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"/>
    </mc:Choice>
  </mc:AlternateContent>
  <bookViews>
    <workbookView xWindow="0" yWindow="0" windowWidth="28800" windowHeight="12435"/>
  </bookViews>
  <sheets>
    <sheet name="Հավելված N 1" sheetId="1" r:id="rId1"/>
    <sheet name="Հավելված N 2" sheetId="21" r:id="rId2"/>
    <sheet name="Հավելված N 3" sheetId="2" r:id="rId3"/>
    <sheet name="Հավելված N 4" sheetId="22" r:id="rId4"/>
    <sheet name="Հավելված N 5" sheetId="12" r:id="rId5"/>
    <sheet name="Հավելված N 6" sheetId="15" r:id="rId6"/>
    <sheet name="Հավելված N 7" sheetId="17" r:id="rId7"/>
    <sheet name="Հավելված N 8" sheetId="23" r:id="rId8"/>
  </sheets>
  <definedNames>
    <definedName name="_xlnm.Print_Area" localSheetId="5">'Հավելված N 6'!$A$1:$K$16</definedName>
    <definedName name="_xlnm.Print_Area" localSheetId="6">'Հավելված N 7'!$A$1:$K$5</definedName>
    <definedName name="_xlnm.Print_Area" localSheetId="7">'Հավելված N 8'!$B$1:$J$9</definedName>
    <definedName name="շախմատիստ" localSheetId="5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0" i="12" l="1"/>
  <c r="G9" i="12" s="1"/>
  <c r="H57" i="2" l="1"/>
  <c r="G57" i="2"/>
  <c r="G56" i="2" s="1"/>
  <c r="K37" i="17" l="1"/>
  <c r="K36" i="17" s="1"/>
  <c r="J37" i="17"/>
  <c r="J36" i="17" s="1"/>
  <c r="K38" i="15"/>
  <c r="K37" i="15" s="1"/>
  <c r="J38" i="15"/>
  <c r="J37" i="15" s="1"/>
  <c r="G25" i="12"/>
  <c r="G24" i="12" s="1"/>
  <c r="G23" i="12" s="1"/>
  <c r="H21" i="1"/>
  <c r="H20" i="1" s="1"/>
  <c r="G21" i="1"/>
  <c r="G20" i="1" s="1"/>
  <c r="H102" i="2"/>
  <c r="H101" i="2" s="1"/>
  <c r="H100" i="2" s="1"/>
  <c r="H99" i="2" s="1"/>
  <c r="H97" i="2" s="1"/>
  <c r="H95" i="2" s="1"/>
  <c r="H93" i="2" s="1"/>
  <c r="H91" i="2" s="1"/>
  <c r="H89" i="2" s="1"/>
  <c r="G102" i="2"/>
  <c r="G101" i="2" s="1"/>
  <c r="G100" i="2" s="1"/>
  <c r="G99" i="2" s="1"/>
  <c r="G97" i="2" s="1"/>
  <c r="G95" i="2" s="1"/>
  <c r="G93" i="2" s="1"/>
  <c r="G91" i="2" l="1"/>
  <c r="G89" i="2" s="1"/>
  <c r="G87" i="2" s="1"/>
  <c r="G85" i="2" s="1"/>
  <c r="H87" i="2"/>
  <c r="H85" i="2" s="1"/>
  <c r="G13" i="12" l="1"/>
  <c r="E10" i="21" l="1"/>
  <c r="G10" i="21"/>
  <c r="G8" i="21" s="1"/>
  <c r="H10" i="21"/>
  <c r="H8" i="21" s="1"/>
  <c r="G15" i="12"/>
  <c r="G19" i="12"/>
  <c r="G22" i="12"/>
  <c r="E8" i="21" l="1"/>
  <c r="H56" i="2" l="1"/>
  <c r="J12" i="23" l="1"/>
  <c r="J10" i="23" l="1"/>
  <c r="J9" i="23" s="1"/>
  <c r="J11" i="23"/>
  <c r="G21" i="12"/>
  <c r="G20" i="12" s="1"/>
  <c r="G17" i="12" l="1"/>
  <c r="G16" i="12" s="1"/>
  <c r="G8" i="12" s="1"/>
  <c r="H70" i="2" l="1"/>
  <c r="G70" i="2"/>
  <c r="H83" i="2" l="1"/>
  <c r="H82" i="2" s="1"/>
  <c r="H81" i="2" s="1"/>
  <c r="H80" i="2" s="1"/>
  <c r="H78" i="2" s="1"/>
  <c r="H76" i="2" s="1"/>
  <c r="G83" i="2"/>
  <c r="G82" i="2" s="1"/>
  <c r="G81" i="2" s="1"/>
  <c r="G80" i="2" s="1"/>
  <c r="G78" i="2" s="1"/>
  <c r="G76" i="2" s="1"/>
  <c r="H69" i="2"/>
  <c r="H68" i="2" s="1"/>
  <c r="H67" i="2" s="1"/>
  <c r="H65" i="2" s="1"/>
  <c r="H63" i="2" s="1"/>
  <c r="G69" i="2"/>
  <c r="G68" i="2" s="1"/>
  <c r="G67" i="2" s="1"/>
  <c r="G65" i="2" s="1"/>
  <c r="G63" i="2" s="1"/>
  <c r="H42" i="2"/>
  <c r="H41" i="2" s="1"/>
  <c r="H40" i="2" s="1"/>
  <c r="H39" i="2" s="1"/>
  <c r="H37" i="2" s="1"/>
  <c r="H35" i="2" s="1"/>
  <c r="H33" i="2" s="1"/>
  <c r="H31" i="2" s="1"/>
  <c r="H29" i="2" s="1"/>
  <c r="G42" i="2"/>
  <c r="G41" i="2" s="1"/>
  <c r="G40" i="2" s="1"/>
  <c r="G39" i="2" s="1"/>
  <c r="G37" i="2" s="1"/>
  <c r="G35" i="2" s="1"/>
  <c r="G33" i="2" s="1"/>
  <c r="G31" i="2" s="1"/>
  <c r="G29" i="2" s="1"/>
  <c r="G15" i="1" l="1"/>
  <c r="J23" i="15" s="1"/>
  <c r="J22" i="15" s="1"/>
  <c r="G61" i="2"/>
  <c r="G59" i="2" s="1"/>
  <c r="G17" i="1"/>
  <c r="G74" i="2"/>
  <c r="G72" i="2" s="1"/>
  <c r="H15" i="1"/>
  <c r="K23" i="15" s="1"/>
  <c r="K22" i="15" s="1"/>
  <c r="H61" i="2"/>
  <c r="H59" i="2" s="1"/>
  <c r="H17" i="1"/>
  <c r="H74" i="2"/>
  <c r="H72" i="2" s="1"/>
  <c r="F11" i="21"/>
  <c r="E12" i="22"/>
  <c r="E10" i="22" s="1"/>
  <c r="E8" i="22" s="1"/>
  <c r="H19" i="1"/>
  <c r="D12" i="22"/>
  <c r="D10" i="22" s="1"/>
  <c r="D8" i="22" s="1"/>
  <c r="G19" i="1"/>
  <c r="H27" i="2"/>
  <c r="H26" i="2" s="1"/>
  <c r="H25" i="2" s="1"/>
  <c r="H24" i="2" s="1"/>
  <c r="H22" i="2" s="1"/>
  <c r="H20" i="2" s="1"/>
  <c r="G27" i="2"/>
  <c r="G26" i="2" s="1"/>
  <c r="G25" i="2" s="1"/>
  <c r="G24" i="2" s="1"/>
  <c r="G22" i="2" s="1"/>
  <c r="G20" i="2" s="1"/>
  <c r="G18" i="2" s="1"/>
  <c r="G16" i="2" s="1"/>
  <c r="G14" i="2" s="1"/>
  <c r="H16" i="1" l="1"/>
  <c r="K27" i="17"/>
  <c r="K26" i="17" s="1"/>
  <c r="H14" i="1"/>
  <c r="K22" i="17"/>
  <c r="K21" i="17" s="1"/>
  <c r="H18" i="1"/>
  <c r="K32" i="17"/>
  <c r="K31" i="17" s="1"/>
  <c r="K28" i="15"/>
  <c r="K27" i="15" s="1"/>
  <c r="G16" i="1"/>
  <c r="J27" i="17"/>
  <c r="J26" i="17" s="1"/>
  <c r="G18" i="1"/>
  <c r="J32" i="17"/>
  <c r="J31" i="17" s="1"/>
  <c r="H18" i="2"/>
  <c r="H16" i="2" s="1"/>
  <c r="H14" i="2" s="1"/>
  <c r="J28" i="15"/>
  <c r="J27" i="15" s="1"/>
  <c r="G14" i="1"/>
  <c r="J22" i="17"/>
  <c r="J21" i="17" s="1"/>
  <c r="J33" i="15"/>
  <c r="J32" i="15" s="1"/>
  <c r="K33" i="15"/>
  <c r="K32" i="15" s="1"/>
  <c r="F10" i="21"/>
  <c r="D11" i="21"/>
  <c r="G13" i="1"/>
  <c r="H13" i="1"/>
  <c r="G12" i="1" l="1"/>
  <c r="J17" i="17"/>
  <c r="J16" i="17" s="1"/>
  <c r="H12" i="1"/>
  <c r="K17" i="17"/>
  <c r="K16" i="17" s="1"/>
  <c r="F8" i="21"/>
  <c r="D8" i="21" s="1"/>
  <c r="D10" i="21"/>
  <c r="K18" i="15"/>
  <c r="K17" i="15" s="1"/>
  <c r="J18" i="15"/>
  <c r="J17" i="15" s="1"/>
  <c r="H55" i="2"/>
  <c r="G55" i="2"/>
  <c r="G54" i="2" l="1"/>
  <c r="H54" i="2" l="1"/>
  <c r="H52" i="2" l="1"/>
  <c r="H50" i="2" s="1"/>
  <c r="G52" i="2"/>
  <c r="G50" i="2" s="1"/>
  <c r="G48" i="2" l="1"/>
  <c r="H48" i="2"/>
  <c r="H11" i="1"/>
  <c r="K12" i="15" s="1"/>
  <c r="G11" i="1"/>
  <c r="H44" i="2" l="1"/>
  <c r="H12" i="2" s="1"/>
  <c r="H10" i="2" s="1"/>
  <c r="H8" i="2" s="1"/>
  <c r="H46" i="2"/>
  <c r="G44" i="2"/>
  <c r="G12" i="2" s="1"/>
  <c r="G10" i="2" s="1"/>
  <c r="G8" i="2" s="1"/>
  <c r="G46" i="2"/>
  <c r="G10" i="1"/>
  <c r="G9" i="1" s="1"/>
  <c r="G8" i="1" s="1"/>
  <c r="J11" i="17"/>
  <c r="J10" i="17" s="1"/>
  <c r="H10" i="1"/>
  <c r="K11" i="17"/>
  <c r="K10" i="17" s="1"/>
  <c r="K11" i="15"/>
  <c r="J12" i="15"/>
  <c r="K10" i="15" l="1"/>
  <c r="K9" i="15" s="1"/>
  <c r="H9" i="1"/>
  <c r="H8" i="1" s="1"/>
  <c r="J9" i="17"/>
  <c r="J8" i="17" s="1"/>
  <c r="K9" i="17"/>
  <c r="K8" i="17" s="1"/>
  <c r="J11" i="15"/>
  <c r="J10" i="15" s="1"/>
  <c r="J9" i="15" l="1"/>
</calcChain>
</file>

<file path=xl/sharedStrings.xml><?xml version="1.0" encoding="utf-8"?>
<sst xmlns="http://schemas.openxmlformats.org/spreadsheetml/2006/main" count="416" uniqueCount="225">
  <si>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</si>
  <si>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</si>
  <si>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</si>
  <si>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</si>
  <si>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</si>
  <si>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</si>
  <si>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</si>
  <si>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</si>
  <si>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</si>
  <si>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</si>
  <si>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</si>
  <si>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</si>
  <si>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</si>
  <si>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</si>
  <si>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</si>
  <si>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Ծառայությունների մատուցում</t>
  </si>
  <si>
    <t>ՀՀ կրթության, գիտության, մշակույթի և սպորտի նախարարություն</t>
  </si>
  <si>
    <t xml:space="preserve">                                                                                                  ______________ ի    ___Ն որոշման</t>
  </si>
  <si>
    <t>Ցուցանիշների փոփոխությունը (ավելացումները նշված են դրական նշանով, իսկ  նվազեցումները՝ փակագծերում)</t>
  </si>
  <si>
    <t xml:space="preserve"> Ինն ամիս</t>
  </si>
  <si>
    <t xml:space="preserve"> ՀՀ  կրթության , գիտության, մշակույթի և սպորտի նախարարություն</t>
  </si>
  <si>
    <t xml:space="preserve"> ՀՀ կառավարության  2025 թվականի </t>
  </si>
  <si>
    <t xml:space="preserve">                                                                                                   ՀՀ կառավարության  2025 թվականի </t>
  </si>
  <si>
    <t xml:space="preserve">ՀՀ կառավարության  2025 թվականի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</si>
  <si>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</si>
  <si>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</si>
  <si>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</si>
  <si>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</si>
  <si>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</si>
  <si>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ԸՆԴԱՄԵՆԸ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</si>
  <si>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</si>
  <si>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</si>
  <si>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</si>
  <si>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</si>
  <si>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</si>
  <si>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</si>
  <si>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</si>
  <si>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</si>
  <si>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</si>
  <si>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</si>
  <si>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Ծառայությունների մատուցում </t>
  </si>
  <si>
    <t xml:space="preserve"> Ծրագիր</t>
  </si>
  <si>
    <t>ՀԱՅԱՍՏԱՆԻ ՀԱՆՐԱՊԵՏՈՒԹՅԱՆ ԿԱՌԱՎԱՐՈՒԹՅԱՆ 2024 ԹՎԱԿԱՆԻ ԴԵԿՏԵՄԲԵՐԻ 27-Ի N 2060-Ն ՈՐՈՇՄԱՆ N 3 ԵՎ N 4  ՀԱՎԵԼՎԱԾՆԵՐՈՒՄ ԿԱՏԱՐՎՈՂ ՓՈՓՈԽՈՒԹՅՈՒՆՆԵՐԸ</t>
  </si>
  <si>
    <t>ՀՀ  կրթության, գիտության, մշակույթի և սպորտի նախարարություն</t>
  </si>
  <si>
    <t xml:space="preserve">Ծառայությունների մատուցում </t>
  </si>
  <si>
    <t>Կինեմատոգրաֆիայի ծրագիր</t>
  </si>
  <si>
    <t>1056</t>
  </si>
  <si>
    <t>Կինոարվեստի և կինոարտադրության զարգացմանն աջակցություն, հայկական ավանդույթների շարունակականության ապահովում և կինոարվեստի հանրահռչակում</t>
  </si>
  <si>
    <t>Կինոարտադրության ընդլայնում և տարածում, հասարակության կինոհաղորդակցության բարելավում</t>
  </si>
  <si>
    <t xml:space="preserve"> ՀԱՆԳԻՍՏ, ՄՇԱԿՈՒՅԹ ԵՎ ԿՐՈՆ</t>
  </si>
  <si>
    <t>08</t>
  </si>
  <si>
    <t>02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</si>
  <si>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</si>
  <si>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</si>
  <si>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ԴՐԱՄԱՇՆՈՐՀՆԵՐ</t>
  </si>
  <si>
    <t xml:space="preserve">ՀՀ կրթության, գիտության, մշակույթի և սպորտի նախարարություն </t>
  </si>
  <si>
    <t>Միջոցառումները կատարող պետական մարմինների և դրամաշնորհ ստացող տնտեսվարող սուբյեկտների անվանումները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</si>
  <si>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</si>
  <si>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ՀԱՅԱՍՏԱՆԻ ՀԱՆՐԱՊԵՏՈՒԹՅԱՆ ԿԱՌԱՎԱՐՈՒԹՅԱՆ 2024 ԹՎԱԿԱՆԻ ԴԵԿՏԵՄԲԵՐԻ 27-Ի N 2060-Ն ՈՐՈՇՄԱՆ N 5 ՀԱՎԵԼՎԱԾԻ N 7 ԱՂՅՈՒՍԱԿՈՒՄ ԿԱՏԱՐՎՈՂ ՓՈՓՈԽՈՒԹՅՈՒՆՆԵՐԸ </t>
  </si>
  <si>
    <t xml:space="preserve">Կինեմատոգրաֆիայի  ծրագիր </t>
  </si>
  <si>
    <t xml:space="preserve"> Ցուցանիշների փոփոխությունը (ավելացումները նշված են դրական նշանով, իսկ նվազեցումները  նշված են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</si>
  <si>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</si>
  <si>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</si>
  <si>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</si>
  <si>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ՀՀ կրթության, գիտության, մշակույթի և սպորտի նախարարություն </t>
  </si>
  <si>
    <t>1056 - 11005</t>
  </si>
  <si>
    <t>Կինոարվեստի հանրահռչակում</t>
  </si>
  <si>
    <t>Կինոարվեստի հանրահռչակում, տարածում, մատչելիության ապահովում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</si>
  <si>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</si>
  <si>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</si>
  <si>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Կինոարվեստի հանրահռչակում, տարածում, մատչելիության ապահովում </t>
  </si>
  <si>
    <t>Միջազգային կինոնախագծերին անհատների մասնակցություն, քանակ</t>
  </si>
  <si>
    <t>Հավելված N 4</t>
  </si>
  <si>
    <t>Մշակութային ժառանգության ծրագիր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</si>
  <si>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</si>
  <si>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</si>
  <si>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 xml:space="preserve"> 05</t>
  </si>
  <si>
    <t xml:space="preserve"> Արվեստ</t>
  </si>
  <si>
    <t xml:space="preserve"> 11005</t>
  </si>
  <si>
    <t xml:space="preserve"> - Ընթացիկ դրամաշնորհներ պետական և համայնքների ոչ առևտրային կազմակերպություններին</t>
  </si>
  <si>
    <t xml:space="preserve"> 1075</t>
  </si>
  <si>
    <t>1075-11010</t>
  </si>
  <si>
    <t xml:space="preserve"> Մշակույթի զարգացման հիմնադրամի ծառայություններ</t>
  </si>
  <si>
    <t>Մշակույթի պահպանման, տարածման և զարգացման համար լրացուցիչ ֆինանսական միջոցների ներգրավում, մշակութային ենթակառուցվածքների գործունեության շարունակական բարելավում, մշակութային ժառանգությանն ու մշակութային կյանքին հաղորդակցման մատչելիության ապահովում</t>
  </si>
  <si>
    <t>1168-11006</t>
  </si>
  <si>
    <t>1196-12002</t>
  </si>
  <si>
    <t>1124</t>
  </si>
  <si>
    <t>Գրահրատարակչության և գրադարանների ծրագիր</t>
  </si>
  <si>
    <t>Նպաստել գրականության զարգացմանը, տարածմանը և հանրահռչակմանը</t>
  </si>
  <si>
    <t>Գրքի և գրական արտադրանքի բազմազանության և հասանելիության ապահովում, ստեղծագործական գործընթացների խթանում</t>
  </si>
  <si>
    <t>1124 - 11005</t>
  </si>
  <si>
    <t>Աջակցություն գրականության հանրահռչակմանը, գրական ծրագրերին և գրքերի միջազգային ցուցահանդեսներին մասնակցությանը</t>
  </si>
  <si>
    <t>Գրական ժառանգության պահպանման և տարածման ծառայությունների մատուցում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</si>
  <si>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</si>
  <si>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</si>
  <si>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</si>
  <si>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Ազգային ակադեմիական խմբերգային համերգներ</t>
  </si>
  <si>
    <t>Մարզերի մշակութային զարգացման ծրագիր</t>
  </si>
  <si>
    <t>Մարզերում մշակութային կյանքի և մշակութաստեղծ գործունեության ակտիվացում</t>
  </si>
  <si>
    <t>Համայնքներում մշակույթի հասանելիության և մշակութային կյանքին մարզային բնակչության ընդգրկվածության ընդլայնում</t>
  </si>
  <si>
    <t>Համայնքային մշակութային-ժամանցային կենտրոնի ստեղծում</t>
  </si>
  <si>
    <t xml:space="preserve"> Տրանսֆերտների տրամադրում </t>
  </si>
  <si>
    <t xml:space="preserve"> Մշակութային ծառայություններ</t>
  </si>
  <si>
    <t xml:space="preserve"> Թանգարաններ և ցուցասրահներ</t>
  </si>
  <si>
    <t xml:space="preserve"> 11010</t>
  </si>
  <si>
    <t xml:space="preserve"> ՀՀ  կրթության, գիտության, մշակույթի և սպորտի նախարարություն</t>
  </si>
  <si>
    <t xml:space="preserve"> Մշակույթի տներ, ակումբներ, կենտրոններ</t>
  </si>
  <si>
    <t>03</t>
  </si>
  <si>
    <t xml:space="preserve"> 1196</t>
  </si>
  <si>
    <t xml:space="preserve"> 12002</t>
  </si>
  <si>
    <t xml:space="preserve"> Համայնքային մշակութային-ժամանցային կենտրոնի ստեղծում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</si>
  <si>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</si>
  <si>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</si>
  <si>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</si>
  <si>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</si>
  <si>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1124</t>
  </si>
  <si>
    <t xml:space="preserve"> Աջակցություն գրականության հանրահռչակմանը, գրական ծրագրերին և գրքերի միջազգային ցուցահանդեսներին մասնակցությանը</t>
  </si>
  <si>
    <t xml:space="preserve"> 1168</t>
  </si>
  <si>
    <t xml:space="preserve"> 11006</t>
  </si>
  <si>
    <t xml:space="preserve"> Ազգային ակադեմիական խմբերգային համերգներ</t>
  </si>
  <si>
    <t xml:space="preserve"> Մշակույթի զարգացման հիմնադրամի ստեղծում</t>
  </si>
  <si>
    <t xml:space="preserve"> Մշակույթի զարգացման հիմնադրամ</t>
  </si>
  <si>
    <t xml:space="preserve">Գրահրատարակչության և գրադարանների ծրագիր </t>
  </si>
  <si>
    <t>այդ թվում՝ ըստ ուղղությունների</t>
  </si>
  <si>
    <t>«Հայաստանի ազգային գրադարան» ՊՈԱԿ</t>
  </si>
  <si>
    <t>«Հայաստանի պետական ազգային ակադեմիական երգչախումբ» ՊՈԱԿ</t>
  </si>
  <si>
    <t xml:space="preserve">ՀԱՅԱՍՏԱՆԻ ՀԱՆՐԱՊԵՏՈՒԹՅԱՆ ԿԱՌԱՎԱՐՈՒԹՅԱՆ 2024 ԹՎԱԿԱՆԻ ԴԵԿՏԵՄԲԵՐԻ 27-Ի N 2060-Ն ՈՐՈՇՄԱՆ N 9 ՀԱՎԵԼՎԱԾՈՒՄ ԿԱՏԱՐՎՈՂ ՓՈՓՈԽՈՒԹՅՈՒՆՆԵՐԸ </t>
  </si>
  <si>
    <t xml:space="preserve"> Մշակութային ժառանգության ծրագիր </t>
  </si>
  <si>
    <t>Մշակույթի զարգացման հիմնադրամի ստեղծում</t>
  </si>
  <si>
    <t xml:space="preserve">Մշակույթի պահպանման, տարածման և զարգացման համար լրացուցիչ ֆինանսական միջոցների ներգրավում, մշակութային ենթակառուցվածքների գործունեության շարունակական բարելավում, մշակութային ժառանգությանն ու մշակութային կյանքին հաղորդակցման մատչելիության ապահովում </t>
  </si>
  <si>
    <t xml:space="preserve"> 1124 </t>
  </si>
  <si>
    <t xml:space="preserve"> Գրահրատարակչության և գրադարանների ծրագիր </t>
  </si>
  <si>
    <t xml:space="preserve"> 1124 - 11005 </t>
  </si>
  <si>
    <t xml:space="preserve">Գրական ժառանգության պահպանման և տարածման ծառայությունների մատուցում </t>
  </si>
  <si>
    <t xml:space="preserve">Ծառայությունները մատուցողի անվանումը՝  
մասնագիտացված կազմակերպություն 
</t>
  </si>
  <si>
    <t xml:space="preserve">1168 - 11006 </t>
  </si>
  <si>
    <t xml:space="preserve">Խմբերգային համերգների իրականացում, Ազգային 
ակադեմիական երգչախմբի գործունեության ապահովում  </t>
  </si>
  <si>
    <r>
      <t xml:space="preserve">Ծառայությունները մատուցողի անվանումը՝  
մասնագիտացված կազմակերպություն
</t>
    </r>
    <r>
      <rPr>
        <sz val="11"/>
        <rFont val="GHEA Grapalat"/>
        <family val="3"/>
      </rPr>
      <t xml:space="preserve">
</t>
    </r>
  </si>
  <si>
    <t xml:space="preserve">Շահառուների ընտրության չափորոշիչները` Մասնագիտացված կազմակերպություն </t>
  </si>
  <si>
    <t xml:space="preserve">Համայնքի մշակութային կյանքի ակտիվացում, հանրային ընթերցանության, գեղագիտական կրթության զարգացում, համայնքի բնակչության որակյալ և բովանդակալից ժամանցի կազմակերպում </t>
  </si>
  <si>
    <t xml:space="preserve"> </t>
  </si>
  <si>
    <t>Հավելված N 5</t>
  </si>
  <si>
    <t xml:space="preserve">ՀԱՅԱՍՏԱՆԻ ՀԱՆՐԱՊԵՏՈՒԹՅԱՆ ԿԱՌԱՎԱՐՈՒԹՅԱՆ 2024 ԹՎԱԿԱՆԻ ԴԵԿՏԵՄԲԵՐԻ 27-Ի N 2060-Ն ՈՐՈՇՄԱՆ N 9.1 ՀԱՎԵԼՎԱԾՈՒՄ ԿԱՏԱՐՎՈՂ ՓՈՓՈԽՈՒԹՅՈՒՆՆԵՐԸ </t>
  </si>
  <si>
    <t>Հավելված N 7</t>
  </si>
  <si>
    <t>Հավելված N 6</t>
  </si>
  <si>
    <t xml:space="preserve">                                                                                                Հավելված N 3</t>
  </si>
  <si>
    <t xml:space="preserve"> այդ թվում` ըստ կատարողների</t>
  </si>
  <si>
    <t xml:space="preserve"> ՀՀ կրթության, գիտության, մշակույթի և սպորտի նախարարություն</t>
  </si>
  <si>
    <t>Հավելված N 2</t>
  </si>
  <si>
    <t>հազար  դրամներով</t>
  </si>
  <si>
    <t xml:space="preserve">ՀԱՅԱՍՏԱՆԻ ՀԱՆՐԱՊԵՏՈՒԹՅԱՆ ԿԱՌԱՎԱՐՈՒԹՅԱՆ 2024 ԹՎԱԿԱՆԻ ԴԵԿՏԵՄԲԵՐԻ 27-Ի N 2060-Ն ՈՐՈՇՄԱՆ N 5 ՀԱՎԵԼՎԱԾԻ N 2 ԱՂՅՈՒՍԱԿՈՒՄ ԿԱՏԱՐՎՈՂ ՓՈՓՈԽՈՒԹՅՈՒՆՆԵՐԸ </t>
  </si>
  <si>
    <t>Հավելված N 8</t>
  </si>
  <si>
    <t xml:space="preserve">ՀԱՅԱՍՏԱՆԻ ՀԱՆՐԱՊԵՏՈՒԹՅԱՆ ԿԱՌԱՎԱՐՈՒԹՅԱՆ 2024 ԹՎԱԿԱՆԻ ԴԵԿՏԵՄԲԵՐԻ 27-Ի N 2060-Ն ՈՐՈՇՄԱՆ N 10 ՀԱՎԵԼՎԱԾՈՒՄ ԿԱՏԱՐՎՈՂ ՓՈՓՈԽՈՒԹՅՈՒՆՆԵՐԸ </t>
  </si>
  <si>
    <t xml:space="preserve"> Բաժին N 08</t>
  </si>
  <si>
    <t xml:space="preserve"> Խումբ N 02</t>
  </si>
  <si>
    <t xml:space="preserve"> Դաս N 03</t>
  </si>
  <si>
    <t xml:space="preserve"> 1196  12002</t>
  </si>
  <si>
    <t xml:space="preserve"> ՄԱՍ II.  ԱՇԽԱՏԱՆՔՆԵՐ</t>
  </si>
  <si>
    <t xml:space="preserve"> 45611200-1</t>
  </si>
  <si>
    <t xml:space="preserve"> մշակութային օբյեկտների հիմնանորոգում</t>
  </si>
  <si>
    <t xml:space="preserve"> ԲՄ</t>
  </si>
  <si>
    <t xml:space="preserve"> դրամ</t>
  </si>
  <si>
    <t>1056-11005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</si>
  <si>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</si>
  <si>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</si>
  <si>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</si>
  <si>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</si>
  <si>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</si>
  <si>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</si>
  <si>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</si>
  <si>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</si>
  <si>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</si>
  <si>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</si>
  <si>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</si>
  <si>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</si>
  <si>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</si>
  <si>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</si>
  <si>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</si>
  <si>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</si>
  <si>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ԿՐԹՈՒԹՅԱՆ, ԳԻՏՈՒԹՅԱՆ, ՄՇԱԿՈՒՅԹԻ ԵՎ ՍՊՈՐՏԻ ՆԱԽԱՐԱՐՈՒԹՅՈՒՆ</t>
  </si>
  <si>
    <t xml:space="preserve">Ցուցանիշների փոփոխությունը (նվազեցումները նշված են փակագծերում)  </t>
  </si>
  <si>
    <t>այդ  թվում՝</t>
  </si>
  <si>
    <t xml:space="preserve">                                   
«ՀԱՅԱՍՏԱՆԻ  ՀԱՆՐԱՊԵՏՈՒԹՅԱՆ 2025 ԹՎԱԿԱՆԻ ՊԵՏԱԿԱՆ ԲՅՈՒՋԵԻ ՄԱՍԻՆ» ՀԱՅԱՍՏԱՆԻ  ՀԱՆՐԱՊԵՏՈՒԹՅԱՆ ՕՐԵՆՔԻ N 1 ՀԱՎԵԼՎԱԾԻ N 3 ԱՂՅՈՒՍԱԿՈՒՄ ԿԱՏԱՐՎՈՂ  ՓՈՓՈԽՈՒԹՅՈՒՆՆԵՐԸ</t>
  </si>
  <si>
    <t xml:space="preserve"> ԲԳԿ </t>
  </si>
  <si>
    <t xml:space="preserve">Խմբերգային համերգների իրականացում, Ազգային ակադեմիական երգչախմբի գործունեության ապահովում </t>
  </si>
  <si>
    <t>Համայնքի մշակութային կյանքի ակտիվացում, հանրային ընթերցանության, գեղագիտական կրթության զարգացում, համայնքի բնակչության որակյալ և բովանդակալից ժամանցի կազմակերպում</t>
  </si>
  <si>
    <t>Տրանսֆերտների տրամադրում</t>
  </si>
  <si>
    <t xml:space="preserve"> հազար դրամներով </t>
  </si>
  <si>
    <t>այդ թվում ըստ կատարողների</t>
  </si>
  <si>
    <t xml:space="preserve"> Մարզերի մշակութային զարգացման ծրագիր</t>
  </si>
  <si>
    <t xml:space="preserve"> Գրահրատարակչության և գրադարանների ծրագիր</t>
  </si>
  <si>
    <t xml:space="preserve"> Արվեստների ծրագիր</t>
  </si>
  <si>
    <t xml:space="preserve"> Ծառայությունները մատուցողի անվանումը՝ 
 մասնագիտացված կազմակերպություններ</t>
  </si>
  <si>
    <r>
      <t xml:space="preserve">Ծառայությունները մատուցողի անվանումը՝  
մասնագիտացված կազմակերպություններ
</t>
    </r>
    <r>
      <rPr>
        <sz val="11"/>
        <rFont val="GHEA Grapalat"/>
        <family val="3"/>
      </rPr>
      <t xml:space="preserve">
</t>
    </r>
  </si>
  <si>
    <t xml:space="preserve"> ԲՍԿ </t>
  </si>
  <si>
    <t>09</t>
  </si>
  <si>
    <t xml:space="preserve"> ԿՐԹՈՒԹՅՈՒՆ</t>
  </si>
  <si>
    <t>05</t>
  </si>
  <si>
    <t xml:space="preserve"> Ըստ մակարդակների չդասակարգվող կրթություն</t>
  </si>
  <si>
    <t>01</t>
  </si>
  <si>
    <t xml:space="preserve"> Արտադպրոցական դաստիարակություն</t>
  </si>
  <si>
    <t xml:space="preserve"> 1198</t>
  </si>
  <si>
    <t xml:space="preserve"> Մշակութային և գեղագիտական դաստիարակության ծրագիր</t>
  </si>
  <si>
    <t xml:space="preserve"> 11009</t>
  </si>
  <si>
    <t xml:space="preserve"> Դպրոցական բաժանորդային համակարգի ծրագրի իրականացում	</t>
  </si>
  <si>
    <t>Մշակութային և գեղագիտական դաստիարակության ծրագիր</t>
  </si>
  <si>
    <t>Երեխաների հոգևոր և գեղագիտական ընդունակությունների բացահայտում և զարգացում</t>
  </si>
  <si>
    <t>Ստեղծագործական ունակությունների ձևավորում և զարգացում</t>
  </si>
  <si>
    <t>1198-11009</t>
  </si>
  <si>
    <t xml:space="preserve">Դպրոցական բաժանորդային համակարգի ծրագրի իրականացում	</t>
  </si>
  <si>
    <t>Մշակութային միջոցառումներին աշակերտների ներգրավվածության բարձրացում, մշակութային հաստատություն այցելելու ավանդույթի, գեղարվեստական ճաշակի և լայն աշխարհայացքի ձևավորում</t>
  </si>
  <si>
    <t>Դպրոցական բաժանորդային համակարգի ծրագրի իրականացում</t>
  </si>
  <si>
    <t>Մշակույթի զարգացման հիմնադրամ</t>
  </si>
  <si>
    <t xml:space="preserve"> 1198 - 11009 </t>
  </si>
  <si>
    <t xml:space="preserve">Մշակութային միջոցառումներին աշակերտների ներգրավվածության բարձրացում, մշակութային հաստատություն այցելելու ավանդույթի, գեղարվեստական ճաշակի և լայն աշխարհայացքի ձևավորում </t>
  </si>
  <si>
    <t>Ծառայությունը մատուցողի անվանումը` 
մասնագիտացված կազմակերպություն</t>
  </si>
  <si>
    <t>ՀՀ հանրակրթական դպրոցների աշակերտներ</t>
  </si>
  <si>
    <t xml:space="preserve"> - Այլ նպաստներ բյուջեից</t>
  </si>
  <si>
    <t>Կինոարվեստի նախագծեր</t>
  </si>
  <si>
    <t>Մրցույթով ընտրված կազմակերպություն</t>
  </si>
  <si>
    <t xml:space="preserve">                                   
«ՀԱՅԱՍՏԱՆԻ ՀԱՆՐԱՊԵՏՈՒԹՅԱՆ 2025 ԹՎԱԿԱՆԻ ՊԵՏԱԿԱՆ ԲՅՈՒՋԵԻ ՄԱՍԻՆ» ՕՐԵՆՔԻ N 1 ՀԱՎԵԼՎԱԾԻ N 2 ԱՂՅՈՒՍԱԿՈՒՄ ԿԱՏԱՐՎՈՂ ՎԵՐԱԲԱՇԽՈՒՄԸ ԵՎ ՓՈՓՈԽՈՒԹՅՈՒՆԸ  ԵՎ ՀԱՅԱՍՏԱՆԻ ՀԱՆՐԱՊԵՏՈՒԹՅԱՆ ԿԱՌԱՎԱՐՈՒԹՅԱՆ 2024 ԹՎԱԿԱՆԻ ԴԵԿՏԵՄԲԵՐԻ 27-Ի  N  2060-Ն ՈՐՈՇՄԱՆ  N 5 ՀԱՎԵԼՎԱԾԻ N 1 ԱՂՅՈՒՍԱԿՈՒՄ ԿԱՏԱՐՎՈՂ  ՓՈՓՈԽՈՒԹՅՈՒՆՆԵՐԸ  
</t>
  </si>
  <si>
    <t xml:space="preserve"> ՀՀ կառավարության 2025 թվականի </t>
  </si>
  <si>
    <t>Գրքերի միջազգային ցուցահանդեսներին և նախագծերին մասնակցություն</t>
  </si>
  <si>
    <t>ՀՀ կառավարության 2025 թվականի</t>
  </si>
  <si>
    <t xml:space="preserve">-ի  N       -Ն որոշման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</si>
</sst>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-* #,##0.00_-;\-* #,##0.00_-;_-* &quot;-&quot;??_-;_-@_-"/>
    <numFmt numFmtId="167" formatCode="#,##0.0"/>
    <numFmt numFmtId="168" formatCode="#,##0.0_);\(#,##0.0\)"/>
    <numFmt numFmtId="169" formatCode="_(* #,##0.00_);_(* \(#,##0.00\);_(* \-??_);_(@_)"/>
    <numFmt numFmtId="170" formatCode="_-* #,##0.00\ _₽_-;\-* #,##0.00\ _₽_-;_-* \-??\ _₽_-;_-@_-"/>
    <numFmt numFmtId="171" formatCode="_-* #,##0.00_р_._-;\-* #,##0.00_р_._-;_-* \-??_р_._-;_-@_-"/>
    <numFmt numFmtId="172" formatCode="_-* #,##0.00_р_._-;\-* #,##0.00_р_._-;_-* &quot;-&quot;??_р_._-;_-@_-"/>
    <numFmt numFmtId="173" formatCode="General_)"/>
    <numFmt numFmtId="174" formatCode="_-* #,##0.00\ _р_._-;\-* #,##0.00\ _р_._-;_-* &quot;-&quot;??\ _р_._-;_-@_-"/>
    <numFmt numFmtId="175" formatCode="_-* #,##0.00\ _ _-;\-* #,##0.00\ _ _-;_-* &quot;-&quot;??\ _ _-;_-@_-"/>
    <numFmt numFmtId="176" formatCode="_(* #,##0.0_);_(* \(#,##0.0\);_(* &quot;-&quot;?_);_(@_)"/>
    <numFmt numFmtId="177" formatCode="_(* #,##0.0_);_(* \(#,##0.0\);_(* &quot;-&quot;??_);_(@_)"/>
    <numFmt numFmtId="178" formatCode="_-* #,##0.0\ _р_._-;\-* #,##0.0\ _р_._-;_-* &quot;-&quot;?\ _р_._-;_-@_-"/>
    <numFmt numFmtId="179" formatCode="0.0"/>
    <numFmt numFmtId="180" formatCode="##,##0;\(##,##0\);\-"/>
  </numFmts>
  <fonts count="116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b/>
      <sz val="12"/>
      <color theme="6" tint="-0.249977111117893"/>
      <name val="GHEA Grapalat"/>
      <family val="3"/>
    </font>
    <font>
      <sz val="12"/>
      <color theme="6" tint="-0.249977111117893"/>
      <name val="GHEA Grapalat"/>
      <family val="3"/>
    </font>
    <font>
      <sz val="10"/>
      <name val="Arial Unicode"/>
      <family val="2"/>
    </font>
    <font>
      <sz val="12"/>
      <color theme="1"/>
      <name val="GHEA Grapalat"/>
      <family val="3"/>
    </font>
    <font>
      <b/>
      <sz val="9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i/>
      <sz val="12"/>
      <name val="GHEA Grapalat"/>
      <family val="3"/>
    </font>
    <font>
      <b/>
      <sz val="12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sz val="8"/>
      <name val="GHEA Grapalat"/>
      <family val="2"/>
      <charset val="1"/>
    </font>
    <font>
      <sz val="10"/>
      <name val="Arial Armenian"/>
      <family val="2"/>
      <charset val="1"/>
    </font>
    <font>
      <i/>
      <sz val="11"/>
      <name val="GHEA Grapalat"/>
      <family val="3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sz val="11"/>
      <color theme="1"/>
      <name val="GHEA Grapalat"/>
      <family val="3"/>
    </font>
    <font>
      <sz val="11"/>
      <color rgb="FF000000"/>
      <name val="Calibri"/>
      <family val="2"/>
      <charset val="1"/>
    </font>
    <font>
      <sz val="10"/>
      <color rgb="FF000000"/>
      <name val="MS Sans Serif"/>
      <family val="2"/>
      <charset val="1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i/>
      <sz val="12"/>
      <color theme="1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Narrow"/>
      <family val="2"/>
    </font>
    <font>
      <b/>
      <sz val="12"/>
      <color theme="1"/>
      <name val="GHEA Grapalat"/>
      <family val="3"/>
      <charset val="1"/>
    </font>
    <font>
      <sz val="12"/>
      <color theme="1"/>
      <name val="GHEA Grapalat"/>
      <family val="2"/>
    </font>
    <font>
      <b/>
      <sz val="10"/>
      <name val="GHEA Grapalat"/>
      <family val="2"/>
    </font>
    <font>
      <i/>
      <sz val="8"/>
      <name val="GHEA Grapalat"/>
      <family val="2"/>
    </font>
    <font>
      <b/>
      <u/>
      <sz val="12"/>
      <name val="GHEA Grapalat"/>
      <family val="3"/>
    </font>
    <font>
      <b/>
      <u/>
      <sz val="12"/>
      <name val="GHEA Grapalat"/>
      <family val="2"/>
    </font>
    <font>
      <b/>
      <sz val="11"/>
      <color theme="1"/>
      <name val="GHEA Grapalat"/>
      <family val="3"/>
    </font>
    <font>
      <sz val="12"/>
      <color theme="1"/>
      <name val="GHEA Grapalat"/>
      <family val="3"/>
      <charset val="1"/>
    </font>
    <font>
      <sz val="12"/>
      <color theme="1"/>
      <name val="Arial Armenian"/>
      <family val="2"/>
      <charset val="1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408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165" fontId="22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166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7" fillId="0" borderId="0"/>
    <xf numFmtId="0" fontId="24" fillId="0" borderId="0"/>
    <xf numFmtId="0" fontId="22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22" fillId="0" borderId="0">
      <alignment horizontal="left" vertical="top" wrapText="1"/>
    </xf>
    <xf numFmtId="0" fontId="4" fillId="0" borderId="0"/>
    <xf numFmtId="0" fontId="4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7" fillId="0" borderId="0"/>
    <xf numFmtId="9" fontId="2" fillId="0" borderId="0" applyFont="0" applyFill="0" applyBorder="0" applyAlignment="0" applyProtection="0"/>
    <xf numFmtId="0" fontId="26" fillId="0" borderId="0"/>
    <xf numFmtId="0" fontId="26" fillId="0" borderId="0"/>
    <xf numFmtId="0" fontId="40" fillId="0" borderId="0"/>
    <xf numFmtId="165" fontId="42" fillId="0" borderId="0" applyFill="0" applyBorder="0" applyProtection="0">
      <alignment horizontal="right" vertical="top"/>
    </xf>
    <xf numFmtId="0" fontId="43" fillId="0" borderId="0" applyNumberFormat="0" applyFill="0" applyBorder="0" applyAlignment="0" applyProtection="0"/>
    <xf numFmtId="0" fontId="44" fillId="4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2" fillId="0" borderId="0">
      <alignment horizontal="left" vertical="top" wrapText="1"/>
    </xf>
    <xf numFmtId="164" fontId="22" fillId="0" borderId="0" applyFont="0" applyFill="0" applyBorder="0" applyAlignment="0" applyProtection="0"/>
    <xf numFmtId="0" fontId="2" fillId="0" borderId="0"/>
    <xf numFmtId="0" fontId="49" fillId="0" borderId="0">
      <alignment horizontal="left" vertical="top" wrapText="1"/>
    </xf>
    <xf numFmtId="0" fontId="50" fillId="0" borderId="0"/>
    <xf numFmtId="0" fontId="23" fillId="0" borderId="0"/>
    <xf numFmtId="0" fontId="24" fillId="0" borderId="0"/>
    <xf numFmtId="165" fontId="49" fillId="0" borderId="0" applyBorder="0" applyProtection="0">
      <alignment horizontal="right" vertical="top"/>
    </xf>
    <xf numFmtId="0" fontId="22" fillId="0" borderId="0">
      <alignment horizontal="left" vertical="top" wrapText="1"/>
    </xf>
    <xf numFmtId="0" fontId="50" fillId="0" borderId="0"/>
    <xf numFmtId="170" fontId="50" fillId="0" borderId="0" applyBorder="0" applyProtection="0"/>
    <xf numFmtId="169" fontId="50" fillId="0" borderId="0" applyBorder="0" applyProtection="0"/>
    <xf numFmtId="170" fontId="50" fillId="0" borderId="0" applyBorder="0" applyProtection="0"/>
    <xf numFmtId="0" fontId="55" fillId="0" borderId="0"/>
    <xf numFmtId="0" fontId="49" fillId="0" borderId="0">
      <alignment horizontal="left" vertical="top" wrapText="1"/>
    </xf>
    <xf numFmtId="0" fontId="26" fillId="0" borderId="0"/>
    <xf numFmtId="0" fontId="50" fillId="0" borderId="0"/>
    <xf numFmtId="0" fontId="80" fillId="9" borderId="0" applyNumberFormat="0" applyBorder="0" applyAlignment="0" applyProtection="0"/>
    <xf numFmtId="0" fontId="55" fillId="0" borderId="0"/>
    <xf numFmtId="0" fontId="56" fillId="0" borderId="0"/>
    <xf numFmtId="0" fontId="50" fillId="0" borderId="0"/>
    <xf numFmtId="171" fontId="50" fillId="0" borderId="0" applyBorder="0" applyProtection="0"/>
    <xf numFmtId="0" fontId="95" fillId="0" borderId="0" applyNumberFormat="0" applyFill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78" fillId="0" borderId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3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3" fillId="8" borderId="8" applyNumberFormat="0" applyFont="0" applyAlignment="0" applyProtection="0"/>
    <xf numFmtId="0" fontId="90" fillId="0" borderId="6" applyNumberFormat="0" applyFill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80" fillId="29" borderId="0" applyNumberFormat="0" applyBorder="0" applyAlignment="0" applyProtection="0"/>
    <xf numFmtId="0" fontId="1" fillId="8" borderId="8" applyNumberFormat="0" applyFont="0" applyAlignment="0" applyProtection="0"/>
    <xf numFmtId="0" fontId="6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3" fillId="15" borderId="0" applyNumberFormat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7" fillId="0" borderId="0"/>
    <xf numFmtId="43" fontId="27" fillId="0" borderId="0" applyFont="0" applyFill="0" applyBorder="0" applyAlignment="0" applyProtection="0"/>
    <xf numFmtId="0" fontId="26" fillId="0" borderId="0"/>
    <xf numFmtId="0" fontId="57" fillId="37" borderId="0" applyNumberFormat="0" applyBorder="0" applyAlignment="0" applyProtection="0"/>
    <xf numFmtId="0" fontId="58" fillId="4" borderId="0" applyNumberFormat="0" applyBorder="0" applyAlignment="0" applyProtection="0"/>
    <xf numFmtId="0" fontId="24" fillId="0" borderId="0"/>
    <xf numFmtId="0" fontId="27" fillId="0" borderId="0"/>
    <xf numFmtId="0" fontId="57" fillId="35" borderId="0" applyNumberFormat="0" applyBorder="0" applyAlignment="0" applyProtection="0"/>
    <xf numFmtId="0" fontId="57" fillId="36" borderId="0" applyNumberFormat="0" applyBorder="0" applyAlignment="0" applyProtection="0"/>
    <xf numFmtId="0" fontId="57" fillId="37" borderId="0" applyNumberFormat="0" applyBorder="0" applyAlignment="0" applyProtection="0"/>
    <xf numFmtId="0" fontId="57" fillId="38" borderId="0" applyNumberFormat="0" applyBorder="0" applyAlignment="0" applyProtection="0"/>
    <xf numFmtId="0" fontId="57" fillId="42" borderId="0" applyNumberFormat="0" applyBorder="0" applyAlignment="0" applyProtection="0"/>
    <xf numFmtId="0" fontId="57" fillId="43" borderId="0" applyNumberFormat="0" applyBorder="0" applyAlignment="0" applyProtection="0"/>
    <xf numFmtId="0" fontId="57" fillId="44" borderId="0" applyNumberFormat="0" applyBorder="0" applyAlignment="0" applyProtection="0"/>
    <xf numFmtId="0" fontId="57" fillId="45" borderId="0" applyNumberFormat="0" applyBorder="0" applyAlignment="0" applyProtection="0"/>
    <xf numFmtId="0" fontId="57" fillId="39" borderId="0" applyNumberFormat="0" applyBorder="0" applyAlignment="0" applyProtection="0"/>
    <xf numFmtId="0" fontId="57" fillId="38" borderId="0" applyNumberFormat="0" applyBorder="0" applyAlignment="0" applyProtection="0"/>
    <xf numFmtId="0" fontId="57" fillId="44" borderId="0" applyNumberFormat="0" applyBorder="0" applyAlignment="0" applyProtection="0"/>
    <xf numFmtId="0" fontId="57" fillId="46" borderId="0" applyNumberFormat="0" applyBorder="0" applyAlignment="0" applyProtection="0"/>
    <xf numFmtId="0" fontId="59" fillId="47" borderId="0" applyNumberFormat="0" applyBorder="0" applyAlignment="0" applyProtection="0"/>
    <xf numFmtId="0" fontId="59" fillId="45" borderId="0" applyNumberFormat="0" applyBorder="0" applyAlignment="0" applyProtection="0"/>
    <xf numFmtId="0" fontId="59" fillId="39" borderId="0" applyNumberFormat="0" applyBorder="0" applyAlignment="0" applyProtection="0"/>
    <xf numFmtId="0" fontId="59" fillId="40" borderId="0" applyNumberFormat="0" applyBorder="0" applyAlignment="0" applyProtection="0"/>
    <xf numFmtId="0" fontId="59" fillId="48" borderId="0" applyNumberFormat="0" applyBorder="0" applyAlignment="0" applyProtection="0"/>
    <xf numFmtId="0" fontId="59" fillId="41" borderId="0" applyNumberFormat="0" applyBorder="0" applyAlignment="0" applyProtection="0"/>
    <xf numFmtId="0" fontId="59" fillId="49" borderId="0" applyNumberFormat="0" applyBorder="0" applyAlignment="0" applyProtection="0"/>
    <xf numFmtId="0" fontId="59" fillId="50" borderId="0" applyNumberFormat="0" applyBorder="0" applyAlignment="0" applyProtection="0"/>
    <xf numFmtId="0" fontId="59" fillId="51" borderId="0" applyNumberFormat="0" applyBorder="0" applyAlignment="0" applyProtection="0"/>
    <xf numFmtId="0" fontId="59" fillId="40" borderId="0" applyNumberFormat="0" applyBorder="0" applyAlignment="0" applyProtection="0"/>
    <xf numFmtId="0" fontId="59" fillId="48" borderId="0" applyNumberFormat="0" applyBorder="0" applyAlignment="0" applyProtection="0"/>
    <xf numFmtId="0" fontId="59" fillId="52" borderId="0" applyNumberFormat="0" applyBorder="0" applyAlignment="0" applyProtection="0"/>
    <xf numFmtId="0" fontId="60" fillId="36" borderId="0" applyNumberFormat="0" applyBorder="0" applyAlignment="0" applyProtection="0"/>
    <xf numFmtId="0" fontId="61" fillId="53" borderId="22" applyNumberFormat="0" applyAlignment="0" applyProtection="0"/>
    <xf numFmtId="0" fontId="62" fillId="54" borderId="23" applyNumberFormat="0" applyAlignment="0" applyProtection="0"/>
    <xf numFmtId="43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3" fillId="0" borderId="0" applyNumberFormat="0" applyFill="0" applyBorder="0" applyAlignment="0" applyProtection="0"/>
    <xf numFmtId="0" fontId="64" fillId="37" borderId="0" applyNumberFormat="0" applyBorder="0" applyAlignment="0" applyProtection="0"/>
    <xf numFmtId="0" fontId="65" fillId="0" borderId="24" applyNumberFormat="0" applyFill="0" applyAlignment="0" applyProtection="0"/>
    <xf numFmtId="0" fontId="66" fillId="0" borderId="25" applyNumberFormat="0" applyFill="0" applyAlignment="0" applyProtection="0"/>
    <xf numFmtId="0" fontId="67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68" fillId="43" borderId="22" applyNumberFormat="0" applyAlignment="0" applyProtection="0"/>
    <xf numFmtId="0" fontId="69" fillId="0" borderId="27" applyNumberFormat="0" applyFill="0" applyAlignment="0" applyProtection="0"/>
    <xf numFmtId="0" fontId="70" fillId="55" borderId="0" applyNumberFormat="0" applyBorder="0" applyAlignment="0" applyProtection="0"/>
    <xf numFmtId="1" fontId="76" fillId="0" borderId="0"/>
    <xf numFmtId="1" fontId="76" fillId="0" borderId="0"/>
    <xf numFmtId="1" fontId="76" fillId="0" borderId="0"/>
    <xf numFmtId="0" fontId="1" fillId="0" borderId="0"/>
    <xf numFmtId="0" fontId="27" fillId="0" borderId="0"/>
    <xf numFmtId="0" fontId="27" fillId="0" borderId="0"/>
    <xf numFmtId="0" fontId="23" fillId="56" borderId="28" applyNumberFormat="0" applyFont="0" applyAlignment="0" applyProtection="0"/>
    <xf numFmtId="0" fontId="71" fillId="53" borderId="29" applyNumberFormat="0" applyAlignment="0" applyProtection="0"/>
    <xf numFmtId="0" fontId="75" fillId="0" borderId="0"/>
    <xf numFmtId="0" fontId="75" fillId="0" borderId="0"/>
    <xf numFmtId="0" fontId="75" fillId="0" borderId="0"/>
    <xf numFmtId="0" fontId="72" fillId="0" borderId="0" applyNumberFormat="0" applyFill="0" applyBorder="0" applyAlignment="0" applyProtection="0"/>
    <xf numFmtId="0" fontId="73" fillId="0" borderId="30" applyNumberFormat="0" applyFill="0" applyAlignment="0" applyProtection="0"/>
    <xf numFmtId="0" fontId="74" fillId="0" borderId="0" applyNumberFormat="0" applyFill="0" applyBorder="0" applyAlignment="0" applyProtection="0"/>
    <xf numFmtId="0" fontId="26" fillId="0" borderId="0"/>
    <xf numFmtId="1" fontId="76" fillId="0" borderId="0"/>
    <xf numFmtId="0" fontId="85" fillId="2" borderId="0" applyNumberFormat="0" applyBorder="0" applyAlignment="0" applyProtection="0"/>
    <xf numFmtId="0" fontId="66" fillId="0" borderId="25" applyNumberFormat="0" applyFill="0" applyAlignment="0" applyProtection="0"/>
    <xf numFmtId="9" fontId="1" fillId="0" borderId="0" applyFont="0" applyFill="0" applyBorder="0" applyAlignment="0" applyProtection="0"/>
    <xf numFmtId="0" fontId="75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22" fillId="0" borderId="0" applyFont="0" applyFill="0" applyBorder="0" applyAlignment="0" applyProtection="0"/>
    <xf numFmtId="0" fontId="22" fillId="0" borderId="0">
      <alignment horizontal="left" vertical="top" wrapText="1"/>
    </xf>
    <xf numFmtId="0" fontId="91" fillId="4" borderId="0" applyNumberFormat="0" applyBorder="0" applyAlignment="0" applyProtection="0"/>
    <xf numFmtId="0" fontId="43" fillId="0" borderId="0" applyNumberFormat="0" applyFill="0" applyBorder="0" applyAlignment="0" applyProtection="0"/>
    <xf numFmtId="0" fontId="44" fillId="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80" fillId="32" borderId="0" applyNumberFormat="0" applyBorder="0" applyAlignment="0" applyProtection="0"/>
    <xf numFmtId="0" fontId="80" fillId="20" borderId="0" applyNumberFormat="0" applyBorder="0" applyAlignment="0" applyProtection="0"/>
    <xf numFmtId="0" fontId="88" fillId="0" borderId="3" applyNumberFormat="0" applyFill="0" applyAlignment="0" applyProtection="0"/>
    <xf numFmtId="0" fontId="3" fillId="0" borderId="0"/>
    <xf numFmtId="0" fontId="59" fillId="49" borderId="0" applyNumberFormat="0" applyBorder="0" applyAlignment="0" applyProtection="0"/>
    <xf numFmtId="0" fontId="93" fillId="0" borderId="0" applyNumberFormat="0" applyFill="0" applyBorder="0" applyAlignment="0" applyProtection="0"/>
    <xf numFmtId="0" fontId="57" fillId="44" borderId="0" applyNumberFormat="0" applyBorder="0" applyAlignment="0" applyProtection="0"/>
    <xf numFmtId="0" fontId="80" fillId="13" borderId="0" applyNumberFormat="0" applyBorder="0" applyAlignment="0" applyProtection="0"/>
    <xf numFmtId="0" fontId="69" fillId="0" borderId="27" applyNumberFormat="0" applyFill="0" applyAlignment="0" applyProtection="0"/>
    <xf numFmtId="0" fontId="27" fillId="0" borderId="0"/>
    <xf numFmtId="0" fontId="86" fillId="0" borderId="1" applyNumberFormat="0" applyFill="0" applyAlignment="0" applyProtection="0"/>
    <xf numFmtId="0" fontId="59" fillId="39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57" fillId="44" borderId="0" applyNumberFormat="0" applyBorder="0" applyAlignment="0" applyProtection="0"/>
    <xf numFmtId="0" fontId="3" fillId="0" borderId="0"/>
    <xf numFmtId="0" fontId="3" fillId="0" borderId="0"/>
    <xf numFmtId="0" fontId="1" fillId="0" borderId="0"/>
    <xf numFmtId="0" fontId="88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80" fillId="16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80" fillId="24" borderId="0" applyNumberFormat="0" applyBorder="0" applyAlignment="0" applyProtection="0"/>
    <xf numFmtId="0" fontId="24" fillId="0" borderId="0"/>
    <xf numFmtId="0" fontId="3" fillId="22" borderId="0" applyNumberFormat="0" applyBorder="0" applyAlignment="0" applyProtection="0"/>
    <xf numFmtId="0" fontId="81" fillId="3" borderId="0" applyNumberFormat="0" applyBorder="0" applyAlignment="0" applyProtection="0"/>
    <xf numFmtId="0" fontId="3" fillId="30" borderId="0" applyNumberFormat="0" applyBorder="0" applyAlignment="0" applyProtection="0"/>
    <xf numFmtId="0" fontId="80" fillId="12" borderId="0" applyNumberFormat="0" applyBorder="0" applyAlignment="0" applyProtection="0"/>
    <xf numFmtId="0" fontId="43" fillId="0" borderId="0" applyNumberFormat="0" applyFill="0" applyBorder="0" applyAlignment="0" applyProtection="0"/>
    <xf numFmtId="0" fontId="44" fillId="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59" fillId="41" borderId="0" applyNumberFormat="0" applyBorder="0" applyAlignment="0" applyProtection="0"/>
    <xf numFmtId="9" fontId="78" fillId="0" borderId="0" applyFont="0" applyFill="0" applyBorder="0" applyAlignment="0" applyProtection="0"/>
    <xf numFmtId="0" fontId="3" fillId="0" borderId="0"/>
    <xf numFmtId="0" fontId="79" fillId="0" borderId="0">
      <alignment horizontal="left" vertical="top" wrapText="1"/>
    </xf>
    <xf numFmtId="0" fontId="59" fillId="51" borderId="0" applyNumberFormat="0" applyBorder="0" applyAlignment="0" applyProtection="0"/>
    <xf numFmtId="0" fontId="1" fillId="12" borderId="0" applyNumberFormat="0" applyBorder="0" applyAlignment="0" applyProtection="0"/>
    <xf numFmtId="0" fontId="59" fillId="40" borderId="0" applyNumberFormat="0" applyBorder="0" applyAlignment="0" applyProtection="0"/>
    <xf numFmtId="0" fontId="1" fillId="16" borderId="0" applyNumberFormat="0" applyBorder="0" applyAlignment="0" applyProtection="0"/>
    <xf numFmtId="0" fontId="59" fillId="48" borderId="0" applyNumberFormat="0" applyBorder="0" applyAlignment="0" applyProtection="0"/>
    <xf numFmtId="0" fontId="1" fillId="20" borderId="0" applyNumberFormat="0" applyBorder="0" applyAlignment="0" applyProtection="0"/>
    <xf numFmtId="0" fontId="59" fillId="52" borderId="0" applyNumberFormat="0" applyBorder="0" applyAlignment="0" applyProtection="0"/>
    <xf numFmtId="0" fontId="1" fillId="24" borderId="0" applyNumberFormat="0" applyBorder="0" applyAlignment="0" applyProtection="0"/>
    <xf numFmtId="0" fontId="60" fillId="36" borderId="0" applyNumberFormat="0" applyBorder="0" applyAlignment="0" applyProtection="0"/>
    <xf numFmtId="0" fontId="1" fillId="28" borderId="0" applyNumberFormat="0" applyBorder="0" applyAlignment="0" applyProtection="0"/>
    <xf numFmtId="0" fontId="59" fillId="50" borderId="0" applyNumberFormat="0" applyBorder="0" applyAlignment="0" applyProtection="0"/>
    <xf numFmtId="43" fontId="3" fillId="0" borderId="0" applyFont="0" applyFill="0" applyBorder="0" applyAlignment="0" applyProtection="0"/>
    <xf numFmtId="0" fontId="1" fillId="32" borderId="0" applyNumberFormat="0" applyBorder="0" applyAlignment="0" applyProtection="0"/>
    <xf numFmtId="0" fontId="59" fillId="45" borderId="0" applyNumberFormat="0" applyBorder="0" applyAlignment="0" applyProtection="0"/>
    <xf numFmtId="0" fontId="3" fillId="26" borderId="0" applyNumberFormat="0" applyBorder="0" applyAlignment="0" applyProtection="0"/>
    <xf numFmtId="0" fontId="57" fillId="38" borderId="0" applyNumberFormat="0" applyBorder="0" applyAlignment="0" applyProtection="0"/>
    <xf numFmtId="0" fontId="3" fillId="19" borderId="0" applyNumberFormat="0" applyBorder="0" applyAlignment="0" applyProtection="0"/>
    <xf numFmtId="0" fontId="68" fillId="43" borderId="22" applyNumberFormat="0" applyAlignment="0" applyProtection="0"/>
    <xf numFmtId="0" fontId="57" fillId="43" borderId="0" applyNumberFormat="0" applyBorder="0" applyAlignment="0" applyProtection="0"/>
    <xf numFmtId="0" fontId="87" fillId="0" borderId="2" applyNumberFormat="0" applyFill="0" applyAlignment="0" applyProtection="0"/>
    <xf numFmtId="0" fontId="65" fillId="0" borderId="24" applyNumberFormat="0" applyFill="0" applyAlignment="0" applyProtection="0"/>
    <xf numFmtId="0" fontId="57" fillId="36" borderId="0" applyNumberFormat="0" applyBorder="0" applyAlignment="0" applyProtection="0"/>
    <xf numFmtId="0" fontId="82" fillId="6" borderId="4" applyNumberFormat="0" applyAlignment="0" applyProtection="0"/>
    <xf numFmtId="0" fontId="58" fillId="4" borderId="0" applyNumberFormat="0" applyBorder="0" applyAlignment="0" applyProtection="0"/>
    <xf numFmtId="0" fontId="80" fillId="21" borderId="0" applyNumberFormat="0" applyBorder="0" applyAlignment="0" applyProtection="0"/>
    <xf numFmtId="0" fontId="59" fillId="48" borderId="0" applyNumberFormat="0" applyBorder="0" applyAlignment="0" applyProtection="0"/>
    <xf numFmtId="0" fontId="1" fillId="0" borderId="0"/>
    <xf numFmtId="0" fontId="59" fillId="47" borderId="0" applyNumberFormat="0" applyBorder="0" applyAlignment="0" applyProtection="0"/>
    <xf numFmtId="0" fontId="80" fillId="17" borderId="0" applyNumberFormat="0" applyBorder="0" applyAlignment="0" applyProtection="0"/>
    <xf numFmtId="0" fontId="57" fillId="39" borderId="0" applyNumberFormat="0" applyBorder="0" applyAlignment="0" applyProtection="0"/>
    <xf numFmtId="0" fontId="83" fillId="7" borderId="7" applyNumberFormat="0" applyAlignment="0" applyProtection="0"/>
    <xf numFmtId="0" fontId="67" fillId="0" borderId="0" applyNumberFormat="0" applyFill="0" applyBorder="0" applyAlignment="0" applyProtection="0"/>
    <xf numFmtId="0" fontId="57" fillId="42" borderId="0" applyNumberFormat="0" applyBorder="0" applyAlignment="0" applyProtection="0"/>
    <xf numFmtId="0" fontId="89" fillId="5" borderId="4" applyNumberFormat="0" applyAlignment="0" applyProtection="0"/>
    <xf numFmtId="0" fontId="64" fillId="37" borderId="0" applyNumberFormat="0" applyBorder="0" applyAlignment="0" applyProtection="0"/>
    <xf numFmtId="0" fontId="57" fillId="35" borderId="0" applyNumberFormat="0" applyBorder="0" applyAlignment="0" applyProtection="0"/>
    <xf numFmtId="0" fontId="3" fillId="23" borderId="0" applyNumberFormat="0" applyBorder="0" applyAlignment="0" applyProtection="0"/>
    <xf numFmtId="0" fontId="62" fillId="54" borderId="23" applyNumberFormat="0" applyAlignment="0" applyProtection="0"/>
    <xf numFmtId="0" fontId="84" fillId="0" borderId="0" applyNumberFormat="0" applyFill="0" applyBorder="0" applyAlignment="0" applyProtection="0"/>
    <xf numFmtId="0" fontId="71" fillId="53" borderId="29" applyNumberFormat="0" applyAlignment="0" applyProtection="0"/>
    <xf numFmtId="0" fontId="59" fillId="40" borderId="0" applyNumberFormat="0" applyBorder="0" applyAlignment="0" applyProtection="0"/>
    <xf numFmtId="0" fontId="3" fillId="11" borderId="0" applyNumberFormat="0" applyBorder="0" applyAlignment="0" applyProtection="0"/>
    <xf numFmtId="0" fontId="57" fillId="46" borderId="0" applyNumberFormat="0" applyBorder="0" applyAlignment="0" applyProtection="0"/>
    <xf numFmtId="0" fontId="94" fillId="0" borderId="9" applyNumberFormat="0" applyFill="0" applyAlignment="0" applyProtection="0"/>
    <xf numFmtId="0" fontId="57" fillId="45" borderId="0" applyNumberFormat="0" applyBorder="0" applyAlignment="0" applyProtection="0"/>
    <xf numFmtId="0" fontId="80" fillId="25" borderId="0" applyNumberFormat="0" applyBorder="0" applyAlignment="0" applyProtection="0"/>
    <xf numFmtId="0" fontId="67" fillId="0" borderId="26" applyNumberFormat="0" applyFill="0" applyAlignment="0" applyProtection="0"/>
    <xf numFmtId="0" fontId="57" fillId="38" borderId="0" applyNumberFormat="0" applyBorder="0" applyAlignment="0" applyProtection="0"/>
    <xf numFmtId="0" fontId="92" fillId="6" borderId="5" applyNumberFormat="0" applyAlignment="0" applyProtection="0"/>
    <xf numFmtId="0" fontId="63" fillId="0" borderId="0" applyNumberFormat="0" applyFill="0" applyBorder="0" applyAlignment="0" applyProtection="0"/>
    <xf numFmtId="0" fontId="3" fillId="27" borderId="0" applyNumberFormat="0" applyBorder="0" applyAlignment="0" applyProtection="0"/>
    <xf numFmtId="0" fontId="61" fillId="53" borderId="22" applyNumberFormat="0" applyAlignment="0" applyProtection="0"/>
    <xf numFmtId="0" fontId="80" fillId="28" borderId="0" applyNumberFormat="0" applyBorder="0" applyAlignment="0" applyProtection="0"/>
    <xf numFmtId="0" fontId="73" fillId="0" borderId="30" applyNumberFormat="0" applyFill="0" applyAlignment="0" applyProtection="0"/>
    <xf numFmtId="0" fontId="74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4" fillId="0" borderId="0"/>
    <xf numFmtId="164" fontId="24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6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5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6" fillId="0" borderId="0" applyFont="0" applyFill="0" applyBorder="0" applyAlignment="0" applyProtection="0"/>
    <xf numFmtId="38" fontId="96" fillId="0" borderId="0"/>
    <xf numFmtId="38" fontId="97" fillId="0" borderId="0"/>
    <xf numFmtId="38" fontId="98" fillId="0" borderId="0"/>
    <xf numFmtId="38" fontId="99" fillId="0" borderId="0"/>
    <xf numFmtId="0" fontId="100" fillId="0" borderId="0"/>
    <xf numFmtId="0" fontId="100" fillId="0" borderId="0"/>
    <xf numFmtId="0" fontId="101" fillId="0" borderId="0"/>
    <xf numFmtId="0" fontId="26" fillId="0" borderId="0"/>
    <xf numFmtId="0" fontId="24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23" fillId="0" borderId="0"/>
    <xf numFmtId="0" fontId="78" fillId="0" borderId="0"/>
    <xf numFmtId="0" fontId="23" fillId="0" borderId="0"/>
    <xf numFmtId="0" fontId="102" fillId="0" borderId="0"/>
    <xf numFmtId="0" fontId="27" fillId="0" borderId="0"/>
    <xf numFmtId="0" fontId="3" fillId="0" borderId="0"/>
    <xf numFmtId="0" fontId="27" fillId="0" borderId="0"/>
    <xf numFmtId="0" fontId="23" fillId="0" borderId="0"/>
    <xf numFmtId="0" fontId="27" fillId="0" borderId="0"/>
    <xf numFmtId="0" fontId="24" fillId="0" borderId="0"/>
    <xf numFmtId="0" fontId="26" fillId="0" borderId="0"/>
    <xf numFmtId="0" fontId="102" fillId="0" borderId="0"/>
    <xf numFmtId="0" fontId="57" fillId="56" borderId="28" applyNumberFormat="0" applyFont="0" applyAlignment="0" applyProtection="0"/>
    <xf numFmtId="9" fontId="2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173" fontId="103" fillId="0" borderId="31">
      <protection locked="0"/>
    </xf>
    <xf numFmtId="173" fontId="104" fillId="57" borderId="31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57" fillId="0" borderId="0"/>
    <xf numFmtId="0" fontId="27" fillId="0" borderId="0"/>
    <xf numFmtId="0" fontId="57" fillId="0" borderId="0"/>
    <xf numFmtId="0" fontId="22" fillId="0" borderId="0">
      <alignment horizontal="left" vertical="top" wrapText="1"/>
    </xf>
    <xf numFmtId="0" fontId="75" fillId="0" borderId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105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1" fillId="5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68" fillId="43" borderId="22" applyNumberForma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23" fillId="56" borderId="28" applyNumberFormat="0" applyFon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1" fillId="53" borderId="29" applyNumberFormat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73" fillId="0" borderId="30" applyNumberFormat="0" applyFill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17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5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21" fillId="29" borderId="0" applyNumberFormat="0" applyBorder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15" fillId="6" borderId="4" applyNumberFormat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7" fillId="7" borderId="7" applyNumberFormat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12" fillId="4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0" fontId="27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0" fontId="27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1" fontId="76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2" fillId="0" borderId="0">
      <alignment horizontal="left" vertical="top" wrapText="1"/>
    </xf>
    <xf numFmtId="0" fontId="3" fillId="0" borderId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3" fillId="8" borderId="8" applyNumberFormat="0" applyFont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6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72" fontId="23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0" fontId="10" fillId="2" borderId="0" applyNumberFormat="0" applyBorder="0" applyAlignment="0" applyProtection="0"/>
    <xf numFmtId="43" fontId="22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2" fillId="0" borderId="0">
      <alignment horizontal="left" vertical="top" wrapText="1"/>
    </xf>
    <xf numFmtId="0" fontId="106" fillId="0" borderId="0"/>
    <xf numFmtId="43" fontId="106" fillId="0" borderId="0" applyFont="0" applyFill="0" applyBorder="0" applyAlignment="0" applyProtection="0"/>
    <xf numFmtId="174" fontId="105" fillId="0" borderId="0" applyFont="0" applyFill="0" applyBorder="0" applyAlignment="0" applyProtection="0"/>
    <xf numFmtId="0" fontId="3" fillId="0" borderId="0"/>
    <xf numFmtId="9" fontId="105" fillId="0" borderId="0" applyFont="0" applyFill="0" applyBorder="0" applyAlignment="0" applyProtection="0"/>
    <xf numFmtId="175" fontId="23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7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173" fontId="103" fillId="0" borderId="31">
      <protection locked="0"/>
    </xf>
    <xf numFmtId="43" fontId="3" fillId="0" borderId="0" applyFont="0" applyFill="0" applyBorder="0" applyAlignment="0" applyProtection="0"/>
    <xf numFmtId="0" fontId="105" fillId="0" borderId="0"/>
    <xf numFmtId="0" fontId="61" fillId="53" borderId="35" applyNumberFormat="0" applyAlignment="0" applyProtection="0"/>
    <xf numFmtId="0" fontId="68" fillId="43" borderId="35" applyNumberFormat="0" applyAlignment="0" applyProtection="0"/>
    <xf numFmtId="0" fontId="23" fillId="56" borderId="36" applyNumberFormat="0" applyFont="0" applyAlignment="0" applyProtection="0"/>
    <xf numFmtId="0" fontId="71" fillId="53" borderId="37" applyNumberFormat="0" applyAlignment="0" applyProtection="0"/>
    <xf numFmtId="0" fontId="73" fillId="0" borderId="38" applyNumberFormat="0" applyFill="0" applyAlignment="0" applyProtection="0"/>
    <xf numFmtId="0" fontId="57" fillId="56" borderId="36" applyNumberFormat="0" applyFont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1" fillId="5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68" fillId="43" borderId="35" applyNumberForma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23" fillId="56" borderId="36" applyNumberFormat="0" applyFon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1" fillId="53" borderId="37" applyNumberFormat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0" fontId="73" fillId="0" borderId="38" applyNumberFormat="0" applyFill="0" applyAlignment="0" applyProtection="0"/>
    <xf numFmtId="165" fontId="109" fillId="0" borderId="0" applyFill="0" applyBorder="0" applyProtection="0">
      <alignment horizontal="right" vertical="top"/>
    </xf>
    <xf numFmtId="165" fontId="110" fillId="0" borderId="0" applyFill="0" applyBorder="0" applyProtection="0">
      <alignment horizontal="right" vertical="top"/>
    </xf>
  </cellStyleXfs>
  <cellXfs count="359">
    <xf numFmtId="0" fontId="0" fillId="0" borderId="0" xfId="0">
      <alignment horizontal="left" vertical="top" wrapText="1"/>
    </xf>
    <xf numFmtId="0" fontId="31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37" fillId="0" borderId="10" xfId="0" applyFont="1" applyFill="1" applyBorder="1" applyAlignment="1">
      <alignment horizontal="left" vertical="center" wrapText="1"/>
    </xf>
    <xf numFmtId="0" fontId="37" fillId="0" borderId="0" xfId="0" applyFont="1" applyFill="1" applyAlignment="1">
      <alignment horizontal="left" vertical="top" wrapText="1"/>
    </xf>
    <xf numFmtId="0" fontId="36" fillId="0" borderId="0" xfId="0" applyFont="1" applyFill="1">
      <alignment horizontal="left" vertical="top" wrapText="1"/>
    </xf>
    <xf numFmtId="0" fontId="36" fillId="0" borderId="0" xfId="0" applyFont="1" applyFill="1" applyAlignment="1">
      <alignment horizontal="left" vertical="top" wrapText="1"/>
    </xf>
    <xf numFmtId="0" fontId="37" fillId="0" borderId="0" xfId="0" applyFont="1" applyFill="1" applyAlignment="1"/>
    <xf numFmtId="0" fontId="35" fillId="0" borderId="0" xfId="0" applyFont="1" applyFill="1" applyAlignment="1">
      <alignment horizontal="center" vertical="top" wrapText="1"/>
    </xf>
    <xf numFmtId="0" fontId="34" fillId="0" borderId="0" xfId="0" applyFont="1" applyFill="1" applyAlignment="1">
      <alignment horizontal="center" wrapText="1"/>
    </xf>
    <xf numFmtId="0" fontId="37" fillId="0" borderId="10" xfId="43" applyFont="1" applyFill="1" applyBorder="1" applyAlignment="1">
      <alignment horizontal="center" vertical="center" wrapText="1"/>
    </xf>
    <xf numFmtId="0" fontId="28" fillId="0" borderId="10" xfId="0" applyFont="1" applyBorder="1" applyAlignment="1">
      <alignment horizontal="left" vertical="top" wrapText="1"/>
    </xf>
    <xf numFmtId="0" fontId="31" fillId="0" borderId="10" xfId="43" applyFont="1" applyFill="1" applyBorder="1" applyAlignment="1">
      <alignment horizontal="center" vertical="center" wrapText="1"/>
    </xf>
    <xf numFmtId="168" fontId="45" fillId="0" borderId="10" xfId="53" applyNumberFormat="1" applyFont="1" applyFill="1" applyBorder="1" applyAlignment="1">
      <alignment horizontal="right" vertical="center" wrapText="1"/>
    </xf>
    <xf numFmtId="168" fontId="31" fillId="0" borderId="10" xfId="53" applyNumberFormat="1" applyFont="1" applyFill="1" applyBorder="1" applyAlignment="1">
      <alignment horizontal="right" vertical="center" wrapText="1"/>
    </xf>
    <xf numFmtId="168" fontId="31" fillId="0" borderId="14" xfId="53" applyNumberFormat="1" applyFont="1" applyFill="1" applyBorder="1" applyAlignment="1">
      <alignment horizontal="right" vertical="center" wrapText="1"/>
    </xf>
    <xf numFmtId="0" fontId="41" fillId="33" borderId="0" xfId="96" applyFont="1" applyFill="1">
      <alignment horizontal="left" vertical="top" wrapText="1"/>
    </xf>
    <xf numFmtId="0" fontId="41" fillId="33" borderId="0" xfId="96" applyFont="1" applyFill="1" applyAlignment="1">
      <alignment horizontal="left" vertical="top" wrapText="1"/>
    </xf>
    <xf numFmtId="0" fontId="41" fillId="33" borderId="0" xfId="97" applyFont="1" applyFill="1"/>
    <xf numFmtId="0" fontId="46" fillId="33" borderId="0" xfId="97" applyFont="1" applyFill="1" applyAlignment="1">
      <alignment horizontal="center" wrapText="1"/>
    </xf>
    <xf numFmtId="0" fontId="41" fillId="33" borderId="0" xfId="97" applyFont="1" applyFill="1" applyBorder="1"/>
    <xf numFmtId="0" fontId="41" fillId="33" borderId="0" xfId="97" applyFont="1" applyFill="1" applyAlignment="1"/>
    <xf numFmtId="0" fontId="52" fillId="0" borderId="0" xfId="97" applyFont="1" applyAlignment="1">
      <alignment horizontal="left" vertical="top" wrapText="1"/>
    </xf>
    <xf numFmtId="0" fontId="53" fillId="0" borderId="0" xfId="97" applyFont="1"/>
    <xf numFmtId="0" fontId="54" fillId="0" borderId="0" xfId="97" applyFont="1" applyAlignment="1">
      <alignment horizontal="left" vertical="top" wrapText="1"/>
    </xf>
    <xf numFmtId="0" fontId="48" fillId="0" borderId="0" xfId="97" applyFont="1" applyAlignment="1">
      <alignment horizontal="left" vertical="top" wrapText="1"/>
    </xf>
    <xf numFmtId="0" fontId="51" fillId="0" borderId="10" xfId="96" applyFont="1" applyBorder="1" applyAlignment="1">
      <alignment horizontal="left" vertical="center" wrapText="1"/>
    </xf>
    <xf numFmtId="0" fontId="51" fillId="0" borderId="0" xfId="97" applyFont="1" applyAlignment="1">
      <alignment horizontal="right" vertical="top" wrapText="1"/>
    </xf>
    <xf numFmtId="0" fontId="51" fillId="33" borderId="10" xfId="101" applyFont="1" applyFill="1" applyBorder="1" applyAlignment="1">
      <alignment horizontal="right" vertical="top" wrapText="1"/>
    </xf>
    <xf numFmtId="0" fontId="37" fillId="0" borderId="0" xfId="0" applyFont="1" applyFill="1">
      <alignment horizontal="left" vertical="top" wrapText="1"/>
    </xf>
    <xf numFmtId="0" fontId="28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center" vertical="top" wrapText="1"/>
    </xf>
    <xf numFmtId="0" fontId="36" fillId="0" borderId="10" xfId="0" applyFont="1" applyFill="1" applyBorder="1">
      <alignment horizontal="left" vertical="top" wrapText="1"/>
    </xf>
    <xf numFmtId="0" fontId="30" fillId="0" borderId="10" xfId="0" applyFont="1" applyBorder="1" applyAlignment="1">
      <alignment horizontal="center" vertical="top" wrapText="1"/>
    </xf>
    <xf numFmtId="165" fontId="46" fillId="33" borderId="10" xfId="100" applyNumberFormat="1" applyFont="1" applyFill="1" applyBorder="1" applyAlignment="1">
      <alignment horizontal="center" vertical="center"/>
    </xf>
    <xf numFmtId="0" fontId="28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41" fillId="33" borderId="0" xfId="96" applyFont="1" applyFill="1" applyAlignment="1">
      <alignment horizontal="left" vertical="center" wrapText="1"/>
    </xf>
    <xf numFmtId="165" fontId="41" fillId="33" borderId="0" xfId="96" applyNumberFormat="1" applyFont="1" applyFill="1" applyAlignment="1">
      <alignment horizontal="left" vertical="center" wrapText="1"/>
    </xf>
    <xf numFmtId="168" fontId="31" fillId="0" borderId="34" xfId="0" applyNumberFormat="1" applyFont="1" applyFill="1" applyBorder="1" applyAlignment="1">
      <alignment horizontal="center" vertical="center" wrapText="1"/>
    </xf>
    <xf numFmtId="168" fontId="45" fillId="0" borderId="40" xfId="53" applyNumberFormat="1" applyFont="1" applyFill="1" applyBorder="1" applyAlignment="1">
      <alignment horizontal="right" vertical="center" wrapText="1"/>
    </xf>
    <xf numFmtId="168" fontId="77" fillId="33" borderId="34" xfId="102" applyNumberFormat="1" applyFont="1" applyFill="1" applyBorder="1" applyAlignment="1">
      <alignment horizontal="center" vertical="center" wrapText="1"/>
    </xf>
    <xf numFmtId="0" fontId="77" fillId="33" borderId="20" xfId="102" applyFont="1" applyFill="1" applyBorder="1" applyAlignment="1">
      <alignment horizontal="left" vertical="center" wrapText="1"/>
    </xf>
    <xf numFmtId="4" fontId="41" fillId="33" borderId="32" xfId="96" applyNumberFormat="1" applyFont="1" applyFill="1" applyBorder="1" applyAlignment="1">
      <alignment horizontal="left" vertical="center" wrapText="1"/>
    </xf>
    <xf numFmtId="0" fontId="41" fillId="33" borderId="32" xfId="102" applyFont="1" applyFill="1" applyBorder="1" applyAlignment="1">
      <alignment vertical="center" wrapText="1"/>
    </xf>
    <xf numFmtId="0" fontId="31" fillId="33" borderId="32" xfId="102" applyFont="1" applyFill="1" applyBorder="1" applyAlignment="1">
      <alignment horizontal="center" vertical="center" wrapText="1"/>
    </xf>
    <xf numFmtId="168" fontId="46" fillId="33" borderId="34" xfId="96" applyNumberFormat="1" applyFont="1" applyFill="1" applyBorder="1" applyAlignment="1">
      <alignment horizontal="center" vertical="center" wrapText="1"/>
    </xf>
    <xf numFmtId="0" fontId="41" fillId="33" borderId="32" xfId="96" applyFont="1" applyFill="1" applyBorder="1">
      <alignment horizontal="left" vertical="top" wrapText="1"/>
    </xf>
    <xf numFmtId="0" fontId="46" fillId="33" borderId="32" xfId="102" applyFont="1" applyFill="1" applyBorder="1" applyAlignment="1">
      <alignment horizontal="center" vertical="center"/>
    </xf>
    <xf numFmtId="168" fontId="46" fillId="0" borderId="32" xfId="0" applyNumberFormat="1" applyFont="1" applyBorder="1" applyAlignment="1">
      <alignment horizontal="center" vertical="center"/>
    </xf>
    <xf numFmtId="165" fontId="41" fillId="33" borderId="40" xfId="96" applyNumberFormat="1" applyFont="1" applyFill="1" applyBorder="1" applyAlignment="1">
      <alignment horizontal="left" vertical="center" wrapText="1"/>
    </xf>
    <xf numFmtId="0" fontId="47" fillId="0" borderId="10" xfId="97" applyFont="1" applyBorder="1" applyAlignment="1">
      <alignment horizontal="center" vertical="center" wrapText="1"/>
    </xf>
    <xf numFmtId="0" fontId="48" fillId="0" borderId="32" xfId="0" applyFont="1" applyBorder="1">
      <alignment horizontal="left" vertical="top" wrapText="1"/>
    </xf>
    <xf numFmtId="0" fontId="48" fillId="0" borderId="10" xfId="0" applyFont="1" applyBorder="1" applyAlignment="1">
      <alignment vertical="top" wrapText="1"/>
    </xf>
    <xf numFmtId="0" fontId="48" fillId="0" borderId="10" xfId="101" applyFont="1" applyBorder="1">
      <alignment horizontal="left" vertical="top" wrapText="1"/>
    </xf>
    <xf numFmtId="0" fontId="47" fillId="0" borderId="10" xfId="101" applyFont="1" applyBorder="1" applyAlignment="1">
      <alignment horizontal="left" vertical="center" wrapText="1"/>
    </xf>
    <xf numFmtId="165" fontId="47" fillId="0" borderId="10" xfId="71" applyFont="1" applyBorder="1" applyAlignment="1">
      <alignment horizontal="center" vertical="center"/>
    </xf>
    <xf numFmtId="0" fontId="47" fillId="0" borderId="12" xfId="101" applyFont="1" applyBorder="1">
      <alignment horizontal="left" vertical="top" wrapText="1"/>
    </xf>
    <xf numFmtId="0" fontId="108" fillId="0" borderId="0" xfId="0" applyFont="1" applyFill="1">
      <alignment horizontal="left" vertical="top" wrapText="1"/>
    </xf>
    <xf numFmtId="168" fontId="45" fillId="0" borderId="40" xfId="0" applyNumberFormat="1" applyFont="1" applyFill="1" applyBorder="1" applyAlignment="1">
      <alignment horizontal="left" vertical="center" wrapText="1"/>
    </xf>
    <xf numFmtId="0" fontId="29" fillId="33" borderId="0" xfId="492" applyFont="1" applyFill="1"/>
    <xf numFmtId="0" fontId="31" fillId="0" borderId="14" xfId="0" applyFont="1" applyBorder="1" applyAlignment="1">
      <alignment vertical="center" wrapText="1"/>
    </xf>
    <xf numFmtId="0" fontId="32" fillId="0" borderId="13" xfId="0" applyFont="1" applyBorder="1" applyAlignment="1">
      <alignment horizontal="left" vertical="center" wrapText="1"/>
    </xf>
    <xf numFmtId="0" fontId="46" fillId="0" borderId="12" xfId="0" applyFont="1" applyBorder="1" applyAlignment="1">
      <alignment horizontal="center" vertical="center" wrapText="1"/>
    </xf>
    <xf numFmtId="0" fontId="46" fillId="0" borderId="32" xfId="0" applyFont="1" applyBorder="1" applyAlignment="1">
      <alignment horizontal="center" vertical="center" wrapText="1"/>
    </xf>
    <xf numFmtId="0" fontId="41" fillId="0" borderId="32" xfId="0" applyFont="1" applyBorder="1" applyAlignment="1">
      <alignment vertical="center"/>
    </xf>
    <xf numFmtId="0" fontId="46" fillId="0" borderId="32" xfId="0" applyFont="1" applyBorder="1" applyAlignment="1">
      <alignment horizontal="center" vertical="center"/>
    </xf>
    <xf numFmtId="0" fontId="46" fillId="0" borderId="13" xfId="0" applyFont="1" applyBorder="1" applyAlignment="1">
      <alignment horizontal="center" vertical="center" wrapText="1"/>
    </xf>
    <xf numFmtId="167" fontId="46" fillId="0" borderId="32" xfId="0" applyNumberFormat="1" applyFont="1" applyBorder="1" applyAlignment="1">
      <alignment horizontal="center" vertical="center"/>
    </xf>
    <xf numFmtId="0" fontId="41" fillId="0" borderId="32" xfId="0" applyFont="1" applyBorder="1" applyAlignment="1">
      <alignment horizontal="center" vertical="center"/>
    </xf>
    <xf numFmtId="0" fontId="46" fillId="0" borderId="32" xfId="0" applyFont="1" applyBorder="1" applyAlignment="1">
      <alignment horizontal="left" vertical="center"/>
    </xf>
    <xf numFmtId="0" fontId="41" fillId="0" borderId="32" xfId="0" applyFont="1" applyBorder="1" applyAlignment="1">
      <alignment horizontal="left" vertical="center" wrapText="1"/>
    </xf>
    <xf numFmtId="0" fontId="32" fillId="0" borderId="32" xfId="0" applyFont="1" applyBorder="1" applyAlignment="1">
      <alignment horizontal="left" vertical="center" wrapText="1"/>
    </xf>
    <xf numFmtId="49" fontId="31" fillId="33" borderId="40" xfId="140" applyNumberFormat="1" applyFont="1" applyFill="1" applyBorder="1" applyAlignment="1">
      <alignment horizontal="center" vertical="center" textRotation="90" wrapText="1"/>
    </xf>
    <xf numFmtId="167" fontId="33" fillId="33" borderId="19" xfId="0" applyNumberFormat="1" applyFont="1" applyFill="1" applyBorder="1" applyAlignment="1">
      <alignment horizontal="right" vertical="center"/>
    </xf>
    <xf numFmtId="0" fontId="28" fillId="33" borderId="0" xfId="492" applyFont="1" applyFill="1"/>
    <xf numFmtId="49" fontId="30" fillId="33" borderId="40" xfId="140" applyNumberFormat="1" applyFont="1" applyFill="1" applyBorder="1" applyAlignment="1">
      <alignment horizontal="center" vertical="center" textRotation="90" wrapText="1"/>
    </xf>
    <xf numFmtId="0" fontId="30" fillId="33" borderId="40" xfId="140" applyFont="1" applyFill="1" applyBorder="1" applyAlignment="1">
      <alignment horizontal="center" vertical="center" wrapText="1"/>
    </xf>
    <xf numFmtId="178" fontId="28" fillId="33" borderId="0" xfId="492" applyNumberFormat="1" applyFont="1" applyFill="1"/>
    <xf numFmtId="178" fontId="30" fillId="33" borderId="0" xfId="492" applyNumberFormat="1" applyFont="1" applyFill="1"/>
    <xf numFmtId="43" fontId="28" fillId="33" borderId="0" xfId="492" applyNumberFormat="1" applyFont="1" applyFill="1"/>
    <xf numFmtId="0" fontId="28" fillId="33" borderId="40" xfId="140" applyFont="1" applyFill="1" applyBorder="1" applyAlignment="1">
      <alignment horizontal="center" vertical="center" wrapText="1"/>
    </xf>
    <xf numFmtId="0" fontId="112" fillId="33" borderId="40" xfId="140" applyFont="1" applyFill="1" applyBorder="1" applyAlignment="1">
      <alignment horizontal="center" vertical="center" wrapText="1"/>
    </xf>
    <xf numFmtId="0" fontId="28" fillId="0" borderId="10" xfId="140" applyFont="1" applyBorder="1" applyAlignment="1">
      <alignment horizontal="center" vertical="center" wrapText="1"/>
    </xf>
    <xf numFmtId="0" fontId="28" fillId="0" borderId="10" xfId="140" applyFont="1" applyBorder="1" applyAlignment="1">
      <alignment horizontal="left" vertical="center" wrapText="1"/>
    </xf>
    <xf numFmtId="165" fontId="30" fillId="33" borderId="40" xfId="42" applyFont="1" applyFill="1" applyBorder="1" applyAlignment="1">
      <alignment vertical="center"/>
    </xf>
    <xf numFmtId="168" fontId="30" fillId="33" borderId="40" xfId="140" applyNumberFormat="1" applyFont="1" applyFill="1" applyBorder="1" applyAlignment="1">
      <alignment vertical="center" wrapText="1"/>
    </xf>
    <xf numFmtId="167" fontId="30" fillId="33" borderId="13" xfId="140" applyNumberFormat="1" applyFont="1" applyFill="1" applyBorder="1" applyAlignment="1">
      <alignment vertical="center" wrapText="1"/>
    </xf>
    <xf numFmtId="165" fontId="28" fillId="0" borderId="10" xfId="140" applyNumberFormat="1" applyFont="1" applyBorder="1" applyAlignment="1">
      <alignment vertical="center" wrapText="1"/>
    </xf>
    <xf numFmtId="0" fontId="29" fillId="33" borderId="0" xfId="446" applyFont="1" applyFill="1"/>
    <xf numFmtId="0" fontId="29" fillId="33" borderId="0" xfId="446" applyFont="1" applyFill="1" applyAlignment="1">
      <alignment horizontal="center"/>
    </xf>
    <xf numFmtId="0" fontId="31" fillId="33" borderId="40" xfId="60" applyFont="1" applyFill="1" applyBorder="1" applyAlignment="1">
      <alignment horizontal="center" vertical="center" wrapText="1"/>
    </xf>
    <xf numFmtId="0" fontId="111" fillId="33" borderId="40" xfId="446" applyFont="1" applyFill="1" applyBorder="1" applyAlignment="1">
      <alignment horizontal="center" vertical="center" wrapText="1"/>
    </xf>
    <xf numFmtId="0" fontId="32" fillId="33" borderId="40" xfId="446" applyFont="1" applyFill="1" applyBorder="1" applyAlignment="1">
      <alignment horizontal="center" vertical="center" wrapText="1"/>
    </xf>
    <xf numFmtId="165" fontId="31" fillId="33" borderId="40" xfId="42" applyFont="1" applyFill="1" applyBorder="1" applyAlignment="1">
      <alignment horizontal="right" vertical="center"/>
    </xf>
    <xf numFmtId="167" fontId="31" fillId="0" borderId="40" xfId="140" applyNumberFormat="1" applyFont="1" applyBorder="1" applyAlignment="1">
      <alignment horizontal="right" vertical="center" wrapText="1"/>
    </xf>
    <xf numFmtId="0" fontId="31" fillId="0" borderId="40" xfId="111" applyFont="1" applyBorder="1" applyAlignment="1">
      <alignment horizontal="center" vertical="center"/>
    </xf>
    <xf numFmtId="0" fontId="31" fillId="0" borderId="40" xfId="111" applyFont="1" applyBorder="1" applyAlignment="1">
      <alignment horizontal="center" vertical="center" wrapText="1"/>
    </xf>
    <xf numFmtId="168" fontId="31" fillId="0" borderId="40" xfId="0" applyNumberFormat="1" applyFont="1" applyBorder="1" applyAlignment="1">
      <alignment horizontal="center" vertical="center"/>
    </xf>
    <xf numFmtId="0" fontId="29" fillId="0" borderId="40" xfId="0" applyFont="1" applyBorder="1" applyAlignment="1"/>
    <xf numFmtId="0" fontId="32" fillId="0" borderId="40" xfId="0" applyFont="1" applyBorder="1" applyAlignment="1">
      <alignment horizontal="left" vertical="center" wrapText="1"/>
    </xf>
    <xf numFmtId="168" fontId="77" fillId="0" borderId="40" xfId="0" applyNumberFormat="1" applyFont="1" applyBorder="1" applyAlignment="1">
      <alignment horizontal="center" vertical="center"/>
    </xf>
    <xf numFmtId="0" fontId="32" fillId="0" borderId="0" xfId="0" applyFont="1" applyFill="1" applyAlignment="1">
      <alignment vertical="top"/>
    </xf>
    <xf numFmtId="0" fontId="46" fillId="0" borderId="10" xfId="0" applyFont="1" applyFill="1" applyBorder="1" applyAlignment="1">
      <alignment horizontal="center" vertical="center" wrapText="1"/>
    </xf>
    <xf numFmtId="0" fontId="46" fillId="0" borderId="40" xfId="0" applyFont="1" applyFill="1" applyBorder="1" applyAlignment="1">
      <alignment horizontal="center" vertical="center" wrapText="1"/>
    </xf>
    <xf numFmtId="0" fontId="31" fillId="0" borderId="10" xfId="0" applyFont="1" applyFill="1" applyBorder="1">
      <alignment horizontal="left" vertical="top" wrapText="1"/>
    </xf>
    <xf numFmtId="49" fontId="31" fillId="0" borderId="10" xfId="0" applyNumberFormat="1" applyFont="1" applyFill="1" applyBorder="1" applyAlignment="1">
      <alignment horizontal="center" vertical="center" wrapText="1"/>
    </xf>
    <xf numFmtId="0" fontId="31" fillId="0" borderId="10" xfId="0" applyFont="1" applyFill="1" applyBorder="1" applyAlignment="1">
      <alignment vertical="center" wrapText="1"/>
    </xf>
    <xf numFmtId="168" fontId="45" fillId="0" borderId="40" xfId="0" applyNumberFormat="1" applyFont="1" applyFill="1" applyBorder="1" applyAlignment="1">
      <alignment horizontal="right" vertical="center" wrapText="1"/>
    </xf>
    <xf numFmtId="0" fontId="39" fillId="0" borderId="0" xfId="0" applyFont="1" applyFill="1">
      <alignment horizontal="left" vertical="top" wrapText="1"/>
    </xf>
    <xf numFmtId="49" fontId="31" fillId="0" borderId="10" xfId="0" applyNumberFormat="1" applyFont="1" applyFill="1" applyBorder="1" applyAlignment="1">
      <alignment vertical="center" wrapText="1"/>
    </xf>
    <xf numFmtId="0" fontId="29" fillId="0" borderId="10" xfId="0" applyFont="1" applyFill="1" applyBorder="1">
      <alignment horizontal="left" vertical="top" wrapText="1"/>
    </xf>
    <xf numFmtId="168" fontId="32" fillId="0" borderId="10" xfId="0" applyNumberFormat="1" applyFont="1" applyFill="1" applyBorder="1">
      <alignment horizontal="left" vertical="top" wrapText="1"/>
    </xf>
    <xf numFmtId="49" fontId="29" fillId="0" borderId="10" xfId="0" applyNumberFormat="1" applyFont="1" applyFill="1" applyBorder="1" applyAlignment="1">
      <alignment vertical="center" wrapText="1"/>
    </xf>
    <xf numFmtId="168" fontId="45" fillId="0" borderId="10" xfId="0" applyNumberFormat="1" applyFont="1" applyFill="1" applyBorder="1" applyAlignment="1">
      <alignment horizontal="right" vertical="top" wrapText="1"/>
    </xf>
    <xf numFmtId="49" fontId="31" fillId="0" borderId="10" xfId="0" applyNumberFormat="1" applyFont="1" applyFill="1" applyBorder="1" applyAlignment="1">
      <alignment horizontal="left" vertical="center" wrapText="1"/>
    </xf>
    <xf numFmtId="49" fontId="29" fillId="0" borderId="10" xfId="0" applyNumberFormat="1" applyFont="1" applyFill="1" applyBorder="1" applyAlignment="1">
      <alignment horizontal="left" vertical="center" wrapText="1"/>
    </xf>
    <xf numFmtId="49" fontId="29" fillId="0" borderId="40" xfId="0" applyNumberFormat="1" applyFont="1" applyFill="1" applyBorder="1" applyAlignment="1">
      <alignment vertical="center" wrapText="1"/>
    </xf>
    <xf numFmtId="49" fontId="31" fillId="0" borderId="40" xfId="0" applyNumberFormat="1" applyFont="1" applyFill="1" applyBorder="1" applyAlignment="1">
      <alignment horizontal="left" vertical="center" wrapText="1"/>
    </xf>
    <xf numFmtId="49" fontId="29" fillId="0" borderId="40" xfId="0" applyNumberFormat="1" applyFont="1" applyFill="1" applyBorder="1" applyAlignment="1">
      <alignment horizontal="left" vertical="center" wrapText="1"/>
    </xf>
    <xf numFmtId="168" fontId="45" fillId="0" borderId="40" xfId="0" applyNumberFormat="1" applyFont="1" applyFill="1" applyBorder="1" applyAlignment="1">
      <alignment horizontal="right" vertical="top" wrapText="1"/>
    </xf>
    <xf numFmtId="168" fontId="32" fillId="0" borderId="40" xfId="0" applyNumberFormat="1" applyFont="1" applyFill="1" applyBorder="1">
      <alignment horizontal="left" vertical="top" wrapText="1"/>
    </xf>
    <xf numFmtId="168" fontId="45" fillId="0" borderId="14" xfId="60" applyNumberFormat="1" applyFont="1" applyFill="1" applyBorder="1" applyAlignment="1">
      <alignment horizontal="right" vertical="center" wrapText="1"/>
    </xf>
    <xf numFmtId="168" fontId="29" fillId="0" borderId="10" xfId="0" applyNumberFormat="1" applyFont="1" applyFill="1" applyBorder="1">
      <alignment horizontal="left" vertical="top" wrapText="1"/>
    </xf>
    <xf numFmtId="49" fontId="37" fillId="0" borderId="10" xfId="0" applyNumberFormat="1" applyFont="1" applyFill="1" applyBorder="1" applyAlignment="1">
      <alignment vertical="center" wrapText="1"/>
    </xf>
    <xf numFmtId="0" fontId="37" fillId="0" borderId="10" xfId="0" applyFont="1" applyFill="1" applyBorder="1" applyAlignment="1">
      <alignment vertical="center"/>
    </xf>
    <xf numFmtId="0" fontId="32" fillId="0" borderId="10" xfId="0" applyFont="1" applyFill="1" applyBorder="1">
      <alignment horizontal="left" vertical="top" wrapText="1"/>
    </xf>
    <xf numFmtId="168" fontId="32" fillId="0" borderId="14" xfId="60" applyNumberFormat="1" applyFont="1" applyFill="1" applyBorder="1" applyAlignment="1">
      <alignment horizontal="left" vertical="center" wrapText="1"/>
    </xf>
    <xf numFmtId="49" fontId="37" fillId="0" borderId="40" xfId="0" applyNumberFormat="1" applyFont="1" applyFill="1" applyBorder="1" applyAlignment="1">
      <alignment vertical="center" wrapText="1"/>
    </xf>
    <xf numFmtId="168" fontId="45" fillId="0" borderId="42" xfId="60" applyNumberFormat="1" applyFont="1" applyFill="1" applyBorder="1" applyAlignment="1">
      <alignment horizontal="right" vertical="center" wrapText="1"/>
    </xf>
    <xf numFmtId="0" fontId="37" fillId="0" borderId="40" xfId="0" applyFont="1" applyFill="1" applyBorder="1" applyAlignment="1">
      <alignment horizontal="left" vertical="center" wrapText="1"/>
    </xf>
    <xf numFmtId="0" fontId="37" fillId="0" borderId="40" xfId="0" applyFont="1" applyFill="1" applyBorder="1" applyAlignment="1">
      <alignment vertical="center"/>
    </xf>
    <xf numFmtId="49" fontId="39" fillId="0" borderId="10" xfId="0" applyNumberFormat="1" applyFont="1" applyFill="1" applyBorder="1" applyAlignment="1">
      <alignment vertical="center" wrapText="1"/>
    </xf>
    <xf numFmtId="49" fontId="38" fillId="0" borderId="40" xfId="0" applyNumberFormat="1" applyFont="1" applyFill="1" applyBorder="1" applyAlignment="1">
      <alignment vertical="center" wrapText="1"/>
    </xf>
    <xf numFmtId="0" fontId="39" fillId="0" borderId="40" xfId="0" applyFont="1" applyFill="1" applyBorder="1">
      <alignment horizontal="left" vertical="top" wrapText="1"/>
    </xf>
    <xf numFmtId="168" fontId="47" fillId="0" borderId="40" xfId="0" applyNumberFormat="1" applyFont="1" applyFill="1" applyBorder="1" applyAlignment="1">
      <alignment horizontal="center" vertical="center" wrapText="1"/>
    </xf>
    <xf numFmtId="168" fontId="47" fillId="33" borderId="40" xfId="0" applyNumberFormat="1" applyFont="1" applyFill="1" applyBorder="1" applyAlignment="1">
      <alignment horizontal="center" vertical="center" wrapText="1"/>
    </xf>
    <xf numFmtId="168" fontId="32" fillId="0" borderId="42" xfId="0" applyNumberFormat="1" applyFont="1" applyFill="1" applyBorder="1">
      <alignment horizontal="left" vertical="top" wrapText="1"/>
    </xf>
    <xf numFmtId="168" fontId="45" fillId="0" borderId="42" xfId="53" applyNumberFormat="1" applyFont="1" applyFill="1" applyBorder="1" applyAlignment="1">
      <alignment horizontal="right" vertical="center" wrapText="1"/>
    </xf>
    <xf numFmtId="49" fontId="31" fillId="0" borderId="40" xfId="0" applyNumberFormat="1" applyFont="1" applyFill="1" applyBorder="1" applyAlignment="1">
      <alignment vertical="center" wrapText="1"/>
    </xf>
    <xf numFmtId="168" fontId="31" fillId="0" borderId="42" xfId="53" applyNumberFormat="1" applyFont="1" applyFill="1" applyBorder="1" applyAlignment="1">
      <alignment horizontal="right" vertical="center" wrapText="1"/>
    </xf>
    <xf numFmtId="0" fontId="38" fillId="0" borderId="0" xfId="0" applyFont="1" applyFill="1">
      <alignment horizontal="left" vertical="top" wrapText="1"/>
    </xf>
    <xf numFmtId="168" fontId="29" fillId="0" borderId="42" xfId="0" applyNumberFormat="1" applyFont="1" applyFill="1" applyBorder="1">
      <alignment horizontal="left" vertical="top" wrapText="1"/>
    </xf>
    <xf numFmtId="49" fontId="34" fillId="0" borderId="40" xfId="0" applyNumberFormat="1" applyFont="1" applyFill="1" applyBorder="1" applyAlignment="1">
      <alignment horizontal="left" vertical="center" wrapText="1"/>
    </xf>
    <xf numFmtId="49" fontId="37" fillId="0" borderId="40" xfId="0" applyNumberFormat="1" applyFont="1" applyFill="1" applyBorder="1" applyAlignment="1">
      <alignment horizontal="left" vertical="center" wrapText="1"/>
    </xf>
    <xf numFmtId="0" fontId="31" fillId="0" borderId="40" xfId="0" applyFont="1" applyFill="1" applyBorder="1">
      <alignment horizontal="left" vertical="top" wrapText="1"/>
    </xf>
    <xf numFmtId="49" fontId="39" fillId="0" borderId="40" xfId="0" applyNumberFormat="1" applyFont="1" applyFill="1" applyBorder="1" applyAlignment="1">
      <alignment vertical="center" wrapText="1"/>
    </xf>
    <xf numFmtId="0" fontId="29" fillId="0" borderId="40" xfId="0" applyFont="1" applyFill="1" applyBorder="1">
      <alignment horizontal="left" vertical="top" wrapText="1"/>
    </xf>
    <xf numFmtId="168" fontId="32" fillId="0" borderId="42" xfId="0" applyNumberFormat="1" applyFont="1" applyFill="1" applyBorder="1" applyAlignment="1">
      <alignment horizontal="right" vertical="center" wrapText="1"/>
    </xf>
    <xf numFmtId="49" fontId="34" fillId="0" borderId="40" xfId="0" applyNumberFormat="1" applyFont="1" applyFill="1" applyBorder="1" applyAlignment="1">
      <alignment vertical="center" wrapText="1"/>
    </xf>
    <xf numFmtId="0" fontId="31" fillId="0" borderId="10" xfId="0" applyFont="1" applyFill="1" applyBorder="1" applyAlignment="1">
      <alignment horizontal="center" vertical="center" wrapText="1"/>
    </xf>
    <xf numFmtId="0" fontId="29" fillId="0" borderId="40" xfId="0" applyFont="1" applyFill="1" applyBorder="1" applyAlignment="1">
      <alignment horizontal="center" vertical="center" wrapText="1"/>
    </xf>
    <xf numFmtId="0" fontId="29" fillId="0" borderId="40" xfId="0" applyFont="1" applyFill="1" applyBorder="1" applyAlignment="1">
      <alignment horizontal="left" vertical="top" wrapText="1"/>
    </xf>
    <xf numFmtId="0" fontId="31" fillId="0" borderId="40" xfId="0" applyFont="1" applyFill="1" applyBorder="1" applyAlignment="1">
      <alignment horizontal="center" vertical="center" wrapText="1"/>
    </xf>
    <xf numFmtId="0" fontId="31" fillId="0" borderId="40" xfId="0" applyFont="1" applyFill="1" applyBorder="1" applyAlignment="1">
      <alignment horizontal="left" vertical="top" wrapText="1"/>
    </xf>
    <xf numFmtId="0" fontId="32" fillId="0" borderId="40" xfId="0" applyFont="1" applyFill="1" applyBorder="1">
      <alignment horizontal="left" vertical="top" wrapText="1"/>
    </xf>
    <xf numFmtId="168" fontId="32" fillId="0" borderId="14" xfId="60" applyNumberFormat="1" applyFont="1" applyFill="1" applyBorder="1" applyAlignment="1">
      <alignment horizontal="right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top" wrapText="1"/>
    </xf>
    <xf numFmtId="168" fontId="32" fillId="0" borderId="42" xfId="60" applyNumberFormat="1" applyFont="1" applyFill="1" applyBorder="1" applyAlignment="1">
      <alignment horizontal="right" vertical="center" wrapText="1"/>
    </xf>
    <xf numFmtId="0" fontId="34" fillId="0" borderId="40" xfId="0" applyFont="1" applyFill="1" applyBorder="1" applyAlignment="1">
      <alignment vertical="center"/>
    </xf>
    <xf numFmtId="179" fontId="39" fillId="0" borderId="0" xfId="0" applyNumberFormat="1" applyFont="1" applyFill="1">
      <alignment horizontal="left" vertical="top" wrapText="1"/>
    </xf>
    <xf numFmtId="49" fontId="31" fillId="0" borderId="40" xfId="0" applyNumberFormat="1" applyFont="1" applyFill="1" applyBorder="1" applyAlignment="1">
      <alignment horizontal="center" vertical="center" wrapText="1"/>
    </xf>
    <xf numFmtId="0" fontId="37" fillId="0" borderId="40" xfId="0" applyFont="1" applyFill="1" applyBorder="1">
      <alignment horizontal="left" vertical="top" wrapText="1"/>
    </xf>
    <xf numFmtId="165" fontId="46" fillId="0" borderId="40" xfId="0" applyNumberFormat="1" applyFont="1" applyFill="1" applyBorder="1" applyAlignment="1">
      <alignment horizontal="right" vertical="top" wrapText="1"/>
    </xf>
    <xf numFmtId="0" fontId="37" fillId="0" borderId="40" xfId="0" applyFont="1" applyFill="1" applyBorder="1" applyAlignment="1">
      <alignment horizontal="left" vertical="top" wrapText="1"/>
    </xf>
    <xf numFmtId="0" fontId="34" fillId="0" borderId="40" xfId="0" applyFont="1" applyFill="1" applyBorder="1">
      <alignment horizontal="left" vertical="top" wrapText="1"/>
    </xf>
    <xf numFmtId="0" fontId="34" fillId="0" borderId="0" xfId="0" applyFont="1" applyFill="1">
      <alignment horizontal="left" vertical="top" wrapText="1"/>
    </xf>
    <xf numFmtId="165" fontId="41" fillId="0" borderId="40" xfId="0" applyNumberFormat="1" applyFont="1" applyFill="1" applyBorder="1" applyAlignment="1">
      <alignment horizontal="right" vertical="top" wrapText="1"/>
    </xf>
    <xf numFmtId="0" fontId="41" fillId="0" borderId="40" xfId="0" applyFont="1" applyFill="1" applyBorder="1" applyAlignment="1">
      <alignment horizontal="right" vertical="top" wrapText="1"/>
    </xf>
    <xf numFmtId="167" fontId="45" fillId="0" borderId="40" xfId="0" applyNumberFormat="1" applyFont="1" applyFill="1" applyBorder="1" applyAlignment="1">
      <alignment horizontal="right" vertical="center" wrapText="1"/>
    </xf>
    <xf numFmtId="0" fontId="36" fillId="0" borderId="40" xfId="0" applyFont="1" applyFill="1" applyBorder="1">
      <alignment horizontal="left" vertical="top" wrapText="1"/>
    </xf>
    <xf numFmtId="0" fontId="30" fillId="0" borderId="40" xfId="0" applyFont="1" applyBorder="1" applyAlignment="1">
      <alignment horizontal="center" vertical="top" wrapText="1"/>
    </xf>
    <xf numFmtId="0" fontId="28" fillId="0" borderId="40" xfId="0" applyFont="1" applyBorder="1">
      <alignment horizontal="left" vertical="top" wrapText="1"/>
    </xf>
    <xf numFmtId="0" fontId="30" fillId="0" borderId="40" xfId="0" applyFont="1" applyBorder="1" applyAlignment="1">
      <alignment horizontal="left" vertical="top" wrapText="1"/>
    </xf>
    <xf numFmtId="0" fontId="28" fillId="0" borderId="40" xfId="0" applyFont="1" applyBorder="1" applyAlignment="1">
      <alignment horizontal="center" vertical="top" wrapText="1"/>
    </xf>
    <xf numFmtId="0" fontId="28" fillId="0" borderId="40" xfId="0" applyFont="1" applyFill="1" applyBorder="1" applyAlignment="1">
      <alignment horizontal="left" vertical="top" wrapText="1"/>
    </xf>
    <xf numFmtId="0" fontId="31" fillId="0" borderId="40" xfId="0" applyFont="1" applyBorder="1" applyAlignment="1">
      <alignment horizontal="center" vertical="center"/>
    </xf>
    <xf numFmtId="168" fontId="46" fillId="0" borderId="40" xfId="0" applyNumberFormat="1" applyFont="1" applyBorder="1" applyAlignment="1">
      <alignment horizontal="center" vertical="center"/>
    </xf>
    <xf numFmtId="0" fontId="41" fillId="0" borderId="40" xfId="0" applyFont="1" applyBorder="1" applyAlignment="1">
      <alignment vertical="center"/>
    </xf>
    <xf numFmtId="0" fontId="31" fillId="0" borderId="19" xfId="0" applyFont="1" applyBorder="1" applyAlignment="1">
      <alignment horizontal="center" vertical="center"/>
    </xf>
    <xf numFmtId="0" fontId="48" fillId="0" borderId="40" xfId="0" applyFont="1" applyBorder="1">
      <alignment horizontal="left" vertical="top" wrapText="1"/>
    </xf>
    <xf numFmtId="0" fontId="47" fillId="0" borderId="40" xfId="101" applyFont="1" applyBorder="1" applyAlignment="1">
      <alignment horizontal="left" vertical="center" wrapText="1"/>
    </xf>
    <xf numFmtId="165" fontId="47" fillId="0" borderId="40" xfId="71" applyFont="1" applyBorder="1">
      <alignment horizontal="right" vertical="top"/>
    </xf>
    <xf numFmtId="0" fontId="47" fillId="0" borderId="40" xfId="97" applyFont="1" applyBorder="1" applyAlignment="1">
      <alignment horizontal="center" vertical="center" wrapText="1"/>
    </xf>
    <xf numFmtId="165" fontId="48" fillId="0" borderId="40" xfId="71" applyFont="1" applyBorder="1">
      <alignment horizontal="right" vertical="top"/>
    </xf>
    <xf numFmtId="180" fontId="48" fillId="33" borderId="40" xfId="71" applyNumberFormat="1" applyFont="1" applyFill="1" applyBorder="1">
      <alignment horizontal="right" vertical="top"/>
    </xf>
    <xf numFmtId="167" fontId="47" fillId="0" borderId="40" xfId="0" applyNumberFormat="1" applyFont="1" applyFill="1" applyBorder="1" applyAlignment="1">
      <alignment horizontal="center" vertical="center" wrapText="1"/>
    </xf>
    <xf numFmtId="0" fontId="45" fillId="0" borderId="40" xfId="0" applyFont="1" applyFill="1" applyBorder="1">
      <alignment horizontal="left" vertical="top" wrapText="1"/>
    </xf>
    <xf numFmtId="168" fontId="45" fillId="0" borderId="42" xfId="0" applyNumberFormat="1" applyFont="1" applyFill="1" applyBorder="1" applyAlignment="1">
      <alignment horizontal="right" vertical="top" wrapText="1"/>
    </xf>
    <xf numFmtId="0" fontId="30" fillId="0" borderId="10" xfId="0" applyFont="1" applyBorder="1" applyAlignment="1">
      <alignment horizontal="left" vertical="top" wrapText="1"/>
    </xf>
    <xf numFmtId="0" fontId="30" fillId="0" borderId="0" xfId="0" applyFont="1" applyFill="1" applyAlignment="1">
      <alignment horizontal="center" vertical="top" wrapText="1"/>
    </xf>
    <xf numFmtId="0" fontId="31" fillId="0" borderId="40" xfId="0" applyFont="1" applyBorder="1" applyAlignment="1">
      <alignment horizontal="left" vertical="center" wrapText="1"/>
    </xf>
    <xf numFmtId="0" fontId="46" fillId="33" borderId="10" xfId="96" applyFont="1" applyFill="1" applyBorder="1" applyAlignment="1">
      <alignment horizontal="center" vertical="center" wrapText="1"/>
    </xf>
    <xf numFmtId="0" fontId="29" fillId="0" borderId="40" xfId="0" applyFont="1" applyBorder="1" applyAlignment="1">
      <alignment wrapText="1"/>
    </xf>
    <xf numFmtId="0" fontId="46" fillId="0" borderId="32" xfId="0" applyFont="1" applyBorder="1" applyAlignment="1">
      <alignment horizontal="left" vertical="center" wrapText="1"/>
    </xf>
    <xf numFmtId="0" fontId="47" fillId="0" borderId="10" xfId="101" applyFont="1" applyBorder="1">
      <alignment horizontal="left" vertical="top" wrapText="1"/>
    </xf>
    <xf numFmtId="0" fontId="47" fillId="0" borderId="32" xfId="101" applyFont="1" applyBorder="1">
      <alignment horizontal="left" vertical="top" wrapText="1"/>
    </xf>
    <xf numFmtId="2" fontId="48" fillId="34" borderId="0" xfId="97" applyNumberFormat="1" applyFont="1" applyFill="1" applyAlignment="1">
      <alignment horizontal="right" vertical="center" wrapText="1"/>
    </xf>
    <xf numFmtId="0" fontId="107" fillId="34" borderId="0" xfId="97" applyFont="1" applyFill="1" applyAlignment="1">
      <alignment horizontal="center" vertical="center" wrapText="1"/>
    </xf>
    <xf numFmtId="0" fontId="48" fillId="0" borderId="10" xfId="97" applyFont="1" applyBorder="1" applyAlignment="1">
      <alignment horizontal="center" vertical="center" wrapText="1"/>
    </xf>
    <xf numFmtId="165" fontId="46" fillId="33" borderId="40" xfId="100" applyNumberFormat="1" applyFont="1" applyFill="1" applyBorder="1" applyAlignment="1">
      <alignment horizontal="center" vertical="center"/>
    </xf>
    <xf numFmtId="0" fontId="46" fillId="33" borderId="40" xfId="97" applyFont="1" applyFill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1" fillId="0" borderId="42" xfId="0" applyFont="1" applyBorder="1" applyAlignment="1">
      <alignment vertical="center" wrapText="1"/>
    </xf>
    <xf numFmtId="168" fontId="31" fillId="0" borderId="42" xfId="0" applyNumberFormat="1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top" wrapText="1"/>
    </xf>
    <xf numFmtId="0" fontId="28" fillId="0" borderId="10" xfId="102" applyFont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left" vertical="top" wrapText="1"/>
    </xf>
    <xf numFmtId="0" fontId="28" fillId="0" borderId="40" xfId="0" applyFont="1" applyBorder="1" applyAlignment="1">
      <alignment horizontal="left" vertical="top" wrapText="1"/>
    </xf>
    <xf numFmtId="0" fontId="28" fillId="0" borderId="40" xfId="331" applyFont="1" applyFill="1" applyBorder="1" applyAlignment="1">
      <alignment horizontal="left" vertical="center" wrapText="1"/>
    </xf>
    <xf numFmtId="0" fontId="28" fillId="0" borderId="40" xfId="331" applyFont="1" applyBorder="1" applyAlignment="1">
      <alignment horizontal="left" vertical="center" wrapText="1"/>
    </xf>
    <xf numFmtId="167" fontId="31" fillId="0" borderId="10" xfId="0" applyNumberFormat="1" applyFont="1" applyBorder="1" applyAlignment="1">
      <alignment vertical="top" wrapText="1"/>
    </xf>
    <xf numFmtId="167" fontId="31" fillId="0" borderId="10" xfId="53" applyNumberFormat="1" applyFont="1" applyFill="1" applyBorder="1" applyAlignment="1">
      <alignment horizontal="right" vertical="center" wrapText="1"/>
    </xf>
    <xf numFmtId="168" fontId="31" fillId="0" borderId="14" xfId="0" applyNumberFormat="1" applyFont="1" applyBorder="1" applyAlignment="1">
      <alignment horizontal="right" vertical="center" wrapText="1"/>
    </xf>
    <xf numFmtId="167" fontId="29" fillId="0" borderId="10" xfId="53" applyNumberFormat="1" applyFont="1" applyFill="1" applyBorder="1" applyAlignment="1">
      <alignment horizontal="right" vertical="center" wrapText="1"/>
    </xf>
    <xf numFmtId="168" fontId="29" fillId="0" borderId="14" xfId="0" applyNumberFormat="1" applyFont="1" applyBorder="1" applyAlignment="1">
      <alignment horizontal="right" vertical="center" wrapText="1"/>
    </xf>
    <xf numFmtId="168" fontId="31" fillId="0" borderId="14" xfId="0" applyNumberFormat="1" applyFont="1" applyFill="1" applyBorder="1" applyAlignment="1">
      <alignment horizontal="right" vertical="center" wrapText="1"/>
    </xf>
    <xf numFmtId="168" fontId="31" fillId="0" borderId="42" xfId="0" applyNumberFormat="1" applyFont="1" applyFill="1" applyBorder="1" applyAlignment="1">
      <alignment horizontal="right" vertical="center" wrapText="1"/>
    </xf>
    <xf numFmtId="168" fontId="29" fillId="0" borderId="42" xfId="0" applyNumberFormat="1" applyFont="1" applyBorder="1" applyAlignment="1">
      <alignment horizontal="right" vertical="center" wrapText="1"/>
    </xf>
    <xf numFmtId="167" fontId="31" fillId="33" borderId="40" xfId="140" applyNumberFormat="1" applyFont="1" applyFill="1" applyBorder="1" applyAlignment="1">
      <alignment horizontal="center" vertical="center" wrapText="1"/>
    </xf>
    <xf numFmtId="0" fontId="29" fillId="0" borderId="40" xfId="0" applyFont="1" applyBorder="1">
      <alignment horizontal="left" vertical="top" wrapText="1"/>
    </xf>
    <xf numFmtId="165" fontId="29" fillId="0" borderId="40" xfId="42" applyFont="1" applyFill="1" applyBorder="1">
      <alignment horizontal="right" vertical="top"/>
    </xf>
    <xf numFmtId="0" fontId="38" fillId="0" borderId="40" xfId="0" applyFont="1" applyFill="1" applyBorder="1">
      <alignment horizontal="left" vertical="top" wrapText="1"/>
    </xf>
    <xf numFmtId="49" fontId="34" fillId="0" borderId="10" xfId="0" applyNumberFormat="1" applyFont="1" applyFill="1" applyBorder="1" applyAlignment="1">
      <alignment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10" xfId="0" applyFont="1" applyBorder="1">
      <alignment horizontal="left" vertical="top" wrapText="1"/>
    </xf>
    <xf numFmtId="165" fontId="29" fillId="0" borderId="10" xfId="42" applyFont="1" applyBorder="1" applyAlignment="1">
      <alignment horizontal="right" vertical="center"/>
    </xf>
    <xf numFmtId="0" fontId="32" fillId="0" borderId="10" xfId="0" applyFont="1" applyBorder="1" applyAlignment="1">
      <alignment horizontal="center" vertical="top" wrapText="1"/>
    </xf>
    <xf numFmtId="0" fontId="29" fillId="0" borderId="10" xfId="0" applyFont="1" applyBorder="1" applyAlignment="1">
      <alignment horizontal="right" vertical="center" wrapText="1"/>
    </xf>
    <xf numFmtId="0" fontId="45" fillId="0" borderId="10" xfId="0" applyFont="1" applyBorder="1">
      <alignment horizontal="left" vertical="top" wrapText="1"/>
    </xf>
    <xf numFmtId="165" fontId="32" fillId="0" borderId="10" xfId="2407" applyFont="1" applyBorder="1" applyAlignment="1">
      <alignment horizontal="right" vertical="center"/>
    </xf>
    <xf numFmtId="168" fontId="32" fillId="0" borderId="42" xfId="0" applyNumberFormat="1" applyFont="1" applyBorder="1" applyAlignment="1">
      <alignment horizontal="center" vertical="center" wrapText="1"/>
    </xf>
    <xf numFmtId="168" fontId="32" fillId="0" borderId="34" xfId="0" applyNumberFormat="1" applyFont="1" applyFill="1" applyBorder="1" applyAlignment="1">
      <alignment horizontal="center" vertical="center" wrapText="1"/>
    </xf>
    <xf numFmtId="0" fontId="29" fillId="0" borderId="40" xfId="0" applyFont="1" applyBorder="1" applyAlignment="1">
      <alignment horizontal="left" vertical="center" wrapText="1"/>
    </xf>
    <xf numFmtId="0" fontId="54" fillId="0" borderId="0" xfId="97" applyFont="1"/>
    <xf numFmtId="0" fontId="48" fillId="0" borderId="10" xfId="96" applyFont="1" applyBorder="1" applyAlignment="1">
      <alignment horizontal="left" vertical="center" wrapText="1"/>
    </xf>
    <xf numFmtId="165" fontId="47" fillId="0" borderId="40" xfId="71" applyFont="1" applyBorder="1" applyAlignment="1">
      <alignment horizontal="center" vertical="center"/>
    </xf>
    <xf numFmtId="0" fontId="48" fillId="0" borderId="0" xfId="97" applyFont="1" applyAlignment="1">
      <alignment horizontal="left" vertical="center" wrapText="1"/>
    </xf>
    <xf numFmtId="0" fontId="48" fillId="0" borderId="0" xfId="97" applyFont="1" applyAlignment="1">
      <alignment vertical="center"/>
    </xf>
    <xf numFmtId="0" fontId="48" fillId="0" borderId="10" xfId="96" applyFont="1" applyBorder="1">
      <alignment horizontal="left" vertical="top" wrapText="1"/>
    </xf>
    <xf numFmtId="0" fontId="48" fillId="0" borderId="10" xfId="97" applyFont="1" applyBorder="1" applyAlignment="1">
      <alignment horizontal="left" vertical="center" wrapText="1"/>
    </xf>
    <xf numFmtId="0" fontId="48" fillId="0" borderId="0" xfId="97" applyFont="1"/>
    <xf numFmtId="0" fontId="48" fillId="0" borderId="10" xfId="97" applyFont="1" applyBorder="1" applyAlignment="1">
      <alignment horizontal="left" vertical="top" wrapText="1"/>
    </xf>
    <xf numFmtId="0" fontId="47" fillId="0" borderId="32" xfId="97" applyFont="1" applyBorder="1" applyAlignment="1">
      <alignment vertical="top" wrapText="1"/>
    </xf>
    <xf numFmtId="165" fontId="47" fillId="0" borderId="32" xfId="71" applyFont="1" applyBorder="1" applyAlignment="1">
      <alignment horizontal="center" vertical="center"/>
    </xf>
    <xf numFmtId="0" fontId="114" fillId="0" borderId="0" xfId="97" applyFont="1" applyAlignment="1">
      <alignment horizontal="left" vertical="top" wrapText="1"/>
    </xf>
    <xf numFmtId="0" fontId="115" fillId="0" borderId="0" xfId="97" applyFont="1"/>
    <xf numFmtId="0" fontId="29" fillId="0" borderId="40" xfId="1924" applyFont="1" applyFill="1" applyBorder="1" applyAlignment="1">
      <alignment horizontal="center" vertical="center" wrapText="1"/>
    </xf>
    <xf numFmtId="0" fontId="29" fillId="0" borderId="40" xfId="1925" applyFont="1" applyFill="1" applyBorder="1" applyAlignment="1">
      <alignment horizontal="center" vertical="center"/>
    </xf>
    <xf numFmtId="0" fontId="29" fillId="0" borderId="40" xfId="1924" applyFont="1" applyFill="1" applyBorder="1" applyAlignment="1">
      <alignment horizontal="center"/>
    </xf>
    <xf numFmtId="177" fontId="31" fillId="0" borderId="40" xfId="344" applyNumberFormat="1" applyFont="1" applyFill="1" applyBorder="1" applyAlignment="1">
      <alignment vertical="top" wrapText="1"/>
    </xf>
    <xf numFmtId="0" fontId="41" fillId="0" borderId="10" xfId="0" applyFont="1" applyFill="1" applyBorder="1">
      <alignment horizontal="left" vertical="top" wrapText="1"/>
    </xf>
    <xf numFmtId="165" fontId="29" fillId="0" borderId="10" xfId="42" applyFont="1" applyFill="1" applyBorder="1">
      <alignment horizontal="right" vertical="top"/>
    </xf>
    <xf numFmtId="0" fontId="41" fillId="0" borderId="10" xfId="0" applyFont="1" applyFill="1" applyBorder="1" applyAlignment="1">
      <alignment horizontal="center" vertical="top" wrapText="1"/>
    </xf>
    <xf numFmtId="168" fontId="29" fillId="0" borderId="40" xfId="0" applyNumberFormat="1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/>
    </xf>
    <xf numFmtId="0" fontId="30" fillId="0" borderId="10" xfId="0" applyFont="1" applyBorder="1" applyAlignment="1">
      <alignment horizontal="left" vertical="top" wrapText="1"/>
    </xf>
    <xf numFmtId="0" fontId="30" fillId="0" borderId="0" xfId="0" applyFont="1" applyFill="1" applyAlignment="1">
      <alignment horizontal="center" vertical="top" wrapText="1"/>
    </xf>
    <xf numFmtId="0" fontId="30" fillId="0" borderId="10" xfId="0" applyFont="1" applyBorder="1" applyAlignment="1">
      <alignment horizontal="center" vertical="center" wrapText="1"/>
    </xf>
    <xf numFmtId="0" fontId="30" fillId="0" borderId="11" xfId="43" applyFont="1" applyFill="1" applyBorder="1" applyAlignment="1">
      <alignment horizontal="center" vertical="center" wrapText="1"/>
    </xf>
    <xf numFmtId="0" fontId="30" fillId="0" borderId="14" xfId="43" applyFont="1" applyFill="1" applyBorder="1" applyAlignment="1">
      <alignment horizontal="center" vertical="center" wrapText="1"/>
    </xf>
    <xf numFmtId="0" fontId="28" fillId="0" borderId="0" xfId="0" applyFont="1" applyFill="1" applyAlignment="1">
      <alignment horizontal="right" vertical="top"/>
    </xf>
    <xf numFmtId="49" fontId="31" fillId="33" borderId="43" xfId="140" applyNumberFormat="1" applyFont="1" applyFill="1" applyBorder="1" applyAlignment="1">
      <alignment horizontal="center" vertical="center" wrapText="1"/>
    </xf>
    <xf numFmtId="49" fontId="31" fillId="33" borderId="42" xfId="140" applyNumberFormat="1" applyFont="1" applyFill="1" applyBorder="1" applyAlignment="1">
      <alignment horizontal="center" vertical="center" wrapText="1"/>
    </xf>
    <xf numFmtId="0" fontId="31" fillId="33" borderId="39" xfId="140" applyFont="1" applyFill="1" applyBorder="1" applyAlignment="1">
      <alignment horizontal="center" vertical="center" wrapText="1"/>
    </xf>
    <xf numFmtId="0" fontId="31" fillId="33" borderId="13" xfId="140" applyFont="1" applyFill="1" applyBorder="1" applyAlignment="1">
      <alignment horizontal="center" vertical="center" wrapText="1"/>
    </xf>
    <xf numFmtId="167" fontId="31" fillId="33" borderId="39" xfId="140" applyNumberFormat="1" applyFont="1" applyFill="1" applyBorder="1" applyAlignment="1">
      <alignment horizontal="center" vertical="center" wrapText="1"/>
    </xf>
    <xf numFmtId="167" fontId="31" fillId="33" borderId="13" xfId="140" applyNumberFormat="1" applyFont="1" applyFill="1" applyBorder="1" applyAlignment="1">
      <alignment horizontal="center" vertical="center" wrapText="1"/>
    </xf>
    <xf numFmtId="167" fontId="31" fillId="33" borderId="43" xfId="140" applyNumberFormat="1" applyFont="1" applyFill="1" applyBorder="1" applyAlignment="1">
      <alignment horizontal="center" vertical="center" wrapText="1"/>
    </xf>
    <xf numFmtId="167" fontId="31" fillId="33" borderId="41" xfId="140" applyNumberFormat="1" applyFont="1" applyFill="1" applyBorder="1" applyAlignment="1">
      <alignment horizontal="center" vertical="center" wrapText="1"/>
    </xf>
    <xf numFmtId="167" fontId="31" fillId="33" borderId="42" xfId="140" applyNumberFormat="1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 vertical="center"/>
    </xf>
    <xf numFmtId="0" fontId="31" fillId="0" borderId="0" xfId="0" applyFont="1" applyFill="1" applyAlignment="1">
      <alignment horizontal="center" wrapText="1"/>
    </xf>
    <xf numFmtId="0" fontId="31" fillId="0" borderId="15" xfId="43" applyFont="1" applyFill="1" applyBorder="1" applyAlignment="1">
      <alignment horizontal="center" vertical="center" wrapText="1"/>
    </xf>
    <xf numFmtId="0" fontId="31" fillId="0" borderId="17" xfId="43" applyFont="1" applyFill="1" applyBorder="1" applyAlignment="1">
      <alignment horizontal="center" vertical="center" wrapText="1"/>
    </xf>
    <xf numFmtId="0" fontId="31" fillId="0" borderId="16" xfId="43" applyFont="1" applyFill="1" applyBorder="1" applyAlignment="1">
      <alignment horizontal="center" vertical="center" wrapText="1"/>
    </xf>
    <xf numFmtId="0" fontId="31" fillId="0" borderId="12" xfId="43" applyFont="1" applyFill="1" applyBorder="1" applyAlignment="1">
      <alignment horizontal="center" vertical="center" wrapText="1"/>
    </xf>
    <xf numFmtId="0" fontId="31" fillId="0" borderId="13" xfId="43" applyFont="1" applyFill="1" applyBorder="1" applyAlignment="1">
      <alignment horizontal="center" vertical="center" wrapText="1"/>
    </xf>
    <xf numFmtId="0" fontId="31" fillId="0" borderId="11" xfId="43" applyFont="1" applyFill="1" applyBorder="1" applyAlignment="1">
      <alignment horizontal="center" vertical="center" wrapText="1"/>
    </xf>
    <xf numFmtId="0" fontId="31" fillId="0" borderId="14" xfId="43" applyFont="1" applyFill="1" applyBorder="1" applyAlignment="1">
      <alignment horizontal="center" vertical="center" wrapText="1"/>
    </xf>
    <xf numFmtId="0" fontId="46" fillId="33" borderId="0" xfId="97" applyFont="1" applyFill="1" applyAlignment="1">
      <alignment horizontal="center" vertical="center" wrapText="1"/>
    </xf>
    <xf numFmtId="0" fontId="41" fillId="33" borderId="0" xfId="97" applyFont="1" applyFill="1" applyAlignment="1">
      <alignment horizontal="right"/>
    </xf>
    <xf numFmtId="0" fontId="41" fillId="33" borderId="0" xfId="97" applyFont="1" applyFill="1" applyAlignment="1">
      <alignment horizontal="right" vertical="center"/>
    </xf>
    <xf numFmtId="0" fontId="46" fillId="0" borderId="32" xfId="0" applyFont="1" applyBorder="1" applyAlignment="1">
      <alignment horizontal="left" vertical="center" wrapText="1"/>
    </xf>
    <xf numFmtId="176" fontId="77" fillId="0" borderId="33" xfId="99" applyNumberFormat="1" applyFont="1" applyBorder="1" applyAlignment="1">
      <alignment horizontal="left" vertical="center" wrapText="1"/>
    </xf>
    <xf numFmtId="176" fontId="77" fillId="0" borderId="34" xfId="99" applyNumberFormat="1" applyFont="1" applyBorder="1" applyAlignment="1">
      <alignment horizontal="left" vertical="center" wrapText="1"/>
    </xf>
    <xf numFmtId="49" fontId="31" fillId="0" borderId="33" xfId="0" applyNumberFormat="1" applyFont="1" applyBorder="1" applyAlignment="1">
      <alignment horizontal="center" vertical="center" wrapText="1"/>
    </xf>
    <xf numFmtId="49" fontId="31" fillId="0" borderId="41" xfId="0" applyNumberFormat="1" applyFont="1" applyBorder="1" applyAlignment="1">
      <alignment horizontal="center" vertical="center" wrapText="1"/>
    </xf>
    <xf numFmtId="49" fontId="31" fillId="0" borderId="34" xfId="0" applyNumberFormat="1" applyFont="1" applyBorder="1" applyAlignment="1">
      <alignment horizontal="center" vertical="center" wrapText="1"/>
    </xf>
    <xf numFmtId="49" fontId="31" fillId="0" borderId="43" xfId="0" applyNumberFormat="1" applyFont="1" applyBorder="1" applyAlignment="1">
      <alignment horizontal="center" vertical="center" wrapText="1"/>
    </xf>
    <xf numFmtId="49" fontId="31" fillId="0" borderId="42" xfId="0" applyNumberFormat="1" applyFont="1" applyBorder="1" applyAlignment="1">
      <alignment horizontal="center" vertical="center" wrapText="1"/>
    </xf>
    <xf numFmtId="0" fontId="31" fillId="0" borderId="40" xfId="0" applyFont="1" applyBorder="1" applyAlignment="1">
      <alignment horizontal="center" vertical="center" wrapText="1"/>
    </xf>
    <xf numFmtId="0" fontId="31" fillId="0" borderId="43" xfId="0" applyFont="1" applyBorder="1" applyAlignment="1">
      <alignment horizontal="left" vertical="center" wrapText="1"/>
    </xf>
    <xf numFmtId="0" fontId="31" fillId="0" borderId="41" xfId="0" applyFont="1" applyBorder="1" applyAlignment="1">
      <alignment horizontal="left" vertical="center" wrapText="1"/>
    </xf>
    <xf numFmtId="0" fontId="31" fillId="0" borderId="42" xfId="0" applyFont="1" applyBorder="1" applyAlignment="1">
      <alignment horizontal="left" vertical="center" wrapText="1"/>
    </xf>
    <xf numFmtId="0" fontId="31" fillId="0" borderId="40" xfId="111" applyFont="1" applyBorder="1" applyAlignment="1">
      <alignment vertical="center" wrapText="1"/>
    </xf>
    <xf numFmtId="0" fontId="31" fillId="0" borderId="40" xfId="0" applyFont="1" applyBorder="1" applyAlignment="1">
      <alignment horizontal="left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18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46" fillId="33" borderId="19" xfId="97" applyFont="1" applyFill="1" applyBorder="1" applyAlignment="1">
      <alignment horizontal="right" wrapText="1"/>
    </xf>
    <xf numFmtId="0" fontId="46" fillId="33" borderId="10" xfId="96" applyFont="1" applyFill="1" applyBorder="1" applyAlignment="1">
      <alignment horizontal="center" vertical="center" wrapText="1"/>
    </xf>
    <xf numFmtId="0" fontId="46" fillId="33" borderId="15" xfId="96" applyFont="1" applyFill="1" applyBorder="1" applyAlignment="1">
      <alignment horizontal="center" vertical="center" wrapText="1"/>
    </xf>
    <xf numFmtId="0" fontId="46" fillId="33" borderId="16" xfId="96" applyFont="1" applyFill="1" applyBorder="1" applyAlignment="1">
      <alignment horizontal="center" vertical="center" wrapText="1"/>
    </xf>
    <xf numFmtId="0" fontId="46" fillId="33" borderId="21" xfId="96" applyFont="1" applyFill="1" applyBorder="1" applyAlignment="1">
      <alignment horizontal="center" vertical="center" wrapText="1"/>
    </xf>
    <xf numFmtId="0" fontId="46" fillId="33" borderId="20" xfId="96" applyFont="1" applyFill="1" applyBorder="1" applyAlignment="1">
      <alignment horizontal="center" vertical="center" wrapText="1"/>
    </xf>
    <xf numFmtId="0" fontId="46" fillId="33" borderId="12" xfId="96" applyFont="1" applyFill="1" applyBorder="1" applyAlignment="1">
      <alignment horizontal="center" vertical="center" wrapText="1"/>
    </xf>
    <xf numFmtId="0" fontId="46" fillId="33" borderId="13" xfId="96" applyFont="1" applyFill="1" applyBorder="1" applyAlignment="1">
      <alignment horizontal="center" vertical="center" wrapText="1"/>
    </xf>
    <xf numFmtId="0" fontId="46" fillId="33" borderId="11" xfId="97" applyFont="1" applyFill="1" applyBorder="1" applyAlignment="1">
      <alignment horizontal="center" vertical="center" wrapText="1"/>
    </xf>
    <xf numFmtId="0" fontId="46" fillId="33" borderId="18" xfId="97" applyFont="1" applyFill="1" applyBorder="1" applyAlignment="1">
      <alignment horizontal="center" vertical="center" wrapText="1"/>
    </xf>
    <xf numFmtId="0" fontId="46" fillId="33" borderId="14" xfId="97" applyFont="1" applyFill="1" applyBorder="1" applyAlignment="1">
      <alignment horizontal="center" vertical="center" wrapText="1"/>
    </xf>
    <xf numFmtId="0" fontId="46" fillId="33" borderId="33" xfId="102" applyFont="1" applyFill="1" applyBorder="1" applyAlignment="1">
      <alignment horizontal="left" vertical="center" wrapText="1"/>
    </xf>
    <xf numFmtId="0" fontId="46" fillId="33" borderId="41" xfId="102" applyFont="1" applyFill="1" applyBorder="1" applyAlignment="1">
      <alignment horizontal="left" vertical="center" wrapText="1"/>
    </xf>
    <xf numFmtId="0" fontId="46" fillId="33" borderId="34" xfId="102" applyFont="1" applyFill="1" applyBorder="1" applyAlignment="1">
      <alignment horizontal="left" vertical="center" wrapText="1"/>
    </xf>
    <xf numFmtId="0" fontId="29" fillId="0" borderId="40" xfId="0" applyFont="1" applyBorder="1" applyAlignment="1">
      <alignment wrapText="1"/>
    </xf>
    <xf numFmtId="0" fontId="51" fillId="0" borderId="19" xfId="97" applyFont="1" applyBorder="1" applyAlignment="1">
      <alignment horizontal="center" vertical="center"/>
    </xf>
    <xf numFmtId="0" fontId="47" fillId="0" borderId="33" xfId="0" applyFont="1" applyBorder="1" applyAlignment="1">
      <alignment horizontal="left" vertical="top" wrapText="1"/>
    </xf>
    <xf numFmtId="0" fontId="47" fillId="0" borderId="41" xfId="0" applyFont="1" applyBorder="1" applyAlignment="1">
      <alignment horizontal="left" vertical="top" wrapText="1"/>
    </xf>
    <xf numFmtId="0" fontId="47" fillId="0" borderId="34" xfId="0" applyFont="1" applyBorder="1" applyAlignment="1">
      <alignment horizontal="left" vertical="top" wrapText="1"/>
    </xf>
    <xf numFmtId="0" fontId="47" fillId="0" borderId="33" xfId="97" applyFont="1" applyBorder="1" applyAlignment="1">
      <alignment vertical="top" wrapText="1"/>
    </xf>
    <xf numFmtId="0" fontId="48" fillId="0" borderId="41" xfId="0" applyFont="1" applyBorder="1" applyAlignment="1">
      <alignment vertical="top" wrapText="1"/>
    </xf>
    <xf numFmtId="0" fontId="48" fillId="0" borderId="34" xfId="0" applyFont="1" applyBorder="1" applyAlignment="1">
      <alignment vertical="top" wrapText="1"/>
    </xf>
    <xf numFmtId="0" fontId="47" fillId="0" borderId="32" xfId="0" applyFont="1" applyBorder="1">
      <alignment horizontal="left" vertical="top" wrapText="1"/>
    </xf>
    <xf numFmtId="49" fontId="48" fillId="34" borderId="0" xfId="97" applyNumberFormat="1" applyFont="1" applyFill="1" applyAlignment="1">
      <alignment horizontal="right" vertical="center" wrapText="1"/>
    </xf>
    <xf numFmtId="0" fontId="47" fillId="0" borderId="0" xfId="97" applyFont="1" applyAlignment="1">
      <alignment horizontal="left" vertical="top"/>
    </xf>
    <xf numFmtId="0" fontId="47" fillId="0" borderId="10" xfId="101" applyFont="1" applyBorder="1" applyAlignment="1">
      <alignment horizontal="left" vertical="center"/>
    </xf>
    <xf numFmtId="0" fontId="47" fillId="0" borderId="10" xfId="97" applyFont="1" applyBorder="1" applyAlignment="1">
      <alignment horizontal="left" vertical="top" wrapText="1"/>
    </xf>
    <xf numFmtId="0" fontId="47" fillId="0" borderId="11" xfId="97" applyFont="1" applyBorder="1" applyAlignment="1">
      <alignment horizontal="left" vertical="top" wrapText="1"/>
    </xf>
    <xf numFmtId="0" fontId="47" fillId="0" borderId="18" xfId="97" applyFont="1" applyBorder="1" applyAlignment="1">
      <alignment horizontal="left" vertical="top" wrapText="1"/>
    </xf>
    <xf numFmtId="0" fontId="47" fillId="0" borderId="14" xfId="97" applyFont="1" applyBorder="1" applyAlignment="1">
      <alignment horizontal="left" vertical="top" wrapText="1"/>
    </xf>
    <xf numFmtId="0" fontId="113" fillId="34" borderId="0" xfId="97" applyFont="1" applyFill="1" applyAlignment="1">
      <alignment horizontal="center" vertical="center" wrapText="1"/>
    </xf>
    <xf numFmtId="0" fontId="48" fillId="0" borderId="10" xfId="97" applyFont="1" applyBorder="1" applyAlignment="1">
      <alignment horizontal="center" vertical="center" wrapText="1"/>
    </xf>
    <xf numFmtId="0" fontId="48" fillId="0" borderId="10" xfId="101" applyFont="1" applyBorder="1" applyAlignment="1">
      <alignment horizontal="center" vertical="center" wrapText="1"/>
    </xf>
    <xf numFmtId="0" fontId="47" fillId="0" borderId="32" xfId="97" applyFont="1" applyBorder="1" applyAlignment="1">
      <alignment horizontal="left" vertical="top" wrapText="1"/>
    </xf>
    <xf numFmtId="0" fontId="47" fillId="0" borderId="32" xfId="101" applyFont="1" applyBorder="1">
      <alignment horizontal="left" vertical="top" wrapText="1"/>
    </xf>
    <xf numFmtId="0" fontId="47" fillId="0" borderId="10" xfId="0" applyFont="1" applyBorder="1" applyAlignment="1">
      <alignment horizontal="left" vertical="top" wrapText="1"/>
    </xf>
    <xf numFmtId="0" fontId="47" fillId="0" borderId="10" xfId="101" applyFont="1" applyBorder="1">
      <alignment horizontal="left" vertical="top" wrapText="1"/>
    </xf>
    <xf numFmtId="0" fontId="54" fillId="0" borderId="0" xfId="97" applyFont="1" applyAlignment="1">
      <alignment horizontal="right" vertical="center" wrapText="1"/>
    </xf>
    <xf numFmtId="0" fontId="47" fillId="0" borderId="43" xfId="0" applyFont="1" applyBorder="1" applyAlignment="1">
      <alignment horizontal="left" vertical="top" wrapText="1"/>
    </xf>
    <xf numFmtId="0" fontId="47" fillId="0" borderId="42" xfId="0" applyFont="1" applyBorder="1" applyAlignment="1">
      <alignment horizontal="left" vertical="top" wrapText="1"/>
    </xf>
    <xf numFmtId="0" fontId="47" fillId="0" borderId="40" xfId="0" applyFont="1" applyBorder="1">
      <alignment horizontal="left" vertical="top" wrapText="1"/>
    </xf>
    <xf numFmtId="0" fontId="47" fillId="0" borderId="15" xfId="0" applyFont="1" applyBorder="1" applyAlignment="1">
      <alignment horizontal="left" vertical="top" wrapText="1"/>
    </xf>
    <xf numFmtId="0" fontId="47" fillId="0" borderId="17" xfId="0" applyFont="1" applyBorder="1" applyAlignment="1">
      <alignment horizontal="left" vertical="top" wrapText="1"/>
    </xf>
    <xf numFmtId="0" fontId="47" fillId="0" borderId="16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wrapText="1"/>
    </xf>
    <xf numFmtId="0" fontId="41" fillId="0" borderId="0" xfId="97" applyFont="1" applyAlignment="1">
      <alignment horizontal="right" vertical="center" wrapText="1"/>
    </xf>
    <xf numFmtId="0" fontId="41" fillId="0" borderId="10" xfId="0" applyFont="1" applyFill="1" applyBorder="1">
      <alignment horizontal="left" vertical="top" wrapText="1"/>
    </xf>
    <xf numFmtId="0" fontId="29" fillId="0" borderId="40" xfId="43" applyFont="1" applyFill="1" applyBorder="1" applyAlignment="1">
      <alignment horizontal="center" vertical="center" wrapText="1"/>
    </xf>
    <xf numFmtId="0" fontId="29" fillId="0" borderId="43" xfId="1924" applyFont="1" applyFill="1" applyBorder="1" applyAlignment="1">
      <alignment horizontal="center" wrapText="1"/>
    </xf>
    <xf numFmtId="0" fontId="29" fillId="0" borderId="41" xfId="1924" applyFont="1" applyFill="1" applyBorder="1" applyAlignment="1">
      <alignment horizontal="center" wrapText="1"/>
    </xf>
    <xf numFmtId="0" fontId="29" fillId="0" borderId="42" xfId="1924" applyFont="1" applyFill="1" applyBorder="1" applyAlignment="1">
      <alignment horizontal="center" wrapText="1"/>
    </xf>
    <xf numFmtId="0" fontId="31" fillId="0" borderId="40" xfId="0" applyFont="1" applyFill="1" applyBorder="1" applyAlignment="1">
      <alignment vertical="top" wrapText="1"/>
    </xf>
    <xf numFmtId="49" fontId="29" fillId="34" borderId="0" xfId="97" applyNumberFormat="1" applyFont="1" applyFill="1" applyAlignment="1">
      <alignment horizontal="right" vertical="center" wrapText="1"/>
    </xf>
    <xf numFmtId="0" fontId="107" fillId="34" borderId="0" xfId="97" applyFont="1" applyFill="1" applyAlignment="1">
      <alignment horizontal="center" vertical="center" wrapText="1"/>
    </xf>
    <xf numFmtId="0" fontId="29" fillId="0" borderId="40" xfId="1924" applyFont="1" applyFill="1" applyBorder="1" applyAlignment="1">
      <alignment horizontal="center" vertical="center" wrapText="1"/>
    </xf>
  </cellXfs>
  <cellStyles count="2408">
    <cellStyle name="20% - Accent1" xfId="19" builtinId="30" customBuiltin="1"/>
    <cellStyle name="20% - Accent1 2" xfId="153"/>
    <cellStyle name="20% - Accent1 2 2" xfId="311"/>
    <cellStyle name="20% - Accent1 2 2 2" xfId="368"/>
    <cellStyle name="20% - Accent1 2 3" xfId="117"/>
    <cellStyle name="20% - Accent1 3" xfId="211"/>
    <cellStyle name="20% - Accent1 4" xfId="224"/>
    <cellStyle name="20% - Accent1 5" xfId="243"/>
    <cellStyle name="20% - Accent1 6" xfId="119"/>
    <cellStyle name="20% - Accent2" xfId="23" builtinId="34" customBuiltin="1"/>
    <cellStyle name="20% - Accent2 2" xfId="154"/>
    <cellStyle name="20% - Accent2 2 2" xfId="314"/>
    <cellStyle name="20% - Accent2 2 2 2" xfId="354"/>
    <cellStyle name="20% - Accent2 2 3" xfId="126"/>
    <cellStyle name="20% - Accent2 3" xfId="212"/>
    <cellStyle name="20% - Accent2 4" xfId="225"/>
    <cellStyle name="20% - Accent2 5" xfId="246"/>
    <cellStyle name="20% - Accent2 6" xfId="121"/>
    <cellStyle name="20% - Accent3" xfId="27" builtinId="38" customBuiltin="1"/>
    <cellStyle name="20% - Accent3 2" xfId="155"/>
    <cellStyle name="20% - Accent3 2 2" xfId="317"/>
    <cellStyle name="20% - Accent3 2 2 2" xfId="149"/>
    <cellStyle name="20% - Accent3 2 3" xfId="118"/>
    <cellStyle name="20% - Accent3 3" xfId="213"/>
    <cellStyle name="20% - Accent3 4" xfId="226"/>
    <cellStyle name="20% - Accent3 5" xfId="249"/>
    <cellStyle name="20% - Accent3 6" xfId="124"/>
    <cellStyle name="20% - Accent4" xfId="31" builtinId="42" customBuiltin="1"/>
    <cellStyle name="20% - Accent4 2" xfId="156"/>
    <cellStyle name="20% - Accent4 2 2" xfId="320"/>
    <cellStyle name="20% - Accent4 2 2 2" xfId="380"/>
    <cellStyle name="20% - Accent4 2 3" xfId="305"/>
    <cellStyle name="20% - Accent4 3" xfId="214"/>
    <cellStyle name="20% - Accent4 4" xfId="227"/>
    <cellStyle name="20% - Accent4 5" xfId="252"/>
    <cellStyle name="20% - Accent4 6" xfId="127"/>
    <cellStyle name="20% - Accent5" xfId="35" builtinId="46" customBuiltin="1"/>
    <cellStyle name="20% - Accent5 2" xfId="157"/>
    <cellStyle name="20% - Accent5 2 2" xfId="323"/>
    <cellStyle name="20% - Accent5 2 2 2" xfId="365"/>
    <cellStyle name="20% - Accent5 2 3" xfId="347"/>
    <cellStyle name="20% - Accent5 3" xfId="215"/>
    <cellStyle name="20% - Accent5 4" xfId="228"/>
    <cellStyle name="20% - Accent5 5" xfId="255"/>
    <cellStyle name="20% - Accent5 6" xfId="131"/>
    <cellStyle name="20% - Accent6" xfId="39" builtinId="50" customBuiltin="1"/>
    <cellStyle name="20% - Accent6 2" xfId="158"/>
    <cellStyle name="20% - Accent6 2 2" xfId="326"/>
    <cellStyle name="20% - Accent6 2 2 2" xfId="351"/>
    <cellStyle name="20% - Accent6 2 3" xfId="307"/>
    <cellStyle name="20% - Accent6 3" xfId="216"/>
    <cellStyle name="20% - Accent6 4" xfId="229"/>
    <cellStyle name="20% - Accent6 5" xfId="258"/>
    <cellStyle name="20% - Accent6 6" xfId="133"/>
    <cellStyle name="20% - Акцент1 10" xfId="493"/>
    <cellStyle name="20% - Акцент1 11" xfId="494"/>
    <cellStyle name="20% - Акцент1 12" xfId="495"/>
    <cellStyle name="20% - Акцент1 13" xfId="496"/>
    <cellStyle name="20% - Акцент1 14" xfId="497"/>
    <cellStyle name="20% - Акцент1 15" xfId="498"/>
    <cellStyle name="20% - Акцент1 16" xfId="499"/>
    <cellStyle name="20% - Акцент1 17" xfId="500"/>
    <cellStyle name="20% - Акцент1 18" xfId="501"/>
    <cellStyle name="20% - Акцент1 19" xfId="502"/>
    <cellStyle name="20% - Акцент1 2" xfId="503"/>
    <cellStyle name="20% — акцент1 2" xfId="75"/>
    <cellStyle name="20% — акцент1 2 2" xfId="284"/>
    <cellStyle name="20% - Акцент1 20" xfId="504"/>
    <cellStyle name="20% - Акцент1 21" xfId="505"/>
    <cellStyle name="20% - Акцент1 22" xfId="506"/>
    <cellStyle name="20% - Акцент1 23" xfId="507"/>
    <cellStyle name="20% - Акцент1 24" xfId="508"/>
    <cellStyle name="20% - Акцент1 25" xfId="509"/>
    <cellStyle name="20% - Акцент1 26" xfId="510"/>
    <cellStyle name="20% - Акцент1 27" xfId="511"/>
    <cellStyle name="20% - Акцент1 28" xfId="512"/>
    <cellStyle name="20% - Акцент1 29" xfId="513"/>
    <cellStyle name="20% - Акцент1 3" xfId="514"/>
    <cellStyle name="20% - Акцент1 30" xfId="515"/>
    <cellStyle name="20% - Акцент1 31" xfId="516"/>
    <cellStyle name="20% - Акцент1 32" xfId="517"/>
    <cellStyle name="20% - Акцент1 33" xfId="518"/>
    <cellStyle name="20% - Акцент1 34" xfId="519"/>
    <cellStyle name="20% - Акцент1 35" xfId="520"/>
    <cellStyle name="20% - Акцент1 36" xfId="521"/>
    <cellStyle name="20% - Акцент1 4" xfId="522"/>
    <cellStyle name="20% - Акцент1 5" xfId="523"/>
    <cellStyle name="20% - Акцент1 6" xfId="524"/>
    <cellStyle name="20% - Акцент1 7" xfId="525"/>
    <cellStyle name="20% - Акцент1 8" xfId="526"/>
    <cellStyle name="20% - Акцент1 9" xfId="527"/>
    <cellStyle name="20% - Акцент2 10" xfId="528"/>
    <cellStyle name="20% - Акцент2 11" xfId="529"/>
    <cellStyle name="20% - Акцент2 12" xfId="530"/>
    <cellStyle name="20% - Акцент2 13" xfId="531"/>
    <cellStyle name="20% - Акцент2 14" xfId="532"/>
    <cellStyle name="20% - Акцент2 15" xfId="533"/>
    <cellStyle name="20% - Акцент2 16" xfId="534"/>
    <cellStyle name="20% - Акцент2 17" xfId="535"/>
    <cellStyle name="20% - Акцент2 18" xfId="536"/>
    <cellStyle name="20% - Акцент2 19" xfId="537"/>
    <cellStyle name="20% - Акцент2 2" xfId="538"/>
    <cellStyle name="20% — акцент2 2" xfId="78"/>
    <cellStyle name="20% — акцент2 2 2" xfId="287"/>
    <cellStyle name="20% - Акцент2 20" xfId="539"/>
    <cellStyle name="20% - Акцент2 21" xfId="540"/>
    <cellStyle name="20% - Акцент2 22" xfId="541"/>
    <cellStyle name="20% - Акцент2 23" xfId="542"/>
    <cellStyle name="20% - Акцент2 24" xfId="543"/>
    <cellStyle name="20% - Акцент2 25" xfId="544"/>
    <cellStyle name="20% - Акцент2 26" xfId="545"/>
    <cellStyle name="20% - Акцент2 27" xfId="546"/>
    <cellStyle name="20% - Акцент2 28" xfId="547"/>
    <cellStyle name="20% - Акцент2 29" xfId="548"/>
    <cellStyle name="20% - Акцент2 3" xfId="549"/>
    <cellStyle name="20% - Акцент2 30" xfId="550"/>
    <cellStyle name="20% - Акцент2 31" xfId="551"/>
    <cellStyle name="20% - Акцент2 32" xfId="552"/>
    <cellStyle name="20% - Акцент2 33" xfId="553"/>
    <cellStyle name="20% - Акцент2 34" xfId="554"/>
    <cellStyle name="20% - Акцент2 35" xfId="555"/>
    <cellStyle name="20% - Акцент2 36" xfId="556"/>
    <cellStyle name="20% - Акцент2 4" xfId="557"/>
    <cellStyle name="20% - Акцент2 5" xfId="558"/>
    <cellStyle name="20% - Акцент2 6" xfId="559"/>
    <cellStyle name="20% - Акцент2 7" xfId="560"/>
    <cellStyle name="20% - Акцент2 8" xfId="561"/>
    <cellStyle name="20% - Акцент2 9" xfId="562"/>
    <cellStyle name="20% - Акцент3 10" xfId="563"/>
    <cellStyle name="20% - Акцент3 11" xfId="564"/>
    <cellStyle name="20% - Акцент3 12" xfId="565"/>
    <cellStyle name="20% - Акцент3 13" xfId="566"/>
    <cellStyle name="20% - Акцент3 14" xfId="567"/>
    <cellStyle name="20% - Акцент3 15" xfId="568"/>
    <cellStyle name="20% - Акцент3 16" xfId="569"/>
    <cellStyle name="20% - Акцент3 17" xfId="570"/>
    <cellStyle name="20% - Акцент3 18" xfId="571"/>
    <cellStyle name="20% - Акцент3 19" xfId="572"/>
    <cellStyle name="20% - Акцент3 2" xfId="573"/>
    <cellStyle name="20% — акцент3 2" xfId="81"/>
    <cellStyle name="20% — акцент3 2 2" xfId="290"/>
    <cellStyle name="20% - Акцент3 20" xfId="574"/>
    <cellStyle name="20% - Акцент3 21" xfId="575"/>
    <cellStyle name="20% - Акцент3 22" xfId="576"/>
    <cellStyle name="20% - Акцент3 23" xfId="577"/>
    <cellStyle name="20% - Акцент3 24" xfId="578"/>
    <cellStyle name="20% - Акцент3 25" xfId="579"/>
    <cellStyle name="20% - Акцент3 26" xfId="580"/>
    <cellStyle name="20% - Акцент3 27" xfId="581"/>
    <cellStyle name="20% - Акцент3 28" xfId="582"/>
    <cellStyle name="20% - Акцент3 29" xfId="583"/>
    <cellStyle name="20% - Акцент3 3" xfId="584"/>
    <cellStyle name="20% - Акцент3 30" xfId="585"/>
    <cellStyle name="20% - Акцент3 31" xfId="586"/>
    <cellStyle name="20% - Акцент3 32" xfId="587"/>
    <cellStyle name="20% - Акцент3 33" xfId="588"/>
    <cellStyle name="20% - Акцент3 34" xfId="589"/>
    <cellStyle name="20% - Акцент3 35" xfId="590"/>
    <cellStyle name="20% - Акцент3 36" xfId="591"/>
    <cellStyle name="20% - Акцент3 4" xfId="592"/>
    <cellStyle name="20% - Акцент3 5" xfId="593"/>
    <cellStyle name="20% - Акцент3 6" xfId="594"/>
    <cellStyle name="20% - Акцент3 7" xfId="595"/>
    <cellStyle name="20% - Акцент3 8" xfId="596"/>
    <cellStyle name="20% - Акцент3 9" xfId="597"/>
    <cellStyle name="20% - Акцент4 10" xfId="598"/>
    <cellStyle name="20% - Акцент4 11" xfId="599"/>
    <cellStyle name="20% - Акцент4 12" xfId="600"/>
    <cellStyle name="20% - Акцент4 13" xfId="601"/>
    <cellStyle name="20% - Акцент4 14" xfId="602"/>
    <cellStyle name="20% - Акцент4 15" xfId="603"/>
    <cellStyle name="20% - Акцент4 16" xfId="604"/>
    <cellStyle name="20% - Акцент4 17" xfId="605"/>
    <cellStyle name="20% - Акцент4 18" xfId="606"/>
    <cellStyle name="20% - Акцент4 19" xfId="607"/>
    <cellStyle name="20% - Акцент4 2" xfId="608"/>
    <cellStyle name="20% — акцент4 2" xfId="84"/>
    <cellStyle name="20% — акцент4 2 2" xfId="293"/>
    <cellStyle name="20% - Акцент4 20" xfId="609"/>
    <cellStyle name="20% - Акцент4 21" xfId="610"/>
    <cellStyle name="20% - Акцент4 22" xfId="611"/>
    <cellStyle name="20% - Акцент4 23" xfId="612"/>
    <cellStyle name="20% - Акцент4 24" xfId="613"/>
    <cellStyle name="20% - Акцент4 25" xfId="614"/>
    <cellStyle name="20% - Акцент4 26" xfId="615"/>
    <cellStyle name="20% - Акцент4 27" xfId="616"/>
    <cellStyle name="20% - Акцент4 28" xfId="617"/>
    <cellStyle name="20% - Акцент4 29" xfId="618"/>
    <cellStyle name="20% - Акцент4 3" xfId="619"/>
    <cellStyle name="20% - Акцент4 30" xfId="620"/>
    <cellStyle name="20% - Акцент4 31" xfId="621"/>
    <cellStyle name="20% - Акцент4 32" xfId="622"/>
    <cellStyle name="20% - Акцент4 33" xfId="623"/>
    <cellStyle name="20% - Акцент4 34" xfId="624"/>
    <cellStyle name="20% - Акцент4 35" xfId="625"/>
    <cellStyle name="20% - Акцент4 36" xfId="626"/>
    <cellStyle name="20% - Акцент4 4" xfId="627"/>
    <cellStyle name="20% - Акцент4 5" xfId="628"/>
    <cellStyle name="20% - Акцент4 6" xfId="629"/>
    <cellStyle name="20% - Акцент4 7" xfId="630"/>
    <cellStyle name="20% - Акцент4 8" xfId="631"/>
    <cellStyle name="20% - Акцент4 9" xfId="632"/>
    <cellStyle name="20% - Акцент5 10" xfId="633"/>
    <cellStyle name="20% - Акцент5 11" xfId="634"/>
    <cellStyle name="20% - Акцент5 12" xfId="635"/>
    <cellStyle name="20% - Акцент5 13" xfId="636"/>
    <cellStyle name="20% - Акцент5 14" xfId="637"/>
    <cellStyle name="20% - Акцент5 15" xfId="638"/>
    <cellStyle name="20% - Акцент5 16" xfId="639"/>
    <cellStyle name="20% - Акцент5 17" xfId="640"/>
    <cellStyle name="20% - Акцент5 18" xfId="641"/>
    <cellStyle name="20% - Акцент5 19" xfId="642"/>
    <cellStyle name="20% - Акцент5 2" xfId="643"/>
    <cellStyle name="20% — акцент5 2" xfId="87"/>
    <cellStyle name="20% — акцент5 2 2" xfId="296"/>
    <cellStyle name="20% - Акцент5 20" xfId="644"/>
    <cellStyle name="20% - Акцент5 21" xfId="645"/>
    <cellStyle name="20% - Акцент5 22" xfId="646"/>
    <cellStyle name="20% - Акцент5 23" xfId="647"/>
    <cellStyle name="20% - Акцент5 24" xfId="648"/>
    <cellStyle name="20% - Акцент5 25" xfId="649"/>
    <cellStyle name="20% - Акцент5 26" xfId="650"/>
    <cellStyle name="20% - Акцент5 27" xfId="651"/>
    <cellStyle name="20% - Акцент5 28" xfId="652"/>
    <cellStyle name="20% - Акцент5 29" xfId="653"/>
    <cellStyle name="20% - Акцент5 3" xfId="654"/>
    <cellStyle name="20% - Акцент5 30" xfId="655"/>
    <cellStyle name="20% - Акцент5 31" xfId="656"/>
    <cellStyle name="20% - Акцент5 32" xfId="657"/>
    <cellStyle name="20% - Акцент5 33" xfId="658"/>
    <cellStyle name="20% - Акцент5 34" xfId="659"/>
    <cellStyle name="20% - Акцент5 35" xfId="660"/>
    <cellStyle name="20% - Акцент5 36" xfId="661"/>
    <cellStyle name="20% - Акцент5 4" xfId="662"/>
    <cellStyle name="20% - Акцент5 5" xfId="663"/>
    <cellStyle name="20% - Акцент5 6" xfId="664"/>
    <cellStyle name="20% - Акцент5 7" xfId="665"/>
    <cellStyle name="20% - Акцент5 8" xfId="666"/>
    <cellStyle name="20% - Акцент5 9" xfId="667"/>
    <cellStyle name="20% - Акцент6 10" xfId="668"/>
    <cellStyle name="20% - Акцент6 11" xfId="669"/>
    <cellStyle name="20% - Акцент6 12" xfId="670"/>
    <cellStyle name="20% - Акцент6 13" xfId="671"/>
    <cellStyle name="20% - Акцент6 14" xfId="672"/>
    <cellStyle name="20% - Акцент6 15" xfId="673"/>
    <cellStyle name="20% - Акцент6 16" xfId="674"/>
    <cellStyle name="20% - Акцент6 17" xfId="675"/>
    <cellStyle name="20% - Акцент6 18" xfId="676"/>
    <cellStyle name="20% - Акцент6 19" xfId="677"/>
    <cellStyle name="20% - Акцент6 2" xfId="678"/>
    <cellStyle name="20% — акцент6 2" xfId="90"/>
    <cellStyle name="20% — акцент6 2 2" xfId="299"/>
    <cellStyle name="20% - Акцент6 20" xfId="679"/>
    <cellStyle name="20% - Акцент6 21" xfId="680"/>
    <cellStyle name="20% - Акцент6 22" xfId="681"/>
    <cellStyle name="20% - Акцент6 23" xfId="682"/>
    <cellStyle name="20% - Акцент6 24" xfId="683"/>
    <cellStyle name="20% - Акцент6 25" xfId="684"/>
    <cellStyle name="20% - Акцент6 26" xfId="685"/>
    <cellStyle name="20% - Акцент6 27" xfId="686"/>
    <cellStyle name="20% - Акцент6 28" xfId="687"/>
    <cellStyle name="20% - Акцент6 29" xfId="688"/>
    <cellStyle name="20% - Акцент6 3" xfId="689"/>
    <cellStyle name="20% - Акцент6 30" xfId="690"/>
    <cellStyle name="20% - Акцент6 31" xfId="691"/>
    <cellStyle name="20% - Акцент6 32" xfId="692"/>
    <cellStyle name="20% - Акцент6 33" xfId="693"/>
    <cellStyle name="20% - Акцент6 34" xfId="694"/>
    <cellStyle name="20% - Акцент6 35" xfId="695"/>
    <cellStyle name="20% - Акцент6 36" xfId="696"/>
    <cellStyle name="20% - Акцент6 4" xfId="697"/>
    <cellStyle name="20% - Акцент6 5" xfId="698"/>
    <cellStyle name="20% - Акцент6 6" xfId="699"/>
    <cellStyle name="20% - Акцент6 7" xfId="700"/>
    <cellStyle name="20% - Акцент6 8" xfId="701"/>
    <cellStyle name="20% - Акцент6 9" xfId="702"/>
    <cellStyle name="40% - Accent1" xfId="20" builtinId="31" customBuiltin="1"/>
    <cellStyle name="40% - Accent1 2" xfId="159"/>
    <cellStyle name="40% - Accent1 2 2" xfId="312"/>
    <cellStyle name="40% - Accent1 2 2 2" xfId="276"/>
    <cellStyle name="40% - Accent1 2 3" xfId="374"/>
    <cellStyle name="40% - Accent1 3" xfId="217"/>
    <cellStyle name="40% - Accent1 4" xfId="230"/>
    <cellStyle name="40% - Accent1 5" xfId="244"/>
    <cellStyle name="40% - Accent1 6" xfId="120"/>
    <cellStyle name="40% - Accent2" xfId="24" builtinId="35" customBuiltin="1"/>
    <cellStyle name="40% - Accent2 2" xfId="160"/>
    <cellStyle name="40% - Accent2 2 2" xfId="315"/>
    <cellStyle name="40% - Accent2 2 2 2" xfId="377"/>
    <cellStyle name="40% - Accent2 2 3" xfId="143"/>
    <cellStyle name="40% - Accent2 3" xfId="218"/>
    <cellStyle name="40% - Accent2 4" xfId="231"/>
    <cellStyle name="40% - Accent2 5" xfId="247"/>
    <cellStyle name="40% - Accent2 6" xfId="122"/>
    <cellStyle name="40% - Accent3" xfId="28" builtinId="39" customBuiltin="1"/>
    <cellStyle name="40% - Accent3 2" xfId="161"/>
    <cellStyle name="40% - Accent3 2 2" xfId="318"/>
    <cellStyle name="40% - Accent3 2 2 2" xfId="362"/>
    <cellStyle name="40% - Accent3 2 3" xfId="349"/>
    <cellStyle name="40% - Accent3 3" xfId="219"/>
    <cellStyle name="40% - Accent3 4" xfId="232"/>
    <cellStyle name="40% - Accent3 5" xfId="250"/>
    <cellStyle name="40% - Accent3 6" xfId="125"/>
    <cellStyle name="40% - Accent4" xfId="32" builtinId="43" customBuiltin="1"/>
    <cellStyle name="40% - Accent4 2" xfId="162"/>
    <cellStyle name="40% - Accent4 2 2" xfId="321"/>
    <cellStyle name="40% - Accent4 2 2 2" xfId="348"/>
    <cellStyle name="40% - Accent4 2 3" xfId="369"/>
    <cellStyle name="40% - Accent4 3" xfId="220"/>
    <cellStyle name="40% - Accent4 4" xfId="233"/>
    <cellStyle name="40% - Accent4 5" xfId="253"/>
    <cellStyle name="40% - Accent4 6" xfId="128"/>
    <cellStyle name="40% - Accent5" xfId="36" builtinId="47" customBuiltin="1"/>
    <cellStyle name="40% - Accent5 2" xfId="163"/>
    <cellStyle name="40% - Accent5 2 2" xfId="324"/>
    <cellStyle name="40% - Accent5 2 2 2" xfId="267"/>
    <cellStyle name="40% - Accent5 2 3" xfId="383"/>
    <cellStyle name="40% - Accent5 3" xfId="221"/>
    <cellStyle name="40% - Accent5 4" xfId="234"/>
    <cellStyle name="40% - Accent5 5" xfId="256"/>
    <cellStyle name="40% - Accent5 6" xfId="132"/>
    <cellStyle name="40% - Accent6" xfId="40" builtinId="51" customBuiltin="1"/>
    <cellStyle name="40% - Accent6 2" xfId="164"/>
    <cellStyle name="40% - Accent6 2 2" xfId="327"/>
    <cellStyle name="40% - Accent6 2 2 2" xfId="375"/>
    <cellStyle name="40% - Accent6 2 3" xfId="116"/>
    <cellStyle name="40% - Accent6 3" xfId="222"/>
    <cellStyle name="40% - Accent6 4" xfId="235"/>
    <cellStyle name="40% - Accent6 5" xfId="259"/>
    <cellStyle name="40% - Accent6 6" xfId="134"/>
    <cellStyle name="40% - Акцент1 10" xfId="703"/>
    <cellStyle name="40% - Акцент1 11" xfId="704"/>
    <cellStyle name="40% - Акцент1 12" xfId="705"/>
    <cellStyle name="40% - Акцент1 13" xfId="706"/>
    <cellStyle name="40% - Акцент1 14" xfId="707"/>
    <cellStyle name="40% - Акцент1 15" xfId="708"/>
    <cellStyle name="40% - Акцент1 16" xfId="709"/>
    <cellStyle name="40% - Акцент1 17" xfId="710"/>
    <cellStyle name="40% - Акцент1 18" xfId="711"/>
    <cellStyle name="40% - Акцент1 19" xfId="712"/>
    <cellStyle name="40% - Акцент1 2" xfId="713"/>
    <cellStyle name="40% — акцент1 2" xfId="76"/>
    <cellStyle name="40% — акцент1 2 2" xfId="285"/>
    <cellStyle name="40% - Акцент1 20" xfId="714"/>
    <cellStyle name="40% - Акцент1 21" xfId="715"/>
    <cellStyle name="40% - Акцент1 22" xfId="716"/>
    <cellStyle name="40% - Акцент1 23" xfId="717"/>
    <cellStyle name="40% - Акцент1 24" xfId="718"/>
    <cellStyle name="40% - Акцент1 25" xfId="719"/>
    <cellStyle name="40% - Акцент1 26" xfId="720"/>
    <cellStyle name="40% - Акцент1 27" xfId="721"/>
    <cellStyle name="40% - Акцент1 28" xfId="722"/>
    <cellStyle name="40% - Акцент1 29" xfId="723"/>
    <cellStyle name="40% - Акцент1 3" xfId="724"/>
    <cellStyle name="40% - Акцент1 30" xfId="725"/>
    <cellStyle name="40% - Акцент1 31" xfId="726"/>
    <cellStyle name="40% - Акцент1 32" xfId="727"/>
    <cellStyle name="40% - Акцент1 33" xfId="728"/>
    <cellStyle name="40% - Акцент1 34" xfId="729"/>
    <cellStyle name="40% - Акцент1 35" xfId="730"/>
    <cellStyle name="40% - Акцент1 36" xfId="731"/>
    <cellStyle name="40% - Акцент1 4" xfId="732"/>
    <cellStyle name="40% - Акцент1 5" xfId="733"/>
    <cellStyle name="40% - Акцент1 6" xfId="734"/>
    <cellStyle name="40% - Акцент1 7" xfId="735"/>
    <cellStyle name="40% - Акцент1 8" xfId="736"/>
    <cellStyle name="40% - Акцент1 9" xfId="737"/>
    <cellStyle name="40% - Акцент2 10" xfId="738"/>
    <cellStyle name="40% - Акцент2 11" xfId="739"/>
    <cellStyle name="40% - Акцент2 12" xfId="740"/>
    <cellStyle name="40% - Акцент2 13" xfId="741"/>
    <cellStyle name="40% - Акцент2 14" xfId="742"/>
    <cellStyle name="40% - Акцент2 15" xfId="743"/>
    <cellStyle name="40% - Акцент2 16" xfId="744"/>
    <cellStyle name="40% - Акцент2 17" xfId="745"/>
    <cellStyle name="40% - Акцент2 18" xfId="746"/>
    <cellStyle name="40% - Акцент2 19" xfId="747"/>
    <cellStyle name="40% - Акцент2 2" xfId="748"/>
    <cellStyle name="40% — акцент2 2" xfId="79"/>
    <cellStyle name="40% — акцент2 2 2" xfId="288"/>
    <cellStyle name="40% - Акцент2 20" xfId="749"/>
    <cellStyle name="40% - Акцент2 21" xfId="750"/>
    <cellStyle name="40% - Акцент2 22" xfId="751"/>
    <cellStyle name="40% - Акцент2 23" xfId="752"/>
    <cellStyle name="40% - Акцент2 24" xfId="753"/>
    <cellStyle name="40% - Акцент2 25" xfId="754"/>
    <cellStyle name="40% - Акцент2 26" xfId="755"/>
    <cellStyle name="40% - Акцент2 27" xfId="756"/>
    <cellStyle name="40% - Акцент2 28" xfId="757"/>
    <cellStyle name="40% - Акцент2 29" xfId="758"/>
    <cellStyle name="40% - Акцент2 3" xfId="759"/>
    <cellStyle name="40% - Акцент2 30" xfId="760"/>
    <cellStyle name="40% - Акцент2 31" xfId="761"/>
    <cellStyle name="40% - Акцент2 32" xfId="762"/>
    <cellStyle name="40% - Акцент2 33" xfId="763"/>
    <cellStyle name="40% - Акцент2 34" xfId="764"/>
    <cellStyle name="40% - Акцент2 35" xfId="765"/>
    <cellStyle name="40% - Акцент2 36" xfId="766"/>
    <cellStyle name="40% - Акцент2 4" xfId="767"/>
    <cellStyle name="40% - Акцент2 5" xfId="768"/>
    <cellStyle name="40% - Акцент2 6" xfId="769"/>
    <cellStyle name="40% - Акцент2 7" xfId="770"/>
    <cellStyle name="40% - Акцент2 8" xfId="771"/>
    <cellStyle name="40% - Акцент2 9" xfId="772"/>
    <cellStyle name="40% - Акцент3 10" xfId="773"/>
    <cellStyle name="40% - Акцент3 11" xfId="774"/>
    <cellStyle name="40% - Акцент3 12" xfId="775"/>
    <cellStyle name="40% - Акцент3 13" xfId="776"/>
    <cellStyle name="40% - Акцент3 14" xfId="777"/>
    <cellStyle name="40% - Акцент3 15" xfId="778"/>
    <cellStyle name="40% - Акцент3 16" xfId="779"/>
    <cellStyle name="40% - Акцент3 17" xfId="780"/>
    <cellStyle name="40% - Акцент3 18" xfId="781"/>
    <cellStyle name="40% - Акцент3 19" xfId="782"/>
    <cellStyle name="40% - Акцент3 2" xfId="783"/>
    <cellStyle name="40% — акцент3 2" xfId="82"/>
    <cellStyle name="40% — акцент3 2 2" xfId="291"/>
    <cellStyle name="40% - Акцент3 20" xfId="784"/>
    <cellStyle name="40% - Акцент3 21" xfId="785"/>
    <cellStyle name="40% - Акцент3 22" xfId="786"/>
    <cellStyle name="40% - Акцент3 23" xfId="787"/>
    <cellStyle name="40% - Акцент3 24" xfId="788"/>
    <cellStyle name="40% - Акцент3 25" xfId="789"/>
    <cellStyle name="40% - Акцент3 26" xfId="790"/>
    <cellStyle name="40% - Акцент3 27" xfId="791"/>
    <cellStyle name="40% - Акцент3 28" xfId="792"/>
    <cellStyle name="40% - Акцент3 29" xfId="793"/>
    <cellStyle name="40% - Акцент3 3" xfId="794"/>
    <cellStyle name="40% - Акцент3 30" xfId="795"/>
    <cellStyle name="40% - Акцент3 31" xfId="796"/>
    <cellStyle name="40% - Акцент3 32" xfId="797"/>
    <cellStyle name="40% - Акцент3 33" xfId="798"/>
    <cellStyle name="40% - Акцент3 34" xfId="799"/>
    <cellStyle name="40% - Акцент3 35" xfId="800"/>
    <cellStyle name="40% - Акцент3 36" xfId="801"/>
    <cellStyle name="40% - Акцент3 4" xfId="802"/>
    <cellStyle name="40% - Акцент3 5" xfId="803"/>
    <cellStyle name="40% - Акцент3 6" xfId="804"/>
    <cellStyle name="40% - Акцент3 7" xfId="805"/>
    <cellStyle name="40% - Акцент3 8" xfId="806"/>
    <cellStyle name="40% - Акцент3 9" xfId="807"/>
    <cellStyle name="40% - Акцент4 10" xfId="808"/>
    <cellStyle name="40% - Акцент4 11" xfId="809"/>
    <cellStyle name="40% - Акцент4 12" xfId="810"/>
    <cellStyle name="40% - Акцент4 13" xfId="811"/>
    <cellStyle name="40% - Акцент4 14" xfId="812"/>
    <cellStyle name="40% - Акцент4 15" xfId="813"/>
    <cellStyle name="40% - Акцент4 16" xfId="814"/>
    <cellStyle name="40% - Акцент4 17" xfId="815"/>
    <cellStyle name="40% - Акцент4 18" xfId="816"/>
    <cellStyle name="40% - Акцент4 19" xfId="817"/>
    <cellStyle name="40% - Акцент4 2" xfId="818"/>
    <cellStyle name="40% — акцент4 2" xfId="85"/>
    <cellStyle name="40% — акцент4 2 2" xfId="294"/>
    <cellStyle name="40% - Акцент4 20" xfId="819"/>
    <cellStyle name="40% - Акцент4 21" xfId="820"/>
    <cellStyle name="40% - Акцент4 22" xfId="821"/>
    <cellStyle name="40% - Акцент4 23" xfId="822"/>
    <cellStyle name="40% - Акцент4 24" xfId="823"/>
    <cellStyle name="40% - Акцент4 25" xfId="824"/>
    <cellStyle name="40% - Акцент4 26" xfId="825"/>
    <cellStyle name="40% - Акцент4 27" xfId="826"/>
    <cellStyle name="40% - Акцент4 28" xfId="827"/>
    <cellStyle name="40% - Акцент4 29" xfId="828"/>
    <cellStyle name="40% - Акцент4 3" xfId="829"/>
    <cellStyle name="40% - Акцент4 30" xfId="830"/>
    <cellStyle name="40% - Акцент4 31" xfId="831"/>
    <cellStyle name="40% - Акцент4 32" xfId="832"/>
    <cellStyle name="40% - Акцент4 33" xfId="833"/>
    <cellStyle name="40% - Акцент4 34" xfId="834"/>
    <cellStyle name="40% - Акцент4 35" xfId="835"/>
    <cellStyle name="40% - Акцент4 36" xfId="836"/>
    <cellStyle name="40% - Акцент4 4" xfId="837"/>
    <cellStyle name="40% - Акцент4 5" xfId="838"/>
    <cellStyle name="40% - Акцент4 6" xfId="839"/>
    <cellStyle name="40% - Акцент4 7" xfId="840"/>
    <cellStyle name="40% - Акцент4 8" xfId="841"/>
    <cellStyle name="40% - Акцент4 9" xfId="842"/>
    <cellStyle name="40% - Акцент5 10" xfId="843"/>
    <cellStyle name="40% - Акцент5 11" xfId="844"/>
    <cellStyle name="40% - Акцент5 12" xfId="845"/>
    <cellStyle name="40% - Акцент5 13" xfId="846"/>
    <cellStyle name="40% - Акцент5 14" xfId="847"/>
    <cellStyle name="40% - Акцент5 15" xfId="848"/>
    <cellStyle name="40% - Акцент5 16" xfId="849"/>
    <cellStyle name="40% - Акцент5 17" xfId="850"/>
    <cellStyle name="40% - Акцент5 18" xfId="851"/>
    <cellStyle name="40% - Акцент5 19" xfId="852"/>
    <cellStyle name="40% - Акцент5 2" xfId="853"/>
    <cellStyle name="40% — акцент5 2" xfId="88"/>
    <cellStyle name="40% — акцент5 2 2" xfId="297"/>
    <cellStyle name="40% - Акцент5 20" xfId="854"/>
    <cellStyle name="40% - Акцент5 21" xfId="855"/>
    <cellStyle name="40% - Акцент5 22" xfId="856"/>
    <cellStyle name="40% - Акцент5 23" xfId="857"/>
    <cellStyle name="40% - Акцент5 24" xfId="858"/>
    <cellStyle name="40% - Акцент5 25" xfId="859"/>
    <cellStyle name="40% - Акцент5 26" xfId="860"/>
    <cellStyle name="40% - Акцент5 27" xfId="861"/>
    <cellStyle name="40% - Акцент5 28" xfId="862"/>
    <cellStyle name="40% - Акцент5 29" xfId="863"/>
    <cellStyle name="40% - Акцент5 3" xfId="864"/>
    <cellStyle name="40% - Акцент5 30" xfId="865"/>
    <cellStyle name="40% - Акцент5 31" xfId="866"/>
    <cellStyle name="40% - Акцент5 32" xfId="867"/>
    <cellStyle name="40% - Акцент5 33" xfId="868"/>
    <cellStyle name="40% - Акцент5 34" xfId="869"/>
    <cellStyle name="40% - Акцент5 35" xfId="870"/>
    <cellStyle name="40% - Акцент5 36" xfId="871"/>
    <cellStyle name="40% - Акцент5 4" xfId="872"/>
    <cellStyle name="40% - Акцент5 5" xfId="873"/>
    <cellStyle name="40% - Акцент5 6" xfId="874"/>
    <cellStyle name="40% - Акцент5 7" xfId="875"/>
    <cellStyle name="40% - Акцент5 8" xfId="876"/>
    <cellStyle name="40% - Акцент5 9" xfId="877"/>
    <cellStyle name="40% - Акцент6 10" xfId="878"/>
    <cellStyle name="40% - Акцент6 11" xfId="879"/>
    <cellStyle name="40% - Акцент6 12" xfId="880"/>
    <cellStyle name="40% - Акцент6 13" xfId="881"/>
    <cellStyle name="40% - Акцент6 14" xfId="882"/>
    <cellStyle name="40% - Акцент6 15" xfId="883"/>
    <cellStyle name="40% - Акцент6 16" xfId="884"/>
    <cellStyle name="40% - Акцент6 17" xfId="885"/>
    <cellStyle name="40% - Акцент6 18" xfId="886"/>
    <cellStyle name="40% - Акцент6 19" xfId="887"/>
    <cellStyle name="40% - Акцент6 2" xfId="888"/>
    <cellStyle name="40% — акцент6 2" xfId="91"/>
    <cellStyle name="40% — акцент6 2 2" xfId="300"/>
    <cellStyle name="40% - Акцент6 20" xfId="889"/>
    <cellStyle name="40% - Акцент6 21" xfId="890"/>
    <cellStyle name="40% - Акцент6 22" xfId="891"/>
    <cellStyle name="40% - Акцент6 23" xfId="892"/>
    <cellStyle name="40% - Акцент6 24" xfId="893"/>
    <cellStyle name="40% - Акцент6 25" xfId="894"/>
    <cellStyle name="40% - Акцент6 26" xfId="895"/>
    <cellStyle name="40% - Акцент6 27" xfId="896"/>
    <cellStyle name="40% - Акцент6 28" xfId="897"/>
    <cellStyle name="40% - Акцент6 29" xfId="898"/>
    <cellStyle name="40% - Акцент6 3" xfId="899"/>
    <cellStyle name="40% - Акцент6 30" xfId="900"/>
    <cellStyle name="40% - Акцент6 31" xfId="901"/>
    <cellStyle name="40% - Акцент6 32" xfId="902"/>
    <cellStyle name="40% - Акцент6 33" xfId="903"/>
    <cellStyle name="40% - Акцент6 34" xfId="904"/>
    <cellStyle name="40% - Акцент6 35" xfId="905"/>
    <cellStyle name="40% - Акцент6 36" xfId="906"/>
    <cellStyle name="40% - Акцент6 4" xfId="907"/>
    <cellStyle name="40% - Акцент6 5" xfId="908"/>
    <cellStyle name="40% - Акцент6 6" xfId="909"/>
    <cellStyle name="40% - Акцент6 7" xfId="910"/>
    <cellStyle name="40% - Акцент6 8" xfId="911"/>
    <cellStyle name="40% - Акцент6 9" xfId="912"/>
    <cellStyle name="60% - Accent1" xfId="21" builtinId="32" customBuiltin="1"/>
    <cellStyle name="60% - Accent1 2" xfId="165"/>
    <cellStyle name="60% - Accent1 2 2" xfId="313"/>
    <cellStyle name="60% - Accent1 2 2 2" xfId="360"/>
    <cellStyle name="60% - Accent1 2 3" xfId="308"/>
    <cellStyle name="60% - Accent1 3" xfId="245"/>
    <cellStyle name="60% - Accent1 4" xfId="334"/>
    <cellStyle name="60% - Accent1 5" xfId="2237"/>
    <cellStyle name="60% - Accent2" xfId="25" builtinId="36" customBuiltin="1"/>
    <cellStyle name="60% - Accent2 2" xfId="166"/>
    <cellStyle name="60% - Accent2 2 2" xfId="316"/>
    <cellStyle name="60% - Accent2 2 2 2" xfId="346"/>
    <cellStyle name="60% - Accent2 2 3" xfId="282"/>
    <cellStyle name="60% - Accent2 3" xfId="248"/>
    <cellStyle name="60% - Accent2 4" xfId="336"/>
    <cellStyle name="60% - Accent2 5" xfId="2238"/>
    <cellStyle name="60% - Accent3" xfId="29" builtinId="40" customBuiltin="1"/>
    <cellStyle name="60% - Accent3 2" xfId="167"/>
    <cellStyle name="60% - Accent3 2 2" xfId="319"/>
    <cellStyle name="60% - Accent3 2 2 2" xfId="272"/>
    <cellStyle name="60% - Accent3 2 3" xfId="262"/>
    <cellStyle name="60% - Accent3 3" xfId="251"/>
    <cellStyle name="60% - Accent3 4" xfId="338"/>
    <cellStyle name="60% - Accent3 5" xfId="2239"/>
    <cellStyle name="60% - Accent4" xfId="33" builtinId="44" customBuiltin="1"/>
    <cellStyle name="60% - Accent4 2" xfId="168"/>
    <cellStyle name="60% - Accent4 2 2" xfId="322"/>
    <cellStyle name="60% - Accent4 2 2 2" xfId="373"/>
    <cellStyle name="60% - Accent4 2 3" xfId="303"/>
    <cellStyle name="60% - Accent4 3" xfId="254"/>
    <cellStyle name="60% - Accent4 4" xfId="340"/>
    <cellStyle name="60% - Accent4 5" xfId="2240"/>
    <cellStyle name="60% - Accent5" xfId="37" builtinId="48" customBuiltin="1"/>
    <cellStyle name="60% - Accent5 2" xfId="169"/>
    <cellStyle name="60% - Accent5 2 2" xfId="325"/>
    <cellStyle name="60% - Accent5 2 2 2" xfId="358"/>
    <cellStyle name="60% - Accent5 2 3" xfId="385"/>
    <cellStyle name="60% - Accent5 3" xfId="257"/>
    <cellStyle name="60% - Accent5 4" xfId="342"/>
    <cellStyle name="60% - Accent5 5" xfId="2241"/>
    <cellStyle name="60% - Accent6" xfId="41" builtinId="52" customBuiltin="1"/>
    <cellStyle name="60% - Accent6 2" xfId="170"/>
    <cellStyle name="60% - Accent6 2 2" xfId="328"/>
    <cellStyle name="60% - Accent6 2 2 2" xfId="329"/>
    <cellStyle name="60% - Accent6 2 3" xfId="261"/>
    <cellStyle name="60% - Accent6 3" xfId="260"/>
    <cellStyle name="60% - Accent6 4" xfId="345"/>
    <cellStyle name="60% - Accent6 5" xfId="2242"/>
    <cellStyle name="60% - Акцент1 10" xfId="913"/>
    <cellStyle name="60% - Акцент1 11" xfId="914"/>
    <cellStyle name="60% - Акцент1 12" xfId="915"/>
    <cellStyle name="60% - Акцент1 13" xfId="916"/>
    <cellStyle name="60% - Акцент1 14" xfId="917"/>
    <cellStyle name="60% - Акцент1 15" xfId="918"/>
    <cellStyle name="60% - Акцент1 16" xfId="919"/>
    <cellStyle name="60% - Акцент1 17" xfId="920"/>
    <cellStyle name="60% - Акцент1 18" xfId="921"/>
    <cellStyle name="60% - Акцент1 19" xfId="922"/>
    <cellStyle name="60% - Акцент1 2" xfId="923"/>
    <cellStyle name="60% — акцент1 2" xfId="77"/>
    <cellStyle name="60% — акцент1 2 2" xfId="286"/>
    <cellStyle name="60% - Акцент1 20" xfId="924"/>
    <cellStyle name="60% - Акцент1 21" xfId="925"/>
    <cellStyle name="60% - Акцент1 22" xfId="926"/>
    <cellStyle name="60% - Акцент1 23" xfId="927"/>
    <cellStyle name="60% - Акцент1 24" xfId="928"/>
    <cellStyle name="60% - Акцент1 25" xfId="929"/>
    <cellStyle name="60% - Акцент1 26" xfId="930"/>
    <cellStyle name="60% - Акцент1 27" xfId="931"/>
    <cellStyle name="60% - Акцент1 28" xfId="932"/>
    <cellStyle name="60% - Акцент1 29" xfId="933"/>
    <cellStyle name="60% - Акцент1 3" xfId="934"/>
    <cellStyle name="60% - Акцент1 30" xfId="935"/>
    <cellStyle name="60% - Акцент1 31" xfId="936"/>
    <cellStyle name="60% - Акцент1 32" xfId="937"/>
    <cellStyle name="60% - Акцент1 33" xfId="938"/>
    <cellStyle name="60% - Акцент1 34" xfId="939"/>
    <cellStyle name="60% - Акцент1 35" xfId="940"/>
    <cellStyle name="60% - Акцент1 36" xfId="941"/>
    <cellStyle name="60% - Акцент1 4" xfId="942"/>
    <cellStyle name="60% - Акцент1 5" xfId="943"/>
    <cellStyle name="60% - Акцент1 6" xfId="944"/>
    <cellStyle name="60% - Акцент1 7" xfId="945"/>
    <cellStyle name="60% - Акцент1 8" xfId="946"/>
    <cellStyle name="60% - Акцент1 9" xfId="947"/>
    <cellStyle name="60% - Акцент2 10" xfId="948"/>
    <cellStyle name="60% - Акцент2 11" xfId="949"/>
    <cellStyle name="60% - Акцент2 12" xfId="950"/>
    <cellStyle name="60% - Акцент2 13" xfId="951"/>
    <cellStyle name="60% - Акцент2 14" xfId="952"/>
    <cellStyle name="60% - Акцент2 15" xfId="953"/>
    <cellStyle name="60% - Акцент2 16" xfId="954"/>
    <cellStyle name="60% - Акцент2 17" xfId="955"/>
    <cellStyle name="60% - Акцент2 18" xfId="956"/>
    <cellStyle name="60% - Акцент2 19" xfId="957"/>
    <cellStyle name="60% - Акцент2 2" xfId="958"/>
    <cellStyle name="60% — акцент2 2" xfId="80"/>
    <cellStyle name="60% — акцент2 2 2" xfId="289"/>
    <cellStyle name="60% - Акцент2 20" xfId="959"/>
    <cellStyle name="60% - Акцент2 21" xfId="960"/>
    <cellStyle name="60% - Акцент2 22" xfId="961"/>
    <cellStyle name="60% - Акцент2 23" xfId="962"/>
    <cellStyle name="60% - Акцент2 24" xfId="963"/>
    <cellStyle name="60% - Акцент2 25" xfId="964"/>
    <cellStyle name="60% - Акцент2 26" xfId="965"/>
    <cellStyle name="60% - Акцент2 27" xfId="966"/>
    <cellStyle name="60% - Акцент2 28" xfId="967"/>
    <cellStyle name="60% - Акцент2 29" xfId="968"/>
    <cellStyle name="60% - Акцент2 3" xfId="969"/>
    <cellStyle name="60% - Акцент2 30" xfId="970"/>
    <cellStyle name="60% - Акцент2 31" xfId="971"/>
    <cellStyle name="60% - Акцент2 32" xfId="972"/>
    <cellStyle name="60% - Акцент2 33" xfId="973"/>
    <cellStyle name="60% - Акцент2 34" xfId="974"/>
    <cellStyle name="60% - Акцент2 35" xfId="975"/>
    <cellStyle name="60% - Акцент2 36" xfId="976"/>
    <cellStyle name="60% - Акцент2 4" xfId="977"/>
    <cellStyle name="60% - Акцент2 5" xfId="978"/>
    <cellStyle name="60% - Акцент2 6" xfId="979"/>
    <cellStyle name="60% - Акцент2 7" xfId="980"/>
    <cellStyle name="60% - Акцент2 8" xfId="981"/>
    <cellStyle name="60% - Акцент2 9" xfId="982"/>
    <cellStyle name="60% - Акцент3 10" xfId="983"/>
    <cellStyle name="60% - Акцент3 11" xfId="984"/>
    <cellStyle name="60% - Акцент3 12" xfId="985"/>
    <cellStyle name="60% - Акцент3 13" xfId="986"/>
    <cellStyle name="60% - Акцент3 14" xfId="987"/>
    <cellStyle name="60% - Акцент3 15" xfId="988"/>
    <cellStyle name="60% - Акцент3 16" xfId="989"/>
    <cellStyle name="60% - Акцент3 17" xfId="990"/>
    <cellStyle name="60% - Акцент3 18" xfId="991"/>
    <cellStyle name="60% - Акцент3 19" xfId="992"/>
    <cellStyle name="60% - Акцент3 2" xfId="993"/>
    <cellStyle name="60% — акцент3 2" xfId="83"/>
    <cellStyle name="60% — акцент3 2 2" xfId="292"/>
    <cellStyle name="60% - Акцент3 20" xfId="994"/>
    <cellStyle name="60% - Акцент3 21" xfId="995"/>
    <cellStyle name="60% - Акцент3 22" xfId="996"/>
    <cellStyle name="60% - Акцент3 23" xfId="997"/>
    <cellStyle name="60% - Акцент3 24" xfId="998"/>
    <cellStyle name="60% - Акцент3 25" xfId="999"/>
    <cellStyle name="60% - Акцент3 26" xfId="1000"/>
    <cellStyle name="60% - Акцент3 27" xfId="1001"/>
    <cellStyle name="60% - Акцент3 28" xfId="1002"/>
    <cellStyle name="60% - Акцент3 29" xfId="1003"/>
    <cellStyle name="60% - Акцент3 3" xfId="1004"/>
    <cellStyle name="60% - Акцент3 30" xfId="1005"/>
    <cellStyle name="60% - Акцент3 31" xfId="1006"/>
    <cellStyle name="60% - Акцент3 32" xfId="1007"/>
    <cellStyle name="60% - Акцент3 33" xfId="1008"/>
    <cellStyle name="60% - Акцент3 34" xfId="1009"/>
    <cellStyle name="60% - Акцент3 35" xfId="1010"/>
    <cellStyle name="60% - Акцент3 36" xfId="1011"/>
    <cellStyle name="60% - Акцент3 4" xfId="1012"/>
    <cellStyle name="60% - Акцент3 5" xfId="1013"/>
    <cellStyle name="60% - Акцент3 6" xfId="1014"/>
    <cellStyle name="60% - Акцент3 7" xfId="1015"/>
    <cellStyle name="60% - Акцент3 8" xfId="1016"/>
    <cellStyle name="60% - Акцент3 9" xfId="1017"/>
    <cellStyle name="60% - Акцент4 10" xfId="1018"/>
    <cellStyle name="60% - Акцент4 11" xfId="1019"/>
    <cellStyle name="60% - Акцент4 12" xfId="1020"/>
    <cellStyle name="60% - Акцент4 13" xfId="1021"/>
    <cellStyle name="60% - Акцент4 14" xfId="1022"/>
    <cellStyle name="60% - Акцент4 15" xfId="1023"/>
    <cellStyle name="60% - Акцент4 16" xfId="1024"/>
    <cellStyle name="60% - Акцент4 17" xfId="1025"/>
    <cellStyle name="60% - Акцент4 18" xfId="1026"/>
    <cellStyle name="60% - Акцент4 19" xfId="1027"/>
    <cellStyle name="60% - Акцент4 2" xfId="1028"/>
    <cellStyle name="60% — акцент4 2" xfId="86"/>
    <cellStyle name="60% — акцент4 2 2" xfId="295"/>
    <cellStyle name="60% - Акцент4 20" xfId="1029"/>
    <cellStyle name="60% - Акцент4 21" xfId="1030"/>
    <cellStyle name="60% - Акцент4 22" xfId="1031"/>
    <cellStyle name="60% - Акцент4 23" xfId="1032"/>
    <cellStyle name="60% - Акцент4 24" xfId="1033"/>
    <cellStyle name="60% - Акцент4 25" xfId="1034"/>
    <cellStyle name="60% - Акцент4 26" xfId="1035"/>
    <cellStyle name="60% - Акцент4 27" xfId="1036"/>
    <cellStyle name="60% - Акцент4 28" xfId="1037"/>
    <cellStyle name="60% - Акцент4 29" xfId="1038"/>
    <cellStyle name="60% - Акцент4 3" xfId="1039"/>
    <cellStyle name="60% - Акцент4 30" xfId="1040"/>
    <cellStyle name="60% - Акцент4 31" xfId="1041"/>
    <cellStyle name="60% - Акцент4 32" xfId="1042"/>
    <cellStyle name="60% - Акцент4 33" xfId="1043"/>
    <cellStyle name="60% - Акцент4 34" xfId="1044"/>
    <cellStyle name="60% - Акцент4 35" xfId="1045"/>
    <cellStyle name="60% - Акцент4 36" xfId="1046"/>
    <cellStyle name="60% - Акцент4 4" xfId="1047"/>
    <cellStyle name="60% - Акцент4 5" xfId="1048"/>
    <cellStyle name="60% - Акцент4 6" xfId="1049"/>
    <cellStyle name="60% - Акцент4 7" xfId="1050"/>
    <cellStyle name="60% - Акцент4 8" xfId="1051"/>
    <cellStyle name="60% - Акцент4 9" xfId="1052"/>
    <cellStyle name="60% - Акцент5 10" xfId="1053"/>
    <cellStyle name="60% - Акцент5 11" xfId="1054"/>
    <cellStyle name="60% - Акцент5 12" xfId="1055"/>
    <cellStyle name="60% - Акцент5 13" xfId="1056"/>
    <cellStyle name="60% - Акцент5 14" xfId="1057"/>
    <cellStyle name="60% - Акцент5 15" xfId="1058"/>
    <cellStyle name="60% - Акцент5 16" xfId="1059"/>
    <cellStyle name="60% - Акцент5 17" xfId="1060"/>
    <cellStyle name="60% - Акцент5 18" xfId="1061"/>
    <cellStyle name="60% - Акцент5 19" xfId="1062"/>
    <cellStyle name="60% - Акцент5 2" xfId="1063"/>
    <cellStyle name="60% — акцент5 2" xfId="89"/>
    <cellStyle name="60% — акцент5 2 2" xfId="298"/>
    <cellStyle name="60% - Акцент5 20" xfId="1064"/>
    <cellStyle name="60% - Акцент5 21" xfId="1065"/>
    <cellStyle name="60% - Акцент5 22" xfId="1066"/>
    <cellStyle name="60% - Акцент5 23" xfId="1067"/>
    <cellStyle name="60% - Акцент5 24" xfId="1068"/>
    <cellStyle name="60% - Акцент5 25" xfId="1069"/>
    <cellStyle name="60% - Акцент5 26" xfId="1070"/>
    <cellStyle name="60% - Акцент5 27" xfId="1071"/>
    <cellStyle name="60% - Акцент5 28" xfId="1072"/>
    <cellStyle name="60% - Акцент5 29" xfId="1073"/>
    <cellStyle name="60% - Акцент5 3" xfId="1074"/>
    <cellStyle name="60% - Акцент5 30" xfId="1075"/>
    <cellStyle name="60% - Акцент5 31" xfId="1076"/>
    <cellStyle name="60% - Акцент5 32" xfId="1077"/>
    <cellStyle name="60% - Акцент5 33" xfId="1078"/>
    <cellStyle name="60% - Акцент5 34" xfId="1079"/>
    <cellStyle name="60% - Акцент5 35" xfId="1080"/>
    <cellStyle name="60% - Акцент5 36" xfId="1081"/>
    <cellStyle name="60% - Акцент5 4" xfId="1082"/>
    <cellStyle name="60% - Акцент5 5" xfId="1083"/>
    <cellStyle name="60% - Акцент5 6" xfId="1084"/>
    <cellStyle name="60% - Акцент5 7" xfId="1085"/>
    <cellStyle name="60% - Акцент5 8" xfId="1086"/>
    <cellStyle name="60% - Акцент5 9" xfId="1087"/>
    <cellStyle name="60% - Акцент6 10" xfId="1088"/>
    <cellStyle name="60% - Акцент6 11" xfId="1089"/>
    <cellStyle name="60% - Акцент6 12" xfId="1090"/>
    <cellStyle name="60% - Акцент6 13" xfId="1091"/>
    <cellStyle name="60% - Акцент6 14" xfId="1092"/>
    <cellStyle name="60% - Акцент6 15" xfId="1093"/>
    <cellStyle name="60% - Акцент6 16" xfId="1094"/>
    <cellStyle name="60% - Акцент6 17" xfId="1095"/>
    <cellStyle name="60% - Акцент6 18" xfId="1096"/>
    <cellStyle name="60% - Акцент6 19" xfId="1097"/>
    <cellStyle name="60% - Акцент6 2" xfId="1098"/>
    <cellStyle name="60% — акцент6 2" xfId="92"/>
    <cellStyle name="60% — акцент6 2 2" xfId="301"/>
    <cellStyle name="60% - Акцент6 20" xfId="1099"/>
    <cellStyle name="60% - Акцент6 21" xfId="1100"/>
    <cellStyle name="60% - Акцент6 22" xfId="1101"/>
    <cellStyle name="60% - Акцент6 23" xfId="1102"/>
    <cellStyle name="60% - Акцент6 24" xfId="1103"/>
    <cellStyle name="60% - Акцент6 25" xfId="1104"/>
    <cellStyle name="60% - Акцент6 26" xfId="1105"/>
    <cellStyle name="60% - Акцент6 27" xfId="1106"/>
    <cellStyle name="60% - Акцент6 28" xfId="1107"/>
    <cellStyle name="60% - Акцент6 29" xfId="1108"/>
    <cellStyle name="60% - Акцент6 3" xfId="1109"/>
    <cellStyle name="60% - Акцент6 30" xfId="1110"/>
    <cellStyle name="60% - Акцент6 31" xfId="1111"/>
    <cellStyle name="60% - Акцент6 32" xfId="1112"/>
    <cellStyle name="60% - Акцент6 33" xfId="1113"/>
    <cellStyle name="60% - Акцент6 34" xfId="1114"/>
    <cellStyle name="60% - Акцент6 35" xfId="1115"/>
    <cellStyle name="60% - Акцент6 36" xfId="1116"/>
    <cellStyle name="60% - Акцент6 4" xfId="1117"/>
    <cellStyle name="60% - Акцент6 5" xfId="1118"/>
    <cellStyle name="60% - Акцент6 6" xfId="1119"/>
    <cellStyle name="60% - Акцент6 7" xfId="1120"/>
    <cellStyle name="60% - Акцент6 8" xfId="1121"/>
    <cellStyle name="60% - Акцент6 9" xfId="1122"/>
    <cellStyle name="Accent1" xfId="18" builtinId="29" customBuiltin="1"/>
    <cellStyle name="Accent1 2" xfId="171"/>
    <cellStyle name="Accent1 2 2" xfId="265"/>
    <cellStyle name="Accent1 2 3" xfId="110"/>
    <cellStyle name="Accent2" xfId="22" builtinId="33" customBuiltin="1"/>
    <cellStyle name="Accent2 2" xfId="172"/>
    <cellStyle name="Accent2 2 2" xfId="343"/>
    <cellStyle name="Accent2 2 3" xfId="268"/>
    <cellStyle name="Accent3" xfId="26" builtinId="37" customBuiltin="1"/>
    <cellStyle name="Accent3 2" xfId="173"/>
    <cellStyle name="Accent3 2 2" xfId="333"/>
    <cellStyle name="Accent3 2 3" xfId="361"/>
    <cellStyle name="Accent4" xfId="30" builtinId="41" customBuiltin="1"/>
    <cellStyle name="Accent4 2" xfId="174"/>
    <cellStyle name="Accent4 2 2" xfId="335"/>
    <cellStyle name="Accent4 2 3" xfId="357"/>
    <cellStyle name="Accent5" xfId="34" builtinId="45" customBuiltin="1"/>
    <cellStyle name="Accent5 2" xfId="175"/>
    <cellStyle name="Accent5 2 2" xfId="337"/>
    <cellStyle name="Accent5 2 3" xfId="378"/>
    <cellStyle name="Accent6" xfId="38" builtinId="49" customBuiltin="1"/>
    <cellStyle name="Accent6 2" xfId="176"/>
    <cellStyle name="Accent6 2 2" xfId="339"/>
    <cellStyle name="Accent6 2 3" xfId="135"/>
    <cellStyle name="Bad" xfId="7" builtinId="27" customBuiltin="1"/>
    <cellStyle name="Bad 2" xfId="177"/>
    <cellStyle name="Bad 2 2" xfId="341"/>
    <cellStyle name="Bad 2 3" xfId="306"/>
    <cellStyle name="Calculation" xfId="11" builtinId="22" customBuiltin="1"/>
    <cellStyle name="Calculation 2" xfId="178"/>
    <cellStyle name="Calculation 2 2" xfId="384"/>
    <cellStyle name="Calculation 2 2 10" xfId="1123"/>
    <cellStyle name="Calculation 2 2 10 2" xfId="2243"/>
    <cellStyle name="Calculation 2 2 11" xfId="1124"/>
    <cellStyle name="Calculation 2 2 11 2" xfId="2244"/>
    <cellStyle name="Calculation 2 2 12" xfId="1125"/>
    <cellStyle name="Calculation 2 2 12 2" xfId="2245"/>
    <cellStyle name="Calculation 2 2 13" xfId="1126"/>
    <cellStyle name="Calculation 2 2 13 2" xfId="2246"/>
    <cellStyle name="Calculation 2 2 14" xfId="1127"/>
    <cellStyle name="Calculation 2 2 14 2" xfId="2247"/>
    <cellStyle name="Calculation 2 2 15" xfId="1128"/>
    <cellStyle name="Calculation 2 2 15 2" xfId="2248"/>
    <cellStyle name="Calculation 2 2 16" xfId="1129"/>
    <cellStyle name="Calculation 2 2 16 2" xfId="2249"/>
    <cellStyle name="Calculation 2 2 17" xfId="1130"/>
    <cellStyle name="Calculation 2 2 17 2" xfId="2250"/>
    <cellStyle name="Calculation 2 2 18" xfId="1131"/>
    <cellStyle name="Calculation 2 2 18 2" xfId="2251"/>
    <cellStyle name="Calculation 2 2 19" xfId="1132"/>
    <cellStyle name="Calculation 2 2 19 2" xfId="2252"/>
    <cellStyle name="Calculation 2 2 2" xfId="1133"/>
    <cellStyle name="Calculation 2 2 2 2" xfId="2253"/>
    <cellStyle name="Calculation 2 2 20" xfId="1134"/>
    <cellStyle name="Calculation 2 2 20 2" xfId="2254"/>
    <cellStyle name="Calculation 2 2 21" xfId="1135"/>
    <cellStyle name="Calculation 2 2 21 2" xfId="2255"/>
    <cellStyle name="Calculation 2 2 22" xfId="1136"/>
    <cellStyle name="Calculation 2 2 22 2" xfId="2256"/>
    <cellStyle name="Calculation 2 2 23" xfId="1137"/>
    <cellStyle name="Calculation 2 2 23 2" xfId="2257"/>
    <cellStyle name="Calculation 2 2 24" xfId="1138"/>
    <cellStyle name="Calculation 2 2 24 2" xfId="2258"/>
    <cellStyle name="Calculation 2 2 25" xfId="1139"/>
    <cellStyle name="Calculation 2 2 25 2" xfId="2259"/>
    <cellStyle name="Calculation 2 2 26" xfId="1140"/>
    <cellStyle name="Calculation 2 2 26 2" xfId="2260"/>
    <cellStyle name="Calculation 2 2 27" xfId="1141"/>
    <cellStyle name="Calculation 2 2 27 2" xfId="2261"/>
    <cellStyle name="Calculation 2 2 28" xfId="1142"/>
    <cellStyle name="Calculation 2 2 28 2" xfId="2262"/>
    <cellStyle name="Calculation 2 2 29" xfId="1143"/>
    <cellStyle name="Calculation 2 2 29 2" xfId="2263"/>
    <cellStyle name="Calculation 2 2 3" xfId="1144"/>
    <cellStyle name="Calculation 2 2 3 2" xfId="2264"/>
    <cellStyle name="Calculation 2 2 30" xfId="1145"/>
    <cellStyle name="Calculation 2 2 30 2" xfId="2265"/>
    <cellStyle name="Calculation 2 2 31" xfId="1146"/>
    <cellStyle name="Calculation 2 2 31 2" xfId="2266"/>
    <cellStyle name="Calculation 2 2 32" xfId="1147"/>
    <cellStyle name="Calculation 2 2 32 2" xfId="2267"/>
    <cellStyle name="Calculation 2 2 33" xfId="1148"/>
    <cellStyle name="Calculation 2 2 33 2" xfId="2268"/>
    <cellStyle name="Calculation 2 2 34" xfId="2231"/>
    <cellStyle name="Calculation 2 2 4" xfId="1149"/>
    <cellStyle name="Calculation 2 2 4 2" xfId="2269"/>
    <cellStyle name="Calculation 2 2 5" xfId="1150"/>
    <cellStyle name="Calculation 2 2 5 2" xfId="2270"/>
    <cellStyle name="Calculation 2 2 6" xfId="1151"/>
    <cellStyle name="Calculation 2 2 6 2" xfId="2271"/>
    <cellStyle name="Calculation 2 2 7" xfId="1152"/>
    <cellStyle name="Calculation 2 2 7 2" xfId="2272"/>
    <cellStyle name="Calculation 2 2 8" xfId="1153"/>
    <cellStyle name="Calculation 2 2 8 2" xfId="2273"/>
    <cellStyle name="Calculation 2 2 9" xfId="1154"/>
    <cellStyle name="Calculation 2 2 9 2" xfId="2274"/>
    <cellStyle name="Calculation 2 3" xfId="355"/>
    <cellStyle name="Check Cell" xfId="13" builtinId="23" customBuiltin="1"/>
    <cellStyle name="Check Cell 2" xfId="179"/>
    <cellStyle name="Check Cell 2 2" xfId="370"/>
    <cellStyle name="Check Cell 2 3" xfId="363"/>
    <cellStyle name="Comma" xfId="53" builtinId="3"/>
    <cellStyle name="Comma 10" xfId="412"/>
    <cellStyle name="Comma 11" xfId="2208"/>
    <cellStyle name="Comma 12" xfId="2214"/>
    <cellStyle name="Comma 13" xfId="344"/>
    <cellStyle name="Comma 15" xfId="2209"/>
    <cellStyle name="Comma 19" xfId="2229"/>
    <cellStyle name="Comma 2" xfId="52"/>
    <cellStyle name="Comma 2 2" xfId="145"/>
    <cellStyle name="Comma 2 2 2" xfId="180"/>
    <cellStyle name="Comma 2 2 2 2" xfId="413"/>
    <cellStyle name="Comma 2 2 2 3" xfId="2218"/>
    <cellStyle name="Comma 2 2 3" xfId="414"/>
    <cellStyle name="Comma 2 2 4" xfId="2220"/>
    <cellStyle name="Comma 2 3" xfId="51"/>
    <cellStyle name="Comma 2 3 2" xfId="415"/>
    <cellStyle name="Comma 2 3 3" xfId="416"/>
    <cellStyle name="Comma 2 4" xfId="141"/>
    <cellStyle name="Comma 2 4 2" xfId="417"/>
    <cellStyle name="Comma 2 5" xfId="104"/>
    <cellStyle name="Comma 2 5 2" xfId="418"/>
    <cellStyle name="Comma 3" xfId="65"/>
    <cellStyle name="Comma 3 2" xfId="181"/>
    <cellStyle name="Comma 3 2 2" xfId="396"/>
    <cellStyle name="Comma 3 2 2 2" xfId="406"/>
    <cellStyle name="Comma 3 2 3" xfId="390"/>
    <cellStyle name="Comma 3 2 4" xfId="400"/>
    <cellStyle name="Comma 3 3" xfId="144"/>
    <cellStyle name="Comma 3 3 2" xfId="2221"/>
    <cellStyle name="Comma 3 3 3" xfId="419"/>
    <cellStyle name="Comma 3 4" xfId="105"/>
    <cellStyle name="Comma 3 6" xfId="2217"/>
    <cellStyle name="Comma 4" xfId="45"/>
    <cellStyle name="Comma 4 2" xfId="147"/>
    <cellStyle name="Comma 4 2 2" xfId="2210"/>
    <cellStyle name="Comma 4 3" xfId="420"/>
    <cellStyle name="Comma 5" xfId="139"/>
    <cellStyle name="Comma 5 2" xfId="389"/>
    <cellStyle name="Comma 5 3" xfId="399"/>
    <cellStyle name="Comma 6" xfId="237"/>
    <cellStyle name="Comma 6 2" xfId="405"/>
    <cellStyle name="Comma 6 3" xfId="421"/>
    <cellStyle name="Comma 6 4" xfId="395"/>
    <cellStyle name="Comma 7" xfId="47"/>
    <cellStyle name="Comma 7 2" xfId="423"/>
    <cellStyle name="Comma 7 2 2" xfId="424"/>
    <cellStyle name="Comma 7 3" xfId="425"/>
    <cellStyle name="Comma 7 4" xfId="422"/>
    <cellStyle name="Comma 8" xfId="103"/>
    <cellStyle name="Comma 8 2" xfId="426"/>
    <cellStyle name="Comma 9" xfId="427"/>
    <cellStyle name="Comma 9 2" xfId="2222"/>
    <cellStyle name="Currency 2" xfId="2223"/>
    <cellStyle name="Explanatory Text" xfId="16" builtinId="53" customBuiltin="1"/>
    <cellStyle name="Explanatory Text 2" xfId="182"/>
    <cellStyle name="Explanatory Text 2 2" xfId="382"/>
    <cellStyle name="Explanatory Text 2 3" xfId="371"/>
    <cellStyle name="Good" xfId="6" builtinId="26" customBuiltin="1"/>
    <cellStyle name="Good 2" xfId="183"/>
    <cellStyle name="Good 2 2" xfId="367"/>
    <cellStyle name="Good 2 3" xfId="207"/>
    <cellStyle name="Heading 1" xfId="2" builtinId="16" customBuiltin="1"/>
    <cellStyle name="Heading 1 2" xfId="184"/>
    <cellStyle name="Heading 1 2 2" xfId="353"/>
    <cellStyle name="Heading 1 2 3" xfId="271"/>
    <cellStyle name="Heading 2" xfId="3" builtinId="17" customBuiltin="1"/>
    <cellStyle name="Heading 2 2" xfId="185"/>
    <cellStyle name="Heading 2 2 2" xfId="208"/>
    <cellStyle name="Heading 2 2 3" xfId="352"/>
    <cellStyle name="Heading 3" xfId="4" builtinId="18" customBuiltin="1"/>
    <cellStyle name="Heading 3 2" xfId="186"/>
    <cellStyle name="Heading 3 2 2" xfId="379"/>
    <cellStyle name="Heading 3 2 3" xfId="263"/>
    <cellStyle name="Heading 4" xfId="5" builtinId="19" customBuiltin="1"/>
    <cellStyle name="Heading 4 2" xfId="187"/>
    <cellStyle name="Heading 4 2 2" xfId="364"/>
    <cellStyle name="Heading 4 2 3" xfId="280"/>
    <cellStyle name="Input" xfId="9" builtinId="20" customBuiltin="1"/>
    <cellStyle name="Input 2" xfId="188"/>
    <cellStyle name="Input 2 2" xfId="350"/>
    <cellStyle name="Input 2 2 10" xfId="1155"/>
    <cellStyle name="Input 2 2 10 2" xfId="2275"/>
    <cellStyle name="Input 2 2 11" xfId="1156"/>
    <cellStyle name="Input 2 2 11 2" xfId="2276"/>
    <cellStyle name="Input 2 2 12" xfId="1157"/>
    <cellStyle name="Input 2 2 12 2" xfId="2277"/>
    <cellStyle name="Input 2 2 13" xfId="1158"/>
    <cellStyle name="Input 2 2 13 2" xfId="2278"/>
    <cellStyle name="Input 2 2 14" xfId="1159"/>
    <cellStyle name="Input 2 2 14 2" xfId="2279"/>
    <cellStyle name="Input 2 2 15" xfId="1160"/>
    <cellStyle name="Input 2 2 15 2" xfId="2280"/>
    <cellStyle name="Input 2 2 16" xfId="1161"/>
    <cellStyle name="Input 2 2 16 2" xfId="2281"/>
    <cellStyle name="Input 2 2 17" xfId="1162"/>
    <cellStyle name="Input 2 2 17 2" xfId="2282"/>
    <cellStyle name="Input 2 2 18" xfId="1163"/>
    <cellStyle name="Input 2 2 18 2" xfId="2283"/>
    <cellStyle name="Input 2 2 19" xfId="1164"/>
    <cellStyle name="Input 2 2 19 2" xfId="2284"/>
    <cellStyle name="Input 2 2 2" xfId="1165"/>
    <cellStyle name="Input 2 2 2 2" xfId="2285"/>
    <cellStyle name="Input 2 2 20" xfId="1166"/>
    <cellStyle name="Input 2 2 20 2" xfId="2286"/>
    <cellStyle name="Input 2 2 21" xfId="1167"/>
    <cellStyle name="Input 2 2 21 2" xfId="2287"/>
    <cellStyle name="Input 2 2 22" xfId="1168"/>
    <cellStyle name="Input 2 2 22 2" xfId="2288"/>
    <cellStyle name="Input 2 2 23" xfId="1169"/>
    <cellStyle name="Input 2 2 23 2" xfId="2289"/>
    <cellStyle name="Input 2 2 24" xfId="1170"/>
    <cellStyle name="Input 2 2 24 2" xfId="2290"/>
    <cellStyle name="Input 2 2 25" xfId="1171"/>
    <cellStyle name="Input 2 2 25 2" xfId="2291"/>
    <cellStyle name="Input 2 2 26" xfId="1172"/>
    <cellStyle name="Input 2 2 26 2" xfId="2292"/>
    <cellStyle name="Input 2 2 27" xfId="1173"/>
    <cellStyle name="Input 2 2 27 2" xfId="2293"/>
    <cellStyle name="Input 2 2 28" xfId="1174"/>
    <cellStyle name="Input 2 2 28 2" xfId="2294"/>
    <cellStyle name="Input 2 2 29" xfId="1175"/>
    <cellStyle name="Input 2 2 29 2" xfId="2295"/>
    <cellStyle name="Input 2 2 3" xfId="1176"/>
    <cellStyle name="Input 2 2 3 2" xfId="2296"/>
    <cellStyle name="Input 2 2 30" xfId="1177"/>
    <cellStyle name="Input 2 2 30 2" xfId="2297"/>
    <cellStyle name="Input 2 2 31" xfId="1178"/>
    <cellStyle name="Input 2 2 31 2" xfId="2298"/>
    <cellStyle name="Input 2 2 32" xfId="1179"/>
    <cellStyle name="Input 2 2 32 2" xfId="2299"/>
    <cellStyle name="Input 2 2 33" xfId="1180"/>
    <cellStyle name="Input 2 2 33 2" xfId="2300"/>
    <cellStyle name="Input 2 2 34" xfId="2232"/>
    <cellStyle name="Input 2 2 4" xfId="1181"/>
    <cellStyle name="Input 2 2 4 2" xfId="2301"/>
    <cellStyle name="Input 2 2 5" xfId="1182"/>
    <cellStyle name="Input 2 2 5 2" xfId="2302"/>
    <cellStyle name="Input 2 2 6" xfId="1183"/>
    <cellStyle name="Input 2 2 6 2" xfId="2303"/>
    <cellStyle name="Input 2 2 7" xfId="1184"/>
    <cellStyle name="Input 2 2 7 2" xfId="2304"/>
    <cellStyle name="Input 2 2 8" xfId="1185"/>
    <cellStyle name="Input 2 2 8 2" xfId="2305"/>
    <cellStyle name="Input 2 2 9" xfId="1186"/>
    <cellStyle name="Input 2 2 9 2" xfId="2306"/>
    <cellStyle name="Input 2 3" xfId="366"/>
    <cellStyle name="KPMG Heading 1" xfId="428"/>
    <cellStyle name="KPMG Heading 2" xfId="429"/>
    <cellStyle name="KPMG Heading 3" xfId="430"/>
    <cellStyle name="KPMG Heading 4" xfId="431"/>
    <cellStyle name="KPMG Normal" xfId="432"/>
    <cellStyle name="KPMG Normal Text" xfId="433"/>
    <cellStyle name="KPMG Normal_123" xfId="434"/>
    <cellStyle name="Linked Cell" xfId="12" builtinId="24" customBuiltin="1"/>
    <cellStyle name="Linked Cell 2" xfId="189"/>
    <cellStyle name="Linked Cell 2 2" xfId="269"/>
    <cellStyle name="Linked Cell 2 3" xfId="130"/>
    <cellStyle name="Neutral" xfId="8" builtinId="28" customBuiltin="1"/>
    <cellStyle name="Neutral 2" xfId="150"/>
    <cellStyle name="Neutral 2 2" xfId="310"/>
    <cellStyle name="Neutral 2 2 2" xfId="356"/>
    <cellStyle name="Neutral 2 3" xfId="239"/>
    <cellStyle name="Neutral 3" xfId="190"/>
    <cellStyle name="Neutral 4" xfId="241"/>
    <cellStyle name="Normal" xfId="0" builtinId="0" customBuiltin="1"/>
    <cellStyle name="Normal 10" xfId="106"/>
    <cellStyle name="Normal 10 2" xfId="69"/>
    <cellStyle name="Normal 10 2 2" xfId="393"/>
    <cellStyle name="Normal 10 3" xfId="403"/>
    <cellStyle name="Normal 10 4" xfId="332"/>
    <cellStyle name="Normal 11" xfId="138"/>
    <cellStyle name="Normal 11 2" xfId="44"/>
    <cellStyle name="Normal 11 2 2" xfId="394"/>
    <cellStyle name="Normal 11 3" xfId="404"/>
    <cellStyle name="Normal 12" xfId="60"/>
    <cellStyle name="Normal 12 2" xfId="435"/>
    <cellStyle name="Normal 12 3" xfId="2211"/>
    <cellStyle name="Normal 13" xfId="102"/>
    <cellStyle name="Normal 13 2" xfId="436"/>
    <cellStyle name="Normal 14" xfId="437"/>
    <cellStyle name="Normal 14 2" xfId="438"/>
    <cellStyle name="Normal 15" xfId="439"/>
    <cellStyle name="Normal 16" xfId="440"/>
    <cellStyle name="Normal 16 2" xfId="2224"/>
    <cellStyle name="Normal 17" xfId="441"/>
    <cellStyle name="Normal 18" xfId="492"/>
    <cellStyle name="Normal 18 2" xfId="2230"/>
    <cellStyle name="Normal 19" xfId="331"/>
    <cellStyle name="Normal 2" xfId="48"/>
    <cellStyle name="Normal 2 2" xfId="191"/>
    <cellStyle name="Normal 2 2 2" xfId="66"/>
    <cellStyle name="Normal 2 2 3" xfId="442"/>
    <cellStyle name="Normal 2 3" xfId="192"/>
    <cellStyle name="Normal 2 3 2" xfId="98"/>
    <cellStyle name="Normal 2 3 2 2" xfId="2225"/>
    <cellStyle name="Normal 2 3 3" xfId="443"/>
    <cellStyle name="Normal 2 4" xfId="46"/>
    <cellStyle name="Normal 2 4 2" xfId="140"/>
    <cellStyle name="Normal 2 4 2 2" xfId="444"/>
    <cellStyle name="Normal 2 5" xfId="107"/>
    <cellStyle name="Normal 2 5 2" xfId="445"/>
    <cellStyle name="Normal 2 6" xfId="446"/>
    <cellStyle name="Normal 2 7" xfId="123"/>
    <cellStyle name="Normal 3" xfId="55"/>
    <cellStyle name="Normal 3 2" xfId="101"/>
    <cellStyle name="Normal 3 2 2" xfId="193"/>
    <cellStyle name="Normal 3 2 3" xfId="148"/>
    <cellStyle name="Normal 3 2 3 2" xfId="447"/>
    <cellStyle name="Normal 3 3" xfId="99"/>
    <cellStyle name="Normal 3 4" xfId="448"/>
    <cellStyle name="Normal 3 4 2" xfId="2226"/>
    <cellStyle name="Normal 3 5" xfId="449"/>
    <cellStyle name="Normal 3 6" xfId="270"/>
    <cellStyle name="Normal 3_HavelvacN2axjusakN3" xfId="151"/>
    <cellStyle name="Normal 4" xfId="56"/>
    <cellStyle name="Normal 4 2" xfId="49"/>
    <cellStyle name="Normal 4 3" xfId="146"/>
    <cellStyle name="Normal 4 4" xfId="108"/>
    <cellStyle name="Normal 4 5" xfId="264"/>
    <cellStyle name="Normal 5" xfId="54"/>
    <cellStyle name="Normal 5 2" xfId="194"/>
    <cellStyle name="Normal 5 2 2" xfId="397"/>
    <cellStyle name="Normal 5 2 2 2" xfId="407"/>
    <cellStyle name="Normal 5 2 3" xfId="391"/>
    <cellStyle name="Normal 5 2 4" xfId="401"/>
    <cellStyle name="Normal 5 2 5" xfId="2219"/>
    <cellStyle name="Normal 5 3" xfId="152"/>
    <cellStyle name="Normal 5 3 2" xfId="450"/>
    <cellStyle name="Normal 5 4" xfId="109"/>
    <cellStyle name="Normal 6" xfId="64"/>
    <cellStyle name="Normal 6 2" xfId="93"/>
    <cellStyle name="Normal 6 2 2" xfId="408"/>
    <cellStyle name="Normal 6 3" xfId="195"/>
    <cellStyle name="Normal 6 3 2" xfId="451"/>
    <cellStyle name="Normal 6 4" xfId="279"/>
    <cellStyle name="Normal 6 5" xfId="95"/>
    <cellStyle name="Normal 6 5 2" xfId="302"/>
    <cellStyle name="Normal 7" xfId="196"/>
    <cellStyle name="Normal 7 2" xfId="452"/>
    <cellStyle name="Normal 8" xfId="43"/>
    <cellStyle name="Normal 8 2" xfId="70"/>
    <cellStyle name="Normal 8 3" xfId="96"/>
    <cellStyle name="Normal 8 3 2" xfId="388"/>
    <cellStyle name="Normal 8 4" xfId="398"/>
    <cellStyle name="Normal 9" xfId="111"/>
    <cellStyle name="Normal 9 2" xfId="238"/>
    <cellStyle name="Normal 9 2 2" xfId="392"/>
    <cellStyle name="Normal 9 3" xfId="402"/>
    <cellStyle name="Normal 9 4" xfId="359"/>
    <cellStyle name="Note" xfId="15" builtinId="10" customBuiltin="1"/>
    <cellStyle name="Note 2" xfId="136"/>
    <cellStyle name="Note 2 2" xfId="197"/>
    <cellStyle name="Note 2 2 10" xfId="1187"/>
    <cellStyle name="Note 2 2 10 2" xfId="2307"/>
    <cellStyle name="Note 2 2 11" xfId="1188"/>
    <cellStyle name="Note 2 2 11 2" xfId="2308"/>
    <cellStyle name="Note 2 2 12" xfId="1189"/>
    <cellStyle name="Note 2 2 12 2" xfId="2309"/>
    <cellStyle name="Note 2 2 13" xfId="1190"/>
    <cellStyle name="Note 2 2 13 2" xfId="2310"/>
    <cellStyle name="Note 2 2 14" xfId="1191"/>
    <cellStyle name="Note 2 2 14 2" xfId="2311"/>
    <cellStyle name="Note 2 2 15" xfId="1192"/>
    <cellStyle name="Note 2 2 15 2" xfId="2312"/>
    <cellStyle name="Note 2 2 16" xfId="1193"/>
    <cellStyle name="Note 2 2 16 2" xfId="2313"/>
    <cellStyle name="Note 2 2 17" xfId="1194"/>
    <cellStyle name="Note 2 2 17 2" xfId="2314"/>
    <cellStyle name="Note 2 2 18" xfId="1195"/>
    <cellStyle name="Note 2 2 18 2" xfId="2315"/>
    <cellStyle name="Note 2 2 19" xfId="1196"/>
    <cellStyle name="Note 2 2 19 2" xfId="2316"/>
    <cellStyle name="Note 2 2 2" xfId="1197"/>
    <cellStyle name="Note 2 2 2 2" xfId="2317"/>
    <cellStyle name="Note 2 2 20" xfId="1198"/>
    <cellStyle name="Note 2 2 20 2" xfId="2318"/>
    <cellStyle name="Note 2 2 21" xfId="1199"/>
    <cellStyle name="Note 2 2 21 2" xfId="2319"/>
    <cellStyle name="Note 2 2 22" xfId="1200"/>
    <cellStyle name="Note 2 2 22 2" xfId="2320"/>
    <cellStyle name="Note 2 2 23" xfId="1201"/>
    <cellStyle name="Note 2 2 23 2" xfId="2321"/>
    <cellStyle name="Note 2 2 24" xfId="1202"/>
    <cellStyle name="Note 2 2 24 2" xfId="2322"/>
    <cellStyle name="Note 2 2 25" xfId="1203"/>
    <cellStyle name="Note 2 2 25 2" xfId="2323"/>
    <cellStyle name="Note 2 2 26" xfId="1204"/>
    <cellStyle name="Note 2 2 26 2" xfId="2324"/>
    <cellStyle name="Note 2 2 27" xfId="1205"/>
    <cellStyle name="Note 2 2 27 2" xfId="2325"/>
    <cellStyle name="Note 2 2 28" xfId="1206"/>
    <cellStyle name="Note 2 2 28 2" xfId="2326"/>
    <cellStyle name="Note 2 2 29" xfId="1207"/>
    <cellStyle name="Note 2 2 29 2" xfId="2327"/>
    <cellStyle name="Note 2 2 3" xfId="1208"/>
    <cellStyle name="Note 2 2 3 2" xfId="2328"/>
    <cellStyle name="Note 2 2 30" xfId="1209"/>
    <cellStyle name="Note 2 2 30 2" xfId="2329"/>
    <cellStyle name="Note 2 2 31" xfId="1210"/>
    <cellStyle name="Note 2 2 31 2" xfId="2330"/>
    <cellStyle name="Note 2 2 32" xfId="1211"/>
    <cellStyle name="Note 2 2 32 2" xfId="2331"/>
    <cellStyle name="Note 2 2 33" xfId="1212"/>
    <cellStyle name="Note 2 2 33 2" xfId="2332"/>
    <cellStyle name="Note 2 2 34" xfId="1213"/>
    <cellStyle name="Note 2 2 34 2" xfId="2333"/>
    <cellStyle name="Note 2 2 35" xfId="2233"/>
    <cellStyle name="Note 2 2 4" xfId="1214"/>
    <cellStyle name="Note 2 2 4 2" xfId="2334"/>
    <cellStyle name="Note 2 2 5" xfId="1215"/>
    <cellStyle name="Note 2 2 5 2" xfId="2335"/>
    <cellStyle name="Note 2 2 6" xfId="1216"/>
    <cellStyle name="Note 2 2 6 2" xfId="2336"/>
    <cellStyle name="Note 2 2 7" xfId="1217"/>
    <cellStyle name="Note 2 2 7 2" xfId="2337"/>
    <cellStyle name="Note 2 2 8" xfId="1218"/>
    <cellStyle name="Note 2 2 8 2" xfId="2338"/>
    <cellStyle name="Note 2 2 9" xfId="1219"/>
    <cellStyle name="Note 2 2 9 2" xfId="2339"/>
    <cellStyle name="Note 2 3" xfId="453"/>
    <cellStyle name="Note 2 3 2" xfId="2236"/>
    <cellStyle name="Note 3" xfId="223"/>
    <cellStyle name="Note 4" xfId="236"/>
    <cellStyle name="Note 5" xfId="242"/>
    <cellStyle name="Note 6" xfId="129"/>
    <cellStyle name="Output" xfId="10" builtinId="21" customBuiltin="1"/>
    <cellStyle name="Output 2" xfId="198"/>
    <cellStyle name="Output 2 2" xfId="372"/>
    <cellStyle name="Output 2 2 10" xfId="1220"/>
    <cellStyle name="Output 2 2 10 2" xfId="2340"/>
    <cellStyle name="Output 2 2 11" xfId="1221"/>
    <cellStyle name="Output 2 2 11 2" xfId="2341"/>
    <cellStyle name="Output 2 2 12" xfId="1222"/>
    <cellStyle name="Output 2 2 12 2" xfId="2342"/>
    <cellStyle name="Output 2 2 13" xfId="1223"/>
    <cellStyle name="Output 2 2 13 2" xfId="2343"/>
    <cellStyle name="Output 2 2 14" xfId="1224"/>
    <cellStyle name="Output 2 2 14 2" xfId="2344"/>
    <cellStyle name="Output 2 2 15" xfId="1225"/>
    <cellStyle name="Output 2 2 15 2" xfId="2345"/>
    <cellStyle name="Output 2 2 16" xfId="1226"/>
    <cellStyle name="Output 2 2 16 2" xfId="2346"/>
    <cellStyle name="Output 2 2 17" xfId="1227"/>
    <cellStyle name="Output 2 2 17 2" xfId="2347"/>
    <cellStyle name="Output 2 2 18" xfId="1228"/>
    <cellStyle name="Output 2 2 18 2" xfId="2348"/>
    <cellStyle name="Output 2 2 19" xfId="1229"/>
    <cellStyle name="Output 2 2 19 2" xfId="2349"/>
    <cellStyle name="Output 2 2 2" xfId="1230"/>
    <cellStyle name="Output 2 2 2 2" xfId="2350"/>
    <cellStyle name="Output 2 2 20" xfId="1231"/>
    <cellStyle name="Output 2 2 20 2" xfId="2351"/>
    <cellStyle name="Output 2 2 21" xfId="1232"/>
    <cellStyle name="Output 2 2 21 2" xfId="2352"/>
    <cellStyle name="Output 2 2 22" xfId="1233"/>
    <cellStyle name="Output 2 2 22 2" xfId="2353"/>
    <cellStyle name="Output 2 2 23" xfId="1234"/>
    <cellStyle name="Output 2 2 23 2" xfId="2354"/>
    <cellStyle name="Output 2 2 24" xfId="1235"/>
    <cellStyle name="Output 2 2 24 2" xfId="2355"/>
    <cellStyle name="Output 2 2 25" xfId="1236"/>
    <cellStyle name="Output 2 2 25 2" xfId="2356"/>
    <cellStyle name="Output 2 2 26" xfId="1237"/>
    <cellStyle name="Output 2 2 26 2" xfId="2357"/>
    <cellStyle name="Output 2 2 27" xfId="1238"/>
    <cellStyle name="Output 2 2 27 2" xfId="2358"/>
    <cellStyle name="Output 2 2 28" xfId="1239"/>
    <cellStyle name="Output 2 2 28 2" xfId="2359"/>
    <cellStyle name="Output 2 2 29" xfId="1240"/>
    <cellStyle name="Output 2 2 29 2" xfId="2360"/>
    <cellStyle name="Output 2 2 3" xfId="1241"/>
    <cellStyle name="Output 2 2 3 2" xfId="2361"/>
    <cellStyle name="Output 2 2 30" xfId="1242"/>
    <cellStyle name="Output 2 2 30 2" xfId="2362"/>
    <cellStyle name="Output 2 2 31" xfId="1243"/>
    <cellStyle name="Output 2 2 31 2" xfId="2363"/>
    <cellStyle name="Output 2 2 32" xfId="1244"/>
    <cellStyle name="Output 2 2 32 2" xfId="2364"/>
    <cellStyle name="Output 2 2 33" xfId="1245"/>
    <cellStyle name="Output 2 2 33 2" xfId="2365"/>
    <cellStyle name="Output 2 2 34" xfId="1246"/>
    <cellStyle name="Output 2 2 34 2" xfId="2366"/>
    <cellStyle name="Output 2 2 35" xfId="2234"/>
    <cellStyle name="Output 2 2 4" xfId="1247"/>
    <cellStyle name="Output 2 2 4 2" xfId="2367"/>
    <cellStyle name="Output 2 2 5" xfId="1248"/>
    <cellStyle name="Output 2 2 5 2" xfId="2368"/>
    <cellStyle name="Output 2 2 6" xfId="1249"/>
    <cellStyle name="Output 2 2 6 2" xfId="2369"/>
    <cellStyle name="Output 2 2 7" xfId="1250"/>
    <cellStyle name="Output 2 2 7 2" xfId="2370"/>
    <cellStyle name="Output 2 2 8" xfId="1251"/>
    <cellStyle name="Output 2 2 8 2" xfId="2371"/>
    <cellStyle name="Output 2 2 9" xfId="1252"/>
    <cellStyle name="Output 2 2 9 2" xfId="2372"/>
    <cellStyle name="Output 2 3" xfId="381"/>
    <cellStyle name="Percent 2" xfId="67"/>
    <cellStyle name="Percent 2 2" xfId="142"/>
    <cellStyle name="Percent 2 2 2" xfId="454"/>
    <cellStyle name="Percent 2 3" xfId="281"/>
    <cellStyle name="Percent 2 3 2" xfId="2227"/>
    <cellStyle name="Percent 2 3 3" xfId="455"/>
    <cellStyle name="Percent 2 4" xfId="456"/>
    <cellStyle name="Percent 2 5" xfId="330"/>
    <cellStyle name="Percent 3" xfId="209"/>
    <cellStyle name="Percent 3 2" xfId="458"/>
    <cellStyle name="Percent 3 3" xfId="457"/>
    <cellStyle name="Percent 4" xfId="459"/>
    <cellStyle name="Percent 4 2" xfId="460"/>
    <cellStyle name="Percent 5" xfId="461"/>
    <cellStyle name="Percent 5 2" xfId="462"/>
    <cellStyle name="Percent 5 2 2" xfId="463"/>
    <cellStyle name="Percent 5 3" xfId="464"/>
    <cellStyle name="Percent 6" xfId="2216"/>
    <cellStyle name="SN_241" xfId="42"/>
    <cellStyle name="SN_241 2" xfId="100"/>
    <cellStyle name="SN_b" xfId="71"/>
    <cellStyle name="SN_it" xfId="2407"/>
    <cellStyle name="SN10_bold" xfId="2406"/>
    <cellStyle name="Style 1" xfId="112"/>
    <cellStyle name="Style 1 2" xfId="200"/>
    <cellStyle name="Style 1 2 2" xfId="210"/>
    <cellStyle name="Style 1 3" xfId="199"/>
    <cellStyle name="Style 1_verchnakan_ax21-25_2018" xfId="201"/>
    <cellStyle name="Title" xfId="1" builtinId="15" customBuiltin="1"/>
    <cellStyle name="Title 2" xfId="137"/>
    <cellStyle name="Title 2 2" xfId="202"/>
    <cellStyle name="Title 2 3" xfId="309"/>
    <cellStyle name="Title 3" xfId="240"/>
    <cellStyle name="Title 3 2" xfId="266"/>
    <cellStyle name="Total" xfId="17" builtinId="25" customBuiltin="1"/>
    <cellStyle name="Total 2" xfId="203"/>
    <cellStyle name="Total 2 2" xfId="386"/>
    <cellStyle name="Total 2 2 10" xfId="1253"/>
    <cellStyle name="Total 2 2 10 2" xfId="2373"/>
    <cellStyle name="Total 2 2 11" xfId="1254"/>
    <cellStyle name="Total 2 2 11 2" xfId="2374"/>
    <cellStyle name="Total 2 2 12" xfId="1255"/>
    <cellStyle name="Total 2 2 12 2" xfId="2375"/>
    <cellStyle name="Total 2 2 13" xfId="1256"/>
    <cellStyle name="Total 2 2 13 2" xfId="2376"/>
    <cellStyle name="Total 2 2 14" xfId="1257"/>
    <cellStyle name="Total 2 2 14 2" xfId="2377"/>
    <cellStyle name="Total 2 2 15" xfId="1258"/>
    <cellStyle name="Total 2 2 15 2" xfId="2378"/>
    <cellStyle name="Total 2 2 16" xfId="1259"/>
    <cellStyle name="Total 2 2 16 2" xfId="2379"/>
    <cellStyle name="Total 2 2 17" xfId="1260"/>
    <cellStyle name="Total 2 2 17 2" xfId="2380"/>
    <cellStyle name="Total 2 2 18" xfId="1261"/>
    <cellStyle name="Total 2 2 18 2" xfId="2381"/>
    <cellStyle name="Total 2 2 19" xfId="1262"/>
    <cellStyle name="Total 2 2 19 2" xfId="2382"/>
    <cellStyle name="Total 2 2 2" xfId="1263"/>
    <cellStyle name="Total 2 2 2 2" xfId="2383"/>
    <cellStyle name="Total 2 2 20" xfId="1264"/>
    <cellStyle name="Total 2 2 20 2" xfId="2384"/>
    <cellStyle name="Total 2 2 21" xfId="1265"/>
    <cellStyle name="Total 2 2 21 2" xfId="2385"/>
    <cellStyle name="Total 2 2 22" xfId="1266"/>
    <cellStyle name="Total 2 2 22 2" xfId="2386"/>
    <cellStyle name="Total 2 2 23" xfId="1267"/>
    <cellStyle name="Total 2 2 23 2" xfId="2387"/>
    <cellStyle name="Total 2 2 24" xfId="1268"/>
    <cellStyle name="Total 2 2 24 2" xfId="2388"/>
    <cellStyle name="Total 2 2 25" xfId="1269"/>
    <cellStyle name="Total 2 2 25 2" xfId="2389"/>
    <cellStyle name="Total 2 2 26" xfId="1270"/>
    <cellStyle name="Total 2 2 26 2" xfId="2390"/>
    <cellStyle name="Total 2 2 27" xfId="1271"/>
    <cellStyle name="Total 2 2 27 2" xfId="2391"/>
    <cellStyle name="Total 2 2 28" xfId="1272"/>
    <cellStyle name="Total 2 2 28 2" xfId="2392"/>
    <cellStyle name="Total 2 2 29" xfId="1273"/>
    <cellStyle name="Total 2 2 29 2" xfId="2393"/>
    <cellStyle name="Total 2 2 3" xfId="1274"/>
    <cellStyle name="Total 2 2 3 2" xfId="2394"/>
    <cellStyle name="Total 2 2 30" xfId="1275"/>
    <cellStyle name="Total 2 2 30 2" xfId="2395"/>
    <cellStyle name="Total 2 2 31" xfId="1276"/>
    <cellStyle name="Total 2 2 31 2" xfId="2396"/>
    <cellStyle name="Total 2 2 32" xfId="1277"/>
    <cellStyle name="Total 2 2 32 2" xfId="2397"/>
    <cellStyle name="Total 2 2 33" xfId="1278"/>
    <cellStyle name="Total 2 2 33 2" xfId="2398"/>
    <cellStyle name="Total 2 2 34" xfId="1279"/>
    <cellStyle name="Total 2 2 34 2" xfId="2399"/>
    <cellStyle name="Total 2 2 35" xfId="2235"/>
    <cellStyle name="Total 2 2 4" xfId="1280"/>
    <cellStyle name="Total 2 2 4 2" xfId="2400"/>
    <cellStyle name="Total 2 2 5" xfId="1281"/>
    <cellStyle name="Total 2 2 5 2" xfId="2401"/>
    <cellStyle name="Total 2 2 6" xfId="1282"/>
    <cellStyle name="Total 2 2 6 2" xfId="2402"/>
    <cellStyle name="Total 2 2 7" xfId="1283"/>
    <cellStyle name="Total 2 2 7 2" xfId="2403"/>
    <cellStyle name="Total 2 2 8" xfId="1284"/>
    <cellStyle name="Total 2 2 8 2" xfId="2404"/>
    <cellStyle name="Total 2 2 9" xfId="1285"/>
    <cellStyle name="Total 2 2 9 2" xfId="2405"/>
    <cellStyle name="Total 2 3" xfId="376"/>
    <cellStyle name="Warning Text" xfId="14" builtinId="11" customBuiltin="1"/>
    <cellStyle name="Warning Text 2" xfId="204"/>
    <cellStyle name="Warning Text 2 2" xfId="387"/>
    <cellStyle name="Warning Text 2 3" xfId="115"/>
    <cellStyle name="Акцент1 10" xfId="1286"/>
    <cellStyle name="Акцент1 11" xfId="1287"/>
    <cellStyle name="Акцент1 12" xfId="1288"/>
    <cellStyle name="Акцент1 13" xfId="1289"/>
    <cellStyle name="Акцент1 14" xfId="1290"/>
    <cellStyle name="Акцент1 15" xfId="1291"/>
    <cellStyle name="Акцент1 16" xfId="1292"/>
    <cellStyle name="Акцент1 17" xfId="1293"/>
    <cellStyle name="Акцент1 18" xfId="1294"/>
    <cellStyle name="Акцент1 19" xfId="1295"/>
    <cellStyle name="Акцент1 2" xfId="1296"/>
    <cellStyle name="Акцент1 20" xfId="1297"/>
    <cellStyle name="Акцент1 21" xfId="1298"/>
    <cellStyle name="Акцент1 22" xfId="1299"/>
    <cellStyle name="Акцент1 23" xfId="1300"/>
    <cellStyle name="Акцент1 24" xfId="1301"/>
    <cellStyle name="Акцент1 25" xfId="1302"/>
    <cellStyle name="Акцент1 26" xfId="1303"/>
    <cellStyle name="Акцент1 27" xfId="1304"/>
    <cellStyle name="Акцент1 28" xfId="1305"/>
    <cellStyle name="Акцент1 29" xfId="1306"/>
    <cellStyle name="Акцент1 3" xfId="1307"/>
    <cellStyle name="Акцент1 30" xfId="1308"/>
    <cellStyle name="Акцент1 31" xfId="1309"/>
    <cellStyle name="Акцент1 32" xfId="1310"/>
    <cellStyle name="Акцент1 33" xfId="1311"/>
    <cellStyle name="Акцент1 34" xfId="1312"/>
    <cellStyle name="Акцент1 35" xfId="1313"/>
    <cellStyle name="Акцент1 36" xfId="1314"/>
    <cellStyle name="Акцент1 4" xfId="1315"/>
    <cellStyle name="Акцент1 5" xfId="1316"/>
    <cellStyle name="Акцент1 6" xfId="1317"/>
    <cellStyle name="Акцент1 7" xfId="1318"/>
    <cellStyle name="Акцент1 8" xfId="1319"/>
    <cellStyle name="Акцент1 9" xfId="1320"/>
    <cellStyle name="Акцент2 10" xfId="1321"/>
    <cellStyle name="Акцент2 11" xfId="1322"/>
    <cellStyle name="Акцент2 12" xfId="1323"/>
    <cellStyle name="Акцент2 13" xfId="1324"/>
    <cellStyle name="Акцент2 14" xfId="1325"/>
    <cellStyle name="Акцент2 15" xfId="1326"/>
    <cellStyle name="Акцент2 16" xfId="1327"/>
    <cellStyle name="Акцент2 17" xfId="1328"/>
    <cellStyle name="Акцент2 18" xfId="1329"/>
    <cellStyle name="Акцент2 19" xfId="1330"/>
    <cellStyle name="Акцент2 2" xfId="1331"/>
    <cellStyle name="Акцент2 20" xfId="1332"/>
    <cellStyle name="Акцент2 21" xfId="1333"/>
    <cellStyle name="Акцент2 22" xfId="1334"/>
    <cellStyle name="Акцент2 23" xfId="1335"/>
    <cellStyle name="Акцент2 24" xfId="1336"/>
    <cellStyle name="Акцент2 25" xfId="1337"/>
    <cellStyle name="Акцент2 26" xfId="1338"/>
    <cellStyle name="Акцент2 27" xfId="1339"/>
    <cellStyle name="Акцент2 28" xfId="1340"/>
    <cellStyle name="Акцент2 29" xfId="1341"/>
    <cellStyle name="Акцент2 3" xfId="1342"/>
    <cellStyle name="Акцент2 30" xfId="1343"/>
    <cellStyle name="Акцент2 31" xfId="1344"/>
    <cellStyle name="Акцент2 32" xfId="1345"/>
    <cellStyle name="Акцент2 33" xfId="1346"/>
    <cellStyle name="Акцент2 34" xfId="1347"/>
    <cellStyle name="Акцент2 35" xfId="1348"/>
    <cellStyle name="Акцент2 36" xfId="1349"/>
    <cellStyle name="Акцент2 4" xfId="1350"/>
    <cellStyle name="Акцент2 5" xfId="1351"/>
    <cellStyle name="Акцент2 6" xfId="1352"/>
    <cellStyle name="Акцент2 7" xfId="1353"/>
    <cellStyle name="Акцент2 8" xfId="1354"/>
    <cellStyle name="Акцент2 9" xfId="1355"/>
    <cellStyle name="Акцент3 10" xfId="1356"/>
    <cellStyle name="Акцент3 11" xfId="1357"/>
    <cellStyle name="Акцент3 12" xfId="1358"/>
    <cellStyle name="Акцент3 13" xfId="1359"/>
    <cellStyle name="Акцент3 14" xfId="1360"/>
    <cellStyle name="Акцент3 15" xfId="1361"/>
    <cellStyle name="Акцент3 16" xfId="1362"/>
    <cellStyle name="Акцент3 17" xfId="1363"/>
    <cellStyle name="Акцент3 18" xfId="1364"/>
    <cellStyle name="Акцент3 19" xfId="1365"/>
    <cellStyle name="Акцент3 2" xfId="1366"/>
    <cellStyle name="Акцент3 20" xfId="1367"/>
    <cellStyle name="Акцент3 21" xfId="1368"/>
    <cellStyle name="Акцент3 22" xfId="1369"/>
    <cellStyle name="Акцент3 23" xfId="1370"/>
    <cellStyle name="Акцент3 24" xfId="1371"/>
    <cellStyle name="Акцент3 25" xfId="1372"/>
    <cellStyle name="Акцент3 26" xfId="1373"/>
    <cellStyle name="Акцент3 27" xfId="1374"/>
    <cellStyle name="Акцент3 28" xfId="1375"/>
    <cellStyle name="Акцент3 29" xfId="1376"/>
    <cellStyle name="Акцент3 3" xfId="1377"/>
    <cellStyle name="Акцент3 30" xfId="1378"/>
    <cellStyle name="Акцент3 31" xfId="1379"/>
    <cellStyle name="Акцент3 32" xfId="1380"/>
    <cellStyle name="Акцент3 33" xfId="1381"/>
    <cellStyle name="Акцент3 34" xfId="1382"/>
    <cellStyle name="Акцент3 35" xfId="1383"/>
    <cellStyle name="Акцент3 36" xfId="1384"/>
    <cellStyle name="Акцент3 4" xfId="1385"/>
    <cellStyle name="Акцент3 5" xfId="1386"/>
    <cellStyle name="Акцент3 6" xfId="1387"/>
    <cellStyle name="Акцент3 7" xfId="1388"/>
    <cellStyle name="Акцент3 8" xfId="1389"/>
    <cellStyle name="Акцент3 9" xfId="1390"/>
    <cellStyle name="Акцент4 10" xfId="1391"/>
    <cellStyle name="Акцент4 11" xfId="1392"/>
    <cellStyle name="Акцент4 12" xfId="1393"/>
    <cellStyle name="Акцент4 13" xfId="1394"/>
    <cellStyle name="Акцент4 14" xfId="1395"/>
    <cellStyle name="Акцент4 15" xfId="1396"/>
    <cellStyle name="Акцент4 16" xfId="1397"/>
    <cellStyle name="Акцент4 17" xfId="1398"/>
    <cellStyle name="Акцент4 18" xfId="1399"/>
    <cellStyle name="Акцент4 19" xfId="1400"/>
    <cellStyle name="Акцент4 2" xfId="1401"/>
    <cellStyle name="Акцент4 20" xfId="1402"/>
    <cellStyle name="Акцент4 21" xfId="1403"/>
    <cellStyle name="Акцент4 22" xfId="1404"/>
    <cellStyle name="Акцент4 23" xfId="1405"/>
    <cellStyle name="Акцент4 24" xfId="1406"/>
    <cellStyle name="Акцент4 25" xfId="1407"/>
    <cellStyle name="Акцент4 26" xfId="1408"/>
    <cellStyle name="Акцент4 27" xfId="1409"/>
    <cellStyle name="Акцент4 28" xfId="1410"/>
    <cellStyle name="Акцент4 29" xfId="1411"/>
    <cellStyle name="Акцент4 3" xfId="1412"/>
    <cellStyle name="Акцент4 30" xfId="1413"/>
    <cellStyle name="Акцент4 31" xfId="1414"/>
    <cellStyle name="Акцент4 32" xfId="1415"/>
    <cellStyle name="Акцент4 33" xfId="1416"/>
    <cellStyle name="Акцент4 34" xfId="1417"/>
    <cellStyle name="Акцент4 35" xfId="1418"/>
    <cellStyle name="Акцент4 36" xfId="1419"/>
    <cellStyle name="Акцент4 4" xfId="1420"/>
    <cellStyle name="Акцент4 5" xfId="1421"/>
    <cellStyle name="Акцент4 6" xfId="1422"/>
    <cellStyle name="Акцент4 7" xfId="1423"/>
    <cellStyle name="Акцент4 8" xfId="1424"/>
    <cellStyle name="Акцент4 9" xfId="1425"/>
    <cellStyle name="Акцент5 10" xfId="1426"/>
    <cellStyle name="Акцент5 11" xfId="1427"/>
    <cellStyle name="Акцент5 12" xfId="1428"/>
    <cellStyle name="Акцент5 13" xfId="1429"/>
    <cellStyle name="Акцент5 14" xfId="1430"/>
    <cellStyle name="Акцент5 15" xfId="1431"/>
    <cellStyle name="Акцент5 16" xfId="1432"/>
    <cellStyle name="Акцент5 17" xfId="1433"/>
    <cellStyle name="Акцент5 18" xfId="1434"/>
    <cellStyle name="Акцент5 19" xfId="1435"/>
    <cellStyle name="Акцент5 2" xfId="1436"/>
    <cellStyle name="Акцент5 20" xfId="1437"/>
    <cellStyle name="Акцент5 21" xfId="1438"/>
    <cellStyle name="Акцент5 22" xfId="1439"/>
    <cellStyle name="Акцент5 23" xfId="1440"/>
    <cellStyle name="Акцент5 24" xfId="1441"/>
    <cellStyle name="Акцент5 25" xfId="1442"/>
    <cellStyle name="Акцент5 26" xfId="1443"/>
    <cellStyle name="Акцент5 27" xfId="1444"/>
    <cellStyle name="Акцент5 28" xfId="1445"/>
    <cellStyle name="Акцент5 29" xfId="1446"/>
    <cellStyle name="Акцент5 3" xfId="1447"/>
    <cellStyle name="Акцент5 30" xfId="1448"/>
    <cellStyle name="Акцент5 31" xfId="1449"/>
    <cellStyle name="Акцент5 32" xfId="1450"/>
    <cellStyle name="Акцент5 33" xfId="1451"/>
    <cellStyle name="Акцент5 34" xfId="1452"/>
    <cellStyle name="Акцент5 35" xfId="1453"/>
    <cellStyle name="Акцент5 36" xfId="1454"/>
    <cellStyle name="Акцент5 4" xfId="1455"/>
    <cellStyle name="Акцент5 5" xfId="1456"/>
    <cellStyle name="Акцент5 6" xfId="1457"/>
    <cellStyle name="Акцент5 7" xfId="1458"/>
    <cellStyle name="Акцент5 8" xfId="1459"/>
    <cellStyle name="Акцент5 9" xfId="1460"/>
    <cellStyle name="Акцент6 10" xfId="1461"/>
    <cellStyle name="Акцент6 11" xfId="1462"/>
    <cellStyle name="Акцент6 12" xfId="1463"/>
    <cellStyle name="Акцент6 13" xfId="1464"/>
    <cellStyle name="Акцент6 14" xfId="1465"/>
    <cellStyle name="Акцент6 15" xfId="1466"/>
    <cellStyle name="Акцент6 16" xfId="1467"/>
    <cellStyle name="Акцент6 17" xfId="1468"/>
    <cellStyle name="Акцент6 18" xfId="1469"/>
    <cellStyle name="Акцент6 19" xfId="1470"/>
    <cellStyle name="Акцент6 2" xfId="1471"/>
    <cellStyle name="Акцент6 20" xfId="1472"/>
    <cellStyle name="Акцент6 21" xfId="1473"/>
    <cellStyle name="Акцент6 22" xfId="1474"/>
    <cellStyle name="Акцент6 23" xfId="1475"/>
    <cellStyle name="Акцент6 24" xfId="1476"/>
    <cellStyle name="Акцент6 25" xfId="1477"/>
    <cellStyle name="Акцент6 26" xfId="1478"/>
    <cellStyle name="Акцент6 27" xfId="1479"/>
    <cellStyle name="Акцент6 28" xfId="1480"/>
    <cellStyle name="Акцент6 29" xfId="1481"/>
    <cellStyle name="Акцент6 3" xfId="1482"/>
    <cellStyle name="Акцент6 30" xfId="1483"/>
    <cellStyle name="Акцент6 31" xfId="1484"/>
    <cellStyle name="Акцент6 32" xfId="1485"/>
    <cellStyle name="Акцент6 33" xfId="1486"/>
    <cellStyle name="Акцент6 34" xfId="1487"/>
    <cellStyle name="Акцент6 35" xfId="1488"/>
    <cellStyle name="Акцент6 36" xfId="1489"/>
    <cellStyle name="Акцент6 4" xfId="1490"/>
    <cellStyle name="Акцент6 5" xfId="1491"/>
    <cellStyle name="Акцент6 6" xfId="1492"/>
    <cellStyle name="Акцент6 7" xfId="1493"/>
    <cellStyle name="Акцент6 8" xfId="1494"/>
    <cellStyle name="Акцент6 9" xfId="1495"/>
    <cellStyle name="Беззащитный" xfId="465"/>
    <cellStyle name="Беззащитный 2" xfId="2228"/>
    <cellStyle name="Ввод  10" xfId="1496"/>
    <cellStyle name="Ввод  11" xfId="1497"/>
    <cellStyle name="Ввод  12" xfId="1498"/>
    <cellStyle name="Ввод  13" xfId="1499"/>
    <cellStyle name="Ввод  14" xfId="1500"/>
    <cellStyle name="Ввод  15" xfId="1501"/>
    <cellStyle name="Ввод  16" xfId="1502"/>
    <cellStyle name="Ввод  17" xfId="1503"/>
    <cellStyle name="Ввод  18" xfId="1504"/>
    <cellStyle name="Ввод  19" xfId="1505"/>
    <cellStyle name="Ввод  2" xfId="1506"/>
    <cellStyle name="Ввод  20" xfId="1507"/>
    <cellStyle name="Ввод  21" xfId="1508"/>
    <cellStyle name="Ввод  22" xfId="1509"/>
    <cellStyle name="Ввод  23" xfId="1510"/>
    <cellStyle name="Ввод  24" xfId="1511"/>
    <cellStyle name="Ввод  25" xfId="1512"/>
    <cellStyle name="Ввод  26" xfId="1513"/>
    <cellStyle name="Ввод  27" xfId="1514"/>
    <cellStyle name="Ввод  28" xfId="1515"/>
    <cellStyle name="Ввод  29" xfId="1516"/>
    <cellStyle name="Ввод  3" xfId="1517"/>
    <cellStyle name="Ввод  30" xfId="1518"/>
    <cellStyle name="Ввод  31" xfId="1519"/>
    <cellStyle name="Ввод  32" xfId="1520"/>
    <cellStyle name="Ввод  33" xfId="1521"/>
    <cellStyle name="Ввод  34" xfId="1522"/>
    <cellStyle name="Ввод  35" xfId="1523"/>
    <cellStyle name="Ввод  36" xfId="1524"/>
    <cellStyle name="Ввод  4" xfId="1525"/>
    <cellStyle name="Ввод  5" xfId="1526"/>
    <cellStyle name="Ввод  6" xfId="1527"/>
    <cellStyle name="Ввод  7" xfId="1528"/>
    <cellStyle name="Ввод  8" xfId="1529"/>
    <cellStyle name="Ввод  9" xfId="1530"/>
    <cellStyle name="Вывод 10" xfId="1531"/>
    <cellStyle name="Вывод 11" xfId="1532"/>
    <cellStyle name="Вывод 12" xfId="1533"/>
    <cellStyle name="Вывод 13" xfId="1534"/>
    <cellStyle name="Вывод 14" xfId="1535"/>
    <cellStyle name="Вывод 15" xfId="1536"/>
    <cellStyle name="Вывод 16" xfId="1537"/>
    <cellStyle name="Вывод 17" xfId="1538"/>
    <cellStyle name="Вывод 18" xfId="1539"/>
    <cellStyle name="Вывод 19" xfId="1540"/>
    <cellStyle name="Вывод 2" xfId="1541"/>
    <cellStyle name="Вывод 20" xfId="1542"/>
    <cellStyle name="Вывод 21" xfId="1543"/>
    <cellStyle name="Вывод 22" xfId="1544"/>
    <cellStyle name="Вывод 23" xfId="1545"/>
    <cellStyle name="Вывод 24" xfId="1546"/>
    <cellStyle name="Вывод 25" xfId="1547"/>
    <cellStyle name="Вывод 26" xfId="1548"/>
    <cellStyle name="Вывод 27" xfId="1549"/>
    <cellStyle name="Вывод 28" xfId="1550"/>
    <cellStyle name="Вывод 29" xfId="1551"/>
    <cellStyle name="Вывод 3" xfId="1552"/>
    <cellStyle name="Вывод 30" xfId="1553"/>
    <cellStyle name="Вывод 31" xfId="1554"/>
    <cellStyle name="Вывод 32" xfId="1555"/>
    <cellStyle name="Вывод 33" xfId="1556"/>
    <cellStyle name="Вывод 34" xfId="1557"/>
    <cellStyle name="Вывод 35" xfId="1558"/>
    <cellStyle name="Вывод 36" xfId="1559"/>
    <cellStyle name="Вывод 4" xfId="1560"/>
    <cellStyle name="Вывод 5" xfId="1561"/>
    <cellStyle name="Вывод 6" xfId="1562"/>
    <cellStyle name="Вывод 7" xfId="1563"/>
    <cellStyle name="Вывод 8" xfId="1564"/>
    <cellStyle name="Вывод 9" xfId="1565"/>
    <cellStyle name="Вычисление 10" xfId="1566"/>
    <cellStyle name="Вычисление 11" xfId="1567"/>
    <cellStyle name="Вычисление 12" xfId="1568"/>
    <cellStyle name="Вычисление 13" xfId="1569"/>
    <cellStyle name="Вычисление 14" xfId="1570"/>
    <cellStyle name="Вычисление 15" xfId="1571"/>
    <cellStyle name="Вычисление 16" xfId="1572"/>
    <cellStyle name="Вычисление 17" xfId="1573"/>
    <cellStyle name="Вычисление 18" xfId="1574"/>
    <cellStyle name="Вычисление 19" xfId="1575"/>
    <cellStyle name="Вычисление 2" xfId="1576"/>
    <cellStyle name="Вычисление 20" xfId="1577"/>
    <cellStyle name="Вычисление 21" xfId="1578"/>
    <cellStyle name="Вычисление 22" xfId="1579"/>
    <cellStyle name="Вычисление 23" xfId="1580"/>
    <cellStyle name="Вычисление 24" xfId="1581"/>
    <cellStyle name="Вычисление 25" xfId="1582"/>
    <cellStyle name="Вычисление 26" xfId="1583"/>
    <cellStyle name="Вычисление 27" xfId="1584"/>
    <cellStyle name="Вычисление 28" xfId="1585"/>
    <cellStyle name="Вычисление 29" xfId="1586"/>
    <cellStyle name="Вычисление 3" xfId="1587"/>
    <cellStyle name="Вычисление 30" xfId="1588"/>
    <cellStyle name="Вычисление 31" xfId="1589"/>
    <cellStyle name="Вычисление 32" xfId="1590"/>
    <cellStyle name="Вычисление 33" xfId="1591"/>
    <cellStyle name="Вычисление 34" xfId="1592"/>
    <cellStyle name="Вычисление 35" xfId="1593"/>
    <cellStyle name="Вычисление 36" xfId="1594"/>
    <cellStyle name="Вычисление 4" xfId="1595"/>
    <cellStyle name="Вычисление 5" xfId="1596"/>
    <cellStyle name="Вычисление 6" xfId="1597"/>
    <cellStyle name="Вычисление 7" xfId="1598"/>
    <cellStyle name="Вычисление 8" xfId="1599"/>
    <cellStyle name="Вычисление 9" xfId="1600"/>
    <cellStyle name="Заголовок 1 10" xfId="1601"/>
    <cellStyle name="Заголовок 1 11" xfId="1602"/>
    <cellStyle name="Заголовок 1 12" xfId="1603"/>
    <cellStyle name="Заголовок 1 13" xfId="1604"/>
    <cellStyle name="Заголовок 1 14" xfId="1605"/>
    <cellStyle name="Заголовок 1 15" xfId="1606"/>
    <cellStyle name="Заголовок 1 16" xfId="1607"/>
    <cellStyle name="Заголовок 1 17" xfId="1608"/>
    <cellStyle name="Заголовок 1 18" xfId="1609"/>
    <cellStyle name="Заголовок 1 19" xfId="1610"/>
    <cellStyle name="Заголовок 1 2" xfId="1611"/>
    <cellStyle name="Заголовок 1 20" xfId="1612"/>
    <cellStyle name="Заголовок 1 21" xfId="1613"/>
    <cellStyle name="Заголовок 1 22" xfId="1614"/>
    <cellStyle name="Заголовок 1 23" xfId="1615"/>
    <cellStyle name="Заголовок 1 24" xfId="1616"/>
    <cellStyle name="Заголовок 1 25" xfId="1617"/>
    <cellStyle name="Заголовок 1 26" xfId="1618"/>
    <cellStyle name="Заголовок 1 27" xfId="1619"/>
    <cellStyle name="Заголовок 1 28" xfId="1620"/>
    <cellStyle name="Заголовок 1 29" xfId="1621"/>
    <cellStyle name="Заголовок 1 3" xfId="1622"/>
    <cellStyle name="Заголовок 1 30" xfId="1623"/>
    <cellStyle name="Заголовок 1 31" xfId="1624"/>
    <cellStyle name="Заголовок 1 32" xfId="1625"/>
    <cellStyle name="Заголовок 1 33" xfId="1626"/>
    <cellStyle name="Заголовок 1 34" xfId="1627"/>
    <cellStyle name="Заголовок 1 35" xfId="1628"/>
    <cellStyle name="Заголовок 1 36" xfId="1629"/>
    <cellStyle name="Заголовок 1 4" xfId="1630"/>
    <cellStyle name="Заголовок 1 5" xfId="1631"/>
    <cellStyle name="Заголовок 1 6" xfId="1632"/>
    <cellStyle name="Заголовок 1 7" xfId="1633"/>
    <cellStyle name="Заголовок 1 8" xfId="1634"/>
    <cellStyle name="Заголовок 1 9" xfId="1635"/>
    <cellStyle name="Заголовок 2 10" xfId="1636"/>
    <cellStyle name="Заголовок 2 11" xfId="1637"/>
    <cellStyle name="Заголовок 2 12" xfId="1638"/>
    <cellStyle name="Заголовок 2 13" xfId="1639"/>
    <cellStyle name="Заголовок 2 14" xfId="1640"/>
    <cellStyle name="Заголовок 2 15" xfId="1641"/>
    <cellStyle name="Заголовок 2 16" xfId="1642"/>
    <cellStyle name="Заголовок 2 17" xfId="1643"/>
    <cellStyle name="Заголовок 2 18" xfId="1644"/>
    <cellStyle name="Заголовок 2 19" xfId="1645"/>
    <cellStyle name="Заголовок 2 2" xfId="1646"/>
    <cellStyle name="Заголовок 2 20" xfId="1647"/>
    <cellStyle name="Заголовок 2 21" xfId="1648"/>
    <cellStyle name="Заголовок 2 22" xfId="1649"/>
    <cellStyle name="Заголовок 2 23" xfId="1650"/>
    <cellStyle name="Заголовок 2 24" xfId="1651"/>
    <cellStyle name="Заголовок 2 25" xfId="1652"/>
    <cellStyle name="Заголовок 2 26" xfId="1653"/>
    <cellStyle name="Заголовок 2 27" xfId="1654"/>
    <cellStyle name="Заголовок 2 28" xfId="1655"/>
    <cellStyle name="Заголовок 2 29" xfId="1656"/>
    <cellStyle name="Заголовок 2 3" xfId="1657"/>
    <cellStyle name="Заголовок 2 30" xfId="1658"/>
    <cellStyle name="Заголовок 2 31" xfId="1659"/>
    <cellStyle name="Заголовок 2 32" xfId="1660"/>
    <cellStyle name="Заголовок 2 33" xfId="1661"/>
    <cellStyle name="Заголовок 2 34" xfId="1662"/>
    <cellStyle name="Заголовок 2 35" xfId="1663"/>
    <cellStyle name="Заголовок 2 36" xfId="1664"/>
    <cellStyle name="Заголовок 2 4" xfId="1665"/>
    <cellStyle name="Заголовок 2 5" xfId="1666"/>
    <cellStyle name="Заголовок 2 6" xfId="1667"/>
    <cellStyle name="Заголовок 2 7" xfId="1668"/>
    <cellStyle name="Заголовок 2 8" xfId="1669"/>
    <cellStyle name="Заголовок 2 9" xfId="1670"/>
    <cellStyle name="Заголовок 3 10" xfId="1671"/>
    <cellStyle name="Заголовок 3 11" xfId="1672"/>
    <cellStyle name="Заголовок 3 12" xfId="1673"/>
    <cellStyle name="Заголовок 3 13" xfId="1674"/>
    <cellStyle name="Заголовок 3 14" xfId="1675"/>
    <cellStyle name="Заголовок 3 15" xfId="1676"/>
    <cellStyle name="Заголовок 3 16" xfId="1677"/>
    <cellStyle name="Заголовок 3 17" xfId="1678"/>
    <cellStyle name="Заголовок 3 18" xfId="1679"/>
    <cellStyle name="Заголовок 3 19" xfId="1680"/>
    <cellStyle name="Заголовок 3 2" xfId="1681"/>
    <cellStyle name="Заголовок 3 20" xfId="1682"/>
    <cellStyle name="Заголовок 3 21" xfId="1683"/>
    <cellStyle name="Заголовок 3 22" xfId="1684"/>
    <cellStyle name="Заголовок 3 23" xfId="1685"/>
    <cellStyle name="Заголовок 3 24" xfId="1686"/>
    <cellStyle name="Заголовок 3 25" xfId="1687"/>
    <cellStyle name="Заголовок 3 26" xfId="1688"/>
    <cellStyle name="Заголовок 3 27" xfId="1689"/>
    <cellStyle name="Заголовок 3 28" xfId="1690"/>
    <cellStyle name="Заголовок 3 29" xfId="1691"/>
    <cellStyle name="Заголовок 3 3" xfId="1692"/>
    <cellStyle name="Заголовок 3 30" xfId="1693"/>
    <cellStyle name="Заголовок 3 31" xfId="1694"/>
    <cellStyle name="Заголовок 3 32" xfId="1695"/>
    <cellStyle name="Заголовок 3 33" xfId="1696"/>
    <cellStyle name="Заголовок 3 34" xfId="1697"/>
    <cellStyle name="Заголовок 3 35" xfId="1698"/>
    <cellStyle name="Заголовок 3 36" xfId="1699"/>
    <cellStyle name="Заголовок 3 4" xfId="1700"/>
    <cellStyle name="Заголовок 3 5" xfId="1701"/>
    <cellStyle name="Заголовок 3 6" xfId="1702"/>
    <cellStyle name="Заголовок 3 7" xfId="1703"/>
    <cellStyle name="Заголовок 3 8" xfId="1704"/>
    <cellStyle name="Заголовок 3 9" xfId="1705"/>
    <cellStyle name="Заголовок 4 10" xfId="1706"/>
    <cellStyle name="Заголовок 4 11" xfId="1707"/>
    <cellStyle name="Заголовок 4 12" xfId="1708"/>
    <cellStyle name="Заголовок 4 13" xfId="1709"/>
    <cellStyle name="Заголовок 4 14" xfId="1710"/>
    <cellStyle name="Заголовок 4 15" xfId="1711"/>
    <cellStyle name="Заголовок 4 16" xfId="1712"/>
    <cellStyle name="Заголовок 4 17" xfId="1713"/>
    <cellStyle name="Заголовок 4 18" xfId="1714"/>
    <cellStyle name="Заголовок 4 19" xfId="1715"/>
    <cellStyle name="Заголовок 4 2" xfId="1716"/>
    <cellStyle name="Заголовок 4 20" xfId="1717"/>
    <cellStyle name="Заголовок 4 21" xfId="1718"/>
    <cellStyle name="Заголовок 4 22" xfId="1719"/>
    <cellStyle name="Заголовок 4 23" xfId="1720"/>
    <cellStyle name="Заголовок 4 24" xfId="1721"/>
    <cellStyle name="Заголовок 4 25" xfId="1722"/>
    <cellStyle name="Заголовок 4 26" xfId="1723"/>
    <cellStyle name="Заголовок 4 27" xfId="1724"/>
    <cellStyle name="Заголовок 4 28" xfId="1725"/>
    <cellStyle name="Заголовок 4 29" xfId="1726"/>
    <cellStyle name="Заголовок 4 3" xfId="1727"/>
    <cellStyle name="Заголовок 4 30" xfId="1728"/>
    <cellStyle name="Заголовок 4 31" xfId="1729"/>
    <cellStyle name="Заголовок 4 32" xfId="1730"/>
    <cellStyle name="Заголовок 4 33" xfId="1731"/>
    <cellStyle name="Заголовок 4 34" xfId="1732"/>
    <cellStyle name="Заголовок 4 35" xfId="1733"/>
    <cellStyle name="Заголовок 4 36" xfId="1734"/>
    <cellStyle name="Заголовок 4 4" xfId="1735"/>
    <cellStyle name="Заголовок 4 5" xfId="1736"/>
    <cellStyle name="Заголовок 4 6" xfId="1737"/>
    <cellStyle name="Заголовок 4 7" xfId="1738"/>
    <cellStyle name="Заголовок 4 8" xfId="1739"/>
    <cellStyle name="Заголовок 4 9" xfId="1740"/>
    <cellStyle name="Защитный" xfId="466"/>
    <cellStyle name="Итог 10" xfId="1741"/>
    <cellStyle name="Итог 11" xfId="1742"/>
    <cellStyle name="Итог 12" xfId="1743"/>
    <cellStyle name="Итог 13" xfId="1744"/>
    <cellStyle name="Итог 14" xfId="1745"/>
    <cellStyle name="Итог 15" xfId="1746"/>
    <cellStyle name="Итог 16" xfId="1747"/>
    <cellStyle name="Итог 17" xfId="1748"/>
    <cellStyle name="Итог 18" xfId="1749"/>
    <cellStyle name="Итог 19" xfId="1750"/>
    <cellStyle name="Итог 2" xfId="1751"/>
    <cellStyle name="Итог 20" xfId="1752"/>
    <cellStyle name="Итог 21" xfId="1753"/>
    <cellStyle name="Итог 22" xfId="1754"/>
    <cellStyle name="Итог 23" xfId="1755"/>
    <cellStyle name="Итог 24" xfId="1756"/>
    <cellStyle name="Итог 25" xfId="1757"/>
    <cellStyle name="Итог 26" xfId="1758"/>
    <cellStyle name="Итог 27" xfId="1759"/>
    <cellStyle name="Итог 28" xfId="1760"/>
    <cellStyle name="Итог 29" xfId="1761"/>
    <cellStyle name="Итог 3" xfId="1762"/>
    <cellStyle name="Итог 30" xfId="1763"/>
    <cellStyle name="Итог 31" xfId="1764"/>
    <cellStyle name="Итог 32" xfId="1765"/>
    <cellStyle name="Итог 33" xfId="1766"/>
    <cellStyle name="Итог 34" xfId="1767"/>
    <cellStyle name="Итог 35" xfId="1768"/>
    <cellStyle name="Итог 36" xfId="1769"/>
    <cellStyle name="Итог 4" xfId="1770"/>
    <cellStyle name="Итог 5" xfId="1771"/>
    <cellStyle name="Итог 6" xfId="1772"/>
    <cellStyle name="Итог 7" xfId="1773"/>
    <cellStyle name="Итог 8" xfId="1774"/>
    <cellStyle name="Итог 9" xfId="1775"/>
    <cellStyle name="Контрольная ячейка 10" xfId="1776"/>
    <cellStyle name="Контрольная ячейка 11" xfId="1777"/>
    <cellStyle name="Контрольная ячейка 12" xfId="1778"/>
    <cellStyle name="Контрольная ячейка 13" xfId="1779"/>
    <cellStyle name="Контрольная ячейка 14" xfId="1780"/>
    <cellStyle name="Контрольная ячейка 15" xfId="1781"/>
    <cellStyle name="Контрольная ячейка 16" xfId="1782"/>
    <cellStyle name="Контрольная ячейка 17" xfId="1783"/>
    <cellStyle name="Контрольная ячейка 18" xfId="1784"/>
    <cellStyle name="Контрольная ячейка 19" xfId="1785"/>
    <cellStyle name="Контрольная ячейка 2" xfId="1786"/>
    <cellStyle name="Контрольная ячейка 20" xfId="1787"/>
    <cellStyle name="Контрольная ячейка 21" xfId="1788"/>
    <cellStyle name="Контрольная ячейка 22" xfId="1789"/>
    <cellStyle name="Контрольная ячейка 23" xfId="1790"/>
    <cellStyle name="Контрольная ячейка 24" xfId="1791"/>
    <cellStyle name="Контрольная ячейка 25" xfId="1792"/>
    <cellStyle name="Контрольная ячейка 26" xfId="1793"/>
    <cellStyle name="Контрольная ячейка 27" xfId="1794"/>
    <cellStyle name="Контрольная ячейка 28" xfId="1795"/>
    <cellStyle name="Контрольная ячейка 29" xfId="1796"/>
    <cellStyle name="Контрольная ячейка 3" xfId="1797"/>
    <cellStyle name="Контрольная ячейка 30" xfId="1798"/>
    <cellStyle name="Контрольная ячейка 31" xfId="1799"/>
    <cellStyle name="Контрольная ячейка 32" xfId="1800"/>
    <cellStyle name="Контрольная ячейка 33" xfId="1801"/>
    <cellStyle name="Контрольная ячейка 34" xfId="1802"/>
    <cellStyle name="Контрольная ячейка 35" xfId="1803"/>
    <cellStyle name="Контрольная ячейка 36" xfId="1804"/>
    <cellStyle name="Контрольная ячейка 4" xfId="1805"/>
    <cellStyle name="Контрольная ячейка 5" xfId="1806"/>
    <cellStyle name="Контрольная ячейка 6" xfId="1807"/>
    <cellStyle name="Контрольная ячейка 7" xfId="1808"/>
    <cellStyle name="Контрольная ячейка 8" xfId="1809"/>
    <cellStyle name="Контрольная ячейка 9" xfId="1810"/>
    <cellStyle name="Название 2" xfId="72"/>
    <cellStyle name="Нейтральный 10" xfId="1811"/>
    <cellStyle name="Нейтральный 11" xfId="1812"/>
    <cellStyle name="Нейтральный 12" xfId="1813"/>
    <cellStyle name="Нейтральный 13" xfId="1814"/>
    <cellStyle name="Нейтральный 14" xfId="1815"/>
    <cellStyle name="Нейтральный 15" xfId="1816"/>
    <cellStyle name="Нейтральный 16" xfId="1817"/>
    <cellStyle name="Нейтральный 17" xfId="1818"/>
    <cellStyle name="Нейтральный 18" xfId="1819"/>
    <cellStyle name="Нейтральный 19" xfId="1820"/>
    <cellStyle name="Нейтральный 2" xfId="73"/>
    <cellStyle name="Нейтральный 2 2" xfId="1821"/>
    <cellStyle name="Нейтральный 20" xfId="1822"/>
    <cellStyle name="Нейтральный 21" xfId="1823"/>
    <cellStyle name="Нейтральный 22" xfId="1824"/>
    <cellStyle name="Нейтральный 23" xfId="1825"/>
    <cellStyle name="Нейтральный 24" xfId="1826"/>
    <cellStyle name="Нейтральный 25" xfId="1827"/>
    <cellStyle name="Нейтральный 26" xfId="1828"/>
    <cellStyle name="Нейтральный 27" xfId="1829"/>
    <cellStyle name="Нейтральный 28" xfId="1830"/>
    <cellStyle name="Нейтральный 29" xfId="1831"/>
    <cellStyle name="Нейтральный 3" xfId="1832"/>
    <cellStyle name="Нейтральный 30" xfId="1833"/>
    <cellStyle name="Нейтральный 31" xfId="1834"/>
    <cellStyle name="Нейтральный 32" xfId="1835"/>
    <cellStyle name="Нейтральный 33" xfId="1836"/>
    <cellStyle name="Нейтральный 34" xfId="1837"/>
    <cellStyle name="Нейтральный 35" xfId="1838"/>
    <cellStyle name="Нейтральный 36" xfId="1839"/>
    <cellStyle name="Нейтральный 4" xfId="1840"/>
    <cellStyle name="Нейтральный 5" xfId="1841"/>
    <cellStyle name="Нейтральный 6" xfId="1842"/>
    <cellStyle name="Нейтральный 7" xfId="1843"/>
    <cellStyle name="Нейтральный 8" xfId="1844"/>
    <cellStyle name="Нейтральный 9" xfId="1845"/>
    <cellStyle name="Обычный 13" xfId="1846"/>
    <cellStyle name="Обычный 14" xfId="1847"/>
    <cellStyle name="Обычный 15" xfId="1848"/>
    <cellStyle name="Обычный 16" xfId="61"/>
    <cellStyle name="Обычный 16 2" xfId="277"/>
    <cellStyle name="Обычный 17" xfId="62"/>
    <cellStyle name="Обычный 17 2" xfId="278"/>
    <cellStyle name="Обычный 18" xfId="1849"/>
    <cellStyle name="Обычный 19" xfId="1850"/>
    <cellStyle name="Обычный 2" xfId="50"/>
    <cellStyle name="Обычный 2 10" xfId="467"/>
    <cellStyle name="Обычный 2 10 2" xfId="1851"/>
    <cellStyle name="Обычный 2 11" xfId="468"/>
    <cellStyle name="Обычный 2 11 2" xfId="1852"/>
    <cellStyle name="Обычный 2 12" xfId="469"/>
    <cellStyle name="Обычный 2 12 2" xfId="1853"/>
    <cellStyle name="Обычный 2 13" xfId="470"/>
    <cellStyle name="Обычный 2 13 2" xfId="1854"/>
    <cellStyle name="Обычный 2 14" xfId="471"/>
    <cellStyle name="Обычный 2 14 2" xfId="1855"/>
    <cellStyle name="Обычный 2 15" xfId="1856"/>
    <cellStyle name="Обычный 2 16" xfId="1857"/>
    <cellStyle name="Обычный 2 17" xfId="1858"/>
    <cellStyle name="Обычный 2 18" xfId="1859"/>
    <cellStyle name="Обычный 2 19" xfId="1860"/>
    <cellStyle name="Обычный 2 2" xfId="206"/>
    <cellStyle name="Обычный 2 2 10" xfId="1861"/>
    <cellStyle name="Обычный 2 2 11" xfId="1862"/>
    <cellStyle name="Обычный 2 2 12" xfId="1863"/>
    <cellStyle name="Обычный 2 2 13" xfId="1864"/>
    <cellStyle name="Обычный 2 2 14" xfId="1865"/>
    <cellStyle name="Обычный 2 2 15" xfId="1866"/>
    <cellStyle name="Обычный 2 2 16" xfId="1867"/>
    <cellStyle name="Обычный 2 2 17" xfId="1868"/>
    <cellStyle name="Обычный 2 2 18" xfId="1869"/>
    <cellStyle name="Обычный 2 2 19" xfId="1870"/>
    <cellStyle name="Обычный 2 2 2" xfId="472"/>
    <cellStyle name="Обычный 2 2 2 2" xfId="1871"/>
    <cellStyle name="Обычный 2 2 20" xfId="1872"/>
    <cellStyle name="Обычный 2 2 21" xfId="1873"/>
    <cellStyle name="Обычный 2 2 22" xfId="1874"/>
    <cellStyle name="Обычный 2 2 23" xfId="1875"/>
    <cellStyle name="Обычный 2 2 24" xfId="1876"/>
    <cellStyle name="Обычный 2 2 25" xfId="1877"/>
    <cellStyle name="Обычный 2 2 26" xfId="1878"/>
    <cellStyle name="Обычный 2 2 27" xfId="1879"/>
    <cellStyle name="Обычный 2 2 28" xfId="1880"/>
    <cellStyle name="Обычный 2 2 29" xfId="1881"/>
    <cellStyle name="Обычный 2 2 3" xfId="473"/>
    <cellStyle name="Обычный 2 2 3 2" xfId="1882"/>
    <cellStyle name="Обычный 2 2 30" xfId="1883"/>
    <cellStyle name="Обычный 2 2 31" xfId="1884"/>
    <cellStyle name="Обычный 2 2 32" xfId="1885"/>
    <cellStyle name="Обычный 2 2 33" xfId="1886"/>
    <cellStyle name="Обычный 2 2 34" xfId="1887"/>
    <cellStyle name="Обычный 2 2 35" xfId="1888"/>
    <cellStyle name="Обычный 2 2 36" xfId="1889"/>
    <cellStyle name="Обычный 2 2 4" xfId="1890"/>
    <cellStyle name="Обычный 2 2 5" xfId="1891"/>
    <cellStyle name="Обычный 2 2 6" xfId="1892"/>
    <cellStyle name="Обычный 2 2 7" xfId="1893"/>
    <cellStyle name="Обычный 2 2 8" xfId="1894"/>
    <cellStyle name="Обычный 2 2 9" xfId="1895"/>
    <cellStyle name="Обычный 2 20" xfId="1896"/>
    <cellStyle name="Обычный 2 21" xfId="1897"/>
    <cellStyle name="Обычный 2 22" xfId="1898"/>
    <cellStyle name="Обычный 2 23" xfId="1899"/>
    <cellStyle name="Обычный 2 24" xfId="1900"/>
    <cellStyle name="Обычный 2 25" xfId="1901"/>
    <cellStyle name="Обычный 2 26" xfId="1902"/>
    <cellStyle name="Обычный 2 27" xfId="1903"/>
    <cellStyle name="Обычный 2 28" xfId="1904"/>
    <cellStyle name="Обычный 2 29" xfId="1905"/>
    <cellStyle name="Обычный 2 3" xfId="68"/>
    <cellStyle name="Обычный 2 30" xfId="1906"/>
    <cellStyle name="Обычный 2 31" xfId="1907"/>
    <cellStyle name="Обычный 2 32" xfId="1908"/>
    <cellStyle name="Обычный 2 33" xfId="1909"/>
    <cellStyle name="Обычный 2 34" xfId="1910"/>
    <cellStyle name="Обычный 2 35" xfId="1911"/>
    <cellStyle name="Обычный 2 36" xfId="1912"/>
    <cellStyle name="Обычный 2 37" xfId="1913"/>
    <cellStyle name="Обычный 2 38" xfId="304"/>
    <cellStyle name="Обычный 2 4" xfId="205"/>
    <cellStyle name="Обычный 2 4 2" xfId="475"/>
    <cellStyle name="Обычный 2 4 3" xfId="474"/>
    <cellStyle name="Обычный 2 5" xfId="113"/>
    <cellStyle name="Обычный 2 5 2" xfId="477"/>
    <cellStyle name="Обычный 2 5 3" xfId="476"/>
    <cellStyle name="Обычный 2 6" xfId="478"/>
    <cellStyle name="Обычный 2 6 2" xfId="479"/>
    <cellStyle name="Обычный 2 7" xfId="480"/>
    <cellStyle name="Обычный 2 7 2" xfId="481"/>
    <cellStyle name="Обычный 2 8" xfId="482"/>
    <cellStyle name="Обычный 2 8 2" xfId="483"/>
    <cellStyle name="Обычный 2 9" xfId="484"/>
    <cellStyle name="Обычный 2 9 2" xfId="1914"/>
    <cellStyle name="Обычный 2_900005052015" xfId="485"/>
    <cellStyle name="Обычный 23" xfId="1915"/>
    <cellStyle name="Обычный 24" xfId="1916"/>
    <cellStyle name="Обычный 25" xfId="63"/>
    <cellStyle name="Обычный 27" xfId="1917"/>
    <cellStyle name="Обычный 28" xfId="1918"/>
    <cellStyle name="Обычный 29" xfId="1919"/>
    <cellStyle name="Обычный 3" xfId="97"/>
    <cellStyle name="Обычный 3 2" xfId="487"/>
    <cellStyle name="Обычный 3 2 2" xfId="1920"/>
    <cellStyle name="Обычный 3 3" xfId="2215"/>
    <cellStyle name="Обычный 3 4" xfId="486"/>
    <cellStyle name="Обычный 30" xfId="1921"/>
    <cellStyle name="Обычный 31" xfId="1922"/>
    <cellStyle name="Обычный 32" xfId="1923"/>
    <cellStyle name="Обычный 34" xfId="1924"/>
    <cellStyle name="Обычный 35" xfId="1925"/>
    <cellStyle name="Обычный 36" xfId="1926"/>
    <cellStyle name="Обычный 4" xfId="488"/>
    <cellStyle name="Обычный 4 2" xfId="1927"/>
    <cellStyle name="Обычный 5" xfId="1928"/>
    <cellStyle name="Обычный 6" xfId="57"/>
    <cellStyle name="Обычный 6 2" xfId="273"/>
    <cellStyle name="Обычный 7" xfId="59"/>
    <cellStyle name="Обычный 7 2" xfId="275"/>
    <cellStyle name="Обычный 8" xfId="2212"/>
    <cellStyle name="Плохой 10" xfId="1929"/>
    <cellStyle name="Плохой 11" xfId="1930"/>
    <cellStyle name="Плохой 12" xfId="1931"/>
    <cellStyle name="Плохой 13" xfId="1932"/>
    <cellStyle name="Плохой 14" xfId="1933"/>
    <cellStyle name="Плохой 15" xfId="1934"/>
    <cellStyle name="Плохой 16" xfId="1935"/>
    <cellStyle name="Плохой 17" xfId="1936"/>
    <cellStyle name="Плохой 18" xfId="1937"/>
    <cellStyle name="Плохой 19" xfId="1938"/>
    <cellStyle name="Плохой 2" xfId="1939"/>
    <cellStyle name="Плохой 20" xfId="1940"/>
    <cellStyle name="Плохой 21" xfId="1941"/>
    <cellStyle name="Плохой 22" xfId="1942"/>
    <cellStyle name="Плохой 23" xfId="1943"/>
    <cellStyle name="Плохой 24" xfId="1944"/>
    <cellStyle name="Плохой 25" xfId="1945"/>
    <cellStyle name="Плохой 26" xfId="1946"/>
    <cellStyle name="Плохой 27" xfId="1947"/>
    <cellStyle name="Плохой 28" xfId="1948"/>
    <cellStyle name="Плохой 29" xfId="1949"/>
    <cellStyle name="Плохой 3" xfId="1950"/>
    <cellStyle name="Плохой 30" xfId="1951"/>
    <cellStyle name="Плохой 31" xfId="1952"/>
    <cellStyle name="Плохой 32" xfId="1953"/>
    <cellStyle name="Плохой 33" xfId="1954"/>
    <cellStyle name="Плохой 34" xfId="1955"/>
    <cellStyle name="Плохой 35" xfId="1956"/>
    <cellStyle name="Плохой 36" xfId="1957"/>
    <cellStyle name="Плохой 4" xfId="1958"/>
    <cellStyle name="Плохой 5" xfId="1959"/>
    <cellStyle name="Плохой 6" xfId="1960"/>
    <cellStyle name="Плохой 7" xfId="1961"/>
    <cellStyle name="Плохой 8" xfId="1962"/>
    <cellStyle name="Плохой 9" xfId="1963"/>
    <cellStyle name="Пояснение 10" xfId="1964"/>
    <cellStyle name="Пояснение 11" xfId="1965"/>
    <cellStyle name="Пояснение 12" xfId="1966"/>
    <cellStyle name="Пояснение 13" xfId="1967"/>
    <cellStyle name="Пояснение 14" xfId="1968"/>
    <cellStyle name="Пояснение 15" xfId="1969"/>
    <cellStyle name="Пояснение 16" xfId="1970"/>
    <cellStyle name="Пояснение 17" xfId="1971"/>
    <cellStyle name="Пояснение 18" xfId="1972"/>
    <cellStyle name="Пояснение 19" xfId="1973"/>
    <cellStyle name="Пояснение 2" xfId="1974"/>
    <cellStyle name="Пояснение 20" xfId="1975"/>
    <cellStyle name="Пояснение 21" xfId="1976"/>
    <cellStyle name="Пояснение 22" xfId="1977"/>
    <cellStyle name="Пояснение 23" xfId="1978"/>
    <cellStyle name="Пояснение 24" xfId="1979"/>
    <cellStyle name="Пояснение 25" xfId="1980"/>
    <cellStyle name="Пояснение 26" xfId="1981"/>
    <cellStyle name="Пояснение 27" xfId="1982"/>
    <cellStyle name="Пояснение 28" xfId="1983"/>
    <cellStyle name="Пояснение 29" xfId="1984"/>
    <cellStyle name="Пояснение 3" xfId="1985"/>
    <cellStyle name="Пояснение 30" xfId="1986"/>
    <cellStyle name="Пояснение 31" xfId="1987"/>
    <cellStyle name="Пояснение 32" xfId="1988"/>
    <cellStyle name="Пояснение 33" xfId="1989"/>
    <cellStyle name="Пояснение 34" xfId="1990"/>
    <cellStyle name="Пояснение 35" xfId="1991"/>
    <cellStyle name="Пояснение 36" xfId="1992"/>
    <cellStyle name="Пояснение 4" xfId="1993"/>
    <cellStyle name="Пояснение 5" xfId="1994"/>
    <cellStyle name="Пояснение 6" xfId="1995"/>
    <cellStyle name="Пояснение 7" xfId="1996"/>
    <cellStyle name="Пояснение 8" xfId="1997"/>
    <cellStyle name="Пояснение 9" xfId="1998"/>
    <cellStyle name="Примечание 10" xfId="1999"/>
    <cellStyle name="Примечание 11" xfId="2000"/>
    <cellStyle name="Примечание 12" xfId="2001"/>
    <cellStyle name="Примечание 13" xfId="2002"/>
    <cellStyle name="Примечание 14" xfId="2003"/>
    <cellStyle name="Примечание 15" xfId="2004"/>
    <cellStyle name="Примечание 16" xfId="2005"/>
    <cellStyle name="Примечание 17" xfId="2006"/>
    <cellStyle name="Примечание 18" xfId="2007"/>
    <cellStyle name="Примечание 19" xfId="2008"/>
    <cellStyle name="Примечание 2" xfId="74"/>
    <cellStyle name="Примечание 2 2" xfId="283"/>
    <cellStyle name="Примечание 2 3" xfId="2009"/>
    <cellStyle name="Примечание 20" xfId="2010"/>
    <cellStyle name="Примечание 21" xfId="2011"/>
    <cellStyle name="Примечание 22" xfId="2012"/>
    <cellStyle name="Примечание 23" xfId="2013"/>
    <cellStyle name="Примечание 24" xfId="2014"/>
    <cellStyle name="Примечание 25" xfId="2015"/>
    <cellStyle name="Примечание 26" xfId="2016"/>
    <cellStyle name="Примечание 27" xfId="2017"/>
    <cellStyle name="Примечание 28" xfId="2018"/>
    <cellStyle name="Примечание 29" xfId="2019"/>
    <cellStyle name="Примечание 3" xfId="2020"/>
    <cellStyle name="Примечание 30" xfId="2021"/>
    <cellStyle name="Примечание 31" xfId="2022"/>
    <cellStyle name="Примечание 32" xfId="2023"/>
    <cellStyle name="Примечание 33" xfId="2024"/>
    <cellStyle name="Примечание 34" xfId="2025"/>
    <cellStyle name="Примечание 35" xfId="2026"/>
    <cellStyle name="Примечание 36" xfId="2027"/>
    <cellStyle name="Примечание 4" xfId="2028"/>
    <cellStyle name="Примечание 5" xfId="2029"/>
    <cellStyle name="Примечание 6" xfId="2030"/>
    <cellStyle name="Примечание 7" xfId="2031"/>
    <cellStyle name="Примечание 8" xfId="2032"/>
    <cellStyle name="Примечание 9" xfId="2033"/>
    <cellStyle name="Связанная ячейка 10" xfId="2034"/>
    <cellStyle name="Связанная ячейка 11" xfId="2035"/>
    <cellStyle name="Связанная ячейка 12" xfId="2036"/>
    <cellStyle name="Связанная ячейка 13" xfId="2037"/>
    <cellStyle name="Связанная ячейка 14" xfId="2038"/>
    <cellStyle name="Связанная ячейка 15" xfId="2039"/>
    <cellStyle name="Связанная ячейка 16" xfId="2040"/>
    <cellStyle name="Связанная ячейка 17" xfId="2041"/>
    <cellStyle name="Связанная ячейка 18" xfId="2042"/>
    <cellStyle name="Связанная ячейка 19" xfId="2043"/>
    <cellStyle name="Связанная ячейка 2" xfId="2044"/>
    <cellStyle name="Связанная ячейка 20" xfId="2045"/>
    <cellStyle name="Связанная ячейка 21" xfId="2046"/>
    <cellStyle name="Связанная ячейка 22" xfId="2047"/>
    <cellStyle name="Связанная ячейка 23" xfId="2048"/>
    <cellStyle name="Связанная ячейка 24" xfId="2049"/>
    <cellStyle name="Связанная ячейка 25" xfId="2050"/>
    <cellStyle name="Связанная ячейка 26" xfId="2051"/>
    <cellStyle name="Связанная ячейка 27" xfId="2052"/>
    <cellStyle name="Связанная ячейка 28" xfId="2053"/>
    <cellStyle name="Связанная ячейка 29" xfId="2054"/>
    <cellStyle name="Связанная ячейка 3" xfId="2055"/>
    <cellStyle name="Связанная ячейка 30" xfId="2056"/>
    <cellStyle name="Связанная ячейка 31" xfId="2057"/>
    <cellStyle name="Связанная ячейка 32" xfId="2058"/>
    <cellStyle name="Связанная ячейка 33" xfId="2059"/>
    <cellStyle name="Связанная ячейка 34" xfId="2060"/>
    <cellStyle name="Связанная ячейка 35" xfId="2061"/>
    <cellStyle name="Связанная ячейка 36" xfId="2062"/>
    <cellStyle name="Связанная ячейка 4" xfId="2063"/>
    <cellStyle name="Связанная ячейка 5" xfId="2064"/>
    <cellStyle name="Связанная ячейка 6" xfId="2065"/>
    <cellStyle name="Связанная ячейка 7" xfId="2066"/>
    <cellStyle name="Связанная ячейка 8" xfId="2067"/>
    <cellStyle name="Связанная ячейка 9" xfId="2068"/>
    <cellStyle name="Стиль 1" xfId="489"/>
    <cellStyle name="Текст предупреждения 10" xfId="2069"/>
    <cellStyle name="Текст предупреждения 11" xfId="2070"/>
    <cellStyle name="Текст предупреждения 12" xfId="2071"/>
    <cellStyle name="Текст предупреждения 13" xfId="2072"/>
    <cellStyle name="Текст предупреждения 14" xfId="2073"/>
    <cellStyle name="Текст предупреждения 15" xfId="2074"/>
    <cellStyle name="Текст предупреждения 16" xfId="2075"/>
    <cellStyle name="Текст предупреждения 17" xfId="2076"/>
    <cellStyle name="Текст предупреждения 18" xfId="2077"/>
    <cellStyle name="Текст предупреждения 19" xfId="2078"/>
    <cellStyle name="Текст предупреждения 2" xfId="2079"/>
    <cellStyle name="Текст предупреждения 20" xfId="2080"/>
    <cellStyle name="Текст предупреждения 21" xfId="2081"/>
    <cellStyle name="Текст предупреждения 22" xfId="2082"/>
    <cellStyle name="Текст предупреждения 23" xfId="2083"/>
    <cellStyle name="Текст предупреждения 24" xfId="2084"/>
    <cellStyle name="Текст предупреждения 25" xfId="2085"/>
    <cellStyle name="Текст предупреждения 26" xfId="2086"/>
    <cellStyle name="Текст предупреждения 27" xfId="2087"/>
    <cellStyle name="Текст предупреждения 28" xfId="2088"/>
    <cellStyle name="Текст предупреждения 29" xfId="2089"/>
    <cellStyle name="Текст предупреждения 3" xfId="2090"/>
    <cellStyle name="Текст предупреждения 30" xfId="2091"/>
    <cellStyle name="Текст предупреждения 31" xfId="2092"/>
    <cellStyle name="Текст предупреждения 32" xfId="2093"/>
    <cellStyle name="Текст предупреждения 33" xfId="2094"/>
    <cellStyle name="Текст предупреждения 34" xfId="2095"/>
    <cellStyle name="Текст предупреждения 35" xfId="2096"/>
    <cellStyle name="Текст предупреждения 36" xfId="2097"/>
    <cellStyle name="Текст предупреждения 4" xfId="2098"/>
    <cellStyle name="Текст предупреждения 5" xfId="2099"/>
    <cellStyle name="Текст предупреждения 6" xfId="2100"/>
    <cellStyle name="Текст предупреждения 7" xfId="2101"/>
    <cellStyle name="Текст предупреждения 8" xfId="2102"/>
    <cellStyle name="Текст предупреждения 9" xfId="2103"/>
    <cellStyle name="Финансовый 16" xfId="58"/>
    <cellStyle name="Финансовый 16 2" xfId="274"/>
    <cellStyle name="Финансовый 2" xfId="94"/>
    <cellStyle name="Финансовый 2 10" xfId="2104"/>
    <cellStyle name="Финансовый 2 11" xfId="2105"/>
    <cellStyle name="Финансовый 2 12" xfId="2106"/>
    <cellStyle name="Финансовый 2 13" xfId="2107"/>
    <cellStyle name="Финансовый 2 14" xfId="2108"/>
    <cellStyle name="Финансовый 2 15" xfId="2109"/>
    <cellStyle name="Финансовый 2 16" xfId="2110"/>
    <cellStyle name="Финансовый 2 17" xfId="2111"/>
    <cellStyle name="Финансовый 2 18" xfId="2112"/>
    <cellStyle name="Финансовый 2 19" xfId="2113"/>
    <cellStyle name="Финансовый 2 2" xfId="114"/>
    <cellStyle name="Финансовый 2 2 10" xfId="2114"/>
    <cellStyle name="Финансовый 2 2 11" xfId="2115"/>
    <cellStyle name="Финансовый 2 2 12" xfId="2116"/>
    <cellStyle name="Финансовый 2 2 13" xfId="2117"/>
    <cellStyle name="Финансовый 2 2 14" xfId="2118"/>
    <cellStyle name="Финансовый 2 2 15" xfId="2119"/>
    <cellStyle name="Финансовый 2 2 16" xfId="2120"/>
    <cellStyle name="Финансовый 2 2 17" xfId="2121"/>
    <cellStyle name="Финансовый 2 2 18" xfId="2122"/>
    <cellStyle name="Финансовый 2 2 19" xfId="2123"/>
    <cellStyle name="Финансовый 2 2 2" xfId="2124"/>
    <cellStyle name="Финансовый 2 2 20" xfId="2125"/>
    <cellStyle name="Финансовый 2 2 21" xfId="2126"/>
    <cellStyle name="Финансовый 2 2 22" xfId="2127"/>
    <cellStyle name="Финансовый 2 2 23" xfId="2128"/>
    <cellStyle name="Финансовый 2 2 24" xfId="2129"/>
    <cellStyle name="Финансовый 2 2 25" xfId="2130"/>
    <cellStyle name="Финансовый 2 2 26" xfId="2131"/>
    <cellStyle name="Финансовый 2 2 27" xfId="2132"/>
    <cellStyle name="Финансовый 2 2 28" xfId="2133"/>
    <cellStyle name="Финансовый 2 2 29" xfId="2134"/>
    <cellStyle name="Финансовый 2 2 3" xfId="2135"/>
    <cellStyle name="Финансовый 2 2 30" xfId="2136"/>
    <cellStyle name="Финансовый 2 2 31" xfId="2137"/>
    <cellStyle name="Финансовый 2 2 32" xfId="2138"/>
    <cellStyle name="Финансовый 2 2 33" xfId="2139"/>
    <cellStyle name="Финансовый 2 2 34" xfId="2140"/>
    <cellStyle name="Финансовый 2 2 35" xfId="2141"/>
    <cellStyle name="Финансовый 2 2 36" xfId="2142"/>
    <cellStyle name="Финансовый 2 2 37" xfId="410"/>
    <cellStyle name="Финансовый 2 2 4" xfId="2143"/>
    <cellStyle name="Финансовый 2 2 5" xfId="2144"/>
    <cellStyle name="Финансовый 2 2 6" xfId="2145"/>
    <cellStyle name="Финансовый 2 2 7" xfId="2146"/>
    <cellStyle name="Финансовый 2 2 8" xfId="2147"/>
    <cellStyle name="Финансовый 2 2 9" xfId="2148"/>
    <cellStyle name="Финансовый 2 20" xfId="2149"/>
    <cellStyle name="Финансовый 2 21" xfId="2150"/>
    <cellStyle name="Финансовый 2 22" xfId="2151"/>
    <cellStyle name="Финансовый 2 23" xfId="2152"/>
    <cellStyle name="Финансовый 2 24" xfId="2153"/>
    <cellStyle name="Финансовый 2 25" xfId="2154"/>
    <cellStyle name="Финансовый 2 26" xfId="2155"/>
    <cellStyle name="Финансовый 2 27" xfId="2156"/>
    <cellStyle name="Финансовый 2 28" xfId="2157"/>
    <cellStyle name="Финансовый 2 29" xfId="2158"/>
    <cellStyle name="Финансовый 2 3" xfId="2159"/>
    <cellStyle name="Финансовый 2 30" xfId="2160"/>
    <cellStyle name="Финансовый 2 31" xfId="2161"/>
    <cellStyle name="Финансовый 2 32" xfId="2162"/>
    <cellStyle name="Финансовый 2 33" xfId="2163"/>
    <cellStyle name="Финансовый 2 34" xfId="2164"/>
    <cellStyle name="Финансовый 2 35" xfId="2165"/>
    <cellStyle name="Финансовый 2 36" xfId="2166"/>
    <cellStyle name="Финансовый 2 37" xfId="409"/>
    <cellStyle name="Финансовый 2 4" xfId="2167"/>
    <cellStyle name="Финансовый 2 5" xfId="2168"/>
    <cellStyle name="Финансовый 2 6" xfId="2169"/>
    <cellStyle name="Финансовый 2 7" xfId="2170"/>
    <cellStyle name="Финансовый 2 8" xfId="2171"/>
    <cellStyle name="Финансовый 2 9" xfId="2172"/>
    <cellStyle name="Финансовый 3" xfId="411"/>
    <cellStyle name="Финансовый 4" xfId="490"/>
    <cellStyle name="Финансовый 4 2" xfId="491"/>
    <cellStyle name="Финансовый 5" xfId="2213"/>
    <cellStyle name="Хороший 10" xfId="2173"/>
    <cellStyle name="Хороший 11" xfId="2174"/>
    <cellStyle name="Хороший 12" xfId="2175"/>
    <cellStyle name="Хороший 13" xfId="2176"/>
    <cellStyle name="Хороший 14" xfId="2177"/>
    <cellStyle name="Хороший 15" xfId="2178"/>
    <cellStyle name="Хороший 16" xfId="2179"/>
    <cellStyle name="Хороший 17" xfId="2180"/>
    <cellStyle name="Хороший 18" xfId="2181"/>
    <cellStyle name="Хороший 19" xfId="2182"/>
    <cellStyle name="Хороший 2" xfId="2183"/>
    <cellStyle name="Хороший 20" xfId="2184"/>
    <cellStyle name="Хороший 21" xfId="2185"/>
    <cellStyle name="Хороший 22" xfId="2186"/>
    <cellStyle name="Хороший 23" xfId="2187"/>
    <cellStyle name="Хороший 24" xfId="2188"/>
    <cellStyle name="Хороший 25" xfId="2189"/>
    <cellStyle name="Хороший 26" xfId="2190"/>
    <cellStyle name="Хороший 27" xfId="2191"/>
    <cellStyle name="Хороший 28" xfId="2192"/>
    <cellStyle name="Хороший 29" xfId="2193"/>
    <cellStyle name="Хороший 3" xfId="2194"/>
    <cellStyle name="Хороший 30" xfId="2195"/>
    <cellStyle name="Хороший 31" xfId="2196"/>
    <cellStyle name="Хороший 32" xfId="2197"/>
    <cellStyle name="Хороший 33" xfId="2198"/>
    <cellStyle name="Хороший 34" xfId="2199"/>
    <cellStyle name="Хороший 35" xfId="2200"/>
    <cellStyle name="Хороший 36" xfId="2201"/>
    <cellStyle name="Хороший 4" xfId="2202"/>
    <cellStyle name="Хороший 5" xfId="2203"/>
    <cellStyle name="Хороший 6" xfId="2204"/>
    <cellStyle name="Хороший 7" xfId="2205"/>
    <cellStyle name="Хороший 8" xfId="2206"/>
    <cellStyle name="Хороший 9" xfId="22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Normal="100" zoomScaleSheetLayoutView="115" workbookViewId="0"/>
  </sheetViews>
  <sheetFormatPr defaultColWidth="9.140625" defaultRowHeight="17.25" x14ac:dyDescent="0.25"/>
  <cols>
    <col min="1" max="1" width="8.42578125" style="5" customWidth="1"/>
    <col min="2" max="2" width="15" style="5" customWidth="1"/>
    <col min="3" max="3" width="20.85546875" style="6" customWidth="1"/>
    <col min="4" max="4" width="43.5703125" style="6" customWidth="1"/>
    <col min="5" max="5" width="54.7109375" style="6" customWidth="1"/>
    <col min="6" max="6" width="45.85546875" style="6" customWidth="1"/>
    <col min="7" max="8" width="21.42578125" style="5" customWidth="1"/>
    <col min="9" max="16384" width="9.140625" style="5"/>
  </cols>
  <sheetData>
    <row r="1" spans="1:8" ht="18" customHeight="1" x14ac:dyDescent="0.25">
      <c r="F1" s="257" t="s">
        <v>1</v>
      </c>
      <c r="G1" s="257"/>
      <c r="H1" s="257"/>
    </row>
    <row r="2" spans="1:8" ht="21.6" customHeight="1" x14ac:dyDescent="0.25">
      <c r="C2" s="5"/>
      <c r="D2" s="5"/>
      <c r="E2" s="5"/>
      <c r="F2" s="257" t="s">
        <v>21</v>
      </c>
      <c r="G2" s="257"/>
      <c r="H2" s="257"/>
    </row>
    <row r="3" spans="1:8" ht="21.6" customHeight="1" x14ac:dyDescent="0.3">
      <c r="F3" s="258" t="s">
        <v>8</v>
      </c>
      <c r="G3" s="258"/>
      <c r="H3" s="258"/>
    </row>
    <row r="4" spans="1:8" ht="66" customHeight="1" x14ac:dyDescent="0.25">
      <c r="A4" s="260" t="s">
        <v>220</v>
      </c>
      <c r="B4" s="260"/>
      <c r="C4" s="260"/>
      <c r="D4" s="260"/>
      <c r="E4" s="260"/>
      <c r="F4" s="260"/>
      <c r="G4" s="260"/>
      <c r="H4" s="260"/>
    </row>
    <row r="5" spans="1:8" ht="20.45" customHeight="1" x14ac:dyDescent="0.25">
      <c r="A5" s="8"/>
      <c r="B5" s="8"/>
      <c r="C5" s="8"/>
      <c r="D5" s="8"/>
      <c r="E5" s="8"/>
      <c r="F5" s="8"/>
      <c r="H5" s="58" t="s">
        <v>28</v>
      </c>
    </row>
    <row r="6" spans="1:8" ht="85.5" customHeight="1" x14ac:dyDescent="0.25">
      <c r="A6" s="261" t="s">
        <v>24</v>
      </c>
      <c r="B6" s="261" t="s">
        <v>0</v>
      </c>
      <c r="C6" s="261"/>
      <c r="D6" s="261" t="s">
        <v>25</v>
      </c>
      <c r="E6" s="261" t="s">
        <v>26</v>
      </c>
      <c r="F6" s="261" t="s">
        <v>27</v>
      </c>
      <c r="G6" s="262" t="s">
        <v>18</v>
      </c>
      <c r="H6" s="263"/>
    </row>
    <row r="7" spans="1:8" ht="49.9" customHeight="1" x14ac:dyDescent="0.25">
      <c r="A7" s="261"/>
      <c r="B7" s="206" t="s">
        <v>11</v>
      </c>
      <c r="C7" s="206" t="s">
        <v>14</v>
      </c>
      <c r="D7" s="261"/>
      <c r="E7" s="261"/>
      <c r="F7" s="261"/>
      <c r="G7" s="206" t="s">
        <v>19</v>
      </c>
      <c r="H7" s="206" t="s">
        <v>4</v>
      </c>
    </row>
    <row r="8" spans="1:8" ht="24.6" customHeight="1" x14ac:dyDescent="0.25">
      <c r="A8" s="259" t="s">
        <v>29</v>
      </c>
      <c r="B8" s="259"/>
      <c r="C8" s="259"/>
      <c r="D8" s="259"/>
      <c r="E8" s="259"/>
      <c r="F8" s="259"/>
      <c r="G8" s="213">
        <f>G9</f>
        <v>-7.2759576141834259E-12</v>
      </c>
      <c r="H8" s="213">
        <f>H9</f>
        <v>0</v>
      </c>
    </row>
    <row r="9" spans="1:8" ht="27.6" customHeight="1" x14ac:dyDescent="0.25">
      <c r="A9" s="259" t="s">
        <v>43</v>
      </c>
      <c r="B9" s="259"/>
      <c r="C9" s="259"/>
      <c r="D9" s="259"/>
      <c r="E9" s="259"/>
      <c r="F9" s="259"/>
      <c r="G9" s="214">
        <f>G10+G12+G14+G16+G18+G20</f>
        <v>-7.2759576141834259E-12</v>
      </c>
      <c r="H9" s="214">
        <f>H10+H12+H14+H16+H18+H20</f>
        <v>0</v>
      </c>
    </row>
    <row r="10" spans="1:8" ht="75.75" customHeight="1" x14ac:dyDescent="0.25">
      <c r="A10" s="32"/>
      <c r="B10" s="33" t="s">
        <v>46</v>
      </c>
      <c r="C10" s="30"/>
      <c r="D10" s="190" t="s">
        <v>45</v>
      </c>
      <c r="E10" s="190" t="s">
        <v>47</v>
      </c>
      <c r="F10" s="190" t="s">
        <v>48</v>
      </c>
      <c r="G10" s="215">
        <f>G11</f>
        <v>6000</v>
      </c>
      <c r="H10" s="215">
        <f>H11</f>
        <v>6000</v>
      </c>
    </row>
    <row r="11" spans="1:8" ht="39" customHeight="1" x14ac:dyDescent="0.25">
      <c r="A11" s="32"/>
      <c r="B11" s="33"/>
      <c r="C11" s="31" t="s">
        <v>65</v>
      </c>
      <c r="D11" s="11" t="s">
        <v>66</v>
      </c>
      <c r="E11" s="210" t="s">
        <v>67</v>
      </c>
      <c r="F11" s="210" t="s">
        <v>15</v>
      </c>
      <c r="G11" s="216">
        <f>'Հավելված N 3'!G50</f>
        <v>6000</v>
      </c>
      <c r="H11" s="216">
        <f>'Հավելված N 3'!H50</f>
        <v>6000</v>
      </c>
    </row>
    <row r="12" spans="1:8" ht="76.5" customHeight="1" x14ac:dyDescent="0.25">
      <c r="A12" s="32"/>
      <c r="B12" s="207">
        <v>1075</v>
      </c>
      <c r="C12" s="31"/>
      <c r="D12" s="190" t="s">
        <v>73</v>
      </c>
      <c r="E12" s="190" t="s">
        <v>74</v>
      </c>
      <c r="F12" s="190" t="s">
        <v>75</v>
      </c>
      <c r="G12" s="215">
        <f>G13</f>
        <v>22399.3</v>
      </c>
      <c r="H12" s="215">
        <f>H13</f>
        <v>46213.4</v>
      </c>
    </row>
    <row r="13" spans="1:8" ht="129" customHeight="1" x14ac:dyDescent="0.25">
      <c r="A13" s="208"/>
      <c r="B13" s="208"/>
      <c r="C13" s="31" t="s">
        <v>81</v>
      </c>
      <c r="D13" s="11" t="s">
        <v>82</v>
      </c>
      <c r="E13" s="210" t="s">
        <v>83</v>
      </c>
      <c r="F13" s="210" t="s">
        <v>15</v>
      </c>
      <c r="G13" s="217">
        <f>'Հավելված N 3'!G20</f>
        <v>22399.3</v>
      </c>
      <c r="H13" s="217">
        <f>'Հավելված N 3'!H20</f>
        <v>46213.4</v>
      </c>
    </row>
    <row r="14" spans="1:8" ht="75" customHeight="1" x14ac:dyDescent="0.25">
      <c r="A14" s="32"/>
      <c r="B14" s="33" t="s">
        <v>86</v>
      </c>
      <c r="C14" s="211"/>
      <c r="D14" s="190" t="s">
        <v>87</v>
      </c>
      <c r="E14" s="209" t="s">
        <v>88</v>
      </c>
      <c r="F14" s="209" t="s">
        <v>89</v>
      </c>
      <c r="G14" s="218">
        <f>G15</f>
        <v>3790.1</v>
      </c>
      <c r="H14" s="218">
        <f>H15</f>
        <v>3790.1</v>
      </c>
    </row>
    <row r="15" spans="1:8" ht="98.25" customHeight="1" x14ac:dyDescent="0.25">
      <c r="A15" s="32"/>
      <c r="B15" s="212"/>
      <c r="C15" s="31" t="s">
        <v>90</v>
      </c>
      <c r="D15" s="35" t="s">
        <v>91</v>
      </c>
      <c r="E15" s="210" t="s">
        <v>92</v>
      </c>
      <c r="F15" s="210" t="s">
        <v>15</v>
      </c>
      <c r="G15" s="217">
        <f>'Հավելված N 3'!G63</f>
        <v>3790.1</v>
      </c>
      <c r="H15" s="217">
        <f>'Հավելված N 3'!H63</f>
        <v>3790.1</v>
      </c>
    </row>
    <row r="16" spans="1:8" ht="112.5" customHeight="1" x14ac:dyDescent="0.25">
      <c r="A16" s="32"/>
      <c r="B16" s="33">
        <v>1168</v>
      </c>
      <c r="C16" s="30"/>
      <c r="D16" s="190" t="s">
        <v>93</v>
      </c>
      <c r="E16" s="209" t="s">
        <v>94</v>
      </c>
      <c r="F16" s="209" t="s">
        <v>95</v>
      </c>
      <c r="G16" s="218">
        <f>G17</f>
        <v>8640</v>
      </c>
      <c r="H16" s="218">
        <f>H17</f>
        <v>8640</v>
      </c>
    </row>
    <row r="17" spans="1:8" ht="60" customHeight="1" x14ac:dyDescent="0.25">
      <c r="A17" s="32"/>
      <c r="B17" s="32"/>
      <c r="C17" s="31" t="s">
        <v>84</v>
      </c>
      <c r="D17" s="35" t="s">
        <v>96</v>
      </c>
      <c r="E17" s="210" t="s">
        <v>184</v>
      </c>
      <c r="F17" s="210" t="s">
        <v>15</v>
      </c>
      <c r="G17" s="217">
        <f>'Հավելված N 3'!G76</f>
        <v>8640</v>
      </c>
      <c r="H17" s="217">
        <f>'Հավելված N 3'!H76</f>
        <v>8640</v>
      </c>
    </row>
    <row r="18" spans="1:8" ht="78" customHeight="1" x14ac:dyDescent="0.25">
      <c r="A18" s="32"/>
      <c r="B18" s="33">
        <v>1196</v>
      </c>
      <c r="C18" s="30"/>
      <c r="D18" s="190" t="s">
        <v>97</v>
      </c>
      <c r="E18" s="190" t="s">
        <v>98</v>
      </c>
      <c r="F18" s="190" t="s">
        <v>99</v>
      </c>
      <c r="G18" s="218">
        <f>G19</f>
        <v>-39514.9</v>
      </c>
      <c r="H18" s="218">
        <f>H19</f>
        <v>-63329</v>
      </c>
    </row>
    <row r="19" spans="1:8" ht="93" customHeight="1" x14ac:dyDescent="0.25">
      <c r="A19" s="32"/>
      <c r="B19" s="32"/>
      <c r="C19" s="31" t="s">
        <v>85</v>
      </c>
      <c r="D19" s="35" t="s">
        <v>100</v>
      </c>
      <c r="E19" s="210" t="s">
        <v>185</v>
      </c>
      <c r="F19" s="210" t="s">
        <v>186</v>
      </c>
      <c r="G19" s="217">
        <f>'Հավելված N 3'!G35</f>
        <v>-39514.9</v>
      </c>
      <c r="H19" s="217">
        <f>'Հավելված N 3'!H35</f>
        <v>-63329</v>
      </c>
    </row>
    <row r="20" spans="1:8" ht="56.25" customHeight="1" x14ac:dyDescent="0.25">
      <c r="A20" s="171"/>
      <c r="B20" s="172">
        <v>1198</v>
      </c>
      <c r="C20" s="173"/>
      <c r="D20" s="174" t="s">
        <v>205</v>
      </c>
      <c r="E20" s="174" t="s">
        <v>206</v>
      </c>
      <c r="F20" s="174" t="s">
        <v>207</v>
      </c>
      <c r="G20" s="219">
        <f>G21</f>
        <v>-1314.5</v>
      </c>
      <c r="H20" s="219">
        <f>H21</f>
        <v>-1314.5</v>
      </c>
    </row>
    <row r="21" spans="1:8" ht="93" customHeight="1" x14ac:dyDescent="0.25">
      <c r="A21" s="171"/>
      <c r="B21" s="171"/>
      <c r="C21" s="175" t="s">
        <v>208</v>
      </c>
      <c r="D21" s="176" t="s">
        <v>209</v>
      </c>
      <c r="E21" s="176" t="s">
        <v>210</v>
      </c>
      <c r="F21" s="176" t="s">
        <v>15</v>
      </c>
      <c r="G21" s="220">
        <f>'Հավելված N 3'!G103</f>
        <v>-1314.5</v>
      </c>
      <c r="H21" s="220">
        <f>'Հավելված N 3'!H103</f>
        <v>-1314.5</v>
      </c>
    </row>
  </sheetData>
  <mergeCells count="12">
    <mergeCell ref="F1:H1"/>
    <mergeCell ref="F3:H3"/>
    <mergeCell ref="F2:H2"/>
    <mergeCell ref="A8:F8"/>
    <mergeCell ref="A9:F9"/>
    <mergeCell ref="A4:H4"/>
    <mergeCell ref="A6:A7"/>
    <mergeCell ref="B6:C6"/>
    <mergeCell ref="D6:D7"/>
    <mergeCell ref="E6:E7"/>
    <mergeCell ref="F6:F7"/>
    <mergeCell ref="G6:H6"/>
  </mergeCells>
  <phoneticPr fontId="0" type="noConversion"/>
  <pageMargins left="0.5" right="0.25" top="1" bottom="0.75" header="0.5" footer="0.5"/>
  <pageSetup paperSize="9" orientation="landscape" r:id="rId1"/>
  <ignoredErrors>
    <ignoredError sqref="B10 B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Normal="100" zoomScaleSheetLayoutView="115" workbookViewId="0"/>
  </sheetViews>
  <sheetFormatPr defaultColWidth="9.140625" defaultRowHeight="17.25" x14ac:dyDescent="0.25"/>
  <cols>
    <col min="1" max="1" width="10" style="5" customWidth="1"/>
    <col min="2" max="2" width="15" style="5" customWidth="1"/>
    <col min="3" max="3" width="54.5703125" style="6" customWidth="1"/>
    <col min="4" max="4" width="15.42578125" style="6" customWidth="1"/>
    <col min="5" max="5" width="19.140625" style="6" bestFit="1" customWidth="1"/>
    <col min="6" max="6" width="21.140625" style="6" bestFit="1" customWidth="1"/>
    <col min="7" max="7" width="18.42578125" style="5" bestFit="1" customWidth="1"/>
    <col min="8" max="8" width="20.42578125" style="5" customWidth="1"/>
    <col min="9" max="16384" width="9.140625" style="5"/>
  </cols>
  <sheetData>
    <row r="1" spans="1:10" ht="20.25" customHeight="1" x14ac:dyDescent="0.25">
      <c r="F1" s="257" t="s">
        <v>148</v>
      </c>
      <c r="G1" s="257"/>
      <c r="H1" s="257"/>
    </row>
    <row r="2" spans="1:10" ht="20.25" customHeight="1" x14ac:dyDescent="0.25">
      <c r="C2" s="5"/>
      <c r="D2" s="5"/>
      <c r="E2" s="5"/>
      <c r="F2" s="264" t="s">
        <v>221</v>
      </c>
      <c r="G2" s="264"/>
      <c r="H2" s="264"/>
    </row>
    <row r="3" spans="1:10" ht="20.25" customHeight="1" x14ac:dyDescent="0.3">
      <c r="F3" s="258" t="s">
        <v>8</v>
      </c>
      <c r="G3" s="258"/>
      <c r="H3" s="258"/>
    </row>
    <row r="4" spans="1:10" ht="66" customHeight="1" x14ac:dyDescent="0.25">
      <c r="A4" s="260" t="s">
        <v>182</v>
      </c>
      <c r="B4" s="260"/>
      <c r="C4" s="260"/>
      <c r="D4" s="260"/>
      <c r="E4" s="260"/>
      <c r="F4" s="260"/>
      <c r="G4" s="260"/>
      <c r="H4" s="260"/>
    </row>
    <row r="5" spans="1:10" x14ac:dyDescent="0.25">
      <c r="A5" s="191"/>
      <c r="B5" s="191"/>
      <c r="C5" s="191"/>
      <c r="D5" s="191"/>
      <c r="E5" s="191"/>
      <c r="F5" s="191"/>
      <c r="G5" s="191"/>
      <c r="H5" s="74" t="s">
        <v>149</v>
      </c>
    </row>
    <row r="6" spans="1:10" s="75" customFormat="1" ht="35.25" customHeight="1" x14ac:dyDescent="0.3">
      <c r="A6" s="265" t="s">
        <v>170</v>
      </c>
      <c r="B6" s="266"/>
      <c r="C6" s="267" t="s">
        <v>171</v>
      </c>
      <c r="D6" s="269" t="s">
        <v>172</v>
      </c>
      <c r="E6" s="271" t="s">
        <v>180</v>
      </c>
      <c r="F6" s="272"/>
      <c r="G6" s="272"/>
      <c r="H6" s="273"/>
    </row>
    <row r="7" spans="1:10" s="75" customFormat="1" ht="111.75" customHeight="1" x14ac:dyDescent="0.3">
      <c r="A7" s="73" t="s">
        <v>11</v>
      </c>
      <c r="B7" s="73" t="s">
        <v>14</v>
      </c>
      <c r="C7" s="268"/>
      <c r="D7" s="270"/>
      <c r="E7" s="221" t="s">
        <v>173</v>
      </c>
      <c r="F7" s="221" t="s">
        <v>174</v>
      </c>
      <c r="G7" s="221" t="s">
        <v>175</v>
      </c>
      <c r="H7" s="221" t="s">
        <v>176</v>
      </c>
    </row>
    <row r="8" spans="1:10" s="75" customFormat="1" ht="26.25" customHeight="1" x14ac:dyDescent="0.3">
      <c r="A8" s="76"/>
      <c r="B8" s="76"/>
      <c r="C8" s="77" t="s">
        <v>177</v>
      </c>
      <c r="D8" s="85">
        <f>SUM(E8:H8)</f>
        <v>-63329</v>
      </c>
      <c r="E8" s="86">
        <f>+E10</f>
        <v>0</v>
      </c>
      <c r="F8" s="86">
        <f>+F10</f>
        <v>-63329</v>
      </c>
      <c r="G8" s="86">
        <f>+G10</f>
        <v>0</v>
      </c>
      <c r="H8" s="86">
        <f>+H10</f>
        <v>0</v>
      </c>
      <c r="I8" s="78"/>
      <c r="J8" s="78"/>
    </row>
    <row r="9" spans="1:10" s="75" customFormat="1" x14ac:dyDescent="0.3">
      <c r="A9" s="76"/>
      <c r="B9" s="76"/>
      <c r="C9" s="77" t="s">
        <v>178</v>
      </c>
      <c r="D9" s="87"/>
      <c r="E9" s="86"/>
      <c r="F9" s="86"/>
      <c r="G9" s="86"/>
      <c r="H9" s="86"/>
      <c r="I9" s="79"/>
      <c r="J9" s="80"/>
    </row>
    <row r="10" spans="1:10" s="75" customFormat="1" ht="51.75" x14ac:dyDescent="0.3">
      <c r="A10" s="81"/>
      <c r="B10" s="82"/>
      <c r="C10" s="82" t="s">
        <v>179</v>
      </c>
      <c r="D10" s="85">
        <f t="shared" ref="D10:D11" si="0">SUM(E10:H10)</f>
        <v>-63329</v>
      </c>
      <c r="E10" s="86">
        <f t="shared" ref="E10:H10" si="1">E11</f>
        <v>0</v>
      </c>
      <c r="F10" s="86">
        <f>F11</f>
        <v>-63329</v>
      </c>
      <c r="G10" s="86">
        <f t="shared" si="1"/>
        <v>0</v>
      </c>
      <c r="H10" s="86">
        <f t="shared" si="1"/>
        <v>0</v>
      </c>
      <c r="I10" s="78"/>
    </row>
    <row r="11" spans="1:10" ht="39" customHeight="1" x14ac:dyDescent="0.25">
      <c r="A11" s="83">
        <v>1196</v>
      </c>
      <c r="B11" s="83">
        <v>12002</v>
      </c>
      <c r="C11" s="84" t="s">
        <v>100</v>
      </c>
      <c r="D11" s="85">
        <f t="shared" si="0"/>
        <v>-63329</v>
      </c>
      <c r="E11" s="86">
        <v>0</v>
      </c>
      <c r="F11" s="88">
        <f>'Հավելված N 3'!H35</f>
        <v>-63329</v>
      </c>
      <c r="G11" s="86"/>
      <c r="H11" s="86">
        <v>0</v>
      </c>
    </row>
  </sheetData>
  <mergeCells count="8">
    <mergeCell ref="F1:H1"/>
    <mergeCell ref="F2:H2"/>
    <mergeCell ref="F3:H3"/>
    <mergeCell ref="A4:H4"/>
    <mergeCell ref="A6:B6"/>
    <mergeCell ref="C6:C7"/>
    <mergeCell ref="D6:D7"/>
    <mergeCell ref="E6:H6"/>
  </mergeCells>
  <pageMargins left="0.5" right="0.25" top="1" bottom="0.75" header="0.5" footer="0.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opLeftCell="A88" zoomScaleNormal="100" workbookViewId="0"/>
  </sheetViews>
  <sheetFormatPr defaultColWidth="9.140625" defaultRowHeight="17.25" x14ac:dyDescent="0.25"/>
  <cols>
    <col min="1" max="1" width="10" style="29" customWidth="1"/>
    <col min="2" max="2" width="9.140625" style="29" customWidth="1"/>
    <col min="3" max="3" width="7" style="29" bestFit="1" customWidth="1"/>
    <col min="4" max="4" width="10.28515625" style="29" bestFit="1" customWidth="1"/>
    <col min="5" max="5" width="15" style="29" bestFit="1" customWidth="1"/>
    <col min="6" max="6" width="72.28515625" style="4" customWidth="1"/>
    <col min="7" max="8" width="20.28515625" style="4" customWidth="1"/>
    <col min="9" max="9" width="9.85546875" style="29" bestFit="1" customWidth="1"/>
    <col min="10" max="16384" width="9.140625" style="29"/>
  </cols>
  <sheetData>
    <row r="1" spans="1:8" s="7" customFormat="1" ht="19.5" customHeight="1" x14ac:dyDescent="0.3">
      <c r="F1" s="275" t="s">
        <v>145</v>
      </c>
      <c r="G1" s="275"/>
      <c r="H1" s="275"/>
    </row>
    <row r="2" spans="1:8" s="7" customFormat="1" ht="19.5" customHeight="1" x14ac:dyDescent="0.3">
      <c r="F2" s="274" t="s">
        <v>22</v>
      </c>
      <c r="G2" s="274"/>
      <c r="H2" s="274"/>
    </row>
    <row r="3" spans="1:8" s="7" customFormat="1" ht="19.5" customHeight="1" x14ac:dyDescent="0.3">
      <c r="F3" s="274" t="s">
        <v>17</v>
      </c>
      <c r="G3" s="274"/>
      <c r="H3" s="274"/>
    </row>
    <row r="4" spans="1:8" s="7" customFormat="1" ht="51" customHeight="1" x14ac:dyDescent="0.3">
      <c r="A4" s="276" t="s">
        <v>42</v>
      </c>
      <c r="B4" s="276"/>
      <c r="C4" s="276"/>
      <c r="D4" s="276"/>
      <c r="E4" s="276"/>
      <c r="F4" s="276"/>
      <c r="G4" s="276"/>
      <c r="H4" s="276"/>
    </row>
    <row r="5" spans="1:8" s="7" customFormat="1" ht="19.149999999999999" customHeight="1" x14ac:dyDescent="0.3">
      <c r="A5" s="9"/>
      <c r="B5" s="9"/>
      <c r="C5" s="9"/>
      <c r="D5" s="9"/>
      <c r="E5" s="9"/>
      <c r="F5" s="9"/>
      <c r="G5" s="9"/>
      <c r="H5" s="102" t="s">
        <v>28</v>
      </c>
    </row>
    <row r="6" spans="1:8" ht="80.25" customHeight="1" x14ac:dyDescent="0.25">
      <c r="A6" s="277" t="s">
        <v>2</v>
      </c>
      <c r="B6" s="278"/>
      <c r="C6" s="279"/>
      <c r="D6" s="277" t="s">
        <v>0</v>
      </c>
      <c r="E6" s="279"/>
      <c r="F6" s="280" t="s">
        <v>3</v>
      </c>
      <c r="G6" s="282" t="s">
        <v>18</v>
      </c>
      <c r="H6" s="283"/>
    </row>
    <row r="7" spans="1:8" ht="29.25" customHeight="1" x14ac:dyDescent="0.25">
      <c r="A7" s="12" t="s">
        <v>9</v>
      </c>
      <c r="B7" s="12" t="s">
        <v>10</v>
      </c>
      <c r="C7" s="12" t="s">
        <v>5</v>
      </c>
      <c r="D7" s="12" t="s">
        <v>11</v>
      </c>
      <c r="E7" s="12" t="s">
        <v>14</v>
      </c>
      <c r="F7" s="281"/>
      <c r="G7" s="103" t="s">
        <v>19</v>
      </c>
      <c r="H7" s="104" t="s">
        <v>4</v>
      </c>
    </row>
    <row r="8" spans="1:8" ht="21.75" customHeight="1" x14ac:dyDescent="0.25">
      <c r="A8" s="10"/>
      <c r="B8" s="10"/>
      <c r="C8" s="10"/>
      <c r="D8" s="10"/>
      <c r="E8" s="10"/>
      <c r="F8" s="1" t="s">
        <v>39</v>
      </c>
      <c r="G8" s="170">
        <f>G10+G85</f>
        <v>-3.637978807091713E-12</v>
      </c>
      <c r="H8" s="170">
        <f>H10+H85</f>
        <v>0</v>
      </c>
    </row>
    <row r="9" spans="1:8" ht="18" customHeight="1" x14ac:dyDescent="0.25">
      <c r="A9" s="3"/>
      <c r="B9" s="3"/>
      <c r="C9" s="3"/>
      <c r="D9" s="3"/>
      <c r="E9" s="3"/>
      <c r="F9" s="2" t="s">
        <v>7</v>
      </c>
      <c r="G9" s="59"/>
      <c r="H9" s="59"/>
    </row>
    <row r="10" spans="1:8" s="109" customFormat="1" ht="24.75" customHeight="1" x14ac:dyDescent="0.25">
      <c r="A10" s="106" t="s">
        <v>50</v>
      </c>
      <c r="B10" s="107"/>
      <c r="C10" s="107"/>
      <c r="D10" s="107"/>
      <c r="E10" s="107"/>
      <c r="F10" s="36" t="s">
        <v>49</v>
      </c>
      <c r="G10" s="108">
        <f>G12</f>
        <v>1314.4999999999964</v>
      </c>
      <c r="H10" s="108">
        <f>H12</f>
        <v>1314.5</v>
      </c>
    </row>
    <row r="11" spans="1:8" s="109" customFormat="1" ht="18" customHeight="1" x14ac:dyDescent="0.25">
      <c r="A11" s="110"/>
      <c r="B11" s="110"/>
      <c r="C11" s="107"/>
      <c r="D11" s="107"/>
      <c r="E11" s="107"/>
      <c r="F11" s="111" t="s">
        <v>7</v>
      </c>
      <c r="G11" s="112"/>
      <c r="H11" s="13"/>
    </row>
    <row r="12" spans="1:8" s="109" customFormat="1" ht="25.5" customHeight="1" x14ac:dyDescent="0.25">
      <c r="A12" s="113"/>
      <c r="B12" s="106" t="s">
        <v>51</v>
      </c>
      <c r="C12" s="105"/>
      <c r="D12" s="105"/>
      <c r="E12" s="111"/>
      <c r="F12" s="36" t="s">
        <v>102</v>
      </c>
      <c r="G12" s="114">
        <f>G14+G29+G44</f>
        <v>1314.4999999999964</v>
      </c>
      <c r="H12" s="114">
        <f>H14+H29+H44</f>
        <v>1314.5</v>
      </c>
    </row>
    <row r="13" spans="1:8" s="109" customFormat="1" ht="18" customHeight="1" x14ac:dyDescent="0.25">
      <c r="A13" s="113"/>
      <c r="B13" s="115"/>
      <c r="C13" s="115"/>
      <c r="D13" s="115"/>
      <c r="E13" s="116"/>
      <c r="F13" s="111" t="s">
        <v>7</v>
      </c>
      <c r="G13" s="112"/>
      <c r="H13" s="13"/>
    </row>
    <row r="14" spans="1:8" s="109" customFormat="1" ht="27.75" customHeight="1" x14ac:dyDescent="0.25">
      <c r="A14" s="117"/>
      <c r="B14" s="118"/>
      <c r="C14" s="150" t="s">
        <v>51</v>
      </c>
      <c r="D14" s="118"/>
      <c r="E14" s="119"/>
      <c r="F14" s="145" t="s">
        <v>103</v>
      </c>
      <c r="G14" s="120">
        <f>G16</f>
        <v>22399.3</v>
      </c>
      <c r="H14" s="120">
        <f>H16</f>
        <v>46213.4</v>
      </c>
    </row>
    <row r="15" spans="1:8" s="109" customFormat="1" ht="18" customHeight="1" x14ac:dyDescent="0.25">
      <c r="A15" s="117"/>
      <c r="B15" s="118"/>
      <c r="C15" s="118"/>
      <c r="D15" s="118"/>
      <c r="E15" s="119"/>
      <c r="F15" s="147" t="s">
        <v>7</v>
      </c>
      <c r="G15" s="121"/>
      <c r="H15" s="40"/>
    </row>
    <row r="16" spans="1:8" s="109" customFormat="1" ht="42" customHeight="1" x14ac:dyDescent="0.25">
      <c r="A16" s="117"/>
      <c r="B16" s="118"/>
      <c r="C16" s="118"/>
      <c r="D16" s="118"/>
      <c r="E16" s="119"/>
      <c r="F16" s="188" t="s">
        <v>20</v>
      </c>
      <c r="G16" s="129">
        <f>G18</f>
        <v>22399.3</v>
      </c>
      <c r="H16" s="129">
        <f>H18</f>
        <v>46213.4</v>
      </c>
    </row>
    <row r="17" spans="1:8" s="109" customFormat="1" ht="18" customHeight="1" x14ac:dyDescent="0.25">
      <c r="A17" s="117"/>
      <c r="B17" s="118"/>
      <c r="C17" s="118"/>
      <c r="D17" s="118"/>
      <c r="E17" s="119"/>
      <c r="F17" s="147" t="s">
        <v>7</v>
      </c>
      <c r="G17" s="121"/>
      <c r="H17" s="40"/>
    </row>
    <row r="18" spans="1:8" s="141" customFormat="1" ht="30" customHeight="1" x14ac:dyDescent="0.25">
      <c r="A18" s="139"/>
      <c r="B18" s="118"/>
      <c r="C18" s="153"/>
      <c r="D18" s="153" t="s">
        <v>80</v>
      </c>
      <c r="E18" s="153"/>
      <c r="F18" s="154" t="s">
        <v>73</v>
      </c>
      <c r="G18" s="129">
        <f>G20</f>
        <v>22399.3</v>
      </c>
      <c r="H18" s="129">
        <f>H20</f>
        <v>46213.4</v>
      </c>
    </row>
    <row r="19" spans="1:8" s="109" customFormat="1" ht="18" customHeight="1" x14ac:dyDescent="0.25">
      <c r="A19" s="117"/>
      <c r="B19" s="118"/>
      <c r="C19" s="151"/>
      <c r="D19" s="151"/>
      <c r="E19" s="151"/>
      <c r="F19" s="152" t="s">
        <v>7</v>
      </c>
      <c r="G19" s="142"/>
      <c r="H19" s="140"/>
    </row>
    <row r="20" spans="1:8" s="141" customFormat="1" ht="32.25" customHeight="1" x14ac:dyDescent="0.25">
      <c r="A20" s="139"/>
      <c r="B20" s="118"/>
      <c r="C20" s="118"/>
      <c r="D20" s="153"/>
      <c r="E20" s="153" t="s">
        <v>104</v>
      </c>
      <c r="F20" s="145" t="s">
        <v>82</v>
      </c>
      <c r="G20" s="122">
        <f>G22</f>
        <v>22399.3</v>
      </c>
      <c r="H20" s="122">
        <f>H22</f>
        <v>46213.4</v>
      </c>
    </row>
    <row r="21" spans="1:8" s="109" customFormat="1" ht="18" customHeight="1" x14ac:dyDescent="0.25">
      <c r="A21" s="117"/>
      <c r="B21" s="118"/>
      <c r="C21" s="118"/>
      <c r="D21" s="151"/>
      <c r="E21" s="151"/>
      <c r="F21" s="147" t="s">
        <v>188</v>
      </c>
      <c r="G21" s="129"/>
      <c r="H21" s="129"/>
    </row>
    <row r="22" spans="1:8" s="109" customFormat="1" ht="43.5" customHeight="1" x14ac:dyDescent="0.25">
      <c r="A22" s="117"/>
      <c r="B22" s="118"/>
      <c r="C22" s="118"/>
      <c r="D22" s="151"/>
      <c r="E22" s="151"/>
      <c r="F22" s="155" t="s">
        <v>105</v>
      </c>
      <c r="G22" s="156">
        <f>G24</f>
        <v>22399.3</v>
      </c>
      <c r="H22" s="156">
        <f>H24</f>
        <v>46213.4</v>
      </c>
    </row>
    <row r="23" spans="1:8" s="109" customFormat="1" ht="35.25" customHeight="1" x14ac:dyDescent="0.25">
      <c r="A23" s="117"/>
      <c r="B23" s="118"/>
      <c r="C23" s="118"/>
      <c r="D23" s="118"/>
      <c r="E23" s="119"/>
      <c r="F23" s="111" t="s">
        <v>12</v>
      </c>
      <c r="G23" s="156"/>
      <c r="H23" s="156"/>
    </row>
    <row r="24" spans="1:8" s="109" customFormat="1" ht="21.75" customHeight="1" x14ac:dyDescent="0.25">
      <c r="A24" s="117"/>
      <c r="B24" s="118"/>
      <c r="C24" s="118"/>
      <c r="D24" s="118"/>
      <c r="E24" s="119"/>
      <c r="F24" s="111" t="s">
        <v>6</v>
      </c>
      <c r="G24" s="156">
        <f t="shared" ref="G24:H27" si="0">G25</f>
        <v>22399.3</v>
      </c>
      <c r="H24" s="156">
        <f t="shared" si="0"/>
        <v>46213.4</v>
      </c>
    </row>
    <row r="25" spans="1:8" s="109" customFormat="1" ht="21.75" customHeight="1" x14ac:dyDescent="0.25">
      <c r="A25" s="117"/>
      <c r="B25" s="118"/>
      <c r="C25" s="118"/>
      <c r="D25" s="118"/>
      <c r="E25" s="119"/>
      <c r="F25" s="111" t="s">
        <v>13</v>
      </c>
      <c r="G25" s="156">
        <f t="shared" si="0"/>
        <v>22399.3</v>
      </c>
      <c r="H25" s="156">
        <f t="shared" si="0"/>
        <v>46213.4</v>
      </c>
    </row>
    <row r="26" spans="1:8" s="109" customFormat="1" ht="21.75" customHeight="1" x14ac:dyDescent="0.25">
      <c r="A26" s="117"/>
      <c r="B26" s="118"/>
      <c r="C26" s="118"/>
      <c r="D26" s="118"/>
      <c r="E26" s="119"/>
      <c r="F26" s="111" t="s">
        <v>54</v>
      </c>
      <c r="G26" s="156">
        <f t="shared" si="0"/>
        <v>22399.3</v>
      </c>
      <c r="H26" s="156">
        <f t="shared" si="0"/>
        <v>46213.4</v>
      </c>
    </row>
    <row r="27" spans="1:8" s="109" customFormat="1" ht="21.75" customHeight="1" x14ac:dyDescent="0.25">
      <c r="A27" s="117"/>
      <c r="B27" s="118"/>
      <c r="C27" s="118"/>
      <c r="D27" s="118"/>
      <c r="E27" s="119"/>
      <c r="F27" s="111" t="s">
        <v>52</v>
      </c>
      <c r="G27" s="156">
        <f t="shared" si="0"/>
        <v>22399.3</v>
      </c>
      <c r="H27" s="156">
        <f t="shared" si="0"/>
        <v>46213.4</v>
      </c>
    </row>
    <row r="28" spans="1:8" s="109" customFormat="1" ht="21.75" customHeight="1" x14ac:dyDescent="0.25">
      <c r="A28" s="117"/>
      <c r="B28" s="118"/>
      <c r="C28" s="118"/>
      <c r="D28" s="118"/>
      <c r="E28" s="119"/>
      <c r="F28" s="111" t="s">
        <v>53</v>
      </c>
      <c r="G28" s="156">
        <v>22399.3</v>
      </c>
      <c r="H28" s="156">
        <v>46213.4</v>
      </c>
    </row>
    <row r="29" spans="1:8" s="109" customFormat="1" ht="21.75" customHeight="1" x14ac:dyDescent="0.25">
      <c r="A29" s="117"/>
      <c r="B29" s="118"/>
      <c r="C29" s="150" t="s">
        <v>107</v>
      </c>
      <c r="D29" s="118"/>
      <c r="E29" s="119"/>
      <c r="F29" s="145" t="s">
        <v>106</v>
      </c>
      <c r="G29" s="120">
        <f>G31</f>
        <v>-39514.9</v>
      </c>
      <c r="H29" s="120">
        <f>H31</f>
        <v>-63329</v>
      </c>
    </row>
    <row r="30" spans="1:8" s="109" customFormat="1" ht="18" customHeight="1" x14ac:dyDescent="0.25">
      <c r="A30" s="117"/>
      <c r="B30" s="118"/>
      <c r="C30" s="118"/>
      <c r="D30" s="118"/>
      <c r="E30" s="119"/>
      <c r="F30" s="147" t="s">
        <v>7</v>
      </c>
      <c r="G30" s="121"/>
      <c r="H30" s="40"/>
    </row>
    <row r="31" spans="1:8" s="109" customFormat="1" ht="34.5" x14ac:dyDescent="0.25">
      <c r="A31" s="117"/>
      <c r="B31" s="118"/>
      <c r="C31" s="118"/>
      <c r="D31" s="118"/>
      <c r="E31" s="119"/>
      <c r="F31" s="188" t="s">
        <v>20</v>
      </c>
      <c r="G31" s="129">
        <f>G33</f>
        <v>-39514.9</v>
      </c>
      <c r="H31" s="129">
        <f>H33</f>
        <v>-63329</v>
      </c>
    </row>
    <row r="32" spans="1:8" s="109" customFormat="1" ht="18" customHeight="1" x14ac:dyDescent="0.25">
      <c r="A32" s="117"/>
      <c r="B32" s="118"/>
      <c r="C32" s="118"/>
      <c r="D32" s="118"/>
      <c r="E32" s="119"/>
      <c r="F32" s="147" t="s">
        <v>7</v>
      </c>
      <c r="G32" s="137"/>
      <c r="H32" s="138"/>
    </row>
    <row r="33" spans="1:8" s="141" customFormat="1" ht="26.25" customHeight="1" x14ac:dyDescent="0.25">
      <c r="A33" s="139"/>
      <c r="B33" s="118"/>
      <c r="C33" s="118"/>
      <c r="D33" s="153" t="s">
        <v>108</v>
      </c>
      <c r="E33" s="118"/>
      <c r="F33" s="145" t="s">
        <v>189</v>
      </c>
      <c r="G33" s="129">
        <f>G35</f>
        <v>-39514.9</v>
      </c>
      <c r="H33" s="129">
        <f>H35</f>
        <v>-63329</v>
      </c>
    </row>
    <row r="34" spans="1:8" s="109" customFormat="1" ht="18" customHeight="1" x14ac:dyDescent="0.25">
      <c r="A34" s="117"/>
      <c r="B34" s="118"/>
      <c r="C34" s="118"/>
      <c r="D34" s="118"/>
      <c r="E34" s="119"/>
      <c r="F34" s="147" t="s">
        <v>7</v>
      </c>
      <c r="G34" s="137"/>
      <c r="H34" s="138"/>
    </row>
    <row r="35" spans="1:8" s="141" customFormat="1" ht="27" customHeight="1" x14ac:dyDescent="0.25">
      <c r="A35" s="139"/>
      <c r="B35" s="118"/>
      <c r="C35" s="118"/>
      <c r="D35" s="153"/>
      <c r="E35" s="153" t="s">
        <v>109</v>
      </c>
      <c r="F35" s="145" t="s">
        <v>110</v>
      </c>
      <c r="G35" s="122">
        <f>G37</f>
        <v>-39514.9</v>
      </c>
      <c r="H35" s="122">
        <f>H37</f>
        <v>-63329</v>
      </c>
    </row>
    <row r="36" spans="1:8" s="109" customFormat="1" ht="18" customHeight="1" x14ac:dyDescent="0.25">
      <c r="A36" s="117"/>
      <c r="B36" s="118"/>
      <c r="C36" s="118"/>
      <c r="D36" s="151"/>
      <c r="E36" s="151"/>
      <c r="F36" s="147" t="s">
        <v>188</v>
      </c>
      <c r="G36" s="129"/>
      <c r="H36" s="129"/>
    </row>
    <row r="37" spans="1:8" s="109" customFormat="1" ht="39" customHeight="1" x14ac:dyDescent="0.25">
      <c r="A37" s="117"/>
      <c r="B37" s="118"/>
      <c r="C37" s="118"/>
      <c r="D37" s="151"/>
      <c r="E37" s="151"/>
      <c r="F37" s="155" t="s">
        <v>20</v>
      </c>
      <c r="G37" s="156">
        <f>G39</f>
        <v>-39514.9</v>
      </c>
      <c r="H37" s="156">
        <f>H39</f>
        <v>-63329</v>
      </c>
    </row>
    <row r="38" spans="1:8" s="109" customFormat="1" ht="40.5" customHeight="1" x14ac:dyDescent="0.25">
      <c r="A38" s="117"/>
      <c r="B38" s="118"/>
      <c r="C38" s="118"/>
      <c r="D38" s="118"/>
      <c r="E38" s="119"/>
      <c r="F38" s="111" t="s">
        <v>12</v>
      </c>
      <c r="G38" s="156"/>
      <c r="H38" s="156"/>
    </row>
    <row r="39" spans="1:8" s="109" customFormat="1" ht="21" customHeight="1" x14ac:dyDescent="0.25">
      <c r="A39" s="117"/>
      <c r="B39" s="118"/>
      <c r="C39" s="118"/>
      <c r="D39" s="118"/>
      <c r="E39" s="119"/>
      <c r="F39" s="147" t="s">
        <v>6</v>
      </c>
      <c r="G39" s="156">
        <f t="shared" ref="G39:H42" si="1">G40</f>
        <v>-39514.9</v>
      </c>
      <c r="H39" s="156">
        <f t="shared" si="1"/>
        <v>-63329</v>
      </c>
    </row>
    <row r="40" spans="1:8" s="109" customFormat="1" ht="21" customHeight="1" x14ac:dyDescent="0.25">
      <c r="A40" s="117"/>
      <c r="B40" s="118"/>
      <c r="C40" s="118"/>
      <c r="D40" s="118"/>
      <c r="E40" s="119"/>
      <c r="F40" s="147" t="s">
        <v>111</v>
      </c>
      <c r="G40" s="156">
        <f t="shared" si="1"/>
        <v>-39514.9</v>
      </c>
      <c r="H40" s="156">
        <f t="shared" si="1"/>
        <v>-63329</v>
      </c>
    </row>
    <row r="41" spans="1:8" s="109" customFormat="1" ht="21" customHeight="1" x14ac:dyDescent="0.25">
      <c r="A41" s="117"/>
      <c r="B41" s="118"/>
      <c r="C41" s="118"/>
      <c r="D41" s="118"/>
      <c r="E41" s="119"/>
      <c r="F41" s="147" t="s">
        <v>112</v>
      </c>
      <c r="G41" s="156">
        <f t="shared" si="1"/>
        <v>-39514.9</v>
      </c>
      <c r="H41" s="156">
        <f t="shared" si="1"/>
        <v>-63329</v>
      </c>
    </row>
    <row r="42" spans="1:8" s="109" customFormat="1" ht="21" customHeight="1" x14ac:dyDescent="0.25">
      <c r="A42" s="117"/>
      <c r="B42" s="118"/>
      <c r="C42" s="118"/>
      <c r="D42" s="118"/>
      <c r="E42" s="119"/>
      <c r="F42" s="147" t="s">
        <v>113</v>
      </c>
      <c r="G42" s="156">
        <f t="shared" si="1"/>
        <v>-39514.9</v>
      </c>
      <c r="H42" s="156">
        <f t="shared" si="1"/>
        <v>-63329</v>
      </c>
    </row>
    <row r="43" spans="1:8" s="109" customFormat="1" ht="21" customHeight="1" x14ac:dyDescent="0.25">
      <c r="A43" s="117"/>
      <c r="B43" s="118"/>
      <c r="C43" s="118"/>
      <c r="D43" s="118"/>
      <c r="E43" s="119"/>
      <c r="F43" s="147" t="s">
        <v>114</v>
      </c>
      <c r="G43" s="156">
        <v>-39514.9</v>
      </c>
      <c r="H43" s="156">
        <v>-63329</v>
      </c>
    </row>
    <row r="44" spans="1:8" s="109" customFormat="1" ht="26.25" customHeight="1" x14ac:dyDescent="0.25">
      <c r="A44" s="113"/>
      <c r="B44" s="115"/>
      <c r="C44" s="150" t="s">
        <v>76</v>
      </c>
      <c r="D44" s="157"/>
      <c r="E44" s="157"/>
      <c r="F44" s="36" t="s">
        <v>77</v>
      </c>
      <c r="G44" s="114">
        <f>G48+G61+G74</f>
        <v>18430.099999999999</v>
      </c>
      <c r="H44" s="114">
        <f>H48+H61+H74</f>
        <v>18430.099999999999</v>
      </c>
    </row>
    <row r="45" spans="1:8" s="109" customFormat="1" ht="18" customHeight="1" x14ac:dyDescent="0.25">
      <c r="A45" s="113"/>
      <c r="B45" s="115"/>
      <c r="C45" s="157"/>
      <c r="D45" s="157"/>
      <c r="E45" s="157"/>
      <c r="F45" s="158" t="s">
        <v>7</v>
      </c>
      <c r="G45" s="123"/>
      <c r="H45" s="14"/>
    </row>
    <row r="46" spans="1:8" s="109" customFormat="1" ht="34.5" x14ac:dyDescent="0.25">
      <c r="A46" s="117"/>
      <c r="B46" s="118"/>
      <c r="C46" s="118"/>
      <c r="D46" s="118"/>
      <c r="E46" s="119"/>
      <c r="F46" s="188" t="s">
        <v>20</v>
      </c>
      <c r="G46" s="129">
        <f>G48</f>
        <v>6000</v>
      </c>
      <c r="H46" s="129">
        <f>H48</f>
        <v>6000</v>
      </c>
    </row>
    <row r="47" spans="1:8" s="109" customFormat="1" ht="18" customHeight="1" x14ac:dyDescent="0.25">
      <c r="A47" s="117"/>
      <c r="B47" s="118"/>
      <c r="C47" s="118"/>
      <c r="D47" s="118"/>
      <c r="E47" s="119"/>
      <c r="F47" s="147" t="s">
        <v>7</v>
      </c>
      <c r="G47" s="137"/>
      <c r="H47" s="138"/>
    </row>
    <row r="48" spans="1:8" s="141" customFormat="1" ht="21.75" customHeight="1" x14ac:dyDescent="0.25">
      <c r="A48" s="139"/>
      <c r="B48" s="139"/>
      <c r="C48" s="143"/>
      <c r="D48" s="153">
        <v>1056</v>
      </c>
      <c r="E48" s="143"/>
      <c r="F48" s="145" t="s">
        <v>45</v>
      </c>
      <c r="G48" s="129">
        <f>G50</f>
        <v>6000</v>
      </c>
      <c r="H48" s="129">
        <f>H50</f>
        <v>6000</v>
      </c>
    </row>
    <row r="49" spans="1:8" s="109" customFormat="1" ht="16.5" customHeight="1" x14ac:dyDescent="0.25">
      <c r="A49" s="117"/>
      <c r="B49" s="117"/>
      <c r="C49" s="143"/>
      <c r="D49" s="143"/>
      <c r="E49" s="144"/>
      <c r="F49" s="147" t="s">
        <v>7</v>
      </c>
      <c r="G49" s="159"/>
      <c r="H49" s="159"/>
    </row>
    <row r="50" spans="1:8" s="141" customFormat="1" ht="24.75" customHeight="1" x14ac:dyDescent="0.25">
      <c r="A50" s="110"/>
      <c r="B50" s="110"/>
      <c r="C50" s="225"/>
      <c r="D50" s="153"/>
      <c r="E50" s="153">
        <v>11005</v>
      </c>
      <c r="F50" s="145" t="s">
        <v>66</v>
      </c>
      <c r="G50" s="122">
        <f>G52</f>
        <v>6000</v>
      </c>
      <c r="H50" s="122">
        <f>H52</f>
        <v>6000</v>
      </c>
    </row>
    <row r="51" spans="1:8" s="109" customFormat="1" ht="18" customHeight="1" x14ac:dyDescent="0.25">
      <c r="A51" s="117"/>
      <c r="B51" s="118"/>
      <c r="C51" s="118"/>
      <c r="D51" s="151"/>
      <c r="E51" s="151"/>
      <c r="F51" s="147" t="s">
        <v>188</v>
      </c>
      <c r="G51" s="129"/>
      <c r="H51" s="129"/>
    </row>
    <row r="52" spans="1:8" s="109" customFormat="1" ht="34.5" x14ac:dyDescent="0.25">
      <c r="A52" s="113"/>
      <c r="B52" s="113"/>
      <c r="C52" s="124"/>
      <c r="D52" s="3"/>
      <c r="E52" s="125"/>
      <c r="F52" s="155" t="s">
        <v>20</v>
      </c>
      <c r="G52" s="156">
        <f>G54</f>
        <v>6000</v>
      </c>
      <c r="H52" s="156">
        <f>H54</f>
        <v>6000</v>
      </c>
    </row>
    <row r="53" spans="1:8" s="109" customFormat="1" ht="38.450000000000003" customHeight="1" x14ac:dyDescent="0.25">
      <c r="A53" s="113"/>
      <c r="B53" s="113"/>
      <c r="C53" s="124"/>
      <c r="D53" s="3"/>
      <c r="E53" s="125"/>
      <c r="F53" s="111" t="s">
        <v>12</v>
      </c>
      <c r="G53" s="127"/>
      <c r="H53" s="15"/>
    </row>
    <row r="54" spans="1:8" s="109" customFormat="1" ht="21.75" customHeight="1" x14ac:dyDescent="0.25">
      <c r="A54" s="113"/>
      <c r="B54" s="113"/>
      <c r="C54" s="124"/>
      <c r="D54" s="3"/>
      <c r="E54" s="125"/>
      <c r="F54" s="111" t="s">
        <v>6</v>
      </c>
      <c r="G54" s="156">
        <f>G55</f>
        <v>6000</v>
      </c>
      <c r="H54" s="156">
        <f t="shared" ref="H54" si="2">H55</f>
        <v>6000</v>
      </c>
    </row>
    <row r="55" spans="1:8" s="109" customFormat="1" ht="21.75" customHeight="1" x14ac:dyDescent="0.25">
      <c r="A55" s="113"/>
      <c r="B55" s="113"/>
      <c r="C55" s="124"/>
      <c r="D55" s="3"/>
      <c r="E55" s="125"/>
      <c r="F55" s="111" t="s">
        <v>13</v>
      </c>
      <c r="G55" s="156">
        <f>G56</f>
        <v>6000</v>
      </c>
      <c r="H55" s="156">
        <f>H56</f>
        <v>6000</v>
      </c>
    </row>
    <row r="56" spans="1:8" s="109" customFormat="1" ht="21.75" customHeight="1" x14ac:dyDescent="0.25">
      <c r="A56" s="113"/>
      <c r="B56" s="113"/>
      <c r="C56" s="124"/>
      <c r="D56" s="3"/>
      <c r="E56" s="125"/>
      <c r="F56" s="111" t="s">
        <v>68</v>
      </c>
      <c r="G56" s="156">
        <f>G57</f>
        <v>6000</v>
      </c>
      <c r="H56" s="156">
        <f>H57</f>
        <v>6000</v>
      </c>
    </row>
    <row r="57" spans="1:8" s="109" customFormat="1" ht="42" customHeight="1" x14ac:dyDescent="0.25">
      <c r="A57" s="113"/>
      <c r="B57" s="113"/>
      <c r="C57" s="124"/>
      <c r="D57" s="3"/>
      <c r="E57" s="125"/>
      <c r="F57" s="111" t="s">
        <v>69</v>
      </c>
      <c r="G57" s="156">
        <f>G58</f>
        <v>6000</v>
      </c>
      <c r="H57" s="156">
        <f>H58</f>
        <v>6000</v>
      </c>
    </row>
    <row r="58" spans="1:8" s="109" customFormat="1" ht="18" customHeight="1" x14ac:dyDescent="0.25">
      <c r="A58" s="117"/>
      <c r="B58" s="117"/>
      <c r="C58" s="128"/>
      <c r="D58" s="130"/>
      <c r="E58" s="131"/>
      <c r="F58" s="222" t="s">
        <v>217</v>
      </c>
      <c r="G58" s="159">
        <v>6000</v>
      </c>
      <c r="H58" s="159">
        <v>6000</v>
      </c>
    </row>
    <row r="59" spans="1:8" s="109" customFormat="1" ht="34.5" x14ac:dyDescent="0.25">
      <c r="A59" s="117"/>
      <c r="B59" s="118"/>
      <c r="C59" s="118"/>
      <c r="D59" s="118"/>
      <c r="E59" s="119"/>
      <c r="F59" s="188" t="s">
        <v>20</v>
      </c>
      <c r="G59" s="129">
        <f>G61</f>
        <v>3790.1</v>
      </c>
      <c r="H59" s="129">
        <f>H61</f>
        <v>3790.1</v>
      </c>
    </row>
    <row r="60" spans="1:8" s="109" customFormat="1" ht="18" customHeight="1" x14ac:dyDescent="0.25">
      <c r="A60" s="117"/>
      <c r="B60" s="118"/>
      <c r="C60" s="118"/>
      <c r="D60" s="118"/>
      <c r="E60" s="119"/>
      <c r="F60" s="147" t="s">
        <v>7</v>
      </c>
      <c r="G60" s="137"/>
      <c r="H60" s="138"/>
    </row>
    <row r="61" spans="1:8" s="141" customFormat="1" ht="20.25" customHeight="1" x14ac:dyDescent="0.25">
      <c r="A61" s="133"/>
      <c r="B61" s="133"/>
      <c r="C61" s="149"/>
      <c r="D61" s="153" t="s">
        <v>115</v>
      </c>
      <c r="E61" s="145"/>
      <c r="F61" s="145" t="s">
        <v>190</v>
      </c>
      <c r="G61" s="129">
        <f>G63</f>
        <v>3790.1</v>
      </c>
      <c r="H61" s="129">
        <f>H63</f>
        <v>3790.1</v>
      </c>
    </row>
    <row r="62" spans="1:8" s="109" customFormat="1" ht="20.25" customHeight="1" x14ac:dyDescent="0.25">
      <c r="A62" s="146"/>
      <c r="B62" s="146"/>
      <c r="C62" s="128"/>
      <c r="D62" s="130"/>
      <c r="E62" s="147"/>
      <c r="F62" s="147" t="s">
        <v>7</v>
      </c>
      <c r="G62" s="148"/>
      <c r="H62" s="148"/>
    </row>
    <row r="63" spans="1:8" s="141" customFormat="1" ht="58.5" customHeight="1" x14ac:dyDescent="0.25">
      <c r="A63" s="139"/>
      <c r="B63" s="139"/>
      <c r="C63" s="149"/>
      <c r="D63" s="153"/>
      <c r="E63" s="153" t="s">
        <v>78</v>
      </c>
      <c r="F63" s="145" t="s">
        <v>116</v>
      </c>
      <c r="G63" s="129">
        <f>G65</f>
        <v>3790.1</v>
      </c>
      <c r="H63" s="129">
        <f>H65</f>
        <v>3790.1</v>
      </c>
    </row>
    <row r="64" spans="1:8" s="109" customFormat="1" ht="18" customHeight="1" x14ac:dyDescent="0.25">
      <c r="A64" s="117"/>
      <c r="B64" s="118"/>
      <c r="C64" s="118"/>
      <c r="D64" s="151"/>
      <c r="E64" s="151"/>
      <c r="F64" s="147" t="s">
        <v>188</v>
      </c>
      <c r="G64" s="129"/>
      <c r="H64" s="129"/>
    </row>
    <row r="65" spans="1:10" s="109" customFormat="1" ht="36.75" customHeight="1" x14ac:dyDescent="0.25">
      <c r="A65" s="117"/>
      <c r="B65" s="117"/>
      <c r="C65" s="128"/>
      <c r="D65" s="130"/>
      <c r="E65" s="131"/>
      <c r="F65" s="126" t="s">
        <v>105</v>
      </c>
      <c r="G65" s="159">
        <f>G67</f>
        <v>3790.1</v>
      </c>
      <c r="H65" s="159">
        <f>H67</f>
        <v>3790.1</v>
      </c>
    </row>
    <row r="66" spans="1:10" s="109" customFormat="1" ht="36.75" customHeight="1" x14ac:dyDescent="0.25">
      <c r="A66" s="117"/>
      <c r="B66" s="117"/>
      <c r="C66" s="128"/>
      <c r="D66" s="130"/>
      <c r="E66" s="131"/>
      <c r="F66" s="111" t="s">
        <v>12</v>
      </c>
      <c r="G66" s="159"/>
      <c r="H66" s="159"/>
    </row>
    <row r="67" spans="1:10" s="109" customFormat="1" ht="18" customHeight="1" x14ac:dyDescent="0.25">
      <c r="A67" s="117"/>
      <c r="B67" s="117"/>
      <c r="C67" s="128"/>
      <c r="D67" s="130"/>
      <c r="E67" s="131"/>
      <c r="F67" s="111" t="s">
        <v>6</v>
      </c>
      <c r="G67" s="159">
        <f t="shared" ref="G67:H70" si="3">G68</f>
        <v>3790.1</v>
      </c>
      <c r="H67" s="159">
        <f t="shared" si="3"/>
        <v>3790.1</v>
      </c>
    </row>
    <row r="68" spans="1:10" s="109" customFormat="1" ht="18" customHeight="1" x14ac:dyDescent="0.25">
      <c r="A68" s="117"/>
      <c r="B68" s="117"/>
      <c r="C68" s="128"/>
      <c r="D68" s="130"/>
      <c r="E68" s="131"/>
      <c r="F68" s="111" t="s">
        <v>13</v>
      </c>
      <c r="G68" s="159">
        <f t="shared" si="3"/>
        <v>3790.1</v>
      </c>
      <c r="H68" s="159">
        <f t="shared" si="3"/>
        <v>3790.1</v>
      </c>
    </row>
    <row r="69" spans="1:10" s="109" customFormat="1" ht="18" customHeight="1" x14ac:dyDescent="0.25">
      <c r="A69" s="117"/>
      <c r="B69" s="117"/>
      <c r="C69" s="128"/>
      <c r="D69" s="130"/>
      <c r="E69" s="131"/>
      <c r="F69" s="111" t="s">
        <v>54</v>
      </c>
      <c r="G69" s="159">
        <f t="shared" si="3"/>
        <v>3790.1</v>
      </c>
      <c r="H69" s="159">
        <f t="shared" si="3"/>
        <v>3790.1</v>
      </c>
    </row>
    <row r="70" spans="1:10" s="109" customFormat="1" ht="39.75" customHeight="1" x14ac:dyDescent="0.25">
      <c r="A70" s="117"/>
      <c r="B70" s="117"/>
      <c r="C70" s="128"/>
      <c r="D70" s="130"/>
      <c r="E70" s="131"/>
      <c r="F70" s="111" t="s">
        <v>52</v>
      </c>
      <c r="G70" s="159">
        <f t="shared" si="3"/>
        <v>3790.1</v>
      </c>
      <c r="H70" s="159">
        <f t="shared" si="3"/>
        <v>3790.1</v>
      </c>
    </row>
    <row r="71" spans="1:10" s="109" customFormat="1" ht="39.75" customHeight="1" x14ac:dyDescent="0.25">
      <c r="A71" s="132"/>
      <c r="B71" s="132"/>
      <c r="C71" s="106"/>
      <c r="D71" s="105"/>
      <c r="E71" s="105"/>
      <c r="F71" s="111" t="s">
        <v>79</v>
      </c>
      <c r="G71" s="159">
        <v>3790.1</v>
      </c>
      <c r="H71" s="159">
        <v>3790.1</v>
      </c>
      <c r="I71" s="161"/>
      <c r="J71" s="161"/>
    </row>
    <row r="72" spans="1:10" s="109" customFormat="1" ht="40.5" customHeight="1" x14ac:dyDescent="0.25">
      <c r="A72" s="117"/>
      <c r="B72" s="118"/>
      <c r="C72" s="118"/>
      <c r="D72" s="118"/>
      <c r="E72" s="119"/>
      <c r="F72" s="188" t="s">
        <v>20</v>
      </c>
      <c r="G72" s="129">
        <f>G74</f>
        <v>8640</v>
      </c>
      <c r="H72" s="129">
        <f>H74</f>
        <v>8640</v>
      </c>
    </row>
    <row r="73" spans="1:10" s="109" customFormat="1" ht="18" customHeight="1" x14ac:dyDescent="0.25">
      <c r="A73" s="117"/>
      <c r="B73" s="118"/>
      <c r="C73" s="118"/>
      <c r="D73" s="118"/>
      <c r="E73" s="119"/>
      <c r="F73" s="147" t="s">
        <v>7</v>
      </c>
      <c r="G73" s="137"/>
      <c r="H73" s="138"/>
    </row>
    <row r="74" spans="1:10" s="141" customFormat="1" ht="27" customHeight="1" x14ac:dyDescent="0.25">
      <c r="A74" s="139"/>
      <c r="B74" s="139"/>
      <c r="C74" s="149"/>
      <c r="D74" s="153" t="s">
        <v>117</v>
      </c>
      <c r="E74" s="160"/>
      <c r="F74" s="145" t="s">
        <v>191</v>
      </c>
      <c r="G74" s="129">
        <f>G76</f>
        <v>8640</v>
      </c>
      <c r="H74" s="129">
        <f>H76</f>
        <v>8640</v>
      </c>
    </row>
    <row r="75" spans="1:10" s="109" customFormat="1" ht="18" customHeight="1" x14ac:dyDescent="0.25">
      <c r="A75" s="117"/>
      <c r="B75" s="117"/>
      <c r="C75" s="128"/>
      <c r="D75" s="130"/>
      <c r="E75" s="131"/>
      <c r="F75" s="152" t="s">
        <v>7</v>
      </c>
      <c r="G75" s="159"/>
      <c r="H75" s="159"/>
    </row>
    <row r="76" spans="1:10" s="141" customFormat="1" ht="28.5" customHeight="1" x14ac:dyDescent="0.25">
      <c r="A76" s="133"/>
      <c r="B76" s="133"/>
      <c r="C76" s="224"/>
      <c r="D76" s="153"/>
      <c r="E76" s="153" t="s">
        <v>118</v>
      </c>
      <c r="F76" s="145" t="s">
        <v>119</v>
      </c>
      <c r="G76" s="129">
        <f>G78</f>
        <v>8640</v>
      </c>
      <c r="H76" s="129">
        <f>H78</f>
        <v>8640</v>
      </c>
    </row>
    <row r="77" spans="1:10" s="109" customFormat="1" ht="18" customHeight="1" x14ac:dyDescent="0.25">
      <c r="A77" s="133"/>
      <c r="B77" s="133"/>
      <c r="C77" s="134"/>
      <c r="D77" s="151"/>
      <c r="E77" s="151"/>
      <c r="F77" s="147" t="s">
        <v>188</v>
      </c>
      <c r="G77" s="129"/>
      <c r="H77" s="129"/>
    </row>
    <row r="78" spans="1:10" s="109" customFormat="1" ht="36" customHeight="1" x14ac:dyDescent="0.25">
      <c r="A78" s="133"/>
      <c r="B78" s="133"/>
      <c r="C78" s="134"/>
      <c r="D78" s="151"/>
      <c r="E78" s="151"/>
      <c r="F78" s="126" t="s">
        <v>105</v>
      </c>
      <c r="G78" s="159">
        <f>G80</f>
        <v>8640</v>
      </c>
      <c r="H78" s="159">
        <f>H80</f>
        <v>8640</v>
      </c>
    </row>
    <row r="79" spans="1:10" s="109" customFormat="1" ht="41.25" customHeight="1" x14ac:dyDescent="0.25">
      <c r="A79" s="133"/>
      <c r="B79" s="133"/>
      <c r="C79" s="134"/>
      <c r="D79" s="130"/>
      <c r="E79" s="147"/>
      <c r="F79" s="111" t="s">
        <v>12</v>
      </c>
      <c r="G79" s="159"/>
      <c r="H79" s="159"/>
    </row>
    <row r="80" spans="1:10" s="109" customFormat="1" ht="18" customHeight="1" x14ac:dyDescent="0.25">
      <c r="A80" s="133"/>
      <c r="B80" s="133"/>
      <c r="C80" s="134"/>
      <c r="D80" s="130"/>
      <c r="E80" s="147"/>
      <c r="F80" s="111" t="s">
        <v>6</v>
      </c>
      <c r="G80" s="159">
        <f t="shared" ref="G80:H83" si="4">G81</f>
        <v>8640</v>
      </c>
      <c r="H80" s="159">
        <f t="shared" si="4"/>
        <v>8640</v>
      </c>
    </row>
    <row r="81" spans="1:8" s="109" customFormat="1" ht="18" customHeight="1" x14ac:dyDescent="0.25">
      <c r="A81" s="133"/>
      <c r="B81" s="133"/>
      <c r="C81" s="134"/>
      <c r="D81" s="130"/>
      <c r="E81" s="147"/>
      <c r="F81" s="111" t="s">
        <v>13</v>
      </c>
      <c r="G81" s="159">
        <f t="shared" si="4"/>
        <v>8640</v>
      </c>
      <c r="H81" s="159">
        <f t="shared" si="4"/>
        <v>8640</v>
      </c>
    </row>
    <row r="82" spans="1:8" s="109" customFormat="1" ht="18" customHeight="1" x14ac:dyDescent="0.25">
      <c r="A82" s="133"/>
      <c r="B82" s="133"/>
      <c r="C82" s="134"/>
      <c r="D82" s="130"/>
      <c r="E82" s="147"/>
      <c r="F82" s="111" t="s">
        <v>54</v>
      </c>
      <c r="G82" s="159">
        <f t="shared" si="4"/>
        <v>8640</v>
      </c>
      <c r="H82" s="159">
        <f t="shared" si="4"/>
        <v>8640</v>
      </c>
    </row>
    <row r="83" spans="1:8" s="109" customFormat="1" ht="40.5" customHeight="1" x14ac:dyDescent="0.25">
      <c r="A83" s="133"/>
      <c r="B83" s="133"/>
      <c r="C83" s="134"/>
      <c r="D83" s="130"/>
      <c r="E83" s="147"/>
      <c r="F83" s="111" t="s">
        <v>52</v>
      </c>
      <c r="G83" s="159">
        <f t="shared" si="4"/>
        <v>8640</v>
      </c>
      <c r="H83" s="159">
        <f t="shared" si="4"/>
        <v>8640</v>
      </c>
    </row>
    <row r="84" spans="1:8" s="109" customFormat="1" ht="45" customHeight="1" x14ac:dyDescent="0.25">
      <c r="A84" s="133"/>
      <c r="B84" s="133"/>
      <c r="C84" s="134"/>
      <c r="D84" s="130"/>
      <c r="E84" s="147"/>
      <c r="F84" s="111" t="s">
        <v>79</v>
      </c>
      <c r="G84" s="159">
        <v>8640</v>
      </c>
      <c r="H84" s="159">
        <v>8640</v>
      </c>
    </row>
    <row r="85" spans="1:8" ht="22.5" customHeight="1" x14ac:dyDescent="0.25">
      <c r="A85" s="162" t="s">
        <v>195</v>
      </c>
      <c r="B85" s="163"/>
      <c r="C85" s="163"/>
      <c r="D85" s="163"/>
      <c r="E85" s="163"/>
      <c r="F85" s="145" t="s">
        <v>196</v>
      </c>
      <c r="G85" s="164">
        <f>G87+G104</f>
        <v>-1314.5</v>
      </c>
      <c r="H85" s="164">
        <f>H87+H104</f>
        <v>-1314.5</v>
      </c>
    </row>
    <row r="86" spans="1:8" x14ac:dyDescent="0.25">
      <c r="A86" s="163"/>
      <c r="B86" s="163"/>
      <c r="C86" s="163"/>
      <c r="D86" s="163"/>
      <c r="E86" s="163"/>
      <c r="F86" s="147" t="s">
        <v>7</v>
      </c>
      <c r="G86" s="165"/>
      <c r="H86" s="165"/>
    </row>
    <row r="87" spans="1:8" ht="24" customHeight="1" x14ac:dyDescent="0.25">
      <c r="A87" s="163"/>
      <c r="B87" s="162" t="s">
        <v>197</v>
      </c>
      <c r="C87" s="163"/>
      <c r="D87" s="163"/>
      <c r="E87" s="163"/>
      <c r="F87" s="145" t="s">
        <v>198</v>
      </c>
      <c r="G87" s="164">
        <f>G89</f>
        <v>-1314.5</v>
      </c>
      <c r="H87" s="164">
        <f>H89</f>
        <v>-1314.5</v>
      </c>
    </row>
    <row r="88" spans="1:8" x14ac:dyDescent="0.25">
      <c r="A88" s="163"/>
      <c r="B88" s="163"/>
      <c r="C88" s="163"/>
      <c r="D88" s="163"/>
      <c r="E88" s="163"/>
      <c r="F88" s="147" t="s">
        <v>7</v>
      </c>
      <c r="G88" s="165"/>
      <c r="H88" s="165"/>
    </row>
    <row r="89" spans="1:8" ht="24.75" customHeight="1" x14ac:dyDescent="0.25">
      <c r="A89" s="163"/>
      <c r="B89" s="163"/>
      <c r="C89" s="162" t="s">
        <v>199</v>
      </c>
      <c r="D89" s="163"/>
      <c r="E89" s="163"/>
      <c r="F89" s="145" t="s">
        <v>200</v>
      </c>
      <c r="G89" s="164">
        <f>G91</f>
        <v>-1314.5</v>
      </c>
      <c r="H89" s="164">
        <f>H91</f>
        <v>-1314.5</v>
      </c>
    </row>
    <row r="90" spans="1:8" x14ac:dyDescent="0.25">
      <c r="A90" s="163"/>
      <c r="B90" s="163"/>
      <c r="C90" s="163"/>
      <c r="D90" s="163"/>
      <c r="E90" s="163"/>
      <c r="F90" s="147" t="s">
        <v>7</v>
      </c>
      <c r="G90" s="165"/>
      <c r="H90" s="165"/>
    </row>
    <row r="91" spans="1:8" s="109" customFormat="1" ht="43.5" customHeight="1" x14ac:dyDescent="0.25">
      <c r="A91" s="117"/>
      <c r="B91" s="118"/>
      <c r="C91" s="118"/>
      <c r="D91" s="118"/>
      <c r="E91" s="119"/>
      <c r="F91" s="188" t="s">
        <v>20</v>
      </c>
      <c r="G91" s="189">
        <f>G93</f>
        <v>-1314.5</v>
      </c>
      <c r="H91" s="189">
        <f>H93</f>
        <v>-1314.5</v>
      </c>
    </row>
    <row r="92" spans="1:8" s="109" customFormat="1" ht="18" customHeight="1" x14ac:dyDescent="0.25">
      <c r="A92" s="117"/>
      <c r="B92" s="118"/>
      <c r="C92" s="118"/>
      <c r="D92" s="118"/>
      <c r="E92" s="119"/>
      <c r="F92" s="147" t="s">
        <v>7</v>
      </c>
      <c r="G92" s="137"/>
      <c r="H92" s="138"/>
    </row>
    <row r="93" spans="1:8" s="167" customFormat="1" ht="27" customHeight="1" x14ac:dyDescent="0.25">
      <c r="A93" s="166"/>
      <c r="B93" s="166"/>
      <c r="C93" s="166"/>
      <c r="D93" s="153" t="s">
        <v>201</v>
      </c>
      <c r="E93" s="166"/>
      <c r="F93" s="145" t="s">
        <v>202</v>
      </c>
      <c r="G93" s="164">
        <f>G95</f>
        <v>-1314.5</v>
      </c>
      <c r="H93" s="164">
        <f>H95</f>
        <v>-1314.5</v>
      </c>
    </row>
    <row r="94" spans="1:8" x14ac:dyDescent="0.25">
      <c r="A94" s="163"/>
      <c r="B94" s="163"/>
      <c r="C94" s="163"/>
      <c r="D94" s="163"/>
      <c r="E94" s="163"/>
      <c r="F94" s="147" t="s">
        <v>7</v>
      </c>
      <c r="G94" s="165"/>
      <c r="H94" s="165"/>
    </row>
    <row r="95" spans="1:8" ht="34.5" x14ac:dyDescent="0.25">
      <c r="A95" s="163"/>
      <c r="B95" s="163"/>
      <c r="C95" s="163"/>
      <c r="D95" s="151"/>
      <c r="E95" s="153" t="s">
        <v>203</v>
      </c>
      <c r="F95" s="145" t="s">
        <v>204</v>
      </c>
      <c r="G95" s="164">
        <f>G97</f>
        <v>-1314.5</v>
      </c>
      <c r="H95" s="164">
        <f>H97</f>
        <v>-1314.5</v>
      </c>
    </row>
    <row r="96" spans="1:8" s="109" customFormat="1" ht="18" customHeight="1" x14ac:dyDescent="0.25">
      <c r="A96" s="117"/>
      <c r="B96" s="118"/>
      <c r="C96" s="118"/>
      <c r="D96" s="151"/>
      <c r="E96" s="153"/>
      <c r="F96" s="147" t="s">
        <v>188</v>
      </c>
      <c r="G96" s="159"/>
      <c r="H96" s="159"/>
    </row>
    <row r="97" spans="1:8" ht="36" customHeight="1" x14ac:dyDescent="0.25">
      <c r="A97" s="163"/>
      <c r="B97" s="163"/>
      <c r="C97" s="163"/>
      <c r="D97" s="151"/>
      <c r="E97" s="151"/>
      <c r="F97" s="147" t="s">
        <v>105</v>
      </c>
      <c r="G97" s="168">
        <f>G99</f>
        <v>-1314.5</v>
      </c>
      <c r="H97" s="168">
        <f>H99</f>
        <v>-1314.5</v>
      </c>
    </row>
    <row r="98" spans="1:8" ht="34.5" x14ac:dyDescent="0.25">
      <c r="A98" s="163"/>
      <c r="B98" s="163"/>
      <c r="C98" s="163"/>
      <c r="D98" s="163"/>
      <c r="E98" s="163"/>
      <c r="F98" s="147" t="s">
        <v>12</v>
      </c>
      <c r="G98" s="169"/>
      <c r="H98" s="169"/>
    </row>
    <row r="99" spans="1:8" x14ac:dyDescent="0.25">
      <c r="A99" s="163"/>
      <c r="B99" s="163"/>
      <c r="C99" s="163"/>
      <c r="D99" s="163"/>
      <c r="E99" s="163"/>
      <c r="F99" s="147" t="s">
        <v>6</v>
      </c>
      <c r="G99" s="168">
        <f t="shared" ref="G99:H102" si="5">G100</f>
        <v>-1314.5</v>
      </c>
      <c r="H99" s="168">
        <f t="shared" si="5"/>
        <v>-1314.5</v>
      </c>
    </row>
    <row r="100" spans="1:8" x14ac:dyDescent="0.25">
      <c r="A100" s="163"/>
      <c r="B100" s="163"/>
      <c r="C100" s="163"/>
      <c r="D100" s="163"/>
      <c r="E100" s="163"/>
      <c r="F100" s="147" t="s">
        <v>13</v>
      </c>
      <c r="G100" s="168">
        <f t="shared" si="5"/>
        <v>-1314.5</v>
      </c>
      <c r="H100" s="168">
        <f t="shared" si="5"/>
        <v>-1314.5</v>
      </c>
    </row>
    <row r="101" spans="1:8" x14ac:dyDescent="0.25">
      <c r="A101" s="163"/>
      <c r="B101" s="163"/>
      <c r="C101" s="163"/>
      <c r="D101" s="163"/>
      <c r="E101" s="163"/>
      <c r="F101" s="147" t="s">
        <v>54</v>
      </c>
      <c r="G101" s="168">
        <f t="shared" si="5"/>
        <v>-1314.5</v>
      </c>
      <c r="H101" s="168">
        <f t="shared" si="5"/>
        <v>-1314.5</v>
      </c>
    </row>
    <row r="102" spans="1:8" ht="19.5" customHeight="1" x14ac:dyDescent="0.25">
      <c r="A102" s="163"/>
      <c r="B102" s="163"/>
      <c r="C102" s="163"/>
      <c r="D102" s="163"/>
      <c r="E102" s="163"/>
      <c r="F102" s="147" t="s">
        <v>52</v>
      </c>
      <c r="G102" s="168">
        <f t="shared" si="5"/>
        <v>-1314.5</v>
      </c>
      <c r="H102" s="168">
        <f t="shared" si="5"/>
        <v>-1314.5</v>
      </c>
    </row>
    <row r="103" spans="1:8" x14ac:dyDescent="0.25">
      <c r="A103" s="163"/>
      <c r="B103" s="163"/>
      <c r="C103" s="163"/>
      <c r="D103" s="163"/>
      <c r="E103" s="163"/>
      <c r="F103" s="147" t="s">
        <v>53</v>
      </c>
      <c r="G103" s="223">
        <v>-1314.5</v>
      </c>
      <c r="H103" s="223">
        <v>-1314.5</v>
      </c>
    </row>
  </sheetData>
  <mergeCells count="8">
    <mergeCell ref="F2:H2"/>
    <mergeCell ref="F3:H3"/>
    <mergeCell ref="F1:H1"/>
    <mergeCell ref="A4:H4"/>
    <mergeCell ref="A6:C6"/>
    <mergeCell ref="D6:E6"/>
    <mergeCell ref="F6:F7"/>
    <mergeCell ref="G6:H6"/>
  </mergeCells>
  <pageMargins left="0.7" right="0.7" top="0.75" bottom="0.75" header="0.3" footer="0.3"/>
  <pageSetup paperSize="9" scale="85" orientation="landscape" r:id="rId1"/>
  <ignoredErrors>
    <ignoredError sqref="A44:C45 A10:C13 C14 E20 C29 E35 E63 E76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2"/>
  <sheetViews>
    <sheetView zoomScaleNormal="100" zoomScaleSheetLayoutView="130" workbookViewId="0"/>
  </sheetViews>
  <sheetFormatPr defaultColWidth="9.140625" defaultRowHeight="17.25" x14ac:dyDescent="0.25"/>
  <cols>
    <col min="1" max="1" width="10.7109375" style="16" customWidth="1"/>
    <col min="2" max="2" width="16" style="16" customWidth="1"/>
    <col min="3" max="3" width="64.42578125" style="17" customWidth="1"/>
    <col min="4" max="4" width="21.28515625" style="17" customWidth="1"/>
    <col min="5" max="5" width="21.28515625" style="16" customWidth="1"/>
    <col min="6" max="6" width="31.85546875" style="16" customWidth="1"/>
    <col min="7" max="7" width="11.140625" style="16" bestFit="1" customWidth="1"/>
    <col min="8" max="8" width="9.140625" style="16"/>
    <col min="9" max="9" width="12.140625" style="16" customWidth="1"/>
    <col min="10" max="16384" width="9.140625" style="16"/>
  </cols>
  <sheetData>
    <row r="1" spans="1:41" s="18" customFormat="1" ht="24.6" customHeight="1" x14ac:dyDescent="0.3">
      <c r="C1" s="286" t="s">
        <v>72</v>
      </c>
      <c r="D1" s="286"/>
      <c r="E1" s="286"/>
      <c r="Z1" s="285"/>
      <c r="AA1" s="285"/>
      <c r="AB1" s="285"/>
    </row>
    <row r="2" spans="1:41" s="18" customFormat="1" x14ac:dyDescent="0.3">
      <c r="A2" s="21"/>
      <c r="B2" s="21"/>
      <c r="C2" s="285" t="s">
        <v>23</v>
      </c>
      <c r="D2" s="285"/>
      <c r="E2" s="285"/>
      <c r="W2" s="21"/>
      <c r="X2" s="21"/>
      <c r="Y2" s="285"/>
      <c r="Z2" s="285"/>
      <c r="AA2" s="285"/>
      <c r="AB2" s="285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</row>
    <row r="3" spans="1:41" s="18" customFormat="1" ht="15.95" customHeight="1" x14ac:dyDescent="0.3">
      <c r="A3" s="21"/>
      <c r="B3" s="21"/>
      <c r="C3" s="285" t="s">
        <v>8</v>
      </c>
      <c r="D3" s="285"/>
      <c r="E3" s="285"/>
      <c r="W3" s="285"/>
      <c r="X3" s="285"/>
      <c r="Y3" s="285"/>
      <c r="Z3" s="285"/>
      <c r="AA3" s="285"/>
      <c r="AB3" s="285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</row>
    <row r="4" spans="1:41" s="18" customFormat="1" ht="54.75" customHeight="1" x14ac:dyDescent="0.3">
      <c r="A4" s="284" t="s">
        <v>150</v>
      </c>
      <c r="B4" s="284"/>
      <c r="C4" s="284"/>
      <c r="D4" s="284"/>
      <c r="E4" s="284"/>
      <c r="F4" s="19"/>
    </row>
    <row r="5" spans="1:41" s="89" customFormat="1" x14ac:dyDescent="0.3">
      <c r="D5" s="90"/>
      <c r="E5" s="90" t="s">
        <v>187</v>
      </c>
    </row>
    <row r="6" spans="1:41" s="89" customFormat="1" ht="60" customHeight="1" x14ac:dyDescent="0.3">
      <c r="A6" s="265" t="s">
        <v>170</v>
      </c>
      <c r="B6" s="266"/>
      <c r="C6" s="267" t="s">
        <v>171</v>
      </c>
      <c r="D6" s="271" t="s">
        <v>180</v>
      </c>
      <c r="E6" s="273"/>
    </row>
    <row r="7" spans="1:41" s="89" customFormat="1" ht="88.35" customHeight="1" x14ac:dyDescent="0.3">
      <c r="A7" s="73" t="s">
        <v>11</v>
      </c>
      <c r="B7" s="73" t="s">
        <v>14</v>
      </c>
      <c r="C7" s="268"/>
      <c r="D7" s="91" t="s">
        <v>19</v>
      </c>
      <c r="E7" s="91" t="s">
        <v>4</v>
      </c>
    </row>
    <row r="8" spans="1:41" s="89" customFormat="1" ht="42.75" customHeight="1" x14ac:dyDescent="0.3">
      <c r="A8" s="73"/>
      <c r="B8" s="73"/>
      <c r="C8" s="92" t="s">
        <v>179</v>
      </c>
      <c r="D8" s="94">
        <f>+D10</f>
        <v>-39514.9</v>
      </c>
      <c r="E8" s="94">
        <f>+E10</f>
        <v>-63329</v>
      </c>
    </row>
    <row r="9" spans="1:41" s="89" customFormat="1" x14ac:dyDescent="0.3">
      <c r="A9" s="73"/>
      <c r="B9" s="73"/>
      <c r="C9" s="93" t="s">
        <v>181</v>
      </c>
      <c r="D9" s="95"/>
      <c r="E9" s="95"/>
    </row>
    <row r="10" spans="1:41" ht="42" customHeight="1" x14ac:dyDescent="0.25">
      <c r="A10" s="226" t="s">
        <v>108</v>
      </c>
      <c r="B10" s="226" t="s">
        <v>109</v>
      </c>
      <c r="C10" s="227" t="s">
        <v>110</v>
      </c>
      <c r="D10" s="228">
        <f t="shared" ref="D10:E10" si="0">D12</f>
        <v>-39514.9</v>
      </c>
      <c r="E10" s="228">
        <f t="shared" si="0"/>
        <v>-63329</v>
      </c>
    </row>
    <row r="11" spans="1:41" x14ac:dyDescent="0.25">
      <c r="A11" s="226"/>
      <c r="B11" s="226"/>
      <c r="C11" s="229" t="s">
        <v>146</v>
      </c>
      <c r="D11" s="230"/>
      <c r="E11" s="230"/>
    </row>
    <row r="12" spans="1:41" ht="39" customHeight="1" x14ac:dyDescent="0.25">
      <c r="A12" s="226"/>
      <c r="B12" s="226"/>
      <c r="C12" s="231" t="s">
        <v>147</v>
      </c>
      <c r="D12" s="232">
        <f>'Հավելված N 3'!G35</f>
        <v>-39514.9</v>
      </c>
      <c r="E12" s="232">
        <f>'Հավելված N 3'!H35</f>
        <v>-63329</v>
      </c>
    </row>
  </sheetData>
  <mergeCells count="10">
    <mergeCell ref="A4:E4"/>
    <mergeCell ref="A6:B6"/>
    <mergeCell ref="C6:C7"/>
    <mergeCell ref="D6:E6"/>
    <mergeCell ref="Z1:AB1"/>
    <mergeCell ref="Y2:AB2"/>
    <mergeCell ref="W3:AB3"/>
    <mergeCell ref="C1:E1"/>
    <mergeCell ref="C3:E3"/>
    <mergeCell ref="C2:E2"/>
  </mergeCells>
  <pageMargins left="0.7" right="0.7" top="0.75" bottom="0.75" header="0.3" footer="0.3"/>
  <pageSetup paperSize="9" scale="93" orientation="landscape" r:id="rId1"/>
  <ignoredErrors>
    <ignoredError sqref="A10:B10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5"/>
  <sheetViews>
    <sheetView zoomScaleNormal="100" zoomScaleSheetLayoutView="130" workbookViewId="0"/>
  </sheetViews>
  <sheetFormatPr defaultColWidth="9.140625" defaultRowHeight="17.25" x14ac:dyDescent="0.25"/>
  <cols>
    <col min="1" max="1" width="10.7109375" style="16" customWidth="1"/>
    <col min="2" max="2" width="16" style="16" customWidth="1"/>
    <col min="3" max="3" width="8" style="16" customWidth="1"/>
    <col min="4" max="4" width="7.7109375" style="17" customWidth="1"/>
    <col min="5" max="5" width="46.140625" style="17" customWidth="1"/>
    <col min="6" max="6" width="63.28515625" style="17" customWidth="1"/>
    <col min="7" max="7" width="30.5703125" style="16" customWidth="1"/>
    <col min="8" max="8" width="31.85546875" style="16" customWidth="1"/>
    <col min="9" max="9" width="11.140625" style="16" bestFit="1" customWidth="1"/>
    <col min="10" max="10" width="9.140625" style="16"/>
    <col min="11" max="11" width="12.140625" style="16" customWidth="1"/>
    <col min="12" max="16384" width="9.140625" style="16"/>
  </cols>
  <sheetData>
    <row r="1" spans="1:43" s="18" customFormat="1" ht="24.6" customHeight="1" x14ac:dyDescent="0.3">
      <c r="F1" s="286" t="s">
        <v>141</v>
      </c>
      <c r="G1" s="286"/>
      <c r="AB1" s="285"/>
      <c r="AC1" s="285"/>
      <c r="AD1" s="285"/>
    </row>
    <row r="2" spans="1:43" s="18" customFormat="1" x14ac:dyDescent="0.3">
      <c r="A2" s="21"/>
      <c r="B2" s="21"/>
      <c r="C2" s="21"/>
      <c r="D2" s="21"/>
      <c r="E2" s="21"/>
      <c r="F2" s="285" t="s">
        <v>23</v>
      </c>
      <c r="G2" s="285"/>
      <c r="Y2" s="21"/>
      <c r="Z2" s="21"/>
      <c r="AA2" s="285"/>
      <c r="AB2" s="285"/>
      <c r="AC2" s="285"/>
      <c r="AD2" s="285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</row>
    <row r="3" spans="1:43" s="18" customFormat="1" ht="15.95" customHeight="1" x14ac:dyDescent="0.3">
      <c r="A3" s="21"/>
      <c r="B3" s="21"/>
      <c r="C3" s="21"/>
      <c r="D3" s="21"/>
      <c r="E3" s="21"/>
      <c r="F3" s="285" t="s">
        <v>8</v>
      </c>
      <c r="G3" s="285"/>
      <c r="Y3" s="285"/>
      <c r="Z3" s="285"/>
      <c r="AA3" s="285"/>
      <c r="AB3" s="285"/>
      <c r="AC3" s="285"/>
      <c r="AD3" s="285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</row>
    <row r="4" spans="1:43" s="18" customFormat="1" ht="54.75" customHeight="1" x14ac:dyDescent="0.3">
      <c r="A4" s="284" t="s">
        <v>58</v>
      </c>
      <c r="B4" s="284"/>
      <c r="C4" s="284"/>
      <c r="D4" s="284"/>
      <c r="E4" s="284"/>
      <c r="F4" s="284"/>
      <c r="G4" s="284"/>
      <c r="H4" s="19"/>
    </row>
    <row r="5" spans="1:43" s="18" customFormat="1" ht="21" customHeight="1" x14ac:dyDescent="0.3">
      <c r="A5" s="304" t="s">
        <v>30</v>
      </c>
      <c r="B5" s="304"/>
      <c r="C5" s="304"/>
      <c r="D5" s="304"/>
      <c r="E5" s="304"/>
      <c r="F5" s="304"/>
      <c r="G5" s="304"/>
      <c r="H5" s="19"/>
    </row>
    <row r="6" spans="1:43" ht="116.25" customHeight="1" x14ac:dyDescent="0.25">
      <c r="A6" s="305" t="s">
        <v>0</v>
      </c>
      <c r="B6" s="305"/>
      <c r="C6" s="193"/>
      <c r="D6" s="306" t="s">
        <v>57</v>
      </c>
      <c r="E6" s="307"/>
      <c r="F6" s="310" t="s">
        <v>56</v>
      </c>
      <c r="G6" s="193" t="s">
        <v>18</v>
      </c>
    </row>
    <row r="7" spans="1:43" s="37" customFormat="1" ht="34.5" x14ac:dyDescent="0.25">
      <c r="A7" s="193" t="s">
        <v>41</v>
      </c>
      <c r="B7" s="193" t="s">
        <v>14</v>
      </c>
      <c r="C7" s="193"/>
      <c r="D7" s="308"/>
      <c r="E7" s="309"/>
      <c r="F7" s="311"/>
      <c r="G7" s="193" t="s">
        <v>4</v>
      </c>
    </row>
    <row r="8" spans="1:43" s="37" customFormat="1" ht="31.7" customHeight="1" x14ac:dyDescent="0.25">
      <c r="A8" s="312" t="s">
        <v>16</v>
      </c>
      <c r="B8" s="313"/>
      <c r="C8" s="313"/>
      <c r="D8" s="313"/>
      <c r="E8" s="313"/>
      <c r="F8" s="314"/>
      <c r="G8" s="34">
        <f>G9+G13+G16+G20+G23</f>
        <v>54452</v>
      </c>
      <c r="H8" s="38"/>
    </row>
    <row r="9" spans="1:43" s="37" customFormat="1" ht="27" customHeight="1" x14ac:dyDescent="0.25">
      <c r="A9" s="202">
        <v>1056</v>
      </c>
      <c r="B9" s="295" t="s">
        <v>45</v>
      </c>
      <c r="C9" s="295"/>
      <c r="D9" s="295"/>
      <c r="E9" s="295"/>
      <c r="F9" s="204"/>
      <c r="G9" s="201">
        <f>G10</f>
        <v>-2877</v>
      </c>
      <c r="H9" s="38"/>
    </row>
    <row r="10" spans="1:43" s="37" customFormat="1" ht="36" customHeight="1" x14ac:dyDescent="0.25">
      <c r="A10" s="202"/>
      <c r="B10" s="177">
        <v>11005</v>
      </c>
      <c r="C10" s="296" t="s">
        <v>66</v>
      </c>
      <c r="D10" s="297"/>
      <c r="E10" s="298"/>
      <c r="F10" s="203" t="s">
        <v>55</v>
      </c>
      <c r="G10" s="205">
        <f>G12</f>
        <v>-2877</v>
      </c>
      <c r="H10" s="38"/>
    </row>
    <row r="11" spans="1:43" ht="21" customHeight="1" x14ac:dyDescent="0.25">
      <c r="A11" s="65"/>
      <c r="B11" s="66"/>
      <c r="C11" s="195"/>
      <c r="D11" s="288" t="s">
        <v>123</v>
      </c>
      <c r="E11" s="289"/>
      <c r="F11" s="66"/>
      <c r="G11" s="68"/>
    </row>
    <row r="12" spans="1:43" s="37" customFormat="1" ht="31.5" customHeight="1" x14ac:dyDescent="0.25">
      <c r="A12" s="202"/>
      <c r="B12" s="177"/>
      <c r="C12" s="192"/>
      <c r="D12" s="192"/>
      <c r="E12" s="235" t="s">
        <v>218</v>
      </c>
      <c r="F12" s="62" t="s">
        <v>219</v>
      </c>
      <c r="G12" s="233">
        <v>-2877</v>
      </c>
      <c r="H12" s="38"/>
    </row>
    <row r="13" spans="1:43" s="37" customFormat="1" ht="36.75" customHeight="1" x14ac:dyDescent="0.25">
      <c r="A13" s="63">
        <v>1075</v>
      </c>
      <c r="B13" s="301" t="s">
        <v>73</v>
      </c>
      <c r="C13" s="302"/>
      <c r="D13" s="302"/>
      <c r="E13" s="303"/>
      <c r="F13" s="61"/>
      <c r="G13" s="34">
        <f>G14</f>
        <v>46213.4</v>
      </c>
      <c r="H13" s="38"/>
    </row>
    <row r="14" spans="1:43" ht="41.25" customHeight="1" x14ac:dyDescent="0.25">
      <c r="A14" s="50"/>
      <c r="B14" s="48">
        <v>11010</v>
      </c>
      <c r="C14" s="315" t="s">
        <v>120</v>
      </c>
      <c r="D14" s="316"/>
      <c r="E14" s="317"/>
      <c r="F14" s="45" t="s">
        <v>16</v>
      </c>
      <c r="G14" s="46">
        <v>46213.4</v>
      </c>
    </row>
    <row r="15" spans="1:43" ht="29.25" customHeight="1" x14ac:dyDescent="0.25">
      <c r="A15" s="50"/>
      <c r="B15" s="48"/>
      <c r="C15" s="47"/>
      <c r="D15" s="44"/>
      <c r="E15" s="43"/>
      <c r="F15" s="42" t="s">
        <v>121</v>
      </c>
      <c r="G15" s="41">
        <f>'Հավելված N 3'!H28</f>
        <v>46213.4</v>
      </c>
    </row>
    <row r="16" spans="1:43" ht="24.75" customHeight="1" x14ac:dyDescent="0.25">
      <c r="A16" s="64">
        <v>1124</v>
      </c>
      <c r="B16" s="290" t="s">
        <v>122</v>
      </c>
      <c r="C16" s="291"/>
      <c r="D16" s="291"/>
      <c r="E16" s="292"/>
      <c r="F16" s="62"/>
      <c r="G16" s="49">
        <f>+G17</f>
        <v>3790.1</v>
      </c>
    </row>
    <row r="17" spans="1:7" ht="61.5" customHeight="1" x14ac:dyDescent="0.25">
      <c r="A17" s="65"/>
      <c r="B17" s="66">
        <v>11005</v>
      </c>
      <c r="C17" s="287" t="s">
        <v>91</v>
      </c>
      <c r="D17" s="287"/>
      <c r="E17" s="287"/>
      <c r="F17" s="67" t="s">
        <v>43</v>
      </c>
      <c r="G17" s="39">
        <f>G19</f>
        <v>3790.1</v>
      </c>
    </row>
    <row r="18" spans="1:7" ht="21" customHeight="1" x14ac:dyDescent="0.25">
      <c r="A18" s="65"/>
      <c r="B18" s="66"/>
      <c r="C18" s="195"/>
      <c r="D18" s="288" t="s">
        <v>123</v>
      </c>
      <c r="E18" s="289"/>
      <c r="F18" s="66"/>
      <c r="G18" s="68"/>
    </row>
    <row r="19" spans="1:7" ht="35.25" customHeight="1" x14ac:dyDescent="0.25">
      <c r="A19" s="65"/>
      <c r="B19" s="69"/>
      <c r="C19" s="70"/>
      <c r="D19" s="70"/>
      <c r="E19" s="71" t="s">
        <v>222</v>
      </c>
      <c r="F19" s="72" t="s">
        <v>124</v>
      </c>
      <c r="G19" s="234">
        <f>'Հավելված N 3'!H71</f>
        <v>3790.1</v>
      </c>
    </row>
    <row r="20" spans="1:7" ht="24.75" customHeight="1" x14ac:dyDescent="0.25">
      <c r="A20" s="64">
        <v>1168</v>
      </c>
      <c r="B20" s="290" t="s">
        <v>93</v>
      </c>
      <c r="C20" s="291"/>
      <c r="D20" s="291"/>
      <c r="E20" s="292"/>
      <c r="F20" s="62"/>
      <c r="G20" s="49">
        <f>+G21</f>
        <v>8640</v>
      </c>
    </row>
    <row r="21" spans="1:7" ht="42" customHeight="1" x14ac:dyDescent="0.3">
      <c r="A21" s="194"/>
      <c r="B21" s="96">
        <v>11006</v>
      </c>
      <c r="C21" s="299" t="s">
        <v>96</v>
      </c>
      <c r="D21" s="299"/>
      <c r="E21" s="299"/>
      <c r="F21" s="97" t="s">
        <v>16</v>
      </c>
      <c r="G21" s="98">
        <f>G22</f>
        <v>8640</v>
      </c>
    </row>
    <row r="22" spans="1:7" ht="43.5" customHeight="1" x14ac:dyDescent="0.3">
      <c r="A22" s="194"/>
      <c r="B22" s="99"/>
      <c r="C22" s="318"/>
      <c r="D22" s="318"/>
      <c r="E22" s="318"/>
      <c r="F22" s="100" t="s">
        <v>125</v>
      </c>
      <c r="G22" s="101">
        <f>'Հավելված N 3'!H84</f>
        <v>8640</v>
      </c>
    </row>
    <row r="23" spans="1:7" ht="33" customHeight="1" x14ac:dyDescent="0.25">
      <c r="A23" s="177">
        <v>1198</v>
      </c>
      <c r="B23" s="293" t="s">
        <v>205</v>
      </c>
      <c r="C23" s="291"/>
      <c r="D23" s="291"/>
      <c r="E23" s="294"/>
      <c r="F23" s="100"/>
      <c r="G23" s="178">
        <f>G24</f>
        <v>-1314.5</v>
      </c>
    </row>
    <row r="24" spans="1:7" ht="42" customHeight="1" x14ac:dyDescent="0.25">
      <c r="A24" s="179"/>
      <c r="B24" s="180">
        <v>11009</v>
      </c>
      <c r="C24" s="300" t="s">
        <v>211</v>
      </c>
      <c r="D24" s="300"/>
      <c r="E24" s="300"/>
      <c r="F24" s="203" t="s">
        <v>55</v>
      </c>
      <c r="G24" s="178">
        <f>G25</f>
        <v>-1314.5</v>
      </c>
    </row>
    <row r="25" spans="1:7" ht="27" customHeight="1" x14ac:dyDescent="0.25">
      <c r="A25" s="179"/>
      <c r="B25" s="180"/>
      <c r="C25" s="192"/>
      <c r="D25" s="192"/>
      <c r="E25" s="192"/>
      <c r="F25" s="100" t="s">
        <v>212</v>
      </c>
      <c r="G25" s="101">
        <f>'Հավելված N 3'!H103</f>
        <v>-1314.5</v>
      </c>
    </row>
  </sheetData>
  <mergeCells count="25">
    <mergeCell ref="C24:E24"/>
    <mergeCell ref="AB1:AD1"/>
    <mergeCell ref="AA2:AD2"/>
    <mergeCell ref="F3:G3"/>
    <mergeCell ref="Y3:AD3"/>
    <mergeCell ref="B13:E13"/>
    <mergeCell ref="F1:G1"/>
    <mergeCell ref="F2:G2"/>
    <mergeCell ref="A4:G4"/>
    <mergeCell ref="A5:G5"/>
    <mergeCell ref="A6:B6"/>
    <mergeCell ref="D6:E7"/>
    <mergeCell ref="F6:F7"/>
    <mergeCell ref="A8:F8"/>
    <mergeCell ref="C14:E14"/>
    <mergeCell ref="C22:E22"/>
    <mergeCell ref="C17:E17"/>
    <mergeCell ref="D18:E18"/>
    <mergeCell ref="B20:E20"/>
    <mergeCell ref="B23:E23"/>
    <mergeCell ref="B9:E9"/>
    <mergeCell ref="C10:E10"/>
    <mergeCell ref="D11:E11"/>
    <mergeCell ref="B16:E16"/>
    <mergeCell ref="C21:E21"/>
  </mergeCells>
  <pageMargins left="0.7" right="0.7" top="0.75" bottom="0.75" header="0.3" footer="0.3"/>
  <pageSetup paperSize="9" scale="9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42"/>
  <sheetViews>
    <sheetView zoomScaleNormal="100" zoomScaleSheetLayoutView="100" zoomScalePageLayoutView="120" workbookViewId="0">
      <selection activeCell="I3" sqref="I3:K3"/>
    </sheetView>
  </sheetViews>
  <sheetFormatPr defaultColWidth="9.140625" defaultRowHeight="16.5" x14ac:dyDescent="0.3"/>
  <cols>
    <col min="1" max="1" width="6.85546875" style="24" bestFit="1" customWidth="1"/>
    <col min="2" max="2" width="9.7109375" style="24" bestFit="1" customWidth="1"/>
    <col min="3" max="3" width="13.42578125" style="24" bestFit="1" customWidth="1"/>
    <col min="4" max="4" width="15.5703125" style="24" bestFit="1" customWidth="1"/>
    <col min="5" max="5" width="13.7109375" style="24" customWidth="1"/>
    <col min="6" max="6" width="14.85546875" style="24" customWidth="1"/>
    <col min="7" max="7" width="10.5703125" style="24" bestFit="1" customWidth="1"/>
    <col min="8" max="8" width="26.140625" style="24" bestFit="1" customWidth="1"/>
    <col min="9" max="9" width="43" style="24" bestFit="1" customWidth="1"/>
    <col min="10" max="11" width="17.140625" style="24" customWidth="1"/>
    <col min="12" max="1017" width="9.140625" style="24"/>
    <col min="1018" max="16384" width="9.140625" style="236"/>
  </cols>
  <sheetData>
    <row r="1" spans="1:1017" x14ac:dyDescent="0.3">
      <c r="B1" s="236"/>
      <c r="C1" s="236"/>
      <c r="I1" s="341" t="s">
        <v>144</v>
      </c>
      <c r="J1" s="341"/>
      <c r="K1" s="341"/>
    </row>
    <row r="2" spans="1:1017" x14ac:dyDescent="0.3">
      <c r="B2" s="236"/>
      <c r="C2" s="236"/>
      <c r="I2" s="341" t="s">
        <v>223</v>
      </c>
      <c r="J2" s="341"/>
      <c r="K2" s="341"/>
    </row>
    <row r="3" spans="1:1017" x14ac:dyDescent="0.3">
      <c r="B3" s="236"/>
      <c r="C3" s="236"/>
      <c r="I3" s="327" t="s">
        <v>224</v>
      </c>
      <c r="J3" s="327"/>
      <c r="K3" s="327"/>
    </row>
    <row r="4" spans="1:1017" ht="22.5" customHeight="1" x14ac:dyDescent="0.3">
      <c r="B4" s="236"/>
      <c r="C4" s="236"/>
      <c r="I4" s="198"/>
      <c r="J4" s="198"/>
      <c r="K4" s="198"/>
    </row>
    <row r="5" spans="1:1017" ht="47.25" customHeight="1" x14ac:dyDescent="0.3">
      <c r="A5" s="334" t="s">
        <v>126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</row>
    <row r="6" spans="1:1017" ht="23.25" customHeight="1" x14ac:dyDescent="0.3">
      <c r="A6" s="25"/>
      <c r="B6" s="25"/>
      <c r="C6" s="25"/>
      <c r="D6" s="25"/>
      <c r="E6" s="25"/>
      <c r="F6" s="25"/>
      <c r="G6" s="25"/>
      <c r="H6" s="25"/>
      <c r="I6" s="25"/>
      <c r="J6" s="319" t="s">
        <v>30</v>
      </c>
      <c r="K6" s="319"/>
    </row>
    <row r="7" spans="1:1017" ht="101.25" customHeight="1" x14ac:dyDescent="0.3">
      <c r="A7" s="335" t="s">
        <v>183</v>
      </c>
      <c r="B7" s="335" t="s">
        <v>31</v>
      </c>
      <c r="C7" s="335"/>
      <c r="D7" s="335" t="s">
        <v>32</v>
      </c>
      <c r="E7" s="335"/>
      <c r="F7" s="335"/>
      <c r="G7" s="335"/>
      <c r="H7" s="335" t="s">
        <v>33</v>
      </c>
      <c r="I7" s="335" t="s">
        <v>34</v>
      </c>
      <c r="J7" s="336" t="s">
        <v>60</v>
      </c>
      <c r="K7" s="336"/>
      <c r="AMC7" s="236"/>
    </row>
    <row r="8" spans="1:1017" s="25" customFormat="1" ht="37.5" customHeight="1" x14ac:dyDescent="0.25">
      <c r="A8" s="335"/>
      <c r="B8" s="200" t="s">
        <v>61</v>
      </c>
      <c r="C8" s="200" t="s">
        <v>62</v>
      </c>
      <c r="D8" s="200" t="s">
        <v>35</v>
      </c>
      <c r="E8" s="200" t="s">
        <v>62</v>
      </c>
      <c r="F8" s="200" t="s">
        <v>63</v>
      </c>
      <c r="G8" s="200" t="s">
        <v>36</v>
      </c>
      <c r="H8" s="335"/>
      <c r="I8" s="335"/>
      <c r="J8" s="200" t="s">
        <v>37</v>
      </c>
      <c r="K8" s="200" t="s">
        <v>38</v>
      </c>
    </row>
    <row r="9" spans="1:1017" s="25" customFormat="1" ht="30" customHeight="1" x14ac:dyDescent="0.25">
      <c r="A9" s="328" t="s">
        <v>39</v>
      </c>
      <c r="B9" s="328"/>
      <c r="C9" s="328"/>
      <c r="D9" s="328"/>
      <c r="E9" s="328"/>
      <c r="F9" s="328"/>
      <c r="G9" s="328"/>
      <c r="H9" s="328"/>
      <c r="I9" s="328"/>
      <c r="J9" s="187">
        <f t="shared" ref="J9:K9" si="0">J10</f>
        <v>-7.2759576141834259E-12</v>
      </c>
      <c r="K9" s="136">
        <f t="shared" si="0"/>
        <v>0</v>
      </c>
    </row>
    <row r="10" spans="1:1017" s="25" customFormat="1" ht="22.5" customHeight="1" x14ac:dyDescent="0.25">
      <c r="A10" s="329" t="s">
        <v>64</v>
      </c>
      <c r="B10" s="329"/>
      <c r="C10" s="329"/>
      <c r="D10" s="329"/>
      <c r="E10" s="329"/>
      <c r="F10" s="329"/>
      <c r="G10" s="329"/>
      <c r="H10" s="329"/>
      <c r="I10" s="329"/>
      <c r="J10" s="187">
        <f>J11+J17+J22+J27+J32+J37</f>
        <v>-7.2759576141834259E-12</v>
      </c>
      <c r="K10" s="135">
        <f>K11+K17+K22+K27+K32+K37</f>
        <v>0</v>
      </c>
    </row>
    <row r="11" spans="1:1017" s="25" customFormat="1" ht="22.5" customHeight="1" x14ac:dyDescent="0.25">
      <c r="A11" s="196"/>
      <c r="B11" s="55">
        <v>1056</v>
      </c>
      <c r="C11" s="330" t="s">
        <v>59</v>
      </c>
      <c r="D11" s="330"/>
      <c r="E11" s="330"/>
      <c r="F11" s="330"/>
      <c r="G11" s="330"/>
      <c r="H11" s="330"/>
      <c r="I11" s="330"/>
      <c r="J11" s="135">
        <f>J12</f>
        <v>6000</v>
      </c>
      <c r="K11" s="135">
        <f>K12</f>
        <v>6000</v>
      </c>
    </row>
    <row r="12" spans="1:1017" s="240" customFormat="1" ht="22.5" customHeight="1" x14ac:dyDescent="0.25">
      <c r="A12" s="237"/>
      <c r="B12" s="26"/>
      <c r="C12" s="200"/>
      <c r="D12" s="51" t="s">
        <v>162</v>
      </c>
      <c r="E12" s="330" t="s">
        <v>66</v>
      </c>
      <c r="F12" s="330"/>
      <c r="G12" s="330"/>
      <c r="H12" s="330"/>
      <c r="I12" s="330"/>
      <c r="J12" s="238">
        <f>'Հավելված N 1'!G11</f>
        <v>6000</v>
      </c>
      <c r="K12" s="238">
        <f>'Հավելված N 1'!H11</f>
        <v>6000</v>
      </c>
      <c r="L12" s="239"/>
      <c r="M12" s="239"/>
      <c r="N12" s="239"/>
      <c r="O12" s="239"/>
      <c r="P12" s="239"/>
      <c r="Q12" s="239"/>
      <c r="R12" s="239"/>
      <c r="S12" s="239"/>
      <c r="T12" s="239"/>
      <c r="U12" s="239"/>
      <c r="V12" s="239"/>
      <c r="W12" s="239"/>
      <c r="X12" s="239"/>
      <c r="Y12" s="239"/>
      <c r="Z12" s="239"/>
      <c r="AA12" s="239"/>
      <c r="AB12" s="239"/>
      <c r="AC12" s="239"/>
      <c r="AD12" s="239"/>
      <c r="AE12" s="239"/>
      <c r="AF12" s="239"/>
      <c r="AG12" s="239"/>
      <c r="AH12" s="239"/>
      <c r="AI12" s="239"/>
      <c r="AJ12" s="239"/>
      <c r="AK12" s="239"/>
      <c r="AL12" s="239"/>
      <c r="AM12" s="239"/>
      <c r="AN12" s="239"/>
      <c r="AO12" s="239"/>
      <c r="AP12" s="239"/>
      <c r="AQ12" s="239"/>
      <c r="AR12" s="239"/>
      <c r="AS12" s="239"/>
      <c r="AT12" s="239"/>
      <c r="AU12" s="239"/>
      <c r="AV12" s="239"/>
      <c r="AW12" s="239"/>
      <c r="AX12" s="239"/>
      <c r="AY12" s="239"/>
      <c r="AZ12" s="239"/>
      <c r="BA12" s="239"/>
      <c r="BB12" s="239"/>
      <c r="BC12" s="239"/>
      <c r="BD12" s="239"/>
      <c r="BE12" s="239"/>
      <c r="BF12" s="239"/>
      <c r="BG12" s="239"/>
      <c r="BH12" s="239"/>
      <c r="BI12" s="239"/>
      <c r="BJ12" s="239"/>
      <c r="BK12" s="239"/>
      <c r="BL12" s="239"/>
      <c r="BM12" s="239"/>
      <c r="BN12" s="239"/>
      <c r="BO12" s="239"/>
      <c r="BP12" s="239"/>
      <c r="BQ12" s="239"/>
      <c r="BR12" s="239"/>
      <c r="BS12" s="239"/>
      <c r="BT12" s="239"/>
      <c r="BU12" s="239"/>
      <c r="BV12" s="239"/>
      <c r="BW12" s="239"/>
      <c r="BX12" s="239"/>
      <c r="BY12" s="239"/>
      <c r="BZ12" s="239"/>
      <c r="CA12" s="239"/>
      <c r="CB12" s="239"/>
      <c r="CC12" s="239"/>
      <c r="CD12" s="239"/>
      <c r="CE12" s="239"/>
      <c r="CF12" s="239"/>
      <c r="CG12" s="239"/>
      <c r="CH12" s="239"/>
      <c r="CI12" s="239"/>
      <c r="CJ12" s="239"/>
      <c r="CK12" s="239"/>
      <c r="CL12" s="239"/>
      <c r="CM12" s="239"/>
      <c r="CN12" s="239"/>
      <c r="CO12" s="239"/>
      <c r="CP12" s="239"/>
      <c r="CQ12" s="239"/>
      <c r="CR12" s="239"/>
      <c r="CS12" s="239"/>
      <c r="CT12" s="239"/>
      <c r="CU12" s="239"/>
      <c r="CV12" s="239"/>
      <c r="CW12" s="239"/>
      <c r="CX12" s="239"/>
      <c r="CY12" s="239"/>
      <c r="CZ12" s="239"/>
      <c r="DA12" s="239"/>
      <c r="DB12" s="239"/>
      <c r="DC12" s="239"/>
      <c r="DD12" s="239"/>
      <c r="DE12" s="239"/>
      <c r="DF12" s="239"/>
      <c r="DG12" s="239"/>
      <c r="DH12" s="239"/>
      <c r="DI12" s="239"/>
      <c r="DJ12" s="239"/>
      <c r="DK12" s="239"/>
      <c r="DL12" s="239"/>
      <c r="DM12" s="239"/>
      <c r="DN12" s="239"/>
      <c r="DO12" s="239"/>
      <c r="DP12" s="239"/>
      <c r="DQ12" s="239"/>
      <c r="DR12" s="239"/>
      <c r="DS12" s="239"/>
      <c r="DT12" s="239"/>
      <c r="DU12" s="239"/>
      <c r="DV12" s="239"/>
      <c r="DW12" s="239"/>
      <c r="DX12" s="239"/>
      <c r="DY12" s="239"/>
      <c r="DZ12" s="239"/>
      <c r="EA12" s="239"/>
      <c r="EB12" s="239"/>
      <c r="EC12" s="239"/>
      <c r="ED12" s="239"/>
      <c r="EE12" s="239"/>
      <c r="EF12" s="239"/>
      <c r="EG12" s="239"/>
      <c r="EH12" s="239"/>
      <c r="EI12" s="239"/>
      <c r="EJ12" s="239"/>
      <c r="EK12" s="239"/>
      <c r="EL12" s="239"/>
      <c r="EM12" s="239"/>
      <c r="EN12" s="239"/>
      <c r="EO12" s="239"/>
      <c r="EP12" s="239"/>
      <c r="EQ12" s="239"/>
      <c r="ER12" s="239"/>
      <c r="ES12" s="239"/>
      <c r="ET12" s="239"/>
      <c r="EU12" s="239"/>
      <c r="EV12" s="239"/>
      <c r="EW12" s="239"/>
      <c r="EX12" s="239"/>
      <c r="EY12" s="239"/>
      <c r="EZ12" s="239"/>
      <c r="FA12" s="239"/>
      <c r="FB12" s="239"/>
      <c r="FC12" s="239"/>
      <c r="FD12" s="239"/>
      <c r="FE12" s="239"/>
      <c r="FF12" s="239"/>
      <c r="FG12" s="239"/>
      <c r="FH12" s="239"/>
      <c r="FI12" s="239"/>
      <c r="FJ12" s="239"/>
      <c r="FK12" s="239"/>
      <c r="FL12" s="239"/>
      <c r="FM12" s="239"/>
      <c r="FN12" s="239"/>
      <c r="FO12" s="239"/>
      <c r="FP12" s="239"/>
      <c r="FQ12" s="239"/>
      <c r="FR12" s="239"/>
      <c r="FS12" s="239"/>
      <c r="FT12" s="239"/>
      <c r="FU12" s="239"/>
      <c r="FV12" s="239"/>
      <c r="FW12" s="239"/>
      <c r="FX12" s="239"/>
      <c r="FY12" s="239"/>
      <c r="FZ12" s="239"/>
      <c r="GA12" s="239"/>
      <c r="GB12" s="239"/>
      <c r="GC12" s="239"/>
      <c r="GD12" s="239"/>
      <c r="GE12" s="239"/>
      <c r="GF12" s="239"/>
      <c r="GG12" s="239"/>
      <c r="GH12" s="239"/>
      <c r="GI12" s="239"/>
      <c r="GJ12" s="239"/>
      <c r="GK12" s="239"/>
      <c r="GL12" s="239"/>
      <c r="GM12" s="239"/>
      <c r="GN12" s="239"/>
      <c r="GO12" s="239"/>
      <c r="GP12" s="239"/>
      <c r="GQ12" s="239"/>
      <c r="GR12" s="239"/>
      <c r="GS12" s="239"/>
      <c r="GT12" s="239"/>
      <c r="GU12" s="239"/>
      <c r="GV12" s="239"/>
      <c r="GW12" s="239"/>
      <c r="GX12" s="239"/>
      <c r="GY12" s="239"/>
      <c r="GZ12" s="239"/>
      <c r="HA12" s="239"/>
      <c r="HB12" s="239"/>
      <c r="HC12" s="239"/>
      <c r="HD12" s="239"/>
      <c r="HE12" s="239"/>
      <c r="HF12" s="239"/>
      <c r="HG12" s="239"/>
      <c r="HH12" s="239"/>
      <c r="HI12" s="239"/>
      <c r="HJ12" s="239"/>
      <c r="HK12" s="239"/>
      <c r="HL12" s="239"/>
      <c r="HM12" s="239"/>
      <c r="HN12" s="239"/>
      <c r="HO12" s="239"/>
      <c r="HP12" s="239"/>
      <c r="HQ12" s="239"/>
      <c r="HR12" s="239"/>
      <c r="HS12" s="239"/>
      <c r="HT12" s="239"/>
      <c r="HU12" s="239"/>
      <c r="HV12" s="239"/>
      <c r="HW12" s="239"/>
      <c r="HX12" s="239"/>
      <c r="HY12" s="239"/>
      <c r="HZ12" s="239"/>
      <c r="IA12" s="239"/>
      <c r="IB12" s="239"/>
      <c r="IC12" s="239"/>
      <c r="ID12" s="239"/>
      <c r="IE12" s="239"/>
      <c r="IF12" s="239"/>
      <c r="IG12" s="239"/>
      <c r="IH12" s="239"/>
      <c r="II12" s="239"/>
      <c r="IJ12" s="239"/>
      <c r="IK12" s="239"/>
      <c r="IL12" s="239"/>
      <c r="IM12" s="239"/>
      <c r="IN12" s="239"/>
      <c r="IO12" s="239"/>
      <c r="IP12" s="239"/>
      <c r="IQ12" s="239"/>
      <c r="IR12" s="239"/>
      <c r="IS12" s="239"/>
      <c r="IT12" s="239"/>
      <c r="IU12" s="239"/>
      <c r="IV12" s="239"/>
      <c r="IW12" s="239"/>
      <c r="IX12" s="239"/>
      <c r="IY12" s="239"/>
      <c r="IZ12" s="239"/>
      <c r="JA12" s="239"/>
      <c r="JB12" s="239"/>
      <c r="JC12" s="239"/>
      <c r="JD12" s="239"/>
      <c r="JE12" s="239"/>
      <c r="JF12" s="239"/>
      <c r="JG12" s="239"/>
      <c r="JH12" s="239"/>
      <c r="JI12" s="239"/>
      <c r="JJ12" s="239"/>
      <c r="JK12" s="239"/>
      <c r="JL12" s="239"/>
      <c r="JM12" s="239"/>
      <c r="JN12" s="239"/>
      <c r="JO12" s="239"/>
      <c r="JP12" s="239"/>
      <c r="JQ12" s="239"/>
      <c r="JR12" s="239"/>
      <c r="JS12" s="239"/>
      <c r="JT12" s="239"/>
      <c r="JU12" s="239"/>
      <c r="JV12" s="239"/>
      <c r="JW12" s="239"/>
      <c r="JX12" s="239"/>
      <c r="JY12" s="239"/>
      <c r="JZ12" s="239"/>
      <c r="KA12" s="239"/>
      <c r="KB12" s="239"/>
      <c r="KC12" s="239"/>
      <c r="KD12" s="239"/>
      <c r="KE12" s="239"/>
      <c r="KF12" s="239"/>
      <c r="KG12" s="239"/>
      <c r="KH12" s="239"/>
      <c r="KI12" s="239"/>
      <c r="KJ12" s="239"/>
      <c r="KK12" s="239"/>
      <c r="KL12" s="239"/>
      <c r="KM12" s="239"/>
      <c r="KN12" s="239"/>
      <c r="KO12" s="239"/>
      <c r="KP12" s="239"/>
      <c r="KQ12" s="239"/>
      <c r="KR12" s="239"/>
      <c r="KS12" s="239"/>
      <c r="KT12" s="239"/>
      <c r="KU12" s="239"/>
      <c r="KV12" s="239"/>
      <c r="KW12" s="239"/>
      <c r="KX12" s="239"/>
      <c r="KY12" s="239"/>
      <c r="KZ12" s="239"/>
      <c r="LA12" s="239"/>
      <c r="LB12" s="239"/>
      <c r="LC12" s="239"/>
      <c r="LD12" s="239"/>
      <c r="LE12" s="239"/>
      <c r="LF12" s="239"/>
      <c r="LG12" s="239"/>
      <c r="LH12" s="239"/>
      <c r="LI12" s="239"/>
      <c r="LJ12" s="239"/>
      <c r="LK12" s="239"/>
      <c r="LL12" s="239"/>
      <c r="LM12" s="239"/>
      <c r="LN12" s="239"/>
      <c r="LO12" s="239"/>
      <c r="LP12" s="239"/>
      <c r="LQ12" s="239"/>
      <c r="LR12" s="239"/>
      <c r="LS12" s="239"/>
      <c r="LT12" s="239"/>
      <c r="LU12" s="239"/>
      <c r="LV12" s="239"/>
      <c r="LW12" s="239"/>
      <c r="LX12" s="239"/>
      <c r="LY12" s="239"/>
      <c r="LZ12" s="239"/>
      <c r="MA12" s="239"/>
      <c r="MB12" s="239"/>
      <c r="MC12" s="239"/>
      <c r="MD12" s="239"/>
      <c r="ME12" s="239"/>
      <c r="MF12" s="239"/>
      <c r="MG12" s="239"/>
      <c r="MH12" s="239"/>
      <c r="MI12" s="239"/>
      <c r="MJ12" s="239"/>
      <c r="MK12" s="239"/>
      <c r="ML12" s="239"/>
      <c r="MM12" s="239"/>
      <c r="MN12" s="239"/>
      <c r="MO12" s="239"/>
      <c r="MP12" s="239"/>
      <c r="MQ12" s="239"/>
      <c r="MR12" s="239"/>
      <c r="MS12" s="239"/>
      <c r="MT12" s="239"/>
      <c r="MU12" s="239"/>
      <c r="MV12" s="239"/>
      <c r="MW12" s="239"/>
      <c r="MX12" s="239"/>
      <c r="MY12" s="239"/>
      <c r="MZ12" s="239"/>
      <c r="NA12" s="239"/>
      <c r="NB12" s="239"/>
      <c r="NC12" s="239"/>
      <c r="ND12" s="239"/>
      <c r="NE12" s="239"/>
      <c r="NF12" s="239"/>
      <c r="NG12" s="239"/>
      <c r="NH12" s="239"/>
      <c r="NI12" s="239"/>
      <c r="NJ12" s="239"/>
      <c r="NK12" s="239"/>
      <c r="NL12" s="239"/>
      <c r="NM12" s="239"/>
      <c r="NN12" s="239"/>
      <c r="NO12" s="239"/>
      <c r="NP12" s="239"/>
      <c r="NQ12" s="239"/>
      <c r="NR12" s="239"/>
      <c r="NS12" s="239"/>
      <c r="NT12" s="239"/>
      <c r="NU12" s="239"/>
      <c r="NV12" s="239"/>
      <c r="NW12" s="239"/>
      <c r="NX12" s="239"/>
      <c r="NY12" s="239"/>
      <c r="NZ12" s="239"/>
      <c r="OA12" s="239"/>
      <c r="OB12" s="239"/>
      <c r="OC12" s="239"/>
      <c r="OD12" s="239"/>
      <c r="OE12" s="239"/>
      <c r="OF12" s="239"/>
      <c r="OG12" s="239"/>
      <c r="OH12" s="239"/>
      <c r="OI12" s="239"/>
      <c r="OJ12" s="239"/>
      <c r="OK12" s="239"/>
      <c r="OL12" s="239"/>
      <c r="OM12" s="239"/>
      <c r="ON12" s="239"/>
      <c r="OO12" s="239"/>
      <c r="OP12" s="239"/>
      <c r="OQ12" s="239"/>
      <c r="OR12" s="239"/>
      <c r="OS12" s="239"/>
      <c r="OT12" s="239"/>
      <c r="OU12" s="239"/>
      <c r="OV12" s="239"/>
      <c r="OW12" s="239"/>
      <c r="OX12" s="239"/>
      <c r="OY12" s="239"/>
      <c r="OZ12" s="239"/>
      <c r="PA12" s="239"/>
      <c r="PB12" s="239"/>
      <c r="PC12" s="239"/>
      <c r="PD12" s="239"/>
      <c r="PE12" s="239"/>
      <c r="PF12" s="239"/>
      <c r="PG12" s="239"/>
      <c r="PH12" s="239"/>
      <c r="PI12" s="239"/>
      <c r="PJ12" s="239"/>
      <c r="PK12" s="239"/>
      <c r="PL12" s="239"/>
      <c r="PM12" s="239"/>
      <c r="PN12" s="239"/>
      <c r="PO12" s="239"/>
      <c r="PP12" s="239"/>
      <c r="PQ12" s="239"/>
      <c r="PR12" s="239"/>
      <c r="PS12" s="239"/>
      <c r="PT12" s="239"/>
      <c r="PU12" s="239"/>
      <c r="PV12" s="239"/>
      <c r="PW12" s="239"/>
      <c r="PX12" s="239"/>
      <c r="PY12" s="239"/>
      <c r="PZ12" s="239"/>
      <c r="QA12" s="239"/>
      <c r="QB12" s="239"/>
      <c r="QC12" s="239"/>
      <c r="QD12" s="239"/>
      <c r="QE12" s="239"/>
      <c r="QF12" s="239"/>
      <c r="QG12" s="239"/>
      <c r="QH12" s="239"/>
      <c r="QI12" s="239"/>
      <c r="QJ12" s="239"/>
      <c r="QK12" s="239"/>
      <c r="QL12" s="239"/>
      <c r="QM12" s="239"/>
      <c r="QN12" s="239"/>
      <c r="QO12" s="239"/>
      <c r="QP12" s="239"/>
      <c r="QQ12" s="239"/>
      <c r="QR12" s="239"/>
      <c r="QS12" s="239"/>
      <c r="QT12" s="239"/>
      <c r="QU12" s="239"/>
      <c r="QV12" s="239"/>
      <c r="QW12" s="239"/>
      <c r="QX12" s="239"/>
      <c r="QY12" s="239"/>
      <c r="QZ12" s="239"/>
      <c r="RA12" s="239"/>
      <c r="RB12" s="239"/>
      <c r="RC12" s="239"/>
      <c r="RD12" s="239"/>
      <c r="RE12" s="239"/>
      <c r="RF12" s="239"/>
      <c r="RG12" s="239"/>
      <c r="RH12" s="239"/>
      <c r="RI12" s="239"/>
      <c r="RJ12" s="239"/>
      <c r="RK12" s="239"/>
      <c r="RL12" s="239"/>
      <c r="RM12" s="239"/>
      <c r="RN12" s="239"/>
      <c r="RO12" s="239"/>
      <c r="RP12" s="239"/>
      <c r="RQ12" s="239"/>
      <c r="RR12" s="239"/>
      <c r="RS12" s="239"/>
      <c r="RT12" s="239"/>
      <c r="RU12" s="239"/>
      <c r="RV12" s="239"/>
      <c r="RW12" s="239"/>
      <c r="RX12" s="239"/>
      <c r="RY12" s="239"/>
      <c r="RZ12" s="239"/>
      <c r="SA12" s="239"/>
      <c r="SB12" s="239"/>
      <c r="SC12" s="239"/>
      <c r="SD12" s="239"/>
      <c r="SE12" s="239"/>
      <c r="SF12" s="239"/>
      <c r="SG12" s="239"/>
      <c r="SH12" s="239"/>
      <c r="SI12" s="239"/>
      <c r="SJ12" s="239"/>
      <c r="SK12" s="239"/>
      <c r="SL12" s="239"/>
      <c r="SM12" s="239"/>
      <c r="SN12" s="239"/>
      <c r="SO12" s="239"/>
      <c r="SP12" s="239"/>
      <c r="SQ12" s="239"/>
      <c r="SR12" s="239"/>
      <c r="SS12" s="239"/>
      <c r="ST12" s="239"/>
      <c r="SU12" s="239"/>
      <c r="SV12" s="239"/>
      <c r="SW12" s="239"/>
      <c r="SX12" s="239"/>
      <c r="SY12" s="239"/>
      <c r="SZ12" s="239"/>
      <c r="TA12" s="239"/>
      <c r="TB12" s="239"/>
      <c r="TC12" s="239"/>
      <c r="TD12" s="239"/>
      <c r="TE12" s="239"/>
      <c r="TF12" s="239"/>
      <c r="TG12" s="239"/>
      <c r="TH12" s="239"/>
      <c r="TI12" s="239"/>
      <c r="TJ12" s="239"/>
      <c r="TK12" s="239"/>
      <c r="TL12" s="239"/>
      <c r="TM12" s="239"/>
      <c r="TN12" s="239"/>
      <c r="TO12" s="239"/>
      <c r="TP12" s="239"/>
      <c r="TQ12" s="239"/>
      <c r="TR12" s="239"/>
      <c r="TS12" s="239"/>
      <c r="TT12" s="239"/>
      <c r="TU12" s="239"/>
      <c r="TV12" s="239"/>
      <c r="TW12" s="239"/>
      <c r="TX12" s="239"/>
      <c r="TY12" s="239"/>
      <c r="TZ12" s="239"/>
      <c r="UA12" s="239"/>
      <c r="UB12" s="239"/>
      <c r="UC12" s="239"/>
      <c r="UD12" s="239"/>
      <c r="UE12" s="239"/>
      <c r="UF12" s="239"/>
      <c r="UG12" s="239"/>
      <c r="UH12" s="239"/>
      <c r="UI12" s="239"/>
      <c r="UJ12" s="239"/>
      <c r="UK12" s="239"/>
      <c r="UL12" s="239"/>
      <c r="UM12" s="239"/>
      <c r="UN12" s="239"/>
      <c r="UO12" s="239"/>
      <c r="UP12" s="239"/>
      <c r="UQ12" s="239"/>
      <c r="UR12" s="239"/>
      <c r="US12" s="239"/>
      <c r="UT12" s="239"/>
      <c r="UU12" s="239"/>
      <c r="UV12" s="239"/>
      <c r="UW12" s="239"/>
      <c r="UX12" s="239"/>
      <c r="UY12" s="239"/>
      <c r="UZ12" s="239"/>
      <c r="VA12" s="239"/>
      <c r="VB12" s="239"/>
      <c r="VC12" s="239"/>
      <c r="VD12" s="239"/>
      <c r="VE12" s="239"/>
      <c r="VF12" s="239"/>
      <c r="VG12" s="239"/>
      <c r="VH12" s="239"/>
      <c r="VI12" s="239"/>
      <c r="VJ12" s="239"/>
      <c r="VK12" s="239"/>
      <c r="VL12" s="239"/>
      <c r="VM12" s="239"/>
      <c r="VN12" s="239"/>
      <c r="VO12" s="239"/>
      <c r="VP12" s="239"/>
      <c r="VQ12" s="239"/>
      <c r="VR12" s="239"/>
      <c r="VS12" s="239"/>
      <c r="VT12" s="239"/>
      <c r="VU12" s="239"/>
      <c r="VV12" s="239"/>
      <c r="VW12" s="239"/>
      <c r="VX12" s="239"/>
      <c r="VY12" s="239"/>
      <c r="VZ12" s="239"/>
      <c r="WA12" s="239"/>
      <c r="WB12" s="239"/>
      <c r="WC12" s="239"/>
      <c r="WD12" s="239"/>
      <c r="WE12" s="239"/>
      <c r="WF12" s="239"/>
      <c r="WG12" s="239"/>
      <c r="WH12" s="239"/>
      <c r="WI12" s="239"/>
      <c r="WJ12" s="239"/>
      <c r="WK12" s="239"/>
      <c r="WL12" s="239"/>
      <c r="WM12" s="239"/>
      <c r="WN12" s="239"/>
      <c r="WO12" s="239"/>
      <c r="WP12" s="239"/>
      <c r="WQ12" s="239"/>
      <c r="WR12" s="239"/>
      <c r="WS12" s="239"/>
      <c r="WT12" s="239"/>
      <c r="WU12" s="239"/>
      <c r="WV12" s="239"/>
      <c r="WW12" s="239"/>
      <c r="WX12" s="239"/>
      <c r="WY12" s="239"/>
      <c r="WZ12" s="239"/>
      <c r="XA12" s="239"/>
      <c r="XB12" s="239"/>
      <c r="XC12" s="239"/>
      <c r="XD12" s="239"/>
      <c r="XE12" s="239"/>
      <c r="XF12" s="239"/>
      <c r="XG12" s="239"/>
      <c r="XH12" s="239"/>
      <c r="XI12" s="239"/>
      <c r="XJ12" s="239"/>
      <c r="XK12" s="239"/>
      <c r="XL12" s="239"/>
      <c r="XM12" s="239"/>
      <c r="XN12" s="239"/>
      <c r="XO12" s="239"/>
      <c r="XP12" s="239"/>
      <c r="XQ12" s="239"/>
      <c r="XR12" s="239"/>
      <c r="XS12" s="239"/>
      <c r="XT12" s="239"/>
      <c r="XU12" s="239"/>
      <c r="XV12" s="239"/>
      <c r="XW12" s="239"/>
      <c r="XX12" s="239"/>
      <c r="XY12" s="239"/>
      <c r="XZ12" s="239"/>
      <c r="YA12" s="239"/>
      <c r="YB12" s="239"/>
      <c r="YC12" s="239"/>
      <c r="YD12" s="239"/>
      <c r="YE12" s="239"/>
      <c r="YF12" s="239"/>
      <c r="YG12" s="239"/>
      <c r="YH12" s="239"/>
      <c r="YI12" s="239"/>
      <c r="YJ12" s="239"/>
      <c r="YK12" s="239"/>
      <c r="YL12" s="239"/>
      <c r="YM12" s="239"/>
      <c r="YN12" s="239"/>
      <c r="YO12" s="239"/>
      <c r="YP12" s="239"/>
      <c r="YQ12" s="239"/>
      <c r="YR12" s="239"/>
      <c r="YS12" s="239"/>
      <c r="YT12" s="239"/>
      <c r="YU12" s="239"/>
      <c r="YV12" s="239"/>
      <c r="YW12" s="239"/>
      <c r="YX12" s="239"/>
      <c r="YY12" s="239"/>
      <c r="YZ12" s="239"/>
      <c r="ZA12" s="239"/>
      <c r="ZB12" s="239"/>
      <c r="ZC12" s="239"/>
      <c r="ZD12" s="239"/>
      <c r="ZE12" s="239"/>
      <c r="ZF12" s="239"/>
      <c r="ZG12" s="239"/>
      <c r="ZH12" s="239"/>
      <c r="ZI12" s="239"/>
      <c r="ZJ12" s="239"/>
      <c r="ZK12" s="239"/>
      <c r="ZL12" s="239"/>
      <c r="ZM12" s="239"/>
      <c r="ZN12" s="239"/>
      <c r="ZO12" s="239"/>
      <c r="ZP12" s="239"/>
      <c r="ZQ12" s="239"/>
      <c r="ZR12" s="239"/>
      <c r="ZS12" s="239"/>
      <c r="ZT12" s="239"/>
      <c r="ZU12" s="239"/>
      <c r="ZV12" s="239"/>
      <c r="ZW12" s="239"/>
      <c r="ZX12" s="239"/>
      <c r="ZY12" s="239"/>
      <c r="ZZ12" s="239"/>
      <c r="AAA12" s="239"/>
      <c r="AAB12" s="239"/>
      <c r="AAC12" s="239"/>
      <c r="AAD12" s="239"/>
      <c r="AAE12" s="239"/>
      <c r="AAF12" s="239"/>
      <c r="AAG12" s="239"/>
      <c r="AAH12" s="239"/>
      <c r="AAI12" s="239"/>
      <c r="AAJ12" s="239"/>
      <c r="AAK12" s="239"/>
      <c r="AAL12" s="239"/>
      <c r="AAM12" s="239"/>
      <c r="AAN12" s="239"/>
      <c r="AAO12" s="239"/>
      <c r="AAP12" s="239"/>
      <c r="AAQ12" s="239"/>
      <c r="AAR12" s="239"/>
      <c r="AAS12" s="239"/>
      <c r="AAT12" s="239"/>
      <c r="AAU12" s="239"/>
      <c r="AAV12" s="239"/>
      <c r="AAW12" s="239"/>
      <c r="AAX12" s="239"/>
      <c r="AAY12" s="239"/>
      <c r="AAZ12" s="239"/>
      <c r="ABA12" s="239"/>
      <c r="ABB12" s="239"/>
      <c r="ABC12" s="239"/>
      <c r="ABD12" s="239"/>
      <c r="ABE12" s="239"/>
      <c r="ABF12" s="239"/>
      <c r="ABG12" s="239"/>
      <c r="ABH12" s="239"/>
      <c r="ABI12" s="239"/>
      <c r="ABJ12" s="239"/>
      <c r="ABK12" s="239"/>
      <c r="ABL12" s="239"/>
      <c r="ABM12" s="239"/>
      <c r="ABN12" s="239"/>
      <c r="ABO12" s="239"/>
      <c r="ABP12" s="239"/>
      <c r="ABQ12" s="239"/>
      <c r="ABR12" s="239"/>
      <c r="ABS12" s="239"/>
      <c r="ABT12" s="239"/>
      <c r="ABU12" s="239"/>
      <c r="ABV12" s="239"/>
      <c r="ABW12" s="239"/>
      <c r="ABX12" s="239"/>
      <c r="ABY12" s="239"/>
      <c r="ABZ12" s="239"/>
      <c r="ACA12" s="239"/>
      <c r="ACB12" s="239"/>
      <c r="ACC12" s="239"/>
      <c r="ACD12" s="239"/>
      <c r="ACE12" s="239"/>
      <c r="ACF12" s="239"/>
      <c r="ACG12" s="239"/>
      <c r="ACH12" s="239"/>
      <c r="ACI12" s="239"/>
      <c r="ACJ12" s="239"/>
      <c r="ACK12" s="239"/>
      <c r="ACL12" s="239"/>
      <c r="ACM12" s="239"/>
      <c r="ACN12" s="239"/>
      <c r="ACO12" s="239"/>
      <c r="ACP12" s="239"/>
      <c r="ACQ12" s="239"/>
      <c r="ACR12" s="239"/>
      <c r="ACS12" s="239"/>
      <c r="ACT12" s="239"/>
      <c r="ACU12" s="239"/>
      <c r="ACV12" s="239"/>
      <c r="ACW12" s="239"/>
      <c r="ACX12" s="239"/>
      <c r="ACY12" s="239"/>
      <c r="ACZ12" s="239"/>
      <c r="ADA12" s="239"/>
      <c r="ADB12" s="239"/>
      <c r="ADC12" s="239"/>
      <c r="ADD12" s="239"/>
      <c r="ADE12" s="239"/>
      <c r="ADF12" s="239"/>
      <c r="ADG12" s="239"/>
      <c r="ADH12" s="239"/>
      <c r="ADI12" s="239"/>
      <c r="ADJ12" s="239"/>
      <c r="ADK12" s="239"/>
      <c r="ADL12" s="239"/>
      <c r="ADM12" s="239"/>
      <c r="ADN12" s="239"/>
      <c r="ADO12" s="239"/>
      <c r="ADP12" s="239"/>
      <c r="ADQ12" s="239"/>
      <c r="ADR12" s="239"/>
      <c r="ADS12" s="239"/>
      <c r="ADT12" s="239"/>
      <c r="ADU12" s="239"/>
      <c r="ADV12" s="239"/>
      <c r="ADW12" s="239"/>
      <c r="ADX12" s="239"/>
      <c r="ADY12" s="239"/>
      <c r="ADZ12" s="239"/>
      <c r="AEA12" s="239"/>
      <c r="AEB12" s="239"/>
      <c r="AEC12" s="239"/>
      <c r="AED12" s="239"/>
      <c r="AEE12" s="239"/>
      <c r="AEF12" s="239"/>
      <c r="AEG12" s="239"/>
      <c r="AEH12" s="239"/>
      <c r="AEI12" s="239"/>
      <c r="AEJ12" s="239"/>
      <c r="AEK12" s="239"/>
      <c r="AEL12" s="239"/>
      <c r="AEM12" s="239"/>
      <c r="AEN12" s="239"/>
      <c r="AEO12" s="239"/>
      <c r="AEP12" s="239"/>
      <c r="AEQ12" s="239"/>
      <c r="AER12" s="239"/>
      <c r="AES12" s="239"/>
      <c r="AET12" s="239"/>
      <c r="AEU12" s="239"/>
      <c r="AEV12" s="239"/>
      <c r="AEW12" s="239"/>
      <c r="AEX12" s="239"/>
      <c r="AEY12" s="239"/>
      <c r="AEZ12" s="239"/>
      <c r="AFA12" s="239"/>
      <c r="AFB12" s="239"/>
      <c r="AFC12" s="239"/>
      <c r="AFD12" s="239"/>
      <c r="AFE12" s="239"/>
      <c r="AFF12" s="239"/>
      <c r="AFG12" s="239"/>
      <c r="AFH12" s="239"/>
      <c r="AFI12" s="239"/>
      <c r="AFJ12" s="239"/>
      <c r="AFK12" s="239"/>
      <c r="AFL12" s="239"/>
      <c r="AFM12" s="239"/>
      <c r="AFN12" s="239"/>
      <c r="AFO12" s="239"/>
      <c r="AFP12" s="239"/>
      <c r="AFQ12" s="239"/>
      <c r="AFR12" s="239"/>
      <c r="AFS12" s="239"/>
      <c r="AFT12" s="239"/>
      <c r="AFU12" s="239"/>
      <c r="AFV12" s="239"/>
      <c r="AFW12" s="239"/>
      <c r="AFX12" s="239"/>
      <c r="AFY12" s="239"/>
      <c r="AFZ12" s="239"/>
      <c r="AGA12" s="239"/>
      <c r="AGB12" s="239"/>
      <c r="AGC12" s="239"/>
      <c r="AGD12" s="239"/>
      <c r="AGE12" s="239"/>
      <c r="AGF12" s="239"/>
      <c r="AGG12" s="239"/>
      <c r="AGH12" s="239"/>
      <c r="AGI12" s="239"/>
      <c r="AGJ12" s="239"/>
      <c r="AGK12" s="239"/>
      <c r="AGL12" s="239"/>
      <c r="AGM12" s="239"/>
      <c r="AGN12" s="239"/>
      <c r="AGO12" s="239"/>
      <c r="AGP12" s="239"/>
      <c r="AGQ12" s="239"/>
      <c r="AGR12" s="239"/>
      <c r="AGS12" s="239"/>
      <c r="AGT12" s="239"/>
      <c r="AGU12" s="239"/>
      <c r="AGV12" s="239"/>
      <c r="AGW12" s="239"/>
      <c r="AGX12" s="239"/>
      <c r="AGY12" s="239"/>
      <c r="AGZ12" s="239"/>
      <c r="AHA12" s="239"/>
      <c r="AHB12" s="239"/>
      <c r="AHC12" s="239"/>
      <c r="AHD12" s="239"/>
      <c r="AHE12" s="239"/>
      <c r="AHF12" s="239"/>
      <c r="AHG12" s="239"/>
      <c r="AHH12" s="239"/>
      <c r="AHI12" s="239"/>
      <c r="AHJ12" s="239"/>
      <c r="AHK12" s="239"/>
      <c r="AHL12" s="239"/>
      <c r="AHM12" s="239"/>
      <c r="AHN12" s="239"/>
      <c r="AHO12" s="239"/>
      <c r="AHP12" s="239"/>
      <c r="AHQ12" s="239"/>
      <c r="AHR12" s="239"/>
      <c r="AHS12" s="239"/>
      <c r="AHT12" s="239"/>
      <c r="AHU12" s="239"/>
      <c r="AHV12" s="239"/>
      <c r="AHW12" s="239"/>
      <c r="AHX12" s="239"/>
      <c r="AHY12" s="239"/>
      <c r="AHZ12" s="239"/>
      <c r="AIA12" s="239"/>
      <c r="AIB12" s="239"/>
      <c r="AIC12" s="239"/>
      <c r="AID12" s="239"/>
      <c r="AIE12" s="239"/>
      <c r="AIF12" s="239"/>
      <c r="AIG12" s="239"/>
      <c r="AIH12" s="239"/>
      <c r="AII12" s="239"/>
      <c r="AIJ12" s="239"/>
      <c r="AIK12" s="239"/>
      <c r="AIL12" s="239"/>
      <c r="AIM12" s="239"/>
      <c r="AIN12" s="239"/>
      <c r="AIO12" s="239"/>
      <c r="AIP12" s="239"/>
      <c r="AIQ12" s="239"/>
      <c r="AIR12" s="239"/>
      <c r="AIS12" s="239"/>
      <c r="AIT12" s="239"/>
      <c r="AIU12" s="239"/>
      <c r="AIV12" s="239"/>
      <c r="AIW12" s="239"/>
      <c r="AIX12" s="239"/>
      <c r="AIY12" s="239"/>
      <c r="AIZ12" s="239"/>
      <c r="AJA12" s="239"/>
      <c r="AJB12" s="239"/>
      <c r="AJC12" s="239"/>
      <c r="AJD12" s="239"/>
      <c r="AJE12" s="239"/>
      <c r="AJF12" s="239"/>
      <c r="AJG12" s="239"/>
      <c r="AJH12" s="239"/>
      <c r="AJI12" s="239"/>
      <c r="AJJ12" s="239"/>
      <c r="AJK12" s="239"/>
      <c r="AJL12" s="239"/>
      <c r="AJM12" s="239"/>
      <c r="AJN12" s="239"/>
      <c r="AJO12" s="239"/>
      <c r="AJP12" s="239"/>
      <c r="AJQ12" s="239"/>
      <c r="AJR12" s="239"/>
      <c r="AJS12" s="239"/>
      <c r="AJT12" s="239"/>
      <c r="AJU12" s="239"/>
      <c r="AJV12" s="239"/>
      <c r="AJW12" s="239"/>
      <c r="AJX12" s="239"/>
      <c r="AJY12" s="239"/>
      <c r="AJZ12" s="239"/>
      <c r="AKA12" s="239"/>
      <c r="AKB12" s="239"/>
      <c r="AKC12" s="239"/>
      <c r="AKD12" s="239"/>
      <c r="AKE12" s="239"/>
      <c r="AKF12" s="239"/>
      <c r="AKG12" s="239"/>
      <c r="AKH12" s="239"/>
      <c r="AKI12" s="239"/>
      <c r="AKJ12" s="239"/>
      <c r="AKK12" s="239"/>
      <c r="AKL12" s="239"/>
      <c r="AKM12" s="239"/>
      <c r="AKN12" s="239"/>
      <c r="AKO12" s="239"/>
      <c r="AKP12" s="239"/>
      <c r="AKQ12" s="239"/>
      <c r="AKR12" s="239"/>
      <c r="AKS12" s="239"/>
      <c r="AKT12" s="239"/>
      <c r="AKU12" s="239"/>
      <c r="AKV12" s="239"/>
      <c r="AKW12" s="239"/>
      <c r="AKX12" s="239"/>
      <c r="AKY12" s="239"/>
      <c r="AKZ12" s="239"/>
      <c r="ALA12" s="239"/>
      <c r="ALB12" s="239"/>
      <c r="ALC12" s="239"/>
      <c r="ALD12" s="239"/>
      <c r="ALE12" s="239"/>
      <c r="ALF12" s="239"/>
      <c r="ALG12" s="239"/>
      <c r="ALH12" s="239"/>
      <c r="ALI12" s="239"/>
      <c r="ALJ12" s="239"/>
      <c r="ALK12" s="239"/>
      <c r="ALL12" s="239"/>
      <c r="ALM12" s="239"/>
      <c r="ALN12" s="239"/>
      <c r="ALO12" s="239"/>
      <c r="ALP12" s="239"/>
      <c r="ALQ12" s="239"/>
      <c r="ALR12" s="239"/>
      <c r="ALS12" s="239"/>
      <c r="ALT12" s="239"/>
      <c r="ALU12" s="239"/>
      <c r="ALV12" s="239"/>
      <c r="ALW12" s="239"/>
    </row>
    <row r="13" spans="1:1017" s="243" customFormat="1" ht="22.5" customHeight="1" x14ac:dyDescent="0.3">
      <c r="A13" s="241"/>
      <c r="B13" s="26"/>
      <c r="C13" s="200"/>
      <c r="D13" s="242"/>
      <c r="E13" s="242"/>
      <c r="F13" s="331" t="s">
        <v>70</v>
      </c>
      <c r="G13" s="332"/>
      <c r="H13" s="332"/>
      <c r="I13" s="332"/>
      <c r="J13" s="332"/>
      <c r="K13" s="333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  <c r="LI13" s="25"/>
      <c r="LJ13" s="25"/>
      <c r="LK13" s="25"/>
      <c r="LL13" s="25"/>
      <c r="LM13" s="25"/>
      <c r="LN13" s="25"/>
      <c r="LO13" s="25"/>
      <c r="LP13" s="25"/>
      <c r="LQ13" s="25"/>
      <c r="LR13" s="25"/>
      <c r="LS13" s="25"/>
      <c r="LT13" s="25"/>
      <c r="LU13" s="25"/>
      <c r="LV13" s="25"/>
      <c r="LW13" s="25"/>
      <c r="LX13" s="25"/>
      <c r="LY13" s="25"/>
      <c r="LZ13" s="25"/>
      <c r="MA13" s="25"/>
      <c r="MB13" s="25"/>
      <c r="MC13" s="25"/>
      <c r="MD13" s="25"/>
      <c r="ME13" s="25"/>
      <c r="MF13" s="25"/>
      <c r="MG13" s="25"/>
      <c r="MH13" s="25"/>
      <c r="MI13" s="25"/>
      <c r="MJ13" s="25"/>
      <c r="MK13" s="25"/>
      <c r="ML13" s="25"/>
      <c r="MM13" s="25"/>
      <c r="MN13" s="25"/>
      <c r="MO13" s="25"/>
      <c r="MP13" s="25"/>
      <c r="MQ13" s="25"/>
      <c r="MR13" s="25"/>
      <c r="MS13" s="25"/>
      <c r="MT13" s="25"/>
      <c r="MU13" s="25"/>
      <c r="MV13" s="25"/>
      <c r="MW13" s="25"/>
      <c r="MX13" s="25"/>
      <c r="MY13" s="25"/>
      <c r="MZ13" s="25"/>
      <c r="NA13" s="25"/>
      <c r="NB13" s="25"/>
      <c r="NC13" s="25"/>
      <c r="ND13" s="25"/>
      <c r="NE13" s="25"/>
      <c r="NF13" s="25"/>
      <c r="NG13" s="25"/>
      <c r="NH13" s="25"/>
      <c r="NI13" s="25"/>
      <c r="NJ13" s="25"/>
      <c r="NK13" s="25"/>
      <c r="NL13" s="25"/>
      <c r="NM13" s="25"/>
      <c r="NN13" s="25"/>
      <c r="NO13" s="25"/>
      <c r="NP13" s="25"/>
      <c r="NQ13" s="25"/>
      <c r="NR13" s="25"/>
      <c r="NS13" s="25"/>
      <c r="NT13" s="25"/>
      <c r="NU13" s="25"/>
      <c r="NV13" s="25"/>
      <c r="NW13" s="25"/>
      <c r="NX13" s="25"/>
      <c r="NY13" s="25"/>
      <c r="NZ13" s="25"/>
      <c r="OA13" s="25"/>
      <c r="OB13" s="25"/>
      <c r="OC13" s="25"/>
      <c r="OD13" s="25"/>
      <c r="OE13" s="25"/>
      <c r="OF13" s="25"/>
      <c r="OG13" s="25"/>
      <c r="OH13" s="25"/>
      <c r="OI13" s="25"/>
      <c r="OJ13" s="25"/>
      <c r="OK13" s="25"/>
      <c r="OL13" s="25"/>
      <c r="OM13" s="25"/>
      <c r="ON13" s="25"/>
      <c r="OO13" s="25"/>
      <c r="OP13" s="25"/>
      <c r="OQ13" s="25"/>
      <c r="OR13" s="25"/>
      <c r="OS13" s="25"/>
      <c r="OT13" s="25"/>
      <c r="OU13" s="25"/>
      <c r="OV13" s="25"/>
      <c r="OW13" s="25"/>
      <c r="OX13" s="25"/>
      <c r="OY13" s="25"/>
      <c r="OZ13" s="25"/>
      <c r="PA13" s="25"/>
      <c r="PB13" s="25"/>
      <c r="PC13" s="25"/>
      <c r="PD13" s="25"/>
      <c r="PE13" s="25"/>
      <c r="PF13" s="25"/>
      <c r="PG13" s="25"/>
      <c r="PH13" s="25"/>
      <c r="PI13" s="25"/>
      <c r="PJ13" s="25"/>
      <c r="PK13" s="25"/>
      <c r="PL13" s="25"/>
      <c r="PM13" s="25"/>
      <c r="PN13" s="25"/>
      <c r="PO13" s="25"/>
      <c r="PP13" s="25"/>
      <c r="PQ13" s="25"/>
      <c r="PR13" s="25"/>
      <c r="PS13" s="25"/>
      <c r="PT13" s="25"/>
      <c r="PU13" s="25"/>
      <c r="PV13" s="25"/>
      <c r="PW13" s="25"/>
      <c r="PX13" s="25"/>
      <c r="PY13" s="25"/>
      <c r="PZ13" s="25"/>
      <c r="QA13" s="25"/>
      <c r="QB13" s="25"/>
      <c r="QC13" s="25"/>
      <c r="QD13" s="25"/>
      <c r="QE13" s="25"/>
      <c r="QF13" s="25"/>
      <c r="QG13" s="25"/>
      <c r="QH13" s="25"/>
      <c r="QI13" s="25"/>
      <c r="QJ13" s="25"/>
      <c r="QK13" s="25"/>
      <c r="QL13" s="25"/>
      <c r="QM13" s="25"/>
      <c r="QN13" s="25"/>
      <c r="QO13" s="25"/>
      <c r="QP13" s="25"/>
      <c r="QQ13" s="25"/>
      <c r="QR13" s="25"/>
      <c r="QS13" s="25"/>
      <c r="QT13" s="25"/>
      <c r="QU13" s="25"/>
      <c r="QV13" s="25"/>
      <c r="QW13" s="25"/>
      <c r="QX13" s="25"/>
      <c r="QY13" s="25"/>
      <c r="QZ13" s="25"/>
      <c r="RA13" s="25"/>
      <c r="RB13" s="25"/>
      <c r="RC13" s="25"/>
      <c r="RD13" s="25"/>
      <c r="RE13" s="25"/>
      <c r="RF13" s="25"/>
      <c r="RG13" s="25"/>
      <c r="RH13" s="25"/>
      <c r="RI13" s="25"/>
      <c r="RJ13" s="25"/>
      <c r="RK13" s="25"/>
      <c r="RL13" s="25"/>
      <c r="RM13" s="25"/>
      <c r="RN13" s="25"/>
      <c r="RO13" s="25"/>
      <c r="RP13" s="25"/>
      <c r="RQ13" s="25"/>
      <c r="RR13" s="25"/>
      <c r="RS13" s="25"/>
      <c r="RT13" s="25"/>
      <c r="RU13" s="25"/>
      <c r="RV13" s="25"/>
      <c r="RW13" s="25"/>
      <c r="RX13" s="25"/>
      <c r="RY13" s="25"/>
      <c r="RZ13" s="25"/>
      <c r="SA13" s="25"/>
      <c r="SB13" s="25"/>
      <c r="SC13" s="25"/>
      <c r="SD13" s="25"/>
      <c r="SE13" s="25"/>
      <c r="SF13" s="25"/>
      <c r="SG13" s="25"/>
      <c r="SH13" s="25"/>
      <c r="SI13" s="25"/>
      <c r="SJ13" s="25"/>
      <c r="SK13" s="25"/>
      <c r="SL13" s="25"/>
      <c r="SM13" s="25"/>
      <c r="SN13" s="25"/>
      <c r="SO13" s="25"/>
      <c r="SP13" s="25"/>
      <c r="SQ13" s="25"/>
      <c r="SR13" s="25"/>
      <c r="SS13" s="25"/>
      <c r="ST13" s="25"/>
      <c r="SU13" s="25"/>
      <c r="SV13" s="25"/>
      <c r="SW13" s="25"/>
      <c r="SX13" s="25"/>
      <c r="SY13" s="25"/>
      <c r="SZ13" s="25"/>
      <c r="TA13" s="25"/>
      <c r="TB13" s="25"/>
      <c r="TC13" s="25"/>
      <c r="TD13" s="25"/>
      <c r="TE13" s="25"/>
      <c r="TF13" s="25"/>
      <c r="TG13" s="25"/>
      <c r="TH13" s="25"/>
      <c r="TI13" s="25"/>
      <c r="TJ13" s="25"/>
      <c r="TK13" s="25"/>
      <c r="TL13" s="25"/>
      <c r="TM13" s="25"/>
      <c r="TN13" s="25"/>
      <c r="TO13" s="25"/>
      <c r="TP13" s="25"/>
      <c r="TQ13" s="25"/>
      <c r="TR13" s="25"/>
      <c r="TS13" s="25"/>
      <c r="TT13" s="25"/>
      <c r="TU13" s="25"/>
      <c r="TV13" s="25"/>
      <c r="TW13" s="25"/>
      <c r="TX13" s="25"/>
      <c r="TY13" s="25"/>
      <c r="TZ13" s="25"/>
      <c r="UA13" s="25"/>
      <c r="UB13" s="25"/>
      <c r="UC13" s="25"/>
      <c r="UD13" s="25"/>
      <c r="UE13" s="25"/>
      <c r="UF13" s="25"/>
      <c r="UG13" s="25"/>
      <c r="UH13" s="25"/>
      <c r="UI13" s="25"/>
      <c r="UJ13" s="25"/>
      <c r="UK13" s="25"/>
      <c r="UL13" s="25"/>
      <c r="UM13" s="25"/>
      <c r="UN13" s="25"/>
      <c r="UO13" s="25"/>
      <c r="UP13" s="25"/>
      <c r="UQ13" s="25"/>
      <c r="UR13" s="25"/>
      <c r="US13" s="25"/>
      <c r="UT13" s="25"/>
      <c r="UU13" s="25"/>
      <c r="UV13" s="25"/>
      <c r="UW13" s="25"/>
      <c r="UX13" s="25"/>
      <c r="UY13" s="25"/>
      <c r="UZ13" s="25"/>
      <c r="VA13" s="25"/>
      <c r="VB13" s="25"/>
      <c r="VC13" s="25"/>
      <c r="VD13" s="25"/>
      <c r="VE13" s="25"/>
      <c r="VF13" s="25"/>
      <c r="VG13" s="25"/>
      <c r="VH13" s="25"/>
      <c r="VI13" s="25"/>
      <c r="VJ13" s="25"/>
      <c r="VK13" s="25"/>
      <c r="VL13" s="25"/>
      <c r="VM13" s="25"/>
      <c r="VN13" s="25"/>
      <c r="VO13" s="25"/>
      <c r="VP13" s="25"/>
      <c r="VQ13" s="25"/>
      <c r="VR13" s="25"/>
      <c r="VS13" s="25"/>
      <c r="VT13" s="25"/>
      <c r="VU13" s="25"/>
      <c r="VV13" s="25"/>
      <c r="VW13" s="25"/>
      <c r="VX13" s="25"/>
      <c r="VY13" s="25"/>
      <c r="VZ13" s="25"/>
      <c r="WA13" s="25"/>
      <c r="WB13" s="25"/>
      <c r="WC13" s="25"/>
      <c r="WD13" s="25"/>
      <c r="WE13" s="25"/>
      <c r="WF13" s="25"/>
      <c r="WG13" s="25"/>
      <c r="WH13" s="25"/>
      <c r="WI13" s="25"/>
      <c r="WJ13" s="25"/>
      <c r="WK13" s="25"/>
      <c r="WL13" s="25"/>
      <c r="WM13" s="25"/>
      <c r="WN13" s="25"/>
      <c r="WO13" s="25"/>
      <c r="WP13" s="25"/>
      <c r="WQ13" s="25"/>
      <c r="WR13" s="25"/>
      <c r="WS13" s="25"/>
      <c r="WT13" s="25"/>
      <c r="WU13" s="25"/>
      <c r="WV13" s="25"/>
      <c r="WW13" s="25"/>
      <c r="WX13" s="25"/>
      <c r="WY13" s="25"/>
      <c r="WZ13" s="25"/>
      <c r="XA13" s="25"/>
      <c r="XB13" s="25"/>
      <c r="XC13" s="25"/>
      <c r="XD13" s="25"/>
      <c r="XE13" s="25"/>
      <c r="XF13" s="25"/>
      <c r="XG13" s="25"/>
      <c r="XH13" s="25"/>
      <c r="XI13" s="25"/>
      <c r="XJ13" s="25"/>
      <c r="XK13" s="25"/>
      <c r="XL13" s="25"/>
      <c r="XM13" s="25"/>
      <c r="XN13" s="25"/>
      <c r="XO13" s="25"/>
      <c r="XP13" s="25"/>
      <c r="XQ13" s="25"/>
      <c r="XR13" s="25"/>
      <c r="XS13" s="25"/>
      <c r="XT13" s="25"/>
      <c r="XU13" s="25"/>
      <c r="XV13" s="25"/>
      <c r="XW13" s="25"/>
      <c r="XX13" s="25"/>
      <c r="XY13" s="25"/>
      <c r="XZ13" s="25"/>
      <c r="YA13" s="25"/>
      <c r="YB13" s="25"/>
      <c r="YC13" s="25"/>
      <c r="YD13" s="25"/>
      <c r="YE13" s="25"/>
      <c r="YF13" s="25"/>
      <c r="YG13" s="25"/>
      <c r="YH13" s="25"/>
      <c r="YI13" s="25"/>
      <c r="YJ13" s="25"/>
      <c r="YK13" s="25"/>
      <c r="YL13" s="25"/>
      <c r="YM13" s="25"/>
      <c r="YN13" s="25"/>
      <c r="YO13" s="25"/>
      <c r="YP13" s="25"/>
      <c r="YQ13" s="25"/>
      <c r="YR13" s="25"/>
      <c r="YS13" s="25"/>
      <c r="YT13" s="25"/>
      <c r="YU13" s="25"/>
      <c r="YV13" s="25"/>
      <c r="YW13" s="25"/>
      <c r="YX13" s="25"/>
      <c r="YY13" s="25"/>
      <c r="YZ13" s="25"/>
      <c r="ZA13" s="25"/>
      <c r="ZB13" s="25"/>
      <c r="ZC13" s="25"/>
      <c r="ZD13" s="25"/>
      <c r="ZE13" s="25"/>
      <c r="ZF13" s="25"/>
      <c r="ZG13" s="25"/>
      <c r="ZH13" s="25"/>
      <c r="ZI13" s="25"/>
      <c r="ZJ13" s="25"/>
      <c r="ZK13" s="25"/>
      <c r="ZL13" s="25"/>
      <c r="ZM13" s="25"/>
      <c r="ZN13" s="25"/>
      <c r="ZO13" s="25"/>
      <c r="ZP13" s="25"/>
      <c r="ZQ13" s="25"/>
      <c r="ZR13" s="25"/>
      <c r="ZS13" s="25"/>
      <c r="ZT13" s="25"/>
      <c r="ZU13" s="25"/>
      <c r="ZV13" s="25"/>
      <c r="ZW13" s="25"/>
      <c r="ZX13" s="25"/>
      <c r="ZY13" s="25"/>
      <c r="ZZ13" s="25"/>
      <c r="AAA13" s="25"/>
      <c r="AAB13" s="25"/>
      <c r="AAC13" s="25"/>
      <c r="AAD13" s="25"/>
      <c r="AAE13" s="25"/>
      <c r="AAF13" s="25"/>
      <c r="AAG13" s="25"/>
      <c r="AAH13" s="25"/>
      <c r="AAI13" s="25"/>
      <c r="AAJ13" s="25"/>
      <c r="AAK13" s="25"/>
      <c r="AAL13" s="25"/>
      <c r="AAM13" s="25"/>
      <c r="AAN13" s="25"/>
      <c r="AAO13" s="25"/>
      <c r="AAP13" s="25"/>
      <c r="AAQ13" s="25"/>
      <c r="AAR13" s="25"/>
      <c r="AAS13" s="25"/>
      <c r="AAT13" s="25"/>
      <c r="AAU13" s="25"/>
      <c r="AAV13" s="25"/>
      <c r="AAW13" s="25"/>
      <c r="AAX13" s="25"/>
      <c r="AAY13" s="25"/>
      <c r="AAZ13" s="25"/>
      <c r="ABA13" s="25"/>
      <c r="ABB13" s="25"/>
      <c r="ABC13" s="25"/>
      <c r="ABD13" s="25"/>
      <c r="ABE13" s="25"/>
      <c r="ABF13" s="25"/>
      <c r="ABG13" s="25"/>
      <c r="ABH13" s="25"/>
      <c r="ABI13" s="25"/>
      <c r="ABJ13" s="25"/>
      <c r="ABK13" s="25"/>
      <c r="ABL13" s="25"/>
      <c r="ABM13" s="25"/>
      <c r="ABN13" s="25"/>
      <c r="ABO13" s="25"/>
      <c r="ABP13" s="25"/>
      <c r="ABQ13" s="25"/>
      <c r="ABR13" s="25"/>
      <c r="ABS13" s="25"/>
      <c r="ABT13" s="25"/>
      <c r="ABU13" s="25"/>
      <c r="ABV13" s="25"/>
      <c r="ABW13" s="25"/>
      <c r="ABX13" s="25"/>
      <c r="ABY13" s="25"/>
      <c r="ABZ13" s="25"/>
      <c r="ACA13" s="25"/>
      <c r="ACB13" s="25"/>
      <c r="ACC13" s="25"/>
      <c r="ACD13" s="25"/>
      <c r="ACE13" s="25"/>
      <c r="ACF13" s="25"/>
      <c r="ACG13" s="25"/>
      <c r="ACH13" s="25"/>
      <c r="ACI13" s="25"/>
      <c r="ACJ13" s="25"/>
      <c r="ACK13" s="25"/>
      <c r="ACL13" s="25"/>
      <c r="ACM13" s="25"/>
      <c r="ACN13" s="25"/>
      <c r="ACO13" s="25"/>
      <c r="ACP13" s="25"/>
      <c r="ACQ13" s="25"/>
      <c r="ACR13" s="25"/>
      <c r="ACS13" s="25"/>
      <c r="ACT13" s="25"/>
      <c r="ACU13" s="25"/>
      <c r="ACV13" s="25"/>
      <c r="ACW13" s="25"/>
      <c r="ACX13" s="25"/>
      <c r="ACY13" s="25"/>
      <c r="ACZ13" s="25"/>
      <c r="ADA13" s="25"/>
      <c r="ADB13" s="25"/>
      <c r="ADC13" s="25"/>
      <c r="ADD13" s="25"/>
      <c r="ADE13" s="25"/>
      <c r="ADF13" s="25"/>
      <c r="ADG13" s="25"/>
      <c r="ADH13" s="25"/>
      <c r="ADI13" s="25"/>
      <c r="ADJ13" s="25"/>
      <c r="ADK13" s="25"/>
      <c r="ADL13" s="25"/>
      <c r="ADM13" s="25"/>
      <c r="ADN13" s="25"/>
      <c r="ADO13" s="25"/>
      <c r="ADP13" s="25"/>
      <c r="ADQ13" s="25"/>
      <c r="ADR13" s="25"/>
      <c r="ADS13" s="25"/>
      <c r="ADT13" s="25"/>
      <c r="ADU13" s="25"/>
      <c r="ADV13" s="25"/>
      <c r="ADW13" s="25"/>
      <c r="ADX13" s="25"/>
      <c r="ADY13" s="25"/>
      <c r="ADZ13" s="25"/>
      <c r="AEA13" s="25"/>
      <c r="AEB13" s="25"/>
      <c r="AEC13" s="25"/>
      <c r="AED13" s="25"/>
      <c r="AEE13" s="25"/>
      <c r="AEF13" s="25"/>
      <c r="AEG13" s="25"/>
      <c r="AEH13" s="25"/>
      <c r="AEI13" s="25"/>
      <c r="AEJ13" s="25"/>
      <c r="AEK13" s="25"/>
      <c r="AEL13" s="25"/>
      <c r="AEM13" s="25"/>
      <c r="AEN13" s="25"/>
      <c r="AEO13" s="25"/>
      <c r="AEP13" s="25"/>
      <c r="AEQ13" s="25"/>
      <c r="AER13" s="25"/>
      <c r="AES13" s="25"/>
      <c r="AET13" s="25"/>
      <c r="AEU13" s="25"/>
      <c r="AEV13" s="25"/>
      <c r="AEW13" s="25"/>
      <c r="AEX13" s="25"/>
      <c r="AEY13" s="25"/>
      <c r="AEZ13" s="25"/>
      <c r="AFA13" s="25"/>
      <c r="AFB13" s="25"/>
      <c r="AFC13" s="25"/>
      <c r="AFD13" s="25"/>
      <c r="AFE13" s="25"/>
      <c r="AFF13" s="25"/>
      <c r="AFG13" s="25"/>
      <c r="AFH13" s="25"/>
      <c r="AFI13" s="25"/>
      <c r="AFJ13" s="25"/>
      <c r="AFK13" s="25"/>
      <c r="AFL13" s="25"/>
      <c r="AFM13" s="25"/>
      <c r="AFN13" s="25"/>
      <c r="AFO13" s="25"/>
      <c r="AFP13" s="25"/>
      <c r="AFQ13" s="25"/>
      <c r="AFR13" s="25"/>
      <c r="AFS13" s="25"/>
      <c r="AFT13" s="25"/>
      <c r="AFU13" s="25"/>
      <c r="AFV13" s="25"/>
      <c r="AFW13" s="25"/>
      <c r="AFX13" s="25"/>
      <c r="AFY13" s="25"/>
      <c r="AFZ13" s="25"/>
      <c r="AGA13" s="25"/>
      <c r="AGB13" s="25"/>
      <c r="AGC13" s="25"/>
      <c r="AGD13" s="25"/>
      <c r="AGE13" s="25"/>
      <c r="AGF13" s="25"/>
      <c r="AGG13" s="25"/>
      <c r="AGH13" s="25"/>
      <c r="AGI13" s="25"/>
      <c r="AGJ13" s="25"/>
      <c r="AGK13" s="25"/>
      <c r="AGL13" s="25"/>
      <c r="AGM13" s="25"/>
      <c r="AGN13" s="25"/>
      <c r="AGO13" s="25"/>
      <c r="AGP13" s="25"/>
      <c r="AGQ13" s="25"/>
      <c r="AGR13" s="25"/>
      <c r="AGS13" s="25"/>
      <c r="AGT13" s="25"/>
      <c r="AGU13" s="25"/>
      <c r="AGV13" s="25"/>
      <c r="AGW13" s="25"/>
      <c r="AGX13" s="25"/>
      <c r="AGY13" s="25"/>
      <c r="AGZ13" s="25"/>
      <c r="AHA13" s="25"/>
      <c r="AHB13" s="25"/>
      <c r="AHC13" s="25"/>
      <c r="AHD13" s="25"/>
      <c r="AHE13" s="25"/>
      <c r="AHF13" s="25"/>
      <c r="AHG13" s="25"/>
      <c r="AHH13" s="25"/>
      <c r="AHI13" s="25"/>
      <c r="AHJ13" s="25"/>
      <c r="AHK13" s="25"/>
      <c r="AHL13" s="25"/>
      <c r="AHM13" s="25"/>
      <c r="AHN13" s="25"/>
      <c r="AHO13" s="25"/>
      <c r="AHP13" s="25"/>
      <c r="AHQ13" s="25"/>
      <c r="AHR13" s="25"/>
      <c r="AHS13" s="25"/>
      <c r="AHT13" s="25"/>
      <c r="AHU13" s="25"/>
      <c r="AHV13" s="25"/>
      <c r="AHW13" s="25"/>
      <c r="AHX13" s="25"/>
      <c r="AHY13" s="25"/>
      <c r="AHZ13" s="25"/>
      <c r="AIA13" s="25"/>
      <c r="AIB13" s="25"/>
      <c r="AIC13" s="25"/>
      <c r="AID13" s="25"/>
      <c r="AIE13" s="25"/>
      <c r="AIF13" s="25"/>
      <c r="AIG13" s="25"/>
      <c r="AIH13" s="25"/>
      <c r="AII13" s="25"/>
      <c r="AIJ13" s="25"/>
      <c r="AIK13" s="25"/>
      <c r="AIL13" s="25"/>
      <c r="AIM13" s="25"/>
      <c r="AIN13" s="25"/>
      <c r="AIO13" s="25"/>
      <c r="AIP13" s="25"/>
      <c r="AIQ13" s="25"/>
      <c r="AIR13" s="25"/>
      <c r="AIS13" s="25"/>
      <c r="AIT13" s="25"/>
      <c r="AIU13" s="25"/>
      <c r="AIV13" s="25"/>
      <c r="AIW13" s="25"/>
      <c r="AIX13" s="25"/>
      <c r="AIY13" s="25"/>
      <c r="AIZ13" s="25"/>
      <c r="AJA13" s="25"/>
      <c r="AJB13" s="25"/>
      <c r="AJC13" s="25"/>
      <c r="AJD13" s="25"/>
      <c r="AJE13" s="25"/>
      <c r="AJF13" s="25"/>
      <c r="AJG13" s="25"/>
      <c r="AJH13" s="25"/>
      <c r="AJI13" s="25"/>
      <c r="AJJ13" s="25"/>
      <c r="AJK13" s="25"/>
      <c r="AJL13" s="25"/>
      <c r="AJM13" s="25"/>
      <c r="AJN13" s="25"/>
      <c r="AJO13" s="25"/>
      <c r="AJP13" s="25"/>
      <c r="AJQ13" s="25"/>
      <c r="AJR13" s="25"/>
      <c r="AJS13" s="25"/>
      <c r="AJT13" s="25"/>
      <c r="AJU13" s="25"/>
      <c r="AJV13" s="25"/>
      <c r="AJW13" s="25"/>
      <c r="AJX13" s="25"/>
      <c r="AJY13" s="25"/>
      <c r="AJZ13" s="25"/>
      <c r="AKA13" s="25"/>
      <c r="AKB13" s="25"/>
      <c r="AKC13" s="25"/>
      <c r="AKD13" s="25"/>
      <c r="AKE13" s="25"/>
      <c r="AKF13" s="25"/>
      <c r="AKG13" s="25"/>
      <c r="AKH13" s="25"/>
      <c r="AKI13" s="25"/>
      <c r="AKJ13" s="25"/>
      <c r="AKK13" s="25"/>
      <c r="AKL13" s="25"/>
      <c r="AKM13" s="25"/>
      <c r="AKN13" s="25"/>
      <c r="AKO13" s="25"/>
      <c r="AKP13" s="25"/>
      <c r="AKQ13" s="25"/>
      <c r="AKR13" s="25"/>
      <c r="AKS13" s="25"/>
      <c r="AKT13" s="25"/>
      <c r="AKU13" s="25"/>
      <c r="AKV13" s="25"/>
      <c r="AKW13" s="25"/>
      <c r="AKX13" s="25"/>
      <c r="AKY13" s="25"/>
      <c r="AKZ13" s="25"/>
      <c r="ALA13" s="25"/>
      <c r="ALB13" s="25"/>
      <c r="ALC13" s="25"/>
      <c r="ALD13" s="25"/>
      <c r="ALE13" s="25"/>
      <c r="ALF13" s="25"/>
      <c r="ALG13" s="25"/>
      <c r="ALH13" s="25"/>
      <c r="ALI13" s="25"/>
      <c r="ALJ13" s="25"/>
      <c r="ALK13" s="25"/>
      <c r="ALL13" s="25"/>
      <c r="ALM13" s="25"/>
      <c r="ALN13" s="25"/>
      <c r="ALO13" s="25"/>
      <c r="ALP13" s="25"/>
      <c r="ALQ13" s="25"/>
      <c r="ALR13" s="25"/>
      <c r="ALS13" s="25"/>
      <c r="ALT13" s="25"/>
      <c r="ALU13" s="25"/>
      <c r="ALV13" s="25"/>
      <c r="ALW13" s="25"/>
      <c r="ALX13" s="25"/>
    </row>
    <row r="14" spans="1:1017" s="243" customFormat="1" ht="22.5" customHeight="1" x14ac:dyDescent="0.3">
      <c r="A14" s="244"/>
      <c r="B14" s="244"/>
      <c r="C14" s="244"/>
      <c r="D14" s="244"/>
      <c r="E14" s="244"/>
      <c r="F14" s="245"/>
      <c r="G14" s="323" t="s">
        <v>40</v>
      </c>
      <c r="H14" s="324"/>
      <c r="I14" s="324"/>
      <c r="J14" s="324"/>
      <c r="K14" s="3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25"/>
      <c r="MK14" s="25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25"/>
      <c r="MY14" s="25"/>
      <c r="MZ14" s="25"/>
      <c r="NA14" s="25"/>
      <c r="NB14" s="25"/>
      <c r="NC14" s="25"/>
      <c r="ND14" s="25"/>
      <c r="NE14" s="25"/>
      <c r="NF14" s="25"/>
      <c r="NG14" s="25"/>
      <c r="NH14" s="25"/>
      <c r="NI14" s="25"/>
      <c r="NJ14" s="25"/>
      <c r="NK14" s="25"/>
      <c r="NL14" s="25"/>
      <c r="NM14" s="25"/>
      <c r="NN14" s="25"/>
      <c r="NO14" s="25"/>
      <c r="NP14" s="25"/>
      <c r="NQ14" s="25"/>
      <c r="NR14" s="25"/>
      <c r="NS14" s="25"/>
      <c r="NT14" s="25"/>
      <c r="NU14" s="25"/>
      <c r="NV14" s="25"/>
      <c r="NW14" s="25"/>
      <c r="NX14" s="25"/>
      <c r="NY14" s="25"/>
      <c r="NZ14" s="25"/>
      <c r="OA14" s="25"/>
      <c r="OB14" s="25"/>
      <c r="OC14" s="25"/>
      <c r="OD14" s="25"/>
      <c r="OE14" s="25"/>
      <c r="OF14" s="25"/>
      <c r="OG14" s="25"/>
      <c r="OH14" s="25"/>
      <c r="OI14" s="25"/>
      <c r="OJ14" s="25"/>
      <c r="OK14" s="25"/>
      <c r="OL14" s="25"/>
      <c r="OM14" s="25"/>
      <c r="ON14" s="25"/>
      <c r="OO14" s="25"/>
      <c r="OP14" s="25"/>
      <c r="OQ14" s="25"/>
      <c r="OR14" s="25"/>
      <c r="OS14" s="25"/>
      <c r="OT14" s="25"/>
      <c r="OU14" s="25"/>
      <c r="OV14" s="25"/>
      <c r="OW14" s="25"/>
      <c r="OX14" s="25"/>
      <c r="OY14" s="25"/>
      <c r="OZ14" s="25"/>
      <c r="PA14" s="25"/>
      <c r="PB14" s="25"/>
      <c r="PC14" s="25"/>
      <c r="PD14" s="25"/>
      <c r="PE14" s="25"/>
      <c r="PF14" s="25"/>
      <c r="PG14" s="25"/>
      <c r="PH14" s="25"/>
      <c r="PI14" s="25"/>
      <c r="PJ14" s="25"/>
      <c r="PK14" s="25"/>
      <c r="PL14" s="25"/>
      <c r="PM14" s="25"/>
      <c r="PN14" s="25"/>
      <c r="PO14" s="25"/>
      <c r="PP14" s="25"/>
      <c r="PQ14" s="25"/>
      <c r="PR14" s="25"/>
      <c r="PS14" s="25"/>
      <c r="PT14" s="25"/>
      <c r="PU14" s="25"/>
      <c r="PV14" s="25"/>
      <c r="PW14" s="25"/>
      <c r="PX14" s="25"/>
      <c r="PY14" s="25"/>
      <c r="PZ14" s="25"/>
      <c r="QA14" s="25"/>
      <c r="QB14" s="25"/>
      <c r="QC14" s="25"/>
      <c r="QD14" s="25"/>
      <c r="QE14" s="25"/>
      <c r="QF14" s="25"/>
      <c r="QG14" s="25"/>
      <c r="QH14" s="25"/>
      <c r="QI14" s="25"/>
      <c r="QJ14" s="25"/>
      <c r="QK14" s="25"/>
      <c r="QL14" s="25"/>
      <c r="QM14" s="25"/>
      <c r="QN14" s="25"/>
      <c r="QO14" s="25"/>
      <c r="QP14" s="25"/>
      <c r="QQ14" s="25"/>
      <c r="QR14" s="25"/>
      <c r="QS14" s="25"/>
      <c r="QT14" s="25"/>
      <c r="QU14" s="25"/>
      <c r="QV14" s="25"/>
      <c r="QW14" s="25"/>
      <c r="QX14" s="25"/>
      <c r="QY14" s="25"/>
      <c r="QZ14" s="25"/>
      <c r="RA14" s="25"/>
      <c r="RB14" s="25"/>
      <c r="RC14" s="25"/>
      <c r="RD14" s="25"/>
      <c r="RE14" s="25"/>
      <c r="RF14" s="25"/>
      <c r="RG14" s="25"/>
      <c r="RH14" s="25"/>
      <c r="RI14" s="25"/>
      <c r="RJ14" s="25"/>
      <c r="RK14" s="25"/>
      <c r="RL14" s="25"/>
      <c r="RM14" s="25"/>
      <c r="RN14" s="25"/>
      <c r="RO14" s="25"/>
      <c r="RP14" s="25"/>
      <c r="RQ14" s="25"/>
      <c r="RR14" s="25"/>
      <c r="RS14" s="25"/>
      <c r="RT14" s="25"/>
      <c r="RU14" s="25"/>
      <c r="RV14" s="25"/>
      <c r="RW14" s="25"/>
      <c r="RX14" s="25"/>
      <c r="RY14" s="25"/>
      <c r="RZ14" s="25"/>
      <c r="SA14" s="25"/>
      <c r="SB14" s="25"/>
      <c r="SC14" s="25"/>
      <c r="SD14" s="25"/>
      <c r="SE14" s="25"/>
      <c r="SF14" s="25"/>
      <c r="SG14" s="25"/>
      <c r="SH14" s="25"/>
      <c r="SI14" s="25"/>
      <c r="SJ14" s="25"/>
      <c r="SK14" s="25"/>
      <c r="SL14" s="25"/>
      <c r="SM14" s="25"/>
      <c r="SN14" s="25"/>
      <c r="SO14" s="25"/>
      <c r="SP14" s="25"/>
      <c r="SQ14" s="25"/>
      <c r="SR14" s="25"/>
      <c r="SS14" s="25"/>
      <c r="ST14" s="25"/>
      <c r="SU14" s="25"/>
      <c r="SV14" s="25"/>
      <c r="SW14" s="25"/>
      <c r="SX14" s="25"/>
      <c r="SY14" s="25"/>
      <c r="SZ14" s="25"/>
      <c r="TA14" s="25"/>
      <c r="TB14" s="25"/>
      <c r="TC14" s="25"/>
      <c r="TD14" s="25"/>
      <c r="TE14" s="25"/>
      <c r="TF14" s="25"/>
      <c r="TG14" s="25"/>
      <c r="TH14" s="25"/>
      <c r="TI14" s="25"/>
      <c r="TJ14" s="25"/>
      <c r="TK14" s="25"/>
      <c r="TL14" s="25"/>
      <c r="TM14" s="25"/>
      <c r="TN14" s="25"/>
      <c r="TO14" s="25"/>
      <c r="TP14" s="25"/>
      <c r="TQ14" s="25"/>
      <c r="TR14" s="25"/>
      <c r="TS14" s="25"/>
      <c r="TT14" s="25"/>
      <c r="TU14" s="25"/>
      <c r="TV14" s="25"/>
      <c r="TW14" s="25"/>
      <c r="TX14" s="25"/>
      <c r="TY14" s="25"/>
      <c r="TZ14" s="25"/>
      <c r="UA14" s="25"/>
      <c r="UB14" s="25"/>
      <c r="UC14" s="25"/>
      <c r="UD14" s="25"/>
      <c r="UE14" s="25"/>
      <c r="UF14" s="25"/>
      <c r="UG14" s="25"/>
      <c r="UH14" s="25"/>
      <c r="UI14" s="25"/>
      <c r="UJ14" s="25"/>
      <c r="UK14" s="25"/>
      <c r="UL14" s="25"/>
      <c r="UM14" s="25"/>
      <c r="UN14" s="25"/>
      <c r="UO14" s="25"/>
      <c r="UP14" s="25"/>
      <c r="UQ14" s="25"/>
      <c r="UR14" s="25"/>
      <c r="US14" s="25"/>
      <c r="UT14" s="25"/>
      <c r="UU14" s="25"/>
      <c r="UV14" s="25"/>
      <c r="UW14" s="25"/>
      <c r="UX14" s="25"/>
      <c r="UY14" s="25"/>
      <c r="UZ14" s="25"/>
      <c r="VA14" s="25"/>
      <c r="VB14" s="25"/>
      <c r="VC14" s="25"/>
      <c r="VD14" s="25"/>
      <c r="VE14" s="25"/>
      <c r="VF14" s="25"/>
      <c r="VG14" s="25"/>
      <c r="VH14" s="25"/>
      <c r="VI14" s="25"/>
      <c r="VJ14" s="25"/>
      <c r="VK14" s="25"/>
      <c r="VL14" s="25"/>
      <c r="VM14" s="25"/>
      <c r="VN14" s="25"/>
      <c r="VO14" s="25"/>
      <c r="VP14" s="25"/>
      <c r="VQ14" s="25"/>
      <c r="VR14" s="25"/>
      <c r="VS14" s="25"/>
      <c r="VT14" s="25"/>
      <c r="VU14" s="25"/>
      <c r="VV14" s="25"/>
      <c r="VW14" s="25"/>
      <c r="VX14" s="25"/>
      <c r="VY14" s="25"/>
      <c r="VZ14" s="25"/>
      <c r="WA14" s="25"/>
      <c r="WB14" s="25"/>
      <c r="WC14" s="25"/>
      <c r="WD14" s="25"/>
      <c r="WE14" s="25"/>
      <c r="WF14" s="25"/>
      <c r="WG14" s="25"/>
      <c r="WH14" s="25"/>
      <c r="WI14" s="25"/>
      <c r="WJ14" s="25"/>
      <c r="WK14" s="25"/>
      <c r="WL14" s="25"/>
      <c r="WM14" s="25"/>
      <c r="WN14" s="25"/>
      <c r="WO14" s="25"/>
      <c r="WP14" s="25"/>
      <c r="WQ14" s="25"/>
      <c r="WR14" s="25"/>
      <c r="WS14" s="25"/>
      <c r="WT14" s="25"/>
      <c r="WU14" s="25"/>
      <c r="WV14" s="25"/>
      <c r="WW14" s="25"/>
      <c r="WX14" s="25"/>
      <c r="WY14" s="25"/>
      <c r="WZ14" s="25"/>
      <c r="XA14" s="25"/>
      <c r="XB14" s="25"/>
      <c r="XC14" s="25"/>
      <c r="XD14" s="25"/>
      <c r="XE14" s="25"/>
      <c r="XF14" s="25"/>
      <c r="XG14" s="25"/>
      <c r="XH14" s="25"/>
      <c r="XI14" s="25"/>
      <c r="XJ14" s="25"/>
      <c r="XK14" s="25"/>
      <c r="XL14" s="25"/>
      <c r="XM14" s="25"/>
      <c r="XN14" s="25"/>
      <c r="XO14" s="25"/>
      <c r="XP14" s="25"/>
      <c r="XQ14" s="25"/>
      <c r="XR14" s="25"/>
      <c r="XS14" s="25"/>
      <c r="XT14" s="25"/>
      <c r="XU14" s="25"/>
      <c r="XV14" s="25"/>
      <c r="XW14" s="25"/>
      <c r="XX14" s="25"/>
      <c r="XY14" s="25"/>
      <c r="XZ14" s="25"/>
      <c r="YA14" s="25"/>
      <c r="YB14" s="25"/>
      <c r="YC14" s="25"/>
      <c r="YD14" s="25"/>
      <c r="YE14" s="25"/>
      <c r="YF14" s="25"/>
      <c r="YG14" s="25"/>
      <c r="YH14" s="25"/>
      <c r="YI14" s="25"/>
      <c r="YJ14" s="25"/>
      <c r="YK14" s="25"/>
      <c r="YL14" s="25"/>
      <c r="YM14" s="25"/>
      <c r="YN14" s="25"/>
      <c r="YO14" s="25"/>
      <c r="YP14" s="25"/>
      <c r="YQ14" s="25"/>
      <c r="YR14" s="25"/>
      <c r="YS14" s="25"/>
      <c r="YT14" s="25"/>
      <c r="YU14" s="25"/>
      <c r="YV14" s="25"/>
      <c r="YW14" s="25"/>
      <c r="YX14" s="25"/>
      <c r="YY14" s="25"/>
      <c r="YZ14" s="25"/>
      <c r="ZA14" s="25"/>
      <c r="ZB14" s="25"/>
      <c r="ZC14" s="25"/>
      <c r="ZD14" s="25"/>
      <c r="ZE14" s="25"/>
      <c r="ZF14" s="25"/>
      <c r="ZG14" s="25"/>
      <c r="ZH14" s="25"/>
      <c r="ZI14" s="25"/>
      <c r="ZJ14" s="25"/>
      <c r="ZK14" s="25"/>
      <c r="ZL14" s="25"/>
      <c r="ZM14" s="25"/>
      <c r="ZN14" s="25"/>
      <c r="ZO14" s="25"/>
      <c r="ZP14" s="25"/>
      <c r="ZQ14" s="25"/>
      <c r="ZR14" s="25"/>
      <c r="ZS14" s="25"/>
      <c r="ZT14" s="25"/>
      <c r="ZU14" s="25"/>
      <c r="ZV14" s="25"/>
      <c r="ZW14" s="25"/>
      <c r="ZX14" s="25"/>
      <c r="ZY14" s="25"/>
      <c r="ZZ14" s="25"/>
      <c r="AAA14" s="25"/>
      <c r="AAB14" s="25"/>
      <c r="AAC14" s="25"/>
      <c r="AAD14" s="25"/>
      <c r="AAE14" s="25"/>
      <c r="AAF14" s="25"/>
      <c r="AAG14" s="25"/>
      <c r="AAH14" s="25"/>
      <c r="AAI14" s="25"/>
      <c r="AAJ14" s="25"/>
      <c r="AAK14" s="25"/>
      <c r="AAL14" s="25"/>
      <c r="AAM14" s="25"/>
      <c r="AAN14" s="25"/>
      <c r="AAO14" s="25"/>
      <c r="AAP14" s="25"/>
      <c r="AAQ14" s="25"/>
      <c r="AAR14" s="25"/>
      <c r="AAS14" s="25"/>
      <c r="AAT14" s="25"/>
      <c r="AAU14" s="25"/>
      <c r="AAV14" s="25"/>
      <c r="AAW14" s="25"/>
      <c r="AAX14" s="25"/>
      <c r="AAY14" s="25"/>
      <c r="AAZ14" s="25"/>
      <c r="ABA14" s="25"/>
      <c r="ABB14" s="25"/>
      <c r="ABC14" s="25"/>
      <c r="ABD14" s="25"/>
      <c r="ABE14" s="25"/>
      <c r="ABF14" s="25"/>
      <c r="ABG14" s="25"/>
      <c r="ABH14" s="25"/>
      <c r="ABI14" s="25"/>
      <c r="ABJ14" s="25"/>
      <c r="ABK14" s="25"/>
      <c r="ABL14" s="25"/>
      <c r="ABM14" s="25"/>
      <c r="ABN14" s="25"/>
      <c r="ABO14" s="25"/>
      <c r="ABP14" s="25"/>
      <c r="ABQ14" s="25"/>
      <c r="ABR14" s="25"/>
      <c r="ABS14" s="25"/>
      <c r="ABT14" s="25"/>
      <c r="ABU14" s="25"/>
      <c r="ABV14" s="25"/>
      <c r="ABW14" s="25"/>
      <c r="ABX14" s="25"/>
      <c r="ABY14" s="25"/>
      <c r="ABZ14" s="25"/>
      <c r="ACA14" s="25"/>
      <c r="ACB14" s="25"/>
      <c r="ACC14" s="25"/>
      <c r="ACD14" s="25"/>
      <c r="ACE14" s="25"/>
      <c r="ACF14" s="25"/>
      <c r="ACG14" s="25"/>
      <c r="ACH14" s="25"/>
      <c r="ACI14" s="25"/>
      <c r="ACJ14" s="25"/>
      <c r="ACK14" s="25"/>
      <c r="ACL14" s="25"/>
      <c r="ACM14" s="25"/>
      <c r="ACN14" s="25"/>
      <c r="ACO14" s="25"/>
      <c r="ACP14" s="25"/>
      <c r="ACQ14" s="25"/>
      <c r="ACR14" s="25"/>
      <c r="ACS14" s="25"/>
      <c r="ACT14" s="25"/>
      <c r="ACU14" s="25"/>
      <c r="ACV14" s="25"/>
      <c r="ACW14" s="25"/>
      <c r="ACX14" s="25"/>
      <c r="ACY14" s="25"/>
      <c r="ACZ14" s="25"/>
      <c r="ADA14" s="25"/>
      <c r="ADB14" s="25"/>
      <c r="ADC14" s="25"/>
      <c r="ADD14" s="25"/>
      <c r="ADE14" s="25"/>
      <c r="ADF14" s="25"/>
      <c r="ADG14" s="25"/>
      <c r="ADH14" s="25"/>
      <c r="ADI14" s="25"/>
      <c r="ADJ14" s="25"/>
      <c r="ADK14" s="25"/>
      <c r="ADL14" s="25"/>
      <c r="ADM14" s="25"/>
      <c r="ADN14" s="25"/>
      <c r="ADO14" s="25"/>
      <c r="ADP14" s="25"/>
      <c r="ADQ14" s="25"/>
      <c r="ADR14" s="25"/>
      <c r="ADS14" s="25"/>
      <c r="ADT14" s="25"/>
      <c r="ADU14" s="25"/>
      <c r="ADV14" s="25"/>
      <c r="ADW14" s="25"/>
      <c r="ADX14" s="25"/>
      <c r="ADY14" s="25"/>
      <c r="ADZ14" s="25"/>
      <c r="AEA14" s="25"/>
      <c r="AEB14" s="25"/>
      <c r="AEC14" s="25"/>
      <c r="AED14" s="25"/>
      <c r="AEE14" s="25"/>
      <c r="AEF14" s="25"/>
      <c r="AEG14" s="25"/>
      <c r="AEH14" s="25"/>
      <c r="AEI14" s="25"/>
      <c r="AEJ14" s="25"/>
      <c r="AEK14" s="25"/>
      <c r="AEL14" s="25"/>
      <c r="AEM14" s="25"/>
      <c r="AEN14" s="25"/>
      <c r="AEO14" s="25"/>
      <c r="AEP14" s="25"/>
      <c r="AEQ14" s="25"/>
      <c r="AER14" s="25"/>
      <c r="AES14" s="25"/>
      <c r="AET14" s="25"/>
      <c r="AEU14" s="25"/>
      <c r="AEV14" s="25"/>
      <c r="AEW14" s="25"/>
      <c r="AEX14" s="25"/>
      <c r="AEY14" s="25"/>
      <c r="AEZ14" s="25"/>
      <c r="AFA14" s="25"/>
      <c r="AFB14" s="25"/>
      <c r="AFC14" s="25"/>
      <c r="AFD14" s="25"/>
      <c r="AFE14" s="25"/>
      <c r="AFF14" s="25"/>
      <c r="AFG14" s="25"/>
      <c r="AFH14" s="25"/>
      <c r="AFI14" s="25"/>
      <c r="AFJ14" s="25"/>
      <c r="AFK14" s="25"/>
      <c r="AFL14" s="25"/>
      <c r="AFM14" s="25"/>
      <c r="AFN14" s="25"/>
      <c r="AFO14" s="25"/>
      <c r="AFP14" s="25"/>
      <c r="AFQ14" s="25"/>
      <c r="AFR14" s="25"/>
      <c r="AFS14" s="25"/>
      <c r="AFT14" s="25"/>
      <c r="AFU14" s="25"/>
      <c r="AFV14" s="25"/>
      <c r="AFW14" s="25"/>
      <c r="AFX14" s="25"/>
      <c r="AFY14" s="25"/>
      <c r="AFZ14" s="25"/>
      <c r="AGA14" s="25"/>
      <c r="AGB14" s="25"/>
      <c r="AGC14" s="25"/>
      <c r="AGD14" s="25"/>
      <c r="AGE14" s="25"/>
      <c r="AGF14" s="25"/>
      <c r="AGG14" s="25"/>
      <c r="AGH14" s="25"/>
      <c r="AGI14" s="25"/>
      <c r="AGJ14" s="25"/>
      <c r="AGK14" s="25"/>
      <c r="AGL14" s="25"/>
      <c r="AGM14" s="25"/>
      <c r="AGN14" s="25"/>
      <c r="AGO14" s="25"/>
      <c r="AGP14" s="25"/>
      <c r="AGQ14" s="25"/>
      <c r="AGR14" s="25"/>
      <c r="AGS14" s="25"/>
      <c r="AGT14" s="25"/>
      <c r="AGU14" s="25"/>
      <c r="AGV14" s="25"/>
      <c r="AGW14" s="25"/>
      <c r="AGX14" s="25"/>
      <c r="AGY14" s="25"/>
      <c r="AGZ14" s="25"/>
      <c r="AHA14" s="25"/>
      <c r="AHB14" s="25"/>
      <c r="AHC14" s="25"/>
      <c r="AHD14" s="25"/>
      <c r="AHE14" s="25"/>
      <c r="AHF14" s="25"/>
      <c r="AHG14" s="25"/>
      <c r="AHH14" s="25"/>
      <c r="AHI14" s="25"/>
      <c r="AHJ14" s="25"/>
      <c r="AHK14" s="25"/>
      <c r="AHL14" s="25"/>
      <c r="AHM14" s="25"/>
      <c r="AHN14" s="25"/>
      <c r="AHO14" s="25"/>
      <c r="AHP14" s="25"/>
      <c r="AHQ14" s="25"/>
      <c r="AHR14" s="25"/>
      <c r="AHS14" s="25"/>
      <c r="AHT14" s="25"/>
      <c r="AHU14" s="25"/>
      <c r="AHV14" s="25"/>
      <c r="AHW14" s="25"/>
      <c r="AHX14" s="25"/>
      <c r="AHY14" s="25"/>
      <c r="AHZ14" s="25"/>
      <c r="AIA14" s="25"/>
      <c r="AIB14" s="25"/>
      <c r="AIC14" s="25"/>
      <c r="AID14" s="25"/>
      <c r="AIE14" s="25"/>
      <c r="AIF14" s="25"/>
      <c r="AIG14" s="25"/>
      <c r="AIH14" s="25"/>
      <c r="AII14" s="25"/>
      <c r="AIJ14" s="25"/>
      <c r="AIK14" s="25"/>
      <c r="AIL14" s="25"/>
      <c r="AIM14" s="25"/>
      <c r="AIN14" s="25"/>
      <c r="AIO14" s="25"/>
      <c r="AIP14" s="25"/>
      <c r="AIQ14" s="25"/>
      <c r="AIR14" s="25"/>
      <c r="AIS14" s="25"/>
      <c r="AIT14" s="25"/>
      <c r="AIU14" s="25"/>
      <c r="AIV14" s="25"/>
      <c r="AIW14" s="25"/>
      <c r="AIX14" s="25"/>
      <c r="AIY14" s="25"/>
      <c r="AIZ14" s="25"/>
      <c r="AJA14" s="25"/>
      <c r="AJB14" s="25"/>
      <c r="AJC14" s="25"/>
      <c r="AJD14" s="25"/>
      <c r="AJE14" s="25"/>
      <c r="AJF14" s="25"/>
      <c r="AJG14" s="25"/>
      <c r="AJH14" s="25"/>
      <c r="AJI14" s="25"/>
      <c r="AJJ14" s="25"/>
      <c r="AJK14" s="25"/>
      <c r="AJL14" s="25"/>
      <c r="AJM14" s="25"/>
      <c r="AJN14" s="25"/>
      <c r="AJO14" s="25"/>
      <c r="AJP14" s="25"/>
      <c r="AJQ14" s="25"/>
      <c r="AJR14" s="25"/>
      <c r="AJS14" s="25"/>
      <c r="AJT14" s="25"/>
      <c r="AJU14" s="25"/>
      <c r="AJV14" s="25"/>
      <c r="AJW14" s="25"/>
      <c r="AJX14" s="25"/>
      <c r="AJY14" s="25"/>
      <c r="AJZ14" s="25"/>
      <c r="AKA14" s="25"/>
      <c r="AKB14" s="25"/>
      <c r="AKC14" s="25"/>
      <c r="AKD14" s="25"/>
      <c r="AKE14" s="25"/>
      <c r="AKF14" s="25"/>
      <c r="AKG14" s="25"/>
      <c r="AKH14" s="25"/>
      <c r="AKI14" s="25"/>
      <c r="AKJ14" s="25"/>
      <c r="AKK14" s="25"/>
      <c r="AKL14" s="25"/>
      <c r="AKM14" s="25"/>
      <c r="AKN14" s="25"/>
      <c r="AKO14" s="25"/>
      <c r="AKP14" s="25"/>
      <c r="AKQ14" s="25"/>
      <c r="AKR14" s="25"/>
      <c r="AKS14" s="25"/>
      <c r="AKT14" s="25"/>
      <c r="AKU14" s="25"/>
      <c r="AKV14" s="25"/>
      <c r="AKW14" s="25"/>
      <c r="AKX14" s="25"/>
      <c r="AKY14" s="25"/>
      <c r="AKZ14" s="25"/>
      <c r="ALA14" s="25"/>
      <c r="ALB14" s="25"/>
      <c r="ALC14" s="25"/>
      <c r="ALD14" s="25"/>
      <c r="ALE14" s="25"/>
      <c r="ALF14" s="25"/>
      <c r="ALG14" s="25"/>
      <c r="ALH14" s="25"/>
      <c r="ALI14" s="25"/>
      <c r="ALJ14" s="25"/>
      <c r="ALK14" s="25"/>
      <c r="ALL14" s="25"/>
      <c r="ALM14" s="25"/>
      <c r="ALN14" s="25"/>
      <c r="ALO14" s="25"/>
      <c r="ALP14" s="25"/>
      <c r="ALQ14" s="25"/>
      <c r="ALR14" s="25"/>
      <c r="ALS14" s="25"/>
      <c r="ALT14" s="25"/>
      <c r="ALU14" s="25"/>
      <c r="ALV14" s="25"/>
      <c r="ALW14" s="25"/>
      <c r="ALX14" s="25"/>
    </row>
    <row r="15" spans="1:1017" s="243" customFormat="1" ht="36.75" customHeight="1" x14ac:dyDescent="0.3">
      <c r="A15" s="244"/>
      <c r="B15" s="244"/>
      <c r="C15" s="244"/>
      <c r="D15" s="244"/>
      <c r="E15" s="244"/>
      <c r="F15" s="52"/>
      <c r="G15" s="52"/>
      <c r="H15" s="320" t="s">
        <v>192</v>
      </c>
      <c r="I15" s="321"/>
      <c r="J15" s="321"/>
      <c r="K15" s="322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25"/>
      <c r="JE15" s="25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25"/>
      <c r="JS15" s="25"/>
      <c r="JT15" s="25"/>
      <c r="JU15" s="25"/>
      <c r="JV15" s="25"/>
      <c r="JW15" s="25"/>
      <c r="JX15" s="25"/>
      <c r="JY15" s="25"/>
      <c r="JZ15" s="25"/>
      <c r="KA15" s="25"/>
      <c r="KB15" s="25"/>
      <c r="KC15" s="25"/>
      <c r="KD15" s="25"/>
      <c r="KE15" s="25"/>
      <c r="KF15" s="25"/>
      <c r="KG15" s="25"/>
      <c r="KH15" s="25"/>
      <c r="KI15" s="25"/>
      <c r="KJ15" s="25"/>
      <c r="KK15" s="25"/>
      <c r="KL15" s="25"/>
      <c r="KM15" s="25"/>
      <c r="KN15" s="25"/>
      <c r="KO15" s="25"/>
      <c r="KP15" s="25"/>
      <c r="KQ15" s="25"/>
      <c r="KR15" s="25"/>
      <c r="KS15" s="25"/>
      <c r="KT15" s="25"/>
      <c r="KU15" s="25"/>
      <c r="KV15" s="25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25"/>
      <c r="LI15" s="25"/>
      <c r="LJ15" s="25"/>
      <c r="LK15" s="25"/>
      <c r="LL15" s="25"/>
      <c r="LM15" s="25"/>
      <c r="LN15" s="25"/>
      <c r="LO15" s="25"/>
      <c r="LP15" s="25"/>
      <c r="LQ15" s="25"/>
      <c r="LR15" s="25"/>
      <c r="LS15" s="25"/>
      <c r="LT15" s="25"/>
      <c r="LU15" s="25"/>
      <c r="LV15" s="25"/>
      <c r="LW15" s="25"/>
      <c r="LX15" s="25"/>
      <c r="LY15" s="25"/>
      <c r="LZ15" s="25"/>
      <c r="MA15" s="25"/>
      <c r="MB15" s="25"/>
      <c r="MC15" s="25"/>
      <c r="MD15" s="25"/>
      <c r="ME15" s="25"/>
      <c r="MF15" s="25"/>
      <c r="MG15" s="25"/>
      <c r="MH15" s="25"/>
      <c r="MI15" s="25"/>
      <c r="MJ15" s="25"/>
      <c r="MK15" s="25"/>
      <c r="ML15" s="25"/>
      <c r="MM15" s="25"/>
      <c r="MN15" s="25"/>
      <c r="MO15" s="25"/>
      <c r="MP15" s="25"/>
      <c r="MQ15" s="25"/>
      <c r="MR15" s="25"/>
      <c r="MS15" s="25"/>
      <c r="MT15" s="25"/>
      <c r="MU15" s="25"/>
      <c r="MV15" s="25"/>
      <c r="MW15" s="25"/>
      <c r="MX15" s="25"/>
      <c r="MY15" s="25"/>
      <c r="MZ15" s="25"/>
      <c r="NA15" s="25"/>
      <c r="NB15" s="25"/>
      <c r="NC15" s="25"/>
      <c r="ND15" s="25"/>
      <c r="NE15" s="25"/>
      <c r="NF15" s="25"/>
      <c r="NG15" s="25"/>
      <c r="NH15" s="25"/>
      <c r="NI15" s="25"/>
      <c r="NJ15" s="25"/>
      <c r="NK15" s="25"/>
      <c r="NL15" s="25"/>
      <c r="NM15" s="25"/>
      <c r="NN15" s="25"/>
      <c r="NO15" s="25"/>
      <c r="NP15" s="25"/>
      <c r="NQ15" s="25"/>
      <c r="NR15" s="25"/>
      <c r="NS15" s="25"/>
      <c r="NT15" s="25"/>
      <c r="NU15" s="25"/>
      <c r="NV15" s="25"/>
      <c r="NW15" s="25"/>
      <c r="NX15" s="25"/>
      <c r="NY15" s="25"/>
      <c r="NZ15" s="25"/>
      <c r="OA15" s="25"/>
      <c r="OB15" s="25"/>
      <c r="OC15" s="25"/>
      <c r="OD15" s="25"/>
      <c r="OE15" s="25"/>
      <c r="OF15" s="25"/>
      <c r="OG15" s="25"/>
      <c r="OH15" s="25"/>
      <c r="OI15" s="25"/>
      <c r="OJ15" s="25"/>
      <c r="OK15" s="25"/>
      <c r="OL15" s="25"/>
      <c r="OM15" s="25"/>
      <c r="ON15" s="25"/>
      <c r="OO15" s="25"/>
      <c r="OP15" s="25"/>
      <c r="OQ15" s="25"/>
      <c r="OR15" s="25"/>
      <c r="OS15" s="25"/>
      <c r="OT15" s="25"/>
      <c r="OU15" s="25"/>
      <c r="OV15" s="25"/>
      <c r="OW15" s="25"/>
      <c r="OX15" s="25"/>
      <c r="OY15" s="25"/>
      <c r="OZ15" s="25"/>
      <c r="PA15" s="25"/>
      <c r="PB15" s="25"/>
      <c r="PC15" s="25"/>
      <c r="PD15" s="25"/>
      <c r="PE15" s="25"/>
      <c r="PF15" s="25"/>
      <c r="PG15" s="25"/>
      <c r="PH15" s="25"/>
      <c r="PI15" s="25"/>
      <c r="PJ15" s="25"/>
      <c r="PK15" s="25"/>
      <c r="PL15" s="25"/>
      <c r="PM15" s="25"/>
      <c r="PN15" s="25"/>
      <c r="PO15" s="25"/>
      <c r="PP15" s="25"/>
      <c r="PQ15" s="25"/>
      <c r="PR15" s="25"/>
      <c r="PS15" s="25"/>
      <c r="PT15" s="25"/>
      <c r="PU15" s="25"/>
      <c r="PV15" s="25"/>
      <c r="PW15" s="25"/>
      <c r="PX15" s="25"/>
      <c r="PY15" s="25"/>
      <c r="PZ15" s="25"/>
      <c r="QA15" s="25"/>
      <c r="QB15" s="25"/>
      <c r="QC15" s="25"/>
      <c r="QD15" s="25"/>
      <c r="QE15" s="25"/>
      <c r="QF15" s="25"/>
      <c r="QG15" s="25"/>
      <c r="QH15" s="25"/>
      <c r="QI15" s="25"/>
      <c r="QJ15" s="25"/>
      <c r="QK15" s="25"/>
      <c r="QL15" s="25"/>
      <c r="QM15" s="25"/>
      <c r="QN15" s="25"/>
      <c r="QO15" s="25"/>
      <c r="QP15" s="25"/>
      <c r="QQ15" s="25"/>
      <c r="QR15" s="25"/>
      <c r="QS15" s="25"/>
      <c r="QT15" s="25"/>
      <c r="QU15" s="25"/>
      <c r="QV15" s="25"/>
      <c r="QW15" s="25"/>
      <c r="QX15" s="25"/>
      <c r="QY15" s="25"/>
      <c r="QZ15" s="25"/>
      <c r="RA15" s="25"/>
      <c r="RB15" s="25"/>
      <c r="RC15" s="25"/>
      <c r="RD15" s="25"/>
      <c r="RE15" s="25"/>
      <c r="RF15" s="25"/>
      <c r="RG15" s="25"/>
      <c r="RH15" s="25"/>
      <c r="RI15" s="25"/>
      <c r="RJ15" s="25"/>
      <c r="RK15" s="25"/>
      <c r="RL15" s="25"/>
      <c r="RM15" s="25"/>
      <c r="RN15" s="25"/>
      <c r="RO15" s="25"/>
      <c r="RP15" s="25"/>
      <c r="RQ15" s="25"/>
      <c r="RR15" s="25"/>
      <c r="RS15" s="25"/>
      <c r="RT15" s="25"/>
      <c r="RU15" s="25"/>
      <c r="RV15" s="25"/>
      <c r="RW15" s="25"/>
      <c r="RX15" s="25"/>
      <c r="RY15" s="25"/>
      <c r="RZ15" s="25"/>
      <c r="SA15" s="25"/>
      <c r="SB15" s="25"/>
      <c r="SC15" s="25"/>
      <c r="SD15" s="25"/>
      <c r="SE15" s="25"/>
      <c r="SF15" s="25"/>
      <c r="SG15" s="25"/>
      <c r="SH15" s="25"/>
      <c r="SI15" s="25"/>
      <c r="SJ15" s="25"/>
      <c r="SK15" s="25"/>
      <c r="SL15" s="25"/>
      <c r="SM15" s="25"/>
      <c r="SN15" s="25"/>
      <c r="SO15" s="25"/>
      <c r="SP15" s="25"/>
      <c r="SQ15" s="25"/>
      <c r="SR15" s="25"/>
      <c r="SS15" s="25"/>
      <c r="ST15" s="25"/>
      <c r="SU15" s="25"/>
      <c r="SV15" s="25"/>
      <c r="SW15" s="25"/>
      <c r="SX15" s="25"/>
      <c r="SY15" s="25"/>
      <c r="SZ15" s="25"/>
      <c r="TA15" s="25"/>
      <c r="TB15" s="25"/>
      <c r="TC15" s="25"/>
      <c r="TD15" s="25"/>
      <c r="TE15" s="25"/>
      <c r="TF15" s="25"/>
      <c r="TG15" s="25"/>
      <c r="TH15" s="25"/>
      <c r="TI15" s="25"/>
      <c r="TJ15" s="25"/>
      <c r="TK15" s="25"/>
      <c r="TL15" s="25"/>
      <c r="TM15" s="25"/>
      <c r="TN15" s="25"/>
      <c r="TO15" s="25"/>
      <c r="TP15" s="25"/>
      <c r="TQ15" s="25"/>
      <c r="TR15" s="25"/>
      <c r="TS15" s="25"/>
      <c r="TT15" s="25"/>
      <c r="TU15" s="25"/>
      <c r="TV15" s="25"/>
      <c r="TW15" s="25"/>
      <c r="TX15" s="25"/>
      <c r="TY15" s="25"/>
      <c r="TZ15" s="25"/>
      <c r="UA15" s="25"/>
      <c r="UB15" s="25"/>
      <c r="UC15" s="25"/>
      <c r="UD15" s="25"/>
      <c r="UE15" s="25"/>
      <c r="UF15" s="25"/>
      <c r="UG15" s="25"/>
      <c r="UH15" s="25"/>
      <c r="UI15" s="25"/>
      <c r="UJ15" s="25"/>
      <c r="UK15" s="25"/>
      <c r="UL15" s="25"/>
      <c r="UM15" s="25"/>
      <c r="UN15" s="25"/>
      <c r="UO15" s="25"/>
      <c r="UP15" s="25"/>
      <c r="UQ15" s="25"/>
      <c r="UR15" s="25"/>
      <c r="US15" s="25"/>
      <c r="UT15" s="25"/>
      <c r="UU15" s="25"/>
      <c r="UV15" s="25"/>
      <c r="UW15" s="25"/>
      <c r="UX15" s="25"/>
      <c r="UY15" s="25"/>
      <c r="UZ15" s="25"/>
      <c r="VA15" s="25"/>
      <c r="VB15" s="25"/>
      <c r="VC15" s="25"/>
      <c r="VD15" s="25"/>
      <c r="VE15" s="25"/>
      <c r="VF15" s="25"/>
      <c r="VG15" s="25"/>
      <c r="VH15" s="25"/>
      <c r="VI15" s="25"/>
      <c r="VJ15" s="25"/>
      <c r="VK15" s="25"/>
      <c r="VL15" s="25"/>
      <c r="VM15" s="25"/>
      <c r="VN15" s="25"/>
      <c r="VO15" s="25"/>
      <c r="VP15" s="25"/>
      <c r="VQ15" s="25"/>
      <c r="VR15" s="25"/>
      <c r="VS15" s="25"/>
      <c r="VT15" s="25"/>
      <c r="VU15" s="25"/>
      <c r="VV15" s="25"/>
      <c r="VW15" s="25"/>
      <c r="VX15" s="25"/>
      <c r="VY15" s="25"/>
      <c r="VZ15" s="25"/>
      <c r="WA15" s="25"/>
      <c r="WB15" s="25"/>
      <c r="WC15" s="25"/>
      <c r="WD15" s="25"/>
      <c r="WE15" s="25"/>
      <c r="WF15" s="25"/>
      <c r="WG15" s="25"/>
      <c r="WH15" s="25"/>
      <c r="WI15" s="25"/>
      <c r="WJ15" s="25"/>
      <c r="WK15" s="25"/>
      <c r="WL15" s="25"/>
      <c r="WM15" s="25"/>
      <c r="WN15" s="25"/>
      <c r="WO15" s="25"/>
      <c r="WP15" s="25"/>
      <c r="WQ15" s="25"/>
      <c r="WR15" s="25"/>
      <c r="WS15" s="25"/>
      <c r="WT15" s="25"/>
      <c r="WU15" s="25"/>
      <c r="WV15" s="25"/>
      <c r="WW15" s="25"/>
      <c r="WX15" s="25"/>
      <c r="WY15" s="25"/>
      <c r="WZ15" s="25"/>
      <c r="XA15" s="25"/>
      <c r="XB15" s="25"/>
      <c r="XC15" s="25"/>
      <c r="XD15" s="25"/>
      <c r="XE15" s="25"/>
      <c r="XF15" s="25"/>
      <c r="XG15" s="25"/>
      <c r="XH15" s="25"/>
      <c r="XI15" s="25"/>
      <c r="XJ15" s="25"/>
      <c r="XK15" s="25"/>
      <c r="XL15" s="25"/>
      <c r="XM15" s="25"/>
      <c r="XN15" s="25"/>
      <c r="XO15" s="25"/>
      <c r="XP15" s="25"/>
      <c r="XQ15" s="25"/>
      <c r="XR15" s="25"/>
      <c r="XS15" s="25"/>
      <c r="XT15" s="25"/>
      <c r="XU15" s="25"/>
      <c r="XV15" s="25"/>
      <c r="XW15" s="25"/>
      <c r="XX15" s="25"/>
      <c r="XY15" s="25"/>
      <c r="XZ15" s="25"/>
      <c r="YA15" s="25"/>
      <c r="YB15" s="25"/>
      <c r="YC15" s="25"/>
      <c r="YD15" s="25"/>
      <c r="YE15" s="25"/>
      <c r="YF15" s="25"/>
      <c r="YG15" s="25"/>
      <c r="YH15" s="25"/>
      <c r="YI15" s="25"/>
      <c r="YJ15" s="25"/>
      <c r="YK15" s="25"/>
      <c r="YL15" s="25"/>
      <c r="YM15" s="25"/>
      <c r="YN15" s="25"/>
      <c r="YO15" s="25"/>
      <c r="YP15" s="25"/>
      <c r="YQ15" s="25"/>
      <c r="YR15" s="25"/>
      <c r="YS15" s="25"/>
      <c r="YT15" s="25"/>
      <c r="YU15" s="25"/>
      <c r="YV15" s="25"/>
      <c r="YW15" s="25"/>
      <c r="YX15" s="25"/>
      <c r="YY15" s="25"/>
      <c r="YZ15" s="25"/>
      <c r="ZA15" s="25"/>
      <c r="ZB15" s="25"/>
      <c r="ZC15" s="25"/>
      <c r="ZD15" s="25"/>
      <c r="ZE15" s="25"/>
      <c r="ZF15" s="25"/>
      <c r="ZG15" s="25"/>
      <c r="ZH15" s="25"/>
      <c r="ZI15" s="25"/>
      <c r="ZJ15" s="25"/>
      <c r="ZK15" s="25"/>
      <c r="ZL15" s="25"/>
      <c r="ZM15" s="25"/>
      <c r="ZN15" s="25"/>
      <c r="ZO15" s="25"/>
      <c r="ZP15" s="25"/>
      <c r="ZQ15" s="25"/>
      <c r="ZR15" s="25"/>
      <c r="ZS15" s="25"/>
      <c r="ZT15" s="25"/>
      <c r="ZU15" s="25"/>
      <c r="ZV15" s="25"/>
      <c r="ZW15" s="25"/>
      <c r="ZX15" s="25"/>
      <c r="ZY15" s="25"/>
      <c r="ZZ15" s="25"/>
      <c r="AAA15" s="25"/>
      <c r="AAB15" s="25"/>
      <c r="AAC15" s="25"/>
      <c r="AAD15" s="25"/>
      <c r="AAE15" s="25"/>
      <c r="AAF15" s="25"/>
      <c r="AAG15" s="25"/>
      <c r="AAH15" s="25"/>
      <c r="AAI15" s="25"/>
      <c r="AAJ15" s="25"/>
      <c r="AAK15" s="25"/>
      <c r="AAL15" s="25"/>
      <c r="AAM15" s="25"/>
      <c r="AAN15" s="25"/>
      <c r="AAO15" s="25"/>
      <c r="AAP15" s="25"/>
      <c r="AAQ15" s="25"/>
      <c r="AAR15" s="25"/>
      <c r="AAS15" s="25"/>
      <c r="AAT15" s="25"/>
      <c r="AAU15" s="25"/>
      <c r="AAV15" s="25"/>
      <c r="AAW15" s="25"/>
      <c r="AAX15" s="25"/>
      <c r="AAY15" s="25"/>
      <c r="AAZ15" s="25"/>
      <c r="ABA15" s="25"/>
      <c r="ABB15" s="25"/>
      <c r="ABC15" s="25"/>
      <c r="ABD15" s="25"/>
      <c r="ABE15" s="25"/>
      <c r="ABF15" s="25"/>
      <c r="ABG15" s="25"/>
      <c r="ABH15" s="25"/>
      <c r="ABI15" s="25"/>
      <c r="ABJ15" s="25"/>
      <c r="ABK15" s="25"/>
      <c r="ABL15" s="25"/>
      <c r="ABM15" s="25"/>
      <c r="ABN15" s="25"/>
      <c r="ABO15" s="25"/>
      <c r="ABP15" s="25"/>
      <c r="ABQ15" s="25"/>
      <c r="ABR15" s="25"/>
      <c r="ABS15" s="25"/>
      <c r="ABT15" s="25"/>
      <c r="ABU15" s="25"/>
      <c r="ABV15" s="25"/>
      <c r="ABW15" s="25"/>
      <c r="ABX15" s="25"/>
      <c r="ABY15" s="25"/>
      <c r="ABZ15" s="25"/>
      <c r="ACA15" s="25"/>
      <c r="ACB15" s="25"/>
      <c r="ACC15" s="25"/>
      <c r="ACD15" s="25"/>
      <c r="ACE15" s="25"/>
      <c r="ACF15" s="25"/>
      <c r="ACG15" s="25"/>
      <c r="ACH15" s="25"/>
      <c r="ACI15" s="25"/>
      <c r="ACJ15" s="25"/>
      <c r="ACK15" s="25"/>
      <c r="ACL15" s="25"/>
      <c r="ACM15" s="25"/>
      <c r="ACN15" s="25"/>
      <c r="ACO15" s="25"/>
      <c r="ACP15" s="25"/>
      <c r="ACQ15" s="25"/>
      <c r="ACR15" s="25"/>
      <c r="ACS15" s="25"/>
      <c r="ACT15" s="25"/>
      <c r="ACU15" s="25"/>
      <c r="ACV15" s="25"/>
      <c r="ACW15" s="25"/>
      <c r="ACX15" s="25"/>
      <c r="ACY15" s="25"/>
      <c r="ACZ15" s="25"/>
      <c r="ADA15" s="25"/>
      <c r="ADB15" s="25"/>
      <c r="ADC15" s="25"/>
      <c r="ADD15" s="25"/>
      <c r="ADE15" s="25"/>
      <c r="ADF15" s="25"/>
      <c r="ADG15" s="25"/>
      <c r="ADH15" s="25"/>
      <c r="ADI15" s="25"/>
      <c r="ADJ15" s="25"/>
      <c r="ADK15" s="25"/>
      <c r="ADL15" s="25"/>
      <c r="ADM15" s="25"/>
      <c r="ADN15" s="25"/>
      <c r="ADO15" s="25"/>
      <c r="ADP15" s="25"/>
      <c r="ADQ15" s="25"/>
      <c r="ADR15" s="25"/>
      <c r="ADS15" s="25"/>
      <c r="ADT15" s="25"/>
      <c r="ADU15" s="25"/>
      <c r="ADV15" s="25"/>
      <c r="ADW15" s="25"/>
      <c r="ADX15" s="25"/>
      <c r="ADY15" s="25"/>
      <c r="ADZ15" s="25"/>
      <c r="AEA15" s="25"/>
      <c r="AEB15" s="25"/>
      <c r="AEC15" s="25"/>
      <c r="AED15" s="25"/>
      <c r="AEE15" s="25"/>
      <c r="AEF15" s="25"/>
      <c r="AEG15" s="25"/>
      <c r="AEH15" s="25"/>
      <c r="AEI15" s="25"/>
      <c r="AEJ15" s="25"/>
      <c r="AEK15" s="25"/>
      <c r="AEL15" s="25"/>
      <c r="AEM15" s="25"/>
      <c r="AEN15" s="25"/>
      <c r="AEO15" s="25"/>
      <c r="AEP15" s="25"/>
      <c r="AEQ15" s="25"/>
      <c r="AER15" s="25"/>
      <c r="AES15" s="25"/>
      <c r="AET15" s="25"/>
      <c r="AEU15" s="25"/>
      <c r="AEV15" s="25"/>
      <c r="AEW15" s="25"/>
      <c r="AEX15" s="25"/>
      <c r="AEY15" s="25"/>
      <c r="AEZ15" s="25"/>
      <c r="AFA15" s="25"/>
      <c r="AFB15" s="25"/>
      <c r="AFC15" s="25"/>
      <c r="AFD15" s="25"/>
      <c r="AFE15" s="25"/>
      <c r="AFF15" s="25"/>
      <c r="AFG15" s="25"/>
      <c r="AFH15" s="25"/>
      <c r="AFI15" s="25"/>
      <c r="AFJ15" s="25"/>
      <c r="AFK15" s="25"/>
      <c r="AFL15" s="25"/>
      <c r="AFM15" s="25"/>
      <c r="AFN15" s="25"/>
      <c r="AFO15" s="25"/>
      <c r="AFP15" s="25"/>
      <c r="AFQ15" s="25"/>
      <c r="AFR15" s="25"/>
      <c r="AFS15" s="25"/>
      <c r="AFT15" s="25"/>
      <c r="AFU15" s="25"/>
      <c r="AFV15" s="25"/>
      <c r="AFW15" s="25"/>
      <c r="AFX15" s="25"/>
      <c r="AFY15" s="25"/>
      <c r="AFZ15" s="25"/>
      <c r="AGA15" s="25"/>
      <c r="AGB15" s="25"/>
      <c r="AGC15" s="25"/>
      <c r="AGD15" s="25"/>
      <c r="AGE15" s="25"/>
      <c r="AGF15" s="25"/>
      <c r="AGG15" s="25"/>
      <c r="AGH15" s="25"/>
      <c r="AGI15" s="25"/>
      <c r="AGJ15" s="25"/>
      <c r="AGK15" s="25"/>
      <c r="AGL15" s="25"/>
      <c r="AGM15" s="25"/>
      <c r="AGN15" s="25"/>
      <c r="AGO15" s="25"/>
      <c r="AGP15" s="25"/>
      <c r="AGQ15" s="25"/>
      <c r="AGR15" s="25"/>
      <c r="AGS15" s="25"/>
      <c r="AGT15" s="25"/>
      <c r="AGU15" s="25"/>
      <c r="AGV15" s="25"/>
      <c r="AGW15" s="25"/>
      <c r="AGX15" s="25"/>
      <c r="AGY15" s="25"/>
      <c r="AGZ15" s="25"/>
      <c r="AHA15" s="25"/>
      <c r="AHB15" s="25"/>
      <c r="AHC15" s="25"/>
      <c r="AHD15" s="25"/>
      <c r="AHE15" s="25"/>
      <c r="AHF15" s="25"/>
      <c r="AHG15" s="25"/>
      <c r="AHH15" s="25"/>
      <c r="AHI15" s="25"/>
      <c r="AHJ15" s="25"/>
      <c r="AHK15" s="25"/>
      <c r="AHL15" s="25"/>
      <c r="AHM15" s="25"/>
      <c r="AHN15" s="25"/>
      <c r="AHO15" s="25"/>
      <c r="AHP15" s="25"/>
      <c r="AHQ15" s="25"/>
      <c r="AHR15" s="25"/>
      <c r="AHS15" s="25"/>
      <c r="AHT15" s="25"/>
      <c r="AHU15" s="25"/>
      <c r="AHV15" s="25"/>
      <c r="AHW15" s="25"/>
      <c r="AHX15" s="25"/>
      <c r="AHY15" s="25"/>
      <c r="AHZ15" s="25"/>
      <c r="AIA15" s="25"/>
      <c r="AIB15" s="25"/>
      <c r="AIC15" s="25"/>
      <c r="AID15" s="25"/>
      <c r="AIE15" s="25"/>
      <c r="AIF15" s="25"/>
      <c r="AIG15" s="25"/>
      <c r="AIH15" s="25"/>
      <c r="AII15" s="25"/>
      <c r="AIJ15" s="25"/>
      <c r="AIK15" s="25"/>
      <c r="AIL15" s="25"/>
      <c r="AIM15" s="25"/>
      <c r="AIN15" s="25"/>
      <c r="AIO15" s="25"/>
      <c r="AIP15" s="25"/>
      <c r="AIQ15" s="25"/>
      <c r="AIR15" s="25"/>
      <c r="AIS15" s="25"/>
      <c r="AIT15" s="25"/>
      <c r="AIU15" s="25"/>
      <c r="AIV15" s="25"/>
      <c r="AIW15" s="25"/>
      <c r="AIX15" s="25"/>
      <c r="AIY15" s="25"/>
      <c r="AIZ15" s="25"/>
      <c r="AJA15" s="25"/>
      <c r="AJB15" s="25"/>
      <c r="AJC15" s="25"/>
      <c r="AJD15" s="25"/>
      <c r="AJE15" s="25"/>
      <c r="AJF15" s="25"/>
      <c r="AJG15" s="25"/>
      <c r="AJH15" s="25"/>
      <c r="AJI15" s="25"/>
      <c r="AJJ15" s="25"/>
      <c r="AJK15" s="25"/>
      <c r="AJL15" s="25"/>
      <c r="AJM15" s="25"/>
      <c r="AJN15" s="25"/>
      <c r="AJO15" s="25"/>
      <c r="AJP15" s="25"/>
      <c r="AJQ15" s="25"/>
      <c r="AJR15" s="25"/>
      <c r="AJS15" s="25"/>
      <c r="AJT15" s="25"/>
      <c r="AJU15" s="25"/>
      <c r="AJV15" s="25"/>
      <c r="AJW15" s="25"/>
      <c r="AJX15" s="25"/>
      <c r="AJY15" s="25"/>
      <c r="AJZ15" s="25"/>
      <c r="AKA15" s="25"/>
      <c r="AKB15" s="25"/>
      <c r="AKC15" s="25"/>
      <c r="AKD15" s="25"/>
      <c r="AKE15" s="25"/>
      <c r="AKF15" s="25"/>
      <c r="AKG15" s="25"/>
      <c r="AKH15" s="25"/>
      <c r="AKI15" s="25"/>
      <c r="AKJ15" s="25"/>
      <c r="AKK15" s="25"/>
      <c r="AKL15" s="25"/>
      <c r="AKM15" s="25"/>
      <c r="AKN15" s="25"/>
      <c r="AKO15" s="25"/>
      <c r="AKP15" s="25"/>
      <c r="AKQ15" s="25"/>
      <c r="AKR15" s="25"/>
      <c r="AKS15" s="25"/>
      <c r="AKT15" s="25"/>
      <c r="AKU15" s="25"/>
      <c r="AKV15" s="25"/>
      <c r="AKW15" s="25"/>
      <c r="AKX15" s="25"/>
      <c r="AKY15" s="25"/>
      <c r="AKZ15" s="25"/>
      <c r="ALA15" s="25"/>
      <c r="ALB15" s="25"/>
      <c r="ALC15" s="25"/>
      <c r="ALD15" s="25"/>
      <c r="ALE15" s="25"/>
      <c r="ALF15" s="25"/>
      <c r="ALG15" s="25"/>
      <c r="ALH15" s="25"/>
      <c r="ALI15" s="25"/>
      <c r="ALJ15" s="25"/>
      <c r="ALK15" s="25"/>
      <c r="ALL15" s="25"/>
      <c r="ALM15" s="25"/>
      <c r="ALN15" s="25"/>
      <c r="ALO15" s="25"/>
      <c r="ALP15" s="25"/>
      <c r="ALQ15" s="25"/>
      <c r="ALR15" s="25"/>
      <c r="ALS15" s="25"/>
      <c r="ALT15" s="25"/>
      <c r="ALU15" s="25"/>
      <c r="ALV15" s="25"/>
      <c r="ALW15" s="25"/>
      <c r="ALX15" s="25"/>
    </row>
    <row r="16" spans="1:1017" s="243" customFormat="1" ht="36.75" customHeight="1" x14ac:dyDescent="0.3">
      <c r="A16" s="244"/>
      <c r="B16" s="244"/>
      <c r="C16" s="244"/>
      <c r="D16" s="244"/>
      <c r="E16" s="244"/>
      <c r="F16" s="244"/>
      <c r="G16" s="244"/>
      <c r="H16" s="53"/>
      <c r="I16" s="53" t="s">
        <v>71</v>
      </c>
      <c r="J16" s="28">
        <v>10</v>
      </c>
      <c r="K16" s="28">
        <v>10</v>
      </c>
      <c r="L16" s="27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25"/>
      <c r="JE16" s="25"/>
      <c r="JF16" s="25"/>
      <c r="JG16" s="25"/>
      <c r="JH16" s="25"/>
      <c r="JI16" s="25"/>
      <c r="JJ16" s="25"/>
      <c r="JK16" s="25"/>
      <c r="JL16" s="25"/>
      <c r="JM16" s="25"/>
      <c r="JN16" s="25"/>
      <c r="JO16" s="25"/>
      <c r="JP16" s="25"/>
      <c r="JQ16" s="25"/>
      <c r="JR16" s="25"/>
      <c r="JS16" s="25"/>
      <c r="JT16" s="25"/>
      <c r="JU16" s="25"/>
      <c r="JV16" s="25"/>
      <c r="JW16" s="25"/>
      <c r="JX16" s="25"/>
      <c r="JY16" s="25"/>
      <c r="JZ16" s="25"/>
      <c r="KA16" s="25"/>
      <c r="KB16" s="25"/>
      <c r="KC16" s="25"/>
      <c r="KD16" s="25"/>
      <c r="KE16" s="25"/>
      <c r="KF16" s="25"/>
      <c r="KG16" s="25"/>
      <c r="KH16" s="25"/>
      <c r="KI16" s="25"/>
      <c r="KJ16" s="25"/>
      <c r="KK16" s="25"/>
      <c r="KL16" s="25"/>
      <c r="KM16" s="25"/>
      <c r="KN16" s="25"/>
      <c r="KO16" s="25"/>
      <c r="KP16" s="25"/>
      <c r="KQ16" s="25"/>
      <c r="KR16" s="25"/>
      <c r="KS16" s="25"/>
      <c r="KT16" s="25"/>
      <c r="KU16" s="25"/>
      <c r="KV16" s="25"/>
      <c r="KW16" s="25"/>
      <c r="KX16" s="25"/>
      <c r="KY16" s="25"/>
      <c r="KZ16" s="25"/>
      <c r="LA16" s="25"/>
      <c r="LB16" s="25"/>
      <c r="LC16" s="25"/>
      <c r="LD16" s="25"/>
      <c r="LE16" s="25"/>
      <c r="LF16" s="25"/>
      <c r="LG16" s="25"/>
      <c r="LH16" s="25"/>
      <c r="LI16" s="25"/>
      <c r="LJ16" s="25"/>
      <c r="LK16" s="25"/>
      <c r="LL16" s="25"/>
      <c r="LM16" s="25"/>
      <c r="LN16" s="25"/>
      <c r="LO16" s="25"/>
      <c r="LP16" s="25"/>
      <c r="LQ16" s="25"/>
      <c r="LR16" s="25"/>
      <c r="LS16" s="25"/>
      <c r="LT16" s="25"/>
      <c r="LU16" s="25"/>
      <c r="LV16" s="25"/>
      <c r="LW16" s="25"/>
      <c r="LX16" s="25"/>
      <c r="LY16" s="25"/>
      <c r="LZ16" s="25"/>
      <c r="MA16" s="25"/>
      <c r="MB16" s="25"/>
      <c r="MC16" s="25"/>
      <c r="MD16" s="25"/>
      <c r="ME16" s="25"/>
      <c r="MF16" s="25"/>
      <c r="MG16" s="25"/>
      <c r="MH16" s="25"/>
      <c r="MI16" s="25"/>
      <c r="MJ16" s="25"/>
      <c r="MK16" s="25"/>
      <c r="ML16" s="25"/>
      <c r="MM16" s="25"/>
      <c r="MN16" s="25"/>
      <c r="MO16" s="25"/>
      <c r="MP16" s="25"/>
      <c r="MQ16" s="25"/>
      <c r="MR16" s="25"/>
      <c r="MS16" s="25"/>
      <c r="MT16" s="25"/>
      <c r="MU16" s="25"/>
      <c r="MV16" s="25"/>
      <c r="MW16" s="25"/>
      <c r="MX16" s="25"/>
      <c r="MY16" s="25"/>
      <c r="MZ16" s="25"/>
      <c r="NA16" s="25"/>
      <c r="NB16" s="25"/>
      <c r="NC16" s="25"/>
      <c r="ND16" s="25"/>
      <c r="NE16" s="25"/>
      <c r="NF16" s="25"/>
      <c r="NG16" s="25"/>
      <c r="NH16" s="25"/>
      <c r="NI16" s="25"/>
      <c r="NJ16" s="25"/>
      <c r="NK16" s="25"/>
      <c r="NL16" s="25"/>
      <c r="NM16" s="25"/>
      <c r="NN16" s="25"/>
      <c r="NO16" s="25"/>
      <c r="NP16" s="25"/>
      <c r="NQ16" s="25"/>
      <c r="NR16" s="25"/>
      <c r="NS16" s="25"/>
      <c r="NT16" s="25"/>
      <c r="NU16" s="25"/>
      <c r="NV16" s="25"/>
      <c r="NW16" s="25"/>
      <c r="NX16" s="25"/>
      <c r="NY16" s="25"/>
      <c r="NZ16" s="25"/>
      <c r="OA16" s="25"/>
      <c r="OB16" s="25"/>
      <c r="OC16" s="25"/>
      <c r="OD16" s="25"/>
      <c r="OE16" s="25"/>
      <c r="OF16" s="25"/>
      <c r="OG16" s="25"/>
      <c r="OH16" s="25"/>
      <c r="OI16" s="25"/>
      <c r="OJ16" s="25"/>
      <c r="OK16" s="25"/>
      <c r="OL16" s="25"/>
      <c r="OM16" s="25"/>
      <c r="ON16" s="25"/>
      <c r="OO16" s="25"/>
      <c r="OP16" s="25"/>
      <c r="OQ16" s="25"/>
      <c r="OR16" s="25"/>
      <c r="OS16" s="25"/>
      <c r="OT16" s="25"/>
      <c r="OU16" s="25"/>
      <c r="OV16" s="25"/>
      <c r="OW16" s="25"/>
      <c r="OX16" s="25"/>
      <c r="OY16" s="25"/>
      <c r="OZ16" s="25"/>
      <c r="PA16" s="25"/>
      <c r="PB16" s="25"/>
      <c r="PC16" s="25"/>
      <c r="PD16" s="25"/>
      <c r="PE16" s="25"/>
      <c r="PF16" s="25"/>
      <c r="PG16" s="25"/>
      <c r="PH16" s="25"/>
      <c r="PI16" s="25"/>
      <c r="PJ16" s="25"/>
      <c r="PK16" s="25"/>
      <c r="PL16" s="25"/>
      <c r="PM16" s="25"/>
      <c r="PN16" s="25"/>
      <c r="PO16" s="25"/>
      <c r="PP16" s="25"/>
      <c r="PQ16" s="25"/>
      <c r="PR16" s="25"/>
      <c r="PS16" s="25"/>
      <c r="PT16" s="25"/>
      <c r="PU16" s="25"/>
      <c r="PV16" s="25"/>
      <c r="PW16" s="25"/>
      <c r="PX16" s="25"/>
      <c r="PY16" s="25"/>
      <c r="PZ16" s="25"/>
      <c r="QA16" s="25"/>
      <c r="QB16" s="25"/>
      <c r="QC16" s="25"/>
      <c r="QD16" s="25"/>
      <c r="QE16" s="25"/>
      <c r="QF16" s="25"/>
      <c r="QG16" s="25"/>
      <c r="QH16" s="25"/>
      <c r="QI16" s="25"/>
      <c r="QJ16" s="25"/>
      <c r="QK16" s="25"/>
      <c r="QL16" s="25"/>
      <c r="QM16" s="25"/>
      <c r="QN16" s="25"/>
      <c r="QO16" s="25"/>
      <c r="QP16" s="25"/>
      <c r="QQ16" s="25"/>
      <c r="QR16" s="25"/>
      <c r="QS16" s="25"/>
      <c r="QT16" s="25"/>
      <c r="QU16" s="25"/>
      <c r="QV16" s="25"/>
      <c r="QW16" s="25"/>
      <c r="QX16" s="25"/>
      <c r="QY16" s="25"/>
      <c r="QZ16" s="25"/>
      <c r="RA16" s="25"/>
      <c r="RB16" s="25"/>
      <c r="RC16" s="25"/>
      <c r="RD16" s="25"/>
      <c r="RE16" s="25"/>
      <c r="RF16" s="25"/>
      <c r="RG16" s="25"/>
      <c r="RH16" s="25"/>
      <c r="RI16" s="25"/>
      <c r="RJ16" s="25"/>
      <c r="RK16" s="25"/>
      <c r="RL16" s="25"/>
      <c r="RM16" s="25"/>
      <c r="RN16" s="25"/>
      <c r="RO16" s="25"/>
      <c r="RP16" s="25"/>
      <c r="RQ16" s="25"/>
      <c r="RR16" s="25"/>
      <c r="RS16" s="25"/>
      <c r="RT16" s="25"/>
      <c r="RU16" s="25"/>
      <c r="RV16" s="25"/>
      <c r="RW16" s="25"/>
      <c r="RX16" s="25"/>
      <c r="RY16" s="25"/>
      <c r="RZ16" s="25"/>
      <c r="SA16" s="25"/>
      <c r="SB16" s="25"/>
      <c r="SC16" s="25"/>
      <c r="SD16" s="25"/>
      <c r="SE16" s="25"/>
      <c r="SF16" s="25"/>
      <c r="SG16" s="25"/>
      <c r="SH16" s="25"/>
      <c r="SI16" s="25"/>
      <c r="SJ16" s="25"/>
      <c r="SK16" s="25"/>
      <c r="SL16" s="25"/>
      <c r="SM16" s="25"/>
      <c r="SN16" s="25"/>
      <c r="SO16" s="25"/>
      <c r="SP16" s="25"/>
      <c r="SQ16" s="25"/>
      <c r="SR16" s="25"/>
      <c r="SS16" s="25"/>
      <c r="ST16" s="25"/>
      <c r="SU16" s="25"/>
      <c r="SV16" s="25"/>
      <c r="SW16" s="25"/>
      <c r="SX16" s="25"/>
      <c r="SY16" s="25"/>
      <c r="SZ16" s="25"/>
      <c r="TA16" s="25"/>
      <c r="TB16" s="25"/>
      <c r="TC16" s="25"/>
      <c r="TD16" s="25"/>
      <c r="TE16" s="25"/>
      <c r="TF16" s="25"/>
      <c r="TG16" s="25"/>
      <c r="TH16" s="25"/>
      <c r="TI16" s="25"/>
      <c r="TJ16" s="25"/>
      <c r="TK16" s="25"/>
      <c r="TL16" s="25"/>
      <c r="TM16" s="25"/>
      <c r="TN16" s="25"/>
      <c r="TO16" s="25"/>
      <c r="TP16" s="25"/>
      <c r="TQ16" s="25"/>
      <c r="TR16" s="25"/>
      <c r="TS16" s="25"/>
      <c r="TT16" s="25"/>
      <c r="TU16" s="25"/>
      <c r="TV16" s="25"/>
      <c r="TW16" s="25"/>
      <c r="TX16" s="25"/>
      <c r="TY16" s="25"/>
      <c r="TZ16" s="25"/>
      <c r="UA16" s="25"/>
      <c r="UB16" s="25"/>
      <c r="UC16" s="25"/>
      <c r="UD16" s="25"/>
      <c r="UE16" s="25"/>
      <c r="UF16" s="25"/>
      <c r="UG16" s="25"/>
      <c r="UH16" s="25"/>
      <c r="UI16" s="25"/>
      <c r="UJ16" s="25"/>
      <c r="UK16" s="25"/>
      <c r="UL16" s="25"/>
      <c r="UM16" s="25"/>
      <c r="UN16" s="25"/>
      <c r="UO16" s="25"/>
      <c r="UP16" s="25"/>
      <c r="UQ16" s="25"/>
      <c r="UR16" s="25"/>
      <c r="US16" s="25"/>
      <c r="UT16" s="25"/>
      <c r="UU16" s="25"/>
      <c r="UV16" s="25"/>
      <c r="UW16" s="25"/>
      <c r="UX16" s="25"/>
      <c r="UY16" s="25"/>
      <c r="UZ16" s="25"/>
      <c r="VA16" s="25"/>
      <c r="VB16" s="25"/>
      <c r="VC16" s="25"/>
      <c r="VD16" s="25"/>
      <c r="VE16" s="25"/>
      <c r="VF16" s="25"/>
      <c r="VG16" s="25"/>
      <c r="VH16" s="25"/>
      <c r="VI16" s="25"/>
      <c r="VJ16" s="25"/>
      <c r="VK16" s="25"/>
      <c r="VL16" s="25"/>
      <c r="VM16" s="25"/>
      <c r="VN16" s="25"/>
      <c r="VO16" s="25"/>
      <c r="VP16" s="25"/>
      <c r="VQ16" s="25"/>
      <c r="VR16" s="25"/>
      <c r="VS16" s="25"/>
      <c r="VT16" s="25"/>
      <c r="VU16" s="25"/>
      <c r="VV16" s="25"/>
      <c r="VW16" s="25"/>
      <c r="VX16" s="25"/>
      <c r="VY16" s="25"/>
      <c r="VZ16" s="25"/>
      <c r="WA16" s="25"/>
      <c r="WB16" s="25"/>
      <c r="WC16" s="25"/>
      <c r="WD16" s="25"/>
      <c r="WE16" s="25"/>
      <c r="WF16" s="25"/>
      <c r="WG16" s="25"/>
      <c r="WH16" s="25"/>
      <c r="WI16" s="25"/>
      <c r="WJ16" s="25"/>
      <c r="WK16" s="25"/>
      <c r="WL16" s="25"/>
      <c r="WM16" s="25"/>
      <c r="WN16" s="25"/>
      <c r="WO16" s="25"/>
      <c r="WP16" s="25"/>
      <c r="WQ16" s="25"/>
      <c r="WR16" s="25"/>
      <c r="WS16" s="25"/>
      <c r="WT16" s="25"/>
      <c r="WU16" s="25"/>
      <c r="WV16" s="25"/>
      <c r="WW16" s="25"/>
      <c r="WX16" s="25"/>
      <c r="WY16" s="25"/>
      <c r="WZ16" s="25"/>
      <c r="XA16" s="25"/>
      <c r="XB16" s="25"/>
      <c r="XC16" s="25"/>
      <c r="XD16" s="25"/>
      <c r="XE16" s="25"/>
      <c r="XF16" s="25"/>
      <c r="XG16" s="25"/>
      <c r="XH16" s="25"/>
      <c r="XI16" s="25"/>
      <c r="XJ16" s="25"/>
      <c r="XK16" s="25"/>
      <c r="XL16" s="25"/>
      <c r="XM16" s="25"/>
      <c r="XN16" s="25"/>
      <c r="XO16" s="25"/>
      <c r="XP16" s="25"/>
      <c r="XQ16" s="25"/>
      <c r="XR16" s="25"/>
      <c r="XS16" s="25"/>
      <c r="XT16" s="25"/>
      <c r="XU16" s="25"/>
      <c r="XV16" s="25"/>
      <c r="XW16" s="25"/>
      <c r="XX16" s="25"/>
      <c r="XY16" s="25"/>
      <c r="XZ16" s="25"/>
      <c r="YA16" s="25"/>
      <c r="YB16" s="25"/>
      <c r="YC16" s="25"/>
      <c r="YD16" s="25"/>
      <c r="YE16" s="25"/>
      <c r="YF16" s="25"/>
      <c r="YG16" s="25"/>
      <c r="YH16" s="25"/>
      <c r="YI16" s="25"/>
      <c r="YJ16" s="25"/>
      <c r="YK16" s="25"/>
      <c r="YL16" s="25"/>
      <c r="YM16" s="25"/>
      <c r="YN16" s="25"/>
      <c r="YO16" s="25"/>
      <c r="YP16" s="25"/>
      <c r="YQ16" s="25"/>
      <c r="YR16" s="25"/>
      <c r="YS16" s="25"/>
      <c r="YT16" s="25"/>
      <c r="YU16" s="25"/>
      <c r="YV16" s="25"/>
      <c r="YW16" s="25"/>
      <c r="YX16" s="25"/>
      <c r="YY16" s="25"/>
      <c r="YZ16" s="25"/>
      <c r="ZA16" s="25"/>
      <c r="ZB16" s="25"/>
      <c r="ZC16" s="25"/>
      <c r="ZD16" s="25"/>
      <c r="ZE16" s="25"/>
      <c r="ZF16" s="25"/>
      <c r="ZG16" s="25"/>
      <c r="ZH16" s="25"/>
      <c r="ZI16" s="25"/>
      <c r="ZJ16" s="25"/>
      <c r="ZK16" s="25"/>
      <c r="ZL16" s="25"/>
      <c r="ZM16" s="25"/>
      <c r="ZN16" s="25"/>
      <c r="ZO16" s="25"/>
      <c r="ZP16" s="25"/>
      <c r="ZQ16" s="25"/>
      <c r="ZR16" s="25"/>
      <c r="ZS16" s="25"/>
      <c r="ZT16" s="25"/>
      <c r="ZU16" s="25"/>
      <c r="ZV16" s="25"/>
      <c r="ZW16" s="25"/>
      <c r="ZX16" s="25"/>
      <c r="ZY16" s="25"/>
      <c r="ZZ16" s="25"/>
      <c r="AAA16" s="25"/>
      <c r="AAB16" s="25"/>
      <c r="AAC16" s="25"/>
      <c r="AAD16" s="25"/>
      <c r="AAE16" s="25"/>
      <c r="AAF16" s="25"/>
      <c r="AAG16" s="25"/>
      <c r="AAH16" s="25"/>
      <c r="AAI16" s="25"/>
      <c r="AAJ16" s="25"/>
      <c r="AAK16" s="25"/>
      <c r="AAL16" s="25"/>
      <c r="AAM16" s="25"/>
      <c r="AAN16" s="25"/>
      <c r="AAO16" s="25"/>
      <c r="AAP16" s="25"/>
      <c r="AAQ16" s="25"/>
      <c r="AAR16" s="25"/>
      <c r="AAS16" s="25"/>
      <c r="AAT16" s="25"/>
      <c r="AAU16" s="25"/>
      <c r="AAV16" s="25"/>
      <c r="AAW16" s="25"/>
      <c r="AAX16" s="25"/>
      <c r="AAY16" s="25"/>
      <c r="AAZ16" s="25"/>
      <c r="ABA16" s="25"/>
      <c r="ABB16" s="25"/>
      <c r="ABC16" s="25"/>
      <c r="ABD16" s="25"/>
      <c r="ABE16" s="25"/>
      <c r="ABF16" s="25"/>
      <c r="ABG16" s="25"/>
      <c r="ABH16" s="25"/>
      <c r="ABI16" s="25"/>
      <c r="ABJ16" s="25"/>
      <c r="ABK16" s="25"/>
      <c r="ABL16" s="25"/>
      <c r="ABM16" s="25"/>
      <c r="ABN16" s="25"/>
      <c r="ABO16" s="25"/>
      <c r="ABP16" s="25"/>
      <c r="ABQ16" s="25"/>
      <c r="ABR16" s="25"/>
      <c r="ABS16" s="25"/>
      <c r="ABT16" s="25"/>
      <c r="ABU16" s="25"/>
      <c r="ABV16" s="25"/>
      <c r="ABW16" s="25"/>
      <c r="ABX16" s="25"/>
      <c r="ABY16" s="25"/>
      <c r="ABZ16" s="25"/>
      <c r="ACA16" s="25"/>
      <c r="ACB16" s="25"/>
      <c r="ACC16" s="25"/>
      <c r="ACD16" s="25"/>
      <c r="ACE16" s="25"/>
      <c r="ACF16" s="25"/>
      <c r="ACG16" s="25"/>
      <c r="ACH16" s="25"/>
      <c r="ACI16" s="25"/>
      <c r="ACJ16" s="25"/>
      <c r="ACK16" s="25"/>
      <c r="ACL16" s="25"/>
      <c r="ACM16" s="25"/>
      <c r="ACN16" s="25"/>
      <c r="ACO16" s="25"/>
      <c r="ACP16" s="25"/>
      <c r="ACQ16" s="25"/>
      <c r="ACR16" s="25"/>
      <c r="ACS16" s="25"/>
      <c r="ACT16" s="25"/>
      <c r="ACU16" s="25"/>
      <c r="ACV16" s="25"/>
      <c r="ACW16" s="25"/>
      <c r="ACX16" s="25"/>
      <c r="ACY16" s="25"/>
      <c r="ACZ16" s="25"/>
      <c r="ADA16" s="25"/>
      <c r="ADB16" s="25"/>
      <c r="ADC16" s="25"/>
      <c r="ADD16" s="25"/>
      <c r="ADE16" s="25"/>
      <c r="ADF16" s="25"/>
      <c r="ADG16" s="25"/>
      <c r="ADH16" s="25"/>
      <c r="ADI16" s="25"/>
      <c r="ADJ16" s="25"/>
      <c r="ADK16" s="25"/>
      <c r="ADL16" s="25"/>
      <c r="ADM16" s="25"/>
      <c r="ADN16" s="25"/>
      <c r="ADO16" s="25"/>
      <c r="ADP16" s="25"/>
      <c r="ADQ16" s="25"/>
      <c r="ADR16" s="25"/>
      <c r="ADS16" s="25"/>
      <c r="ADT16" s="25"/>
      <c r="ADU16" s="25"/>
      <c r="ADV16" s="25"/>
      <c r="ADW16" s="25"/>
      <c r="ADX16" s="25"/>
      <c r="ADY16" s="25"/>
      <c r="ADZ16" s="25"/>
      <c r="AEA16" s="25"/>
      <c r="AEB16" s="25"/>
      <c r="AEC16" s="25"/>
      <c r="AED16" s="25"/>
      <c r="AEE16" s="25"/>
      <c r="AEF16" s="25"/>
      <c r="AEG16" s="25"/>
      <c r="AEH16" s="25"/>
      <c r="AEI16" s="25"/>
      <c r="AEJ16" s="25"/>
      <c r="AEK16" s="25"/>
      <c r="AEL16" s="25"/>
      <c r="AEM16" s="25"/>
      <c r="AEN16" s="25"/>
      <c r="AEO16" s="25"/>
      <c r="AEP16" s="25"/>
      <c r="AEQ16" s="25"/>
      <c r="AER16" s="25"/>
      <c r="AES16" s="25"/>
      <c r="AET16" s="25"/>
      <c r="AEU16" s="25"/>
      <c r="AEV16" s="25"/>
      <c r="AEW16" s="25"/>
      <c r="AEX16" s="25"/>
      <c r="AEY16" s="25"/>
      <c r="AEZ16" s="25"/>
      <c r="AFA16" s="25"/>
      <c r="AFB16" s="25"/>
      <c r="AFC16" s="25"/>
      <c r="AFD16" s="25"/>
      <c r="AFE16" s="25"/>
      <c r="AFF16" s="25"/>
      <c r="AFG16" s="25"/>
      <c r="AFH16" s="25"/>
      <c r="AFI16" s="25"/>
      <c r="AFJ16" s="25"/>
      <c r="AFK16" s="25"/>
      <c r="AFL16" s="25"/>
      <c r="AFM16" s="25"/>
      <c r="AFN16" s="25"/>
      <c r="AFO16" s="25"/>
      <c r="AFP16" s="25"/>
      <c r="AFQ16" s="25"/>
      <c r="AFR16" s="25"/>
      <c r="AFS16" s="25"/>
      <c r="AFT16" s="25"/>
      <c r="AFU16" s="25"/>
      <c r="AFV16" s="25"/>
      <c r="AFW16" s="25"/>
      <c r="AFX16" s="25"/>
      <c r="AFY16" s="25"/>
      <c r="AFZ16" s="25"/>
      <c r="AGA16" s="25"/>
      <c r="AGB16" s="25"/>
      <c r="AGC16" s="25"/>
      <c r="AGD16" s="25"/>
      <c r="AGE16" s="25"/>
      <c r="AGF16" s="25"/>
      <c r="AGG16" s="25"/>
      <c r="AGH16" s="25"/>
      <c r="AGI16" s="25"/>
      <c r="AGJ16" s="25"/>
      <c r="AGK16" s="25"/>
      <c r="AGL16" s="25"/>
      <c r="AGM16" s="25"/>
      <c r="AGN16" s="25"/>
      <c r="AGO16" s="25"/>
      <c r="AGP16" s="25"/>
      <c r="AGQ16" s="25"/>
      <c r="AGR16" s="25"/>
      <c r="AGS16" s="25"/>
      <c r="AGT16" s="25"/>
      <c r="AGU16" s="25"/>
      <c r="AGV16" s="25"/>
      <c r="AGW16" s="25"/>
      <c r="AGX16" s="25"/>
      <c r="AGY16" s="25"/>
      <c r="AGZ16" s="25"/>
      <c r="AHA16" s="25"/>
      <c r="AHB16" s="25"/>
      <c r="AHC16" s="25"/>
      <c r="AHD16" s="25"/>
      <c r="AHE16" s="25"/>
      <c r="AHF16" s="25"/>
      <c r="AHG16" s="25"/>
      <c r="AHH16" s="25"/>
      <c r="AHI16" s="25"/>
      <c r="AHJ16" s="25"/>
      <c r="AHK16" s="25"/>
      <c r="AHL16" s="25"/>
      <c r="AHM16" s="25"/>
      <c r="AHN16" s="25"/>
      <c r="AHO16" s="25"/>
      <c r="AHP16" s="25"/>
      <c r="AHQ16" s="25"/>
      <c r="AHR16" s="25"/>
      <c r="AHS16" s="25"/>
      <c r="AHT16" s="25"/>
      <c r="AHU16" s="25"/>
      <c r="AHV16" s="25"/>
      <c r="AHW16" s="25"/>
      <c r="AHX16" s="25"/>
      <c r="AHY16" s="25"/>
      <c r="AHZ16" s="25"/>
      <c r="AIA16" s="25"/>
      <c r="AIB16" s="25"/>
      <c r="AIC16" s="25"/>
      <c r="AID16" s="25"/>
      <c r="AIE16" s="25"/>
      <c r="AIF16" s="25"/>
      <c r="AIG16" s="25"/>
      <c r="AIH16" s="25"/>
      <c r="AII16" s="25"/>
      <c r="AIJ16" s="25"/>
      <c r="AIK16" s="25"/>
      <c r="AIL16" s="25"/>
      <c r="AIM16" s="25"/>
      <c r="AIN16" s="25"/>
      <c r="AIO16" s="25"/>
      <c r="AIP16" s="25"/>
      <c r="AIQ16" s="25"/>
      <c r="AIR16" s="25"/>
      <c r="AIS16" s="25"/>
      <c r="AIT16" s="25"/>
      <c r="AIU16" s="25"/>
      <c r="AIV16" s="25"/>
      <c r="AIW16" s="25"/>
      <c r="AIX16" s="25"/>
      <c r="AIY16" s="25"/>
      <c r="AIZ16" s="25"/>
      <c r="AJA16" s="25"/>
      <c r="AJB16" s="25"/>
      <c r="AJC16" s="25"/>
      <c r="AJD16" s="25"/>
      <c r="AJE16" s="25"/>
      <c r="AJF16" s="25"/>
      <c r="AJG16" s="25"/>
      <c r="AJH16" s="25"/>
      <c r="AJI16" s="25"/>
      <c r="AJJ16" s="25"/>
      <c r="AJK16" s="25"/>
      <c r="AJL16" s="25"/>
      <c r="AJM16" s="25"/>
      <c r="AJN16" s="25"/>
      <c r="AJO16" s="25"/>
      <c r="AJP16" s="25"/>
      <c r="AJQ16" s="25"/>
      <c r="AJR16" s="25"/>
      <c r="AJS16" s="25"/>
      <c r="AJT16" s="25"/>
      <c r="AJU16" s="25"/>
      <c r="AJV16" s="25"/>
      <c r="AJW16" s="25"/>
      <c r="AJX16" s="25"/>
      <c r="AJY16" s="25"/>
      <c r="AJZ16" s="25"/>
      <c r="AKA16" s="25"/>
      <c r="AKB16" s="25"/>
      <c r="AKC16" s="25"/>
      <c r="AKD16" s="25"/>
      <c r="AKE16" s="25"/>
      <c r="AKF16" s="25"/>
      <c r="AKG16" s="25"/>
      <c r="AKH16" s="25"/>
      <c r="AKI16" s="25"/>
      <c r="AKJ16" s="25"/>
      <c r="AKK16" s="25"/>
      <c r="AKL16" s="25"/>
      <c r="AKM16" s="25"/>
      <c r="AKN16" s="25"/>
      <c r="AKO16" s="25"/>
      <c r="AKP16" s="25"/>
      <c r="AKQ16" s="25"/>
      <c r="AKR16" s="25"/>
      <c r="AKS16" s="25"/>
      <c r="AKT16" s="25"/>
      <c r="AKU16" s="25"/>
      <c r="AKV16" s="25"/>
      <c r="AKW16" s="25"/>
      <c r="AKX16" s="25"/>
      <c r="AKY16" s="25"/>
      <c r="AKZ16" s="25"/>
      <c r="ALA16" s="25"/>
      <c r="ALB16" s="25"/>
      <c r="ALC16" s="25"/>
      <c r="ALD16" s="25"/>
      <c r="ALE16" s="25"/>
      <c r="ALF16" s="25"/>
      <c r="ALG16" s="25"/>
      <c r="ALH16" s="25"/>
      <c r="ALI16" s="25"/>
      <c r="ALJ16" s="25"/>
      <c r="ALK16" s="25"/>
      <c r="ALL16" s="25"/>
      <c r="ALM16" s="25"/>
      <c r="ALN16" s="25"/>
      <c r="ALO16" s="25"/>
      <c r="ALP16" s="25"/>
      <c r="ALQ16" s="25"/>
      <c r="ALR16" s="25"/>
      <c r="ALS16" s="25"/>
      <c r="ALT16" s="25"/>
      <c r="ALU16" s="25"/>
      <c r="ALV16" s="25"/>
      <c r="ALW16" s="25"/>
    </row>
    <row r="17" spans="1:1017" ht="22.5" customHeight="1" x14ac:dyDescent="0.3">
      <c r="A17" s="52"/>
      <c r="B17" s="55">
        <v>1075</v>
      </c>
      <c r="C17" s="326" t="s">
        <v>127</v>
      </c>
      <c r="D17" s="326"/>
      <c r="E17" s="326"/>
      <c r="F17" s="326"/>
      <c r="G17" s="326"/>
      <c r="H17" s="326"/>
      <c r="I17" s="326"/>
      <c r="J17" s="56">
        <f>J18</f>
        <v>22399.3</v>
      </c>
      <c r="K17" s="56">
        <f>K18</f>
        <v>46213.4</v>
      </c>
      <c r="ALQ17" s="236"/>
      <c r="ALR17" s="236"/>
      <c r="ALS17" s="236"/>
      <c r="ALT17" s="236"/>
      <c r="ALU17" s="236"/>
      <c r="ALV17" s="236"/>
      <c r="ALW17" s="236"/>
      <c r="ALX17" s="236"/>
      <c r="ALY17" s="236"/>
      <c r="ALZ17" s="236"/>
      <c r="AMA17" s="236"/>
      <c r="AMB17" s="236"/>
      <c r="AMC17" s="236"/>
    </row>
    <row r="18" spans="1:1017" ht="22.5" customHeight="1" x14ac:dyDescent="0.3">
      <c r="A18" s="197"/>
      <c r="B18" s="197"/>
      <c r="C18" s="197"/>
      <c r="D18" s="51" t="s">
        <v>81</v>
      </c>
      <c r="E18" s="338" t="s">
        <v>128</v>
      </c>
      <c r="F18" s="338"/>
      <c r="G18" s="338"/>
      <c r="H18" s="338"/>
      <c r="I18" s="338"/>
      <c r="J18" s="246">
        <f>'Հավելված N 1'!G13</f>
        <v>22399.3</v>
      </c>
      <c r="K18" s="246">
        <f>'Հավելված N 1'!H13</f>
        <v>46213.4</v>
      </c>
    </row>
    <row r="19" spans="1:1017" ht="60.75" customHeight="1" x14ac:dyDescent="0.3">
      <c r="A19" s="197"/>
      <c r="B19" s="197"/>
      <c r="C19" s="197"/>
      <c r="D19" s="197"/>
      <c r="E19" s="197"/>
      <c r="F19" s="339" t="s">
        <v>129</v>
      </c>
      <c r="G19" s="339"/>
      <c r="H19" s="339"/>
      <c r="I19" s="339"/>
      <c r="J19" s="339"/>
      <c r="K19" s="339"/>
    </row>
    <row r="20" spans="1:1017" ht="24" customHeight="1" x14ac:dyDescent="0.3">
      <c r="A20" s="197"/>
      <c r="B20" s="197"/>
      <c r="C20" s="197"/>
      <c r="D20" s="197"/>
      <c r="E20" s="197"/>
      <c r="F20" s="197"/>
      <c r="G20" s="338" t="s">
        <v>40</v>
      </c>
      <c r="H20" s="338"/>
      <c r="I20" s="338"/>
      <c r="J20" s="338"/>
      <c r="K20" s="338"/>
    </row>
    <row r="21" spans="1:1017" ht="39" customHeight="1" x14ac:dyDescent="0.3">
      <c r="A21" s="197"/>
      <c r="B21" s="197"/>
      <c r="C21" s="197"/>
      <c r="D21" s="197"/>
      <c r="E21" s="197"/>
      <c r="F21" s="197"/>
      <c r="G21" s="197"/>
      <c r="H21" s="320" t="s">
        <v>134</v>
      </c>
      <c r="I21" s="321"/>
      <c r="J21" s="321"/>
      <c r="K21" s="322"/>
    </row>
    <row r="22" spans="1:1017" ht="22.5" customHeight="1" x14ac:dyDescent="0.3">
      <c r="A22" s="52"/>
      <c r="B22" s="55" t="s">
        <v>130</v>
      </c>
      <c r="C22" s="337" t="s">
        <v>131</v>
      </c>
      <c r="D22" s="337"/>
      <c r="E22" s="337"/>
      <c r="F22" s="337"/>
      <c r="G22" s="337"/>
      <c r="H22" s="337"/>
      <c r="I22" s="337"/>
      <c r="J22" s="246">
        <f>J23</f>
        <v>3790.1</v>
      </c>
      <c r="K22" s="246">
        <f>K23</f>
        <v>3790.1</v>
      </c>
    </row>
    <row r="23" spans="1:1017" ht="35.25" customHeight="1" x14ac:dyDescent="0.3">
      <c r="A23" s="52"/>
      <c r="B23" s="52"/>
      <c r="C23" s="52"/>
      <c r="D23" s="51" t="s">
        <v>132</v>
      </c>
      <c r="E23" s="326" t="s">
        <v>91</v>
      </c>
      <c r="F23" s="326"/>
      <c r="G23" s="326"/>
      <c r="H23" s="326"/>
      <c r="I23" s="326"/>
      <c r="J23" s="246">
        <f>'Հավելված N 1'!G15</f>
        <v>3790.1</v>
      </c>
      <c r="K23" s="246">
        <f>'Հավելված N 1'!H15</f>
        <v>3790.1</v>
      </c>
    </row>
    <row r="24" spans="1:1017" ht="21" customHeight="1" x14ac:dyDescent="0.3">
      <c r="A24" s="52"/>
      <c r="B24" s="52"/>
      <c r="C24" s="52"/>
      <c r="D24" s="51"/>
      <c r="E24" s="52"/>
      <c r="F24" s="320" t="s">
        <v>133</v>
      </c>
      <c r="G24" s="321"/>
      <c r="H24" s="321"/>
      <c r="I24" s="321"/>
      <c r="J24" s="321"/>
      <c r="K24" s="322"/>
    </row>
    <row r="25" spans="1:1017" ht="21" customHeight="1" x14ac:dyDescent="0.3">
      <c r="A25" s="52"/>
      <c r="B25" s="52"/>
      <c r="C25" s="52"/>
      <c r="D25" s="51"/>
      <c r="E25" s="52"/>
      <c r="F25" s="52"/>
      <c r="G25" s="320" t="s">
        <v>44</v>
      </c>
      <c r="H25" s="321"/>
      <c r="I25" s="321"/>
      <c r="J25" s="321"/>
      <c r="K25" s="322"/>
    </row>
    <row r="26" spans="1:1017" ht="35.25" customHeight="1" x14ac:dyDescent="0.3">
      <c r="A26" s="52"/>
      <c r="B26" s="52"/>
      <c r="C26" s="52"/>
      <c r="D26" s="51"/>
      <c r="E26" s="52"/>
      <c r="F26" s="52"/>
      <c r="G26" s="52"/>
      <c r="H26" s="320" t="s">
        <v>193</v>
      </c>
      <c r="I26" s="321"/>
      <c r="J26" s="321"/>
      <c r="K26" s="322"/>
    </row>
    <row r="27" spans="1:1017" ht="20.25" customHeight="1" x14ac:dyDescent="0.3">
      <c r="A27" s="196"/>
      <c r="B27" s="55">
        <v>1168</v>
      </c>
      <c r="C27" s="340" t="s">
        <v>93</v>
      </c>
      <c r="D27" s="340"/>
      <c r="E27" s="340"/>
      <c r="F27" s="340"/>
      <c r="G27" s="340"/>
      <c r="H27" s="340"/>
      <c r="I27" s="340"/>
      <c r="J27" s="56">
        <f>J28</f>
        <v>8640</v>
      </c>
      <c r="K27" s="56">
        <f>K28</f>
        <v>8640</v>
      </c>
    </row>
    <row r="28" spans="1:1017" ht="20.25" customHeight="1" x14ac:dyDescent="0.3">
      <c r="A28" s="196"/>
      <c r="B28" s="196"/>
      <c r="C28" s="196"/>
      <c r="D28" s="51" t="s">
        <v>135</v>
      </c>
      <c r="E28" s="340" t="s">
        <v>96</v>
      </c>
      <c r="F28" s="340"/>
      <c r="G28" s="340"/>
      <c r="H28" s="340"/>
      <c r="I28" s="340"/>
      <c r="J28" s="56">
        <f>'Հավելված N 1'!G17</f>
        <v>8640</v>
      </c>
      <c r="K28" s="56">
        <f>'Հավելված N 1'!H17</f>
        <v>8640</v>
      </c>
    </row>
    <row r="29" spans="1:1017" ht="35.25" customHeight="1" x14ac:dyDescent="0.3">
      <c r="A29" s="196"/>
      <c r="B29" s="196"/>
      <c r="C29" s="196"/>
      <c r="D29" s="196"/>
      <c r="E29" s="196"/>
      <c r="F29" s="320" t="s">
        <v>136</v>
      </c>
      <c r="G29" s="321"/>
      <c r="H29" s="321"/>
      <c r="I29" s="321"/>
      <c r="J29" s="321"/>
      <c r="K29" s="322"/>
    </row>
    <row r="30" spans="1:1017" x14ac:dyDescent="0.3">
      <c r="A30" s="196"/>
      <c r="B30" s="196"/>
      <c r="C30" s="196"/>
      <c r="D30" s="196"/>
      <c r="E30" s="196"/>
      <c r="F30" s="196"/>
      <c r="G30" s="340" t="s">
        <v>40</v>
      </c>
      <c r="H30" s="340"/>
      <c r="I30" s="340"/>
      <c r="J30" s="340"/>
      <c r="K30" s="340"/>
    </row>
    <row r="31" spans="1:1017" ht="34.5" customHeight="1" x14ac:dyDescent="0.3">
      <c r="A31" s="57"/>
      <c r="B31" s="57"/>
      <c r="C31" s="57"/>
      <c r="D31" s="57"/>
      <c r="E31" s="57"/>
      <c r="F31" s="57"/>
      <c r="G31" s="57"/>
      <c r="H31" s="345" t="s">
        <v>137</v>
      </c>
      <c r="I31" s="346"/>
      <c r="J31" s="346"/>
      <c r="K31" s="347"/>
    </row>
    <row r="32" spans="1:1017" ht="21" customHeight="1" x14ac:dyDescent="0.3">
      <c r="A32" s="196"/>
      <c r="B32" s="55">
        <v>1196</v>
      </c>
      <c r="C32" s="340" t="s">
        <v>97</v>
      </c>
      <c r="D32" s="348"/>
      <c r="E32" s="348"/>
      <c r="F32" s="348"/>
      <c r="G32" s="348"/>
      <c r="H32" s="348"/>
      <c r="I32" s="348"/>
      <c r="J32" s="56">
        <f>J33</f>
        <v>-39514.9</v>
      </c>
      <c r="K32" s="56">
        <f>K33</f>
        <v>-63329</v>
      </c>
    </row>
    <row r="33" spans="1:11" ht="21" customHeight="1" x14ac:dyDescent="0.3">
      <c r="A33" s="54"/>
      <c r="B33" s="54"/>
      <c r="C33" s="54"/>
      <c r="D33" s="51" t="s">
        <v>85</v>
      </c>
      <c r="E33" s="340" t="s">
        <v>100</v>
      </c>
      <c r="F33" s="340"/>
      <c r="G33" s="340"/>
      <c r="H33" s="340"/>
      <c r="I33" s="340"/>
      <c r="J33" s="56">
        <f>'Հավելված N 1'!G19</f>
        <v>-39514.9</v>
      </c>
      <c r="K33" s="56">
        <f>'Հավելված N 1'!H19</f>
        <v>-63329</v>
      </c>
    </row>
    <row r="34" spans="1:11" ht="40.5" customHeight="1" x14ac:dyDescent="0.3">
      <c r="A34" s="54"/>
      <c r="B34" s="54"/>
      <c r="C34" s="54"/>
      <c r="D34" s="54"/>
      <c r="E34" s="54"/>
      <c r="F34" s="340" t="s">
        <v>139</v>
      </c>
      <c r="G34" s="340"/>
      <c r="H34" s="340"/>
      <c r="I34" s="340"/>
      <c r="J34" s="340"/>
      <c r="K34" s="340"/>
    </row>
    <row r="35" spans="1:11" ht="21" customHeight="1" x14ac:dyDescent="0.3">
      <c r="A35" s="54"/>
      <c r="B35" s="54"/>
      <c r="C35" s="54"/>
      <c r="D35" s="54"/>
      <c r="E35" s="54"/>
      <c r="F35" s="54"/>
      <c r="G35" s="340" t="s">
        <v>101</v>
      </c>
      <c r="H35" s="340"/>
      <c r="I35" s="340"/>
      <c r="J35" s="340"/>
      <c r="K35" s="340"/>
    </row>
    <row r="36" spans="1:11" ht="21.75" customHeight="1" x14ac:dyDescent="0.3">
      <c r="A36" s="54"/>
      <c r="B36" s="54"/>
      <c r="C36" s="54"/>
      <c r="D36" s="54"/>
      <c r="E36" s="54"/>
      <c r="F36" s="54"/>
      <c r="G36" s="54"/>
      <c r="H36" s="340" t="s">
        <v>138</v>
      </c>
      <c r="I36" s="340"/>
      <c r="J36" s="340"/>
      <c r="K36" s="340"/>
    </row>
    <row r="37" spans="1:11" ht="22.5" customHeight="1" x14ac:dyDescent="0.3">
      <c r="A37" s="181"/>
      <c r="B37" s="182">
        <v>1198</v>
      </c>
      <c r="C37" s="344" t="s">
        <v>202</v>
      </c>
      <c r="D37" s="344"/>
      <c r="E37" s="344"/>
      <c r="F37" s="344"/>
      <c r="G37" s="344"/>
      <c r="H37" s="344"/>
      <c r="I37" s="344"/>
      <c r="J37" s="183">
        <f>J38</f>
        <v>-1314.5</v>
      </c>
      <c r="K37" s="183">
        <f>K38</f>
        <v>-1314.5</v>
      </c>
    </row>
    <row r="38" spans="1:11" ht="23.25" customHeight="1" x14ac:dyDescent="0.3">
      <c r="A38" s="181"/>
      <c r="B38" s="181"/>
      <c r="C38" s="181"/>
      <c r="D38" s="184" t="s">
        <v>213</v>
      </c>
      <c r="E38" s="344" t="s">
        <v>211</v>
      </c>
      <c r="F38" s="344"/>
      <c r="G38" s="344"/>
      <c r="H38" s="344"/>
      <c r="I38" s="344"/>
      <c r="J38" s="183">
        <f>'Հավելված N 3'!G103</f>
        <v>-1314.5</v>
      </c>
      <c r="K38" s="183">
        <f>'Հավելված N 3'!H103</f>
        <v>-1314.5</v>
      </c>
    </row>
    <row r="39" spans="1:11" ht="36.75" customHeight="1" x14ac:dyDescent="0.3">
      <c r="A39" s="181"/>
      <c r="B39" s="181"/>
      <c r="C39" s="181"/>
      <c r="D39" s="181"/>
      <c r="E39" s="181"/>
      <c r="F39" s="342" t="s">
        <v>214</v>
      </c>
      <c r="G39" s="321"/>
      <c r="H39" s="321"/>
      <c r="I39" s="321"/>
      <c r="J39" s="321"/>
      <c r="K39" s="343"/>
    </row>
    <row r="40" spans="1:11" x14ac:dyDescent="0.3">
      <c r="A40" s="181"/>
      <c r="B40" s="181"/>
      <c r="C40" s="181"/>
      <c r="D40" s="181"/>
      <c r="E40" s="181"/>
      <c r="F40" s="181"/>
      <c r="G40" s="342" t="s">
        <v>44</v>
      </c>
      <c r="H40" s="321"/>
      <c r="I40" s="321"/>
      <c r="J40" s="321"/>
      <c r="K40" s="343"/>
    </row>
    <row r="41" spans="1:11" ht="35.25" customHeight="1" x14ac:dyDescent="0.3">
      <c r="A41" s="181"/>
      <c r="B41" s="181"/>
      <c r="C41" s="181"/>
      <c r="D41" s="181"/>
      <c r="E41" s="181"/>
      <c r="F41" s="181"/>
      <c r="G41" s="181"/>
      <c r="H41" s="342" t="s">
        <v>215</v>
      </c>
      <c r="I41" s="321"/>
      <c r="J41" s="321"/>
      <c r="K41" s="343"/>
    </row>
    <row r="42" spans="1:11" ht="33" x14ac:dyDescent="0.3">
      <c r="A42" s="181"/>
      <c r="B42" s="181"/>
      <c r="C42" s="181"/>
      <c r="D42" s="181"/>
      <c r="E42" s="181"/>
      <c r="F42" s="181"/>
      <c r="G42" s="181"/>
      <c r="H42" s="181"/>
      <c r="I42" s="181" t="s">
        <v>216</v>
      </c>
      <c r="J42" s="185"/>
      <c r="K42" s="186">
        <v>-1204</v>
      </c>
    </row>
  </sheetData>
  <mergeCells count="43">
    <mergeCell ref="I1:K1"/>
    <mergeCell ref="I2:K2"/>
    <mergeCell ref="G40:K40"/>
    <mergeCell ref="H41:K41"/>
    <mergeCell ref="E38:I38"/>
    <mergeCell ref="F39:K39"/>
    <mergeCell ref="C37:I37"/>
    <mergeCell ref="E33:I33"/>
    <mergeCell ref="F34:K34"/>
    <mergeCell ref="G35:K35"/>
    <mergeCell ref="H36:K36"/>
    <mergeCell ref="G30:K30"/>
    <mergeCell ref="H31:K31"/>
    <mergeCell ref="C32:I32"/>
    <mergeCell ref="E28:I28"/>
    <mergeCell ref="F29:K29"/>
    <mergeCell ref="C27:I27"/>
    <mergeCell ref="E23:I23"/>
    <mergeCell ref="F24:K24"/>
    <mergeCell ref="G25:K25"/>
    <mergeCell ref="H26:K26"/>
    <mergeCell ref="J7:K7"/>
    <mergeCell ref="C22:I22"/>
    <mergeCell ref="E18:I18"/>
    <mergeCell ref="F19:K19"/>
    <mergeCell ref="G20:K20"/>
    <mergeCell ref="H21:K21"/>
    <mergeCell ref="J6:K6"/>
    <mergeCell ref="H15:K15"/>
    <mergeCell ref="G14:K14"/>
    <mergeCell ref="C17:I17"/>
    <mergeCell ref="I3:K3"/>
    <mergeCell ref="A9:I9"/>
    <mergeCell ref="A10:I10"/>
    <mergeCell ref="C11:I11"/>
    <mergeCell ref="E12:I12"/>
    <mergeCell ref="F13:K13"/>
    <mergeCell ref="A5:K5"/>
    <mergeCell ref="A7:A8"/>
    <mergeCell ref="B7:C7"/>
    <mergeCell ref="D7:G7"/>
    <mergeCell ref="H7:H8"/>
    <mergeCell ref="I7:I8"/>
  </mergeCells>
  <pageMargins left="0.3" right="0.2" top="0.2" bottom="0.75" header="0.2" footer="0.51180555555555496"/>
  <pageSetup paperSize="9" scale="60" firstPageNumber="0" fitToHeight="0" orientation="portrait" r:id="rId1"/>
  <ignoredErrors>
    <ignoredError sqref="B22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41"/>
  <sheetViews>
    <sheetView zoomScaleNormal="100" zoomScaleSheetLayoutView="100" zoomScalePageLayoutView="120" workbookViewId="0"/>
  </sheetViews>
  <sheetFormatPr defaultColWidth="9.140625" defaultRowHeight="16.5" x14ac:dyDescent="0.3"/>
  <cols>
    <col min="1" max="1" width="6.28515625" style="24" bestFit="1" customWidth="1"/>
    <col min="2" max="2" width="8.85546875" style="24" bestFit="1" customWidth="1"/>
    <col min="3" max="3" width="14.140625" style="24" customWidth="1"/>
    <col min="4" max="4" width="17.5703125" style="24" customWidth="1"/>
    <col min="5" max="5" width="12.42578125" style="24" customWidth="1"/>
    <col min="6" max="6" width="13.28515625" style="24" customWidth="1"/>
    <col min="7" max="7" width="12" style="24" customWidth="1"/>
    <col min="8" max="8" width="19.140625" style="24" customWidth="1"/>
    <col min="9" max="9" width="39.28515625" style="24" customWidth="1"/>
    <col min="10" max="10" width="16.28515625" style="24" customWidth="1"/>
    <col min="11" max="11" width="15.5703125" style="24" customWidth="1"/>
    <col min="12" max="1017" width="9.140625" style="24"/>
    <col min="1018" max="16384" width="9.140625" style="236"/>
  </cols>
  <sheetData>
    <row r="1" spans="1:1017" x14ac:dyDescent="0.3">
      <c r="B1" s="236"/>
      <c r="C1" s="236"/>
      <c r="I1" s="341" t="s">
        <v>143</v>
      </c>
      <c r="J1" s="341"/>
      <c r="K1" s="341"/>
    </row>
    <row r="2" spans="1:1017" x14ac:dyDescent="0.3">
      <c r="B2" s="236"/>
      <c r="C2" s="236"/>
      <c r="I2" s="341" t="s">
        <v>223</v>
      </c>
      <c r="J2" s="341"/>
      <c r="K2" s="341"/>
    </row>
    <row r="3" spans="1:1017" ht="21.75" customHeight="1" x14ac:dyDescent="0.3">
      <c r="B3" s="236"/>
      <c r="C3" s="236"/>
      <c r="I3" s="327" t="s">
        <v>224</v>
      </c>
      <c r="J3" s="327"/>
      <c r="K3" s="327"/>
    </row>
    <row r="4" spans="1:1017" ht="40.5" customHeight="1" x14ac:dyDescent="0.3">
      <c r="A4" s="334" t="s">
        <v>142</v>
      </c>
      <c r="B4" s="334"/>
      <c r="C4" s="334"/>
      <c r="D4" s="334"/>
      <c r="E4" s="334"/>
      <c r="F4" s="334"/>
      <c r="G4" s="334"/>
      <c r="H4" s="334"/>
      <c r="I4" s="334"/>
      <c r="J4" s="334"/>
      <c r="K4" s="334"/>
    </row>
    <row r="5" spans="1:1017" ht="22.5" customHeight="1" x14ac:dyDescent="0.3">
      <c r="A5" s="25"/>
      <c r="B5" s="25"/>
      <c r="C5" s="25"/>
      <c r="D5" s="25"/>
      <c r="E5" s="25"/>
      <c r="F5" s="25"/>
      <c r="G5" s="25"/>
      <c r="H5" s="25"/>
      <c r="I5" s="25"/>
      <c r="J5" s="319" t="s">
        <v>30</v>
      </c>
      <c r="K5" s="319"/>
    </row>
    <row r="6" spans="1:1017" ht="93" customHeight="1" x14ac:dyDescent="0.3">
      <c r="A6" s="335" t="s">
        <v>194</v>
      </c>
      <c r="B6" s="335" t="s">
        <v>31</v>
      </c>
      <c r="C6" s="335"/>
      <c r="D6" s="335" t="s">
        <v>32</v>
      </c>
      <c r="E6" s="335"/>
      <c r="F6" s="335"/>
      <c r="G6" s="335"/>
      <c r="H6" s="335" t="s">
        <v>33</v>
      </c>
      <c r="I6" s="335" t="s">
        <v>34</v>
      </c>
      <c r="J6" s="336" t="s">
        <v>60</v>
      </c>
      <c r="K6" s="336"/>
      <c r="AMC6" s="236"/>
    </row>
    <row r="7" spans="1:1017" s="25" customFormat="1" ht="37.5" customHeight="1" x14ac:dyDescent="0.25">
      <c r="A7" s="335"/>
      <c r="B7" s="200" t="s">
        <v>61</v>
      </c>
      <c r="C7" s="200" t="s">
        <v>62</v>
      </c>
      <c r="D7" s="200" t="s">
        <v>35</v>
      </c>
      <c r="E7" s="200" t="s">
        <v>62</v>
      </c>
      <c r="F7" s="200" t="s">
        <v>63</v>
      </c>
      <c r="G7" s="200" t="s">
        <v>36</v>
      </c>
      <c r="H7" s="335"/>
      <c r="I7" s="335"/>
      <c r="J7" s="200" t="s">
        <v>37</v>
      </c>
      <c r="K7" s="200" t="s">
        <v>38</v>
      </c>
    </row>
    <row r="8" spans="1:1017" s="25" customFormat="1" ht="18" customHeight="1" x14ac:dyDescent="0.25">
      <c r="A8" s="328" t="s">
        <v>39</v>
      </c>
      <c r="B8" s="328"/>
      <c r="C8" s="328"/>
      <c r="D8" s="328"/>
      <c r="E8" s="328"/>
      <c r="F8" s="328"/>
      <c r="G8" s="328"/>
      <c r="H8" s="328"/>
      <c r="I8" s="328"/>
      <c r="J8" s="187">
        <f t="shared" ref="J8:K8" si="0">J9</f>
        <v>-7.2759576141834259E-12</v>
      </c>
      <c r="K8" s="136">
        <f t="shared" si="0"/>
        <v>0</v>
      </c>
    </row>
    <row r="9" spans="1:1017" s="25" customFormat="1" ht="28.5" customHeight="1" x14ac:dyDescent="0.25">
      <c r="A9" s="329" t="s">
        <v>64</v>
      </c>
      <c r="B9" s="329"/>
      <c r="C9" s="329"/>
      <c r="D9" s="329"/>
      <c r="E9" s="329"/>
      <c r="F9" s="329"/>
      <c r="G9" s="329"/>
      <c r="H9" s="329"/>
      <c r="I9" s="329"/>
      <c r="J9" s="187">
        <f>J10+J16+J21+J26+J31+J36</f>
        <v>-7.2759576141834259E-12</v>
      </c>
      <c r="K9" s="135">
        <f>K10+K16+K21+K26+K31+K36</f>
        <v>0</v>
      </c>
    </row>
    <row r="10" spans="1:1017" s="25" customFormat="1" ht="25.5" customHeight="1" x14ac:dyDescent="0.25">
      <c r="A10" s="196"/>
      <c r="B10" s="55">
        <v>1056</v>
      </c>
      <c r="C10" s="330" t="s">
        <v>59</v>
      </c>
      <c r="D10" s="330"/>
      <c r="E10" s="330"/>
      <c r="F10" s="330"/>
      <c r="G10" s="330"/>
      <c r="H10" s="330"/>
      <c r="I10" s="330"/>
      <c r="J10" s="135">
        <f>J11</f>
        <v>6000</v>
      </c>
      <c r="K10" s="135">
        <f>K11</f>
        <v>6000</v>
      </c>
    </row>
    <row r="11" spans="1:1017" s="240" customFormat="1" x14ac:dyDescent="0.25">
      <c r="A11" s="237"/>
      <c r="B11" s="26"/>
      <c r="C11" s="200"/>
      <c r="D11" s="51" t="s">
        <v>162</v>
      </c>
      <c r="E11" s="330" t="s">
        <v>66</v>
      </c>
      <c r="F11" s="330"/>
      <c r="G11" s="330"/>
      <c r="H11" s="330"/>
      <c r="I11" s="330"/>
      <c r="J11" s="238">
        <f>'Հավելված N 1'!G11</f>
        <v>6000</v>
      </c>
      <c r="K11" s="238">
        <f>'Հավելված N 1'!H11</f>
        <v>6000</v>
      </c>
      <c r="L11" s="239"/>
      <c r="M11" s="239"/>
      <c r="N11" s="239"/>
      <c r="O11" s="239"/>
      <c r="P11" s="23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  <c r="AF11" s="239"/>
      <c r="AG11" s="239"/>
      <c r="AH11" s="239"/>
      <c r="AI11" s="239"/>
      <c r="AJ11" s="239"/>
      <c r="AK11" s="239"/>
      <c r="AL11" s="239"/>
      <c r="AM11" s="239"/>
      <c r="AN11" s="239"/>
      <c r="AO11" s="239"/>
      <c r="AP11" s="239"/>
      <c r="AQ11" s="239"/>
      <c r="AR11" s="239"/>
      <c r="AS11" s="239"/>
      <c r="AT11" s="239"/>
      <c r="AU11" s="239"/>
      <c r="AV11" s="239"/>
      <c r="AW11" s="239"/>
      <c r="AX11" s="239"/>
      <c r="AY11" s="239"/>
      <c r="AZ11" s="239"/>
      <c r="BA11" s="239"/>
      <c r="BB11" s="239"/>
      <c r="BC11" s="239"/>
      <c r="BD11" s="239"/>
      <c r="BE11" s="239"/>
      <c r="BF11" s="239"/>
      <c r="BG11" s="239"/>
      <c r="BH11" s="239"/>
      <c r="BI11" s="239"/>
      <c r="BJ11" s="239"/>
      <c r="BK11" s="239"/>
      <c r="BL11" s="239"/>
      <c r="BM11" s="239"/>
      <c r="BN11" s="239"/>
      <c r="BO11" s="239"/>
      <c r="BP11" s="239"/>
      <c r="BQ11" s="239"/>
      <c r="BR11" s="239"/>
      <c r="BS11" s="239"/>
      <c r="BT11" s="239"/>
      <c r="BU11" s="239"/>
      <c r="BV11" s="239"/>
      <c r="BW11" s="239"/>
      <c r="BX11" s="239"/>
      <c r="BY11" s="239"/>
      <c r="BZ11" s="239"/>
      <c r="CA11" s="239"/>
      <c r="CB11" s="239"/>
      <c r="CC11" s="239"/>
      <c r="CD11" s="239"/>
      <c r="CE11" s="239"/>
      <c r="CF11" s="239"/>
      <c r="CG11" s="239"/>
      <c r="CH11" s="239"/>
      <c r="CI11" s="239"/>
      <c r="CJ11" s="239"/>
      <c r="CK11" s="239"/>
      <c r="CL11" s="239"/>
      <c r="CM11" s="239"/>
      <c r="CN11" s="239"/>
      <c r="CO11" s="239"/>
      <c r="CP11" s="239"/>
      <c r="CQ11" s="239"/>
      <c r="CR11" s="239"/>
      <c r="CS11" s="239"/>
      <c r="CT11" s="239"/>
      <c r="CU11" s="239"/>
      <c r="CV11" s="239"/>
      <c r="CW11" s="239"/>
      <c r="CX11" s="239"/>
      <c r="CY11" s="239"/>
      <c r="CZ11" s="239"/>
      <c r="DA11" s="239"/>
      <c r="DB11" s="239"/>
      <c r="DC11" s="239"/>
      <c r="DD11" s="239"/>
      <c r="DE11" s="239"/>
      <c r="DF11" s="239"/>
      <c r="DG11" s="239"/>
      <c r="DH11" s="239"/>
      <c r="DI11" s="239"/>
      <c r="DJ11" s="239"/>
      <c r="DK11" s="239"/>
      <c r="DL11" s="239"/>
      <c r="DM11" s="239"/>
      <c r="DN11" s="239"/>
      <c r="DO11" s="239"/>
      <c r="DP11" s="239"/>
      <c r="DQ11" s="239"/>
      <c r="DR11" s="239"/>
      <c r="DS11" s="239"/>
      <c r="DT11" s="239"/>
      <c r="DU11" s="239"/>
      <c r="DV11" s="239"/>
      <c r="DW11" s="239"/>
      <c r="DX11" s="239"/>
      <c r="DY11" s="239"/>
      <c r="DZ11" s="239"/>
      <c r="EA11" s="239"/>
      <c r="EB11" s="239"/>
      <c r="EC11" s="239"/>
      <c r="ED11" s="239"/>
      <c r="EE11" s="239"/>
      <c r="EF11" s="239"/>
      <c r="EG11" s="239"/>
      <c r="EH11" s="239"/>
      <c r="EI11" s="239"/>
      <c r="EJ11" s="239"/>
      <c r="EK11" s="239"/>
      <c r="EL11" s="239"/>
      <c r="EM11" s="239"/>
      <c r="EN11" s="239"/>
      <c r="EO11" s="239"/>
      <c r="EP11" s="239"/>
      <c r="EQ11" s="239"/>
      <c r="ER11" s="239"/>
      <c r="ES11" s="239"/>
      <c r="ET11" s="239"/>
      <c r="EU11" s="239"/>
      <c r="EV11" s="239"/>
      <c r="EW11" s="239"/>
      <c r="EX11" s="239"/>
      <c r="EY11" s="239"/>
      <c r="EZ11" s="239"/>
      <c r="FA11" s="239"/>
      <c r="FB11" s="239"/>
      <c r="FC11" s="239"/>
      <c r="FD11" s="239"/>
      <c r="FE11" s="239"/>
      <c r="FF11" s="239"/>
      <c r="FG11" s="239"/>
      <c r="FH11" s="239"/>
      <c r="FI11" s="239"/>
      <c r="FJ11" s="239"/>
      <c r="FK11" s="239"/>
      <c r="FL11" s="239"/>
      <c r="FM11" s="239"/>
      <c r="FN11" s="239"/>
      <c r="FO11" s="239"/>
      <c r="FP11" s="239"/>
      <c r="FQ11" s="239"/>
      <c r="FR11" s="239"/>
      <c r="FS11" s="239"/>
      <c r="FT11" s="239"/>
      <c r="FU11" s="239"/>
      <c r="FV11" s="239"/>
      <c r="FW11" s="239"/>
      <c r="FX11" s="239"/>
      <c r="FY11" s="239"/>
      <c r="FZ11" s="239"/>
      <c r="GA11" s="239"/>
      <c r="GB11" s="239"/>
      <c r="GC11" s="239"/>
      <c r="GD11" s="239"/>
      <c r="GE11" s="239"/>
      <c r="GF11" s="239"/>
      <c r="GG11" s="239"/>
      <c r="GH11" s="239"/>
      <c r="GI11" s="239"/>
      <c r="GJ11" s="239"/>
      <c r="GK11" s="239"/>
      <c r="GL11" s="239"/>
      <c r="GM11" s="239"/>
      <c r="GN11" s="239"/>
      <c r="GO11" s="239"/>
      <c r="GP11" s="239"/>
      <c r="GQ11" s="239"/>
      <c r="GR11" s="239"/>
      <c r="GS11" s="239"/>
      <c r="GT11" s="239"/>
      <c r="GU11" s="239"/>
      <c r="GV11" s="239"/>
      <c r="GW11" s="239"/>
      <c r="GX11" s="239"/>
      <c r="GY11" s="239"/>
      <c r="GZ11" s="239"/>
      <c r="HA11" s="239"/>
      <c r="HB11" s="239"/>
      <c r="HC11" s="239"/>
      <c r="HD11" s="239"/>
      <c r="HE11" s="239"/>
      <c r="HF11" s="239"/>
      <c r="HG11" s="239"/>
      <c r="HH11" s="239"/>
      <c r="HI11" s="239"/>
      <c r="HJ11" s="239"/>
      <c r="HK11" s="239"/>
      <c r="HL11" s="239"/>
      <c r="HM11" s="239"/>
      <c r="HN11" s="239"/>
      <c r="HO11" s="239"/>
      <c r="HP11" s="239"/>
      <c r="HQ11" s="239"/>
      <c r="HR11" s="239"/>
      <c r="HS11" s="239"/>
      <c r="HT11" s="239"/>
      <c r="HU11" s="239"/>
      <c r="HV11" s="239"/>
      <c r="HW11" s="239"/>
      <c r="HX11" s="239"/>
      <c r="HY11" s="239"/>
      <c r="HZ11" s="239"/>
      <c r="IA11" s="239"/>
      <c r="IB11" s="239"/>
      <c r="IC11" s="239"/>
      <c r="ID11" s="239"/>
      <c r="IE11" s="239"/>
      <c r="IF11" s="239"/>
      <c r="IG11" s="239"/>
      <c r="IH11" s="239"/>
      <c r="II11" s="239"/>
      <c r="IJ11" s="239"/>
      <c r="IK11" s="239"/>
      <c r="IL11" s="239"/>
      <c r="IM11" s="239"/>
      <c r="IN11" s="239"/>
      <c r="IO11" s="239"/>
      <c r="IP11" s="239"/>
      <c r="IQ11" s="239"/>
      <c r="IR11" s="239"/>
      <c r="IS11" s="239"/>
      <c r="IT11" s="239"/>
      <c r="IU11" s="239"/>
      <c r="IV11" s="239"/>
      <c r="IW11" s="239"/>
      <c r="IX11" s="239"/>
      <c r="IY11" s="239"/>
      <c r="IZ11" s="239"/>
      <c r="JA11" s="239"/>
      <c r="JB11" s="239"/>
      <c r="JC11" s="239"/>
      <c r="JD11" s="239"/>
      <c r="JE11" s="239"/>
      <c r="JF11" s="239"/>
      <c r="JG11" s="239"/>
      <c r="JH11" s="239"/>
      <c r="JI11" s="239"/>
      <c r="JJ11" s="239"/>
      <c r="JK11" s="239"/>
      <c r="JL11" s="239"/>
      <c r="JM11" s="239"/>
      <c r="JN11" s="239"/>
      <c r="JO11" s="239"/>
      <c r="JP11" s="239"/>
      <c r="JQ11" s="239"/>
      <c r="JR11" s="239"/>
      <c r="JS11" s="239"/>
      <c r="JT11" s="239"/>
      <c r="JU11" s="239"/>
      <c r="JV11" s="239"/>
      <c r="JW11" s="239"/>
      <c r="JX11" s="239"/>
      <c r="JY11" s="239"/>
      <c r="JZ11" s="239"/>
      <c r="KA11" s="239"/>
      <c r="KB11" s="239"/>
      <c r="KC11" s="239"/>
      <c r="KD11" s="239"/>
      <c r="KE11" s="239"/>
      <c r="KF11" s="239"/>
      <c r="KG11" s="239"/>
      <c r="KH11" s="239"/>
      <c r="KI11" s="239"/>
      <c r="KJ11" s="239"/>
      <c r="KK11" s="239"/>
      <c r="KL11" s="239"/>
      <c r="KM11" s="239"/>
      <c r="KN11" s="239"/>
      <c r="KO11" s="239"/>
      <c r="KP11" s="239"/>
      <c r="KQ11" s="239"/>
      <c r="KR11" s="239"/>
      <c r="KS11" s="239"/>
      <c r="KT11" s="239"/>
      <c r="KU11" s="239"/>
      <c r="KV11" s="239"/>
      <c r="KW11" s="239"/>
      <c r="KX11" s="239"/>
      <c r="KY11" s="239"/>
      <c r="KZ11" s="239"/>
      <c r="LA11" s="239"/>
      <c r="LB11" s="239"/>
      <c r="LC11" s="239"/>
      <c r="LD11" s="239"/>
      <c r="LE11" s="239"/>
      <c r="LF11" s="239"/>
      <c r="LG11" s="239"/>
      <c r="LH11" s="239"/>
      <c r="LI11" s="239"/>
      <c r="LJ11" s="239"/>
      <c r="LK11" s="239"/>
      <c r="LL11" s="239"/>
      <c r="LM11" s="239"/>
      <c r="LN11" s="239"/>
      <c r="LO11" s="239"/>
      <c r="LP11" s="239"/>
      <c r="LQ11" s="239"/>
      <c r="LR11" s="239"/>
      <c r="LS11" s="239"/>
      <c r="LT11" s="239"/>
      <c r="LU11" s="239"/>
      <c r="LV11" s="239"/>
      <c r="LW11" s="239"/>
      <c r="LX11" s="239"/>
      <c r="LY11" s="239"/>
      <c r="LZ11" s="239"/>
      <c r="MA11" s="239"/>
      <c r="MB11" s="239"/>
      <c r="MC11" s="239"/>
      <c r="MD11" s="239"/>
      <c r="ME11" s="239"/>
      <c r="MF11" s="239"/>
      <c r="MG11" s="239"/>
      <c r="MH11" s="239"/>
      <c r="MI11" s="239"/>
      <c r="MJ11" s="239"/>
      <c r="MK11" s="239"/>
      <c r="ML11" s="239"/>
      <c r="MM11" s="239"/>
      <c r="MN11" s="239"/>
      <c r="MO11" s="239"/>
      <c r="MP11" s="239"/>
      <c r="MQ11" s="239"/>
      <c r="MR11" s="239"/>
      <c r="MS11" s="239"/>
      <c r="MT11" s="239"/>
      <c r="MU11" s="239"/>
      <c r="MV11" s="239"/>
      <c r="MW11" s="239"/>
      <c r="MX11" s="239"/>
      <c r="MY11" s="239"/>
      <c r="MZ11" s="239"/>
      <c r="NA11" s="239"/>
      <c r="NB11" s="239"/>
      <c r="NC11" s="239"/>
      <c r="ND11" s="239"/>
      <c r="NE11" s="239"/>
      <c r="NF11" s="239"/>
      <c r="NG11" s="239"/>
      <c r="NH11" s="239"/>
      <c r="NI11" s="239"/>
      <c r="NJ11" s="239"/>
      <c r="NK11" s="239"/>
      <c r="NL11" s="239"/>
      <c r="NM11" s="239"/>
      <c r="NN11" s="239"/>
      <c r="NO11" s="239"/>
      <c r="NP11" s="239"/>
      <c r="NQ11" s="239"/>
      <c r="NR11" s="239"/>
      <c r="NS11" s="239"/>
      <c r="NT11" s="239"/>
      <c r="NU11" s="239"/>
      <c r="NV11" s="239"/>
      <c r="NW11" s="239"/>
      <c r="NX11" s="239"/>
      <c r="NY11" s="239"/>
      <c r="NZ11" s="239"/>
      <c r="OA11" s="239"/>
      <c r="OB11" s="239"/>
      <c r="OC11" s="239"/>
      <c r="OD11" s="239"/>
      <c r="OE11" s="239"/>
      <c r="OF11" s="239"/>
      <c r="OG11" s="239"/>
      <c r="OH11" s="239"/>
      <c r="OI11" s="239"/>
      <c r="OJ11" s="239"/>
      <c r="OK11" s="239"/>
      <c r="OL11" s="239"/>
      <c r="OM11" s="239"/>
      <c r="ON11" s="239"/>
      <c r="OO11" s="239"/>
      <c r="OP11" s="239"/>
      <c r="OQ11" s="239"/>
      <c r="OR11" s="239"/>
      <c r="OS11" s="239"/>
      <c r="OT11" s="239"/>
      <c r="OU11" s="239"/>
      <c r="OV11" s="239"/>
      <c r="OW11" s="239"/>
      <c r="OX11" s="239"/>
      <c r="OY11" s="239"/>
      <c r="OZ11" s="239"/>
      <c r="PA11" s="239"/>
      <c r="PB11" s="239"/>
      <c r="PC11" s="239"/>
      <c r="PD11" s="239"/>
      <c r="PE11" s="239"/>
      <c r="PF11" s="239"/>
      <c r="PG11" s="239"/>
      <c r="PH11" s="239"/>
      <c r="PI11" s="239"/>
      <c r="PJ11" s="239"/>
      <c r="PK11" s="239"/>
      <c r="PL11" s="239"/>
      <c r="PM11" s="239"/>
      <c r="PN11" s="239"/>
      <c r="PO11" s="239"/>
      <c r="PP11" s="239"/>
      <c r="PQ11" s="239"/>
      <c r="PR11" s="239"/>
      <c r="PS11" s="239"/>
      <c r="PT11" s="239"/>
      <c r="PU11" s="239"/>
      <c r="PV11" s="239"/>
      <c r="PW11" s="239"/>
      <c r="PX11" s="239"/>
      <c r="PY11" s="239"/>
      <c r="PZ11" s="239"/>
      <c r="QA11" s="239"/>
      <c r="QB11" s="239"/>
      <c r="QC11" s="239"/>
      <c r="QD11" s="239"/>
      <c r="QE11" s="239"/>
      <c r="QF11" s="239"/>
      <c r="QG11" s="239"/>
      <c r="QH11" s="239"/>
      <c r="QI11" s="239"/>
      <c r="QJ11" s="239"/>
      <c r="QK11" s="239"/>
      <c r="QL11" s="239"/>
      <c r="QM11" s="239"/>
      <c r="QN11" s="239"/>
      <c r="QO11" s="239"/>
      <c r="QP11" s="239"/>
      <c r="QQ11" s="239"/>
      <c r="QR11" s="239"/>
      <c r="QS11" s="239"/>
      <c r="QT11" s="239"/>
      <c r="QU11" s="239"/>
      <c r="QV11" s="239"/>
      <c r="QW11" s="239"/>
      <c r="QX11" s="239"/>
      <c r="QY11" s="239"/>
      <c r="QZ11" s="239"/>
      <c r="RA11" s="239"/>
      <c r="RB11" s="239"/>
      <c r="RC11" s="239"/>
      <c r="RD11" s="239"/>
      <c r="RE11" s="239"/>
      <c r="RF11" s="239"/>
      <c r="RG11" s="239"/>
      <c r="RH11" s="239"/>
      <c r="RI11" s="239"/>
      <c r="RJ11" s="239"/>
      <c r="RK11" s="239"/>
      <c r="RL11" s="239"/>
      <c r="RM11" s="239"/>
      <c r="RN11" s="239"/>
      <c r="RO11" s="239"/>
      <c r="RP11" s="239"/>
      <c r="RQ11" s="239"/>
      <c r="RR11" s="239"/>
      <c r="RS11" s="239"/>
      <c r="RT11" s="239"/>
      <c r="RU11" s="239"/>
      <c r="RV11" s="239"/>
      <c r="RW11" s="239"/>
      <c r="RX11" s="239"/>
      <c r="RY11" s="239"/>
      <c r="RZ11" s="239"/>
      <c r="SA11" s="239"/>
      <c r="SB11" s="239"/>
      <c r="SC11" s="239"/>
      <c r="SD11" s="239"/>
      <c r="SE11" s="239"/>
      <c r="SF11" s="239"/>
      <c r="SG11" s="239"/>
      <c r="SH11" s="239"/>
      <c r="SI11" s="239"/>
      <c r="SJ11" s="239"/>
      <c r="SK11" s="239"/>
      <c r="SL11" s="239"/>
      <c r="SM11" s="239"/>
      <c r="SN11" s="239"/>
      <c r="SO11" s="239"/>
      <c r="SP11" s="239"/>
      <c r="SQ11" s="239"/>
      <c r="SR11" s="239"/>
      <c r="SS11" s="239"/>
      <c r="ST11" s="239"/>
      <c r="SU11" s="239"/>
      <c r="SV11" s="239"/>
      <c r="SW11" s="239"/>
      <c r="SX11" s="239"/>
      <c r="SY11" s="239"/>
      <c r="SZ11" s="239"/>
      <c r="TA11" s="239"/>
      <c r="TB11" s="239"/>
      <c r="TC11" s="239"/>
      <c r="TD11" s="239"/>
      <c r="TE11" s="239"/>
      <c r="TF11" s="239"/>
      <c r="TG11" s="239"/>
      <c r="TH11" s="239"/>
      <c r="TI11" s="239"/>
      <c r="TJ11" s="239"/>
      <c r="TK11" s="239"/>
      <c r="TL11" s="239"/>
      <c r="TM11" s="239"/>
      <c r="TN11" s="239"/>
      <c r="TO11" s="239"/>
      <c r="TP11" s="239"/>
      <c r="TQ11" s="239"/>
      <c r="TR11" s="239"/>
      <c r="TS11" s="239"/>
      <c r="TT11" s="239"/>
      <c r="TU11" s="239"/>
      <c r="TV11" s="239"/>
      <c r="TW11" s="239"/>
      <c r="TX11" s="239"/>
      <c r="TY11" s="239"/>
      <c r="TZ11" s="239"/>
      <c r="UA11" s="239"/>
      <c r="UB11" s="239"/>
      <c r="UC11" s="239"/>
      <c r="UD11" s="239"/>
      <c r="UE11" s="239"/>
      <c r="UF11" s="239"/>
      <c r="UG11" s="239"/>
      <c r="UH11" s="239"/>
      <c r="UI11" s="239"/>
      <c r="UJ11" s="239"/>
      <c r="UK11" s="239"/>
      <c r="UL11" s="239"/>
      <c r="UM11" s="239"/>
      <c r="UN11" s="239"/>
      <c r="UO11" s="239"/>
      <c r="UP11" s="239"/>
      <c r="UQ11" s="239"/>
      <c r="UR11" s="239"/>
      <c r="US11" s="239"/>
      <c r="UT11" s="239"/>
      <c r="UU11" s="239"/>
      <c r="UV11" s="239"/>
      <c r="UW11" s="239"/>
      <c r="UX11" s="239"/>
      <c r="UY11" s="239"/>
      <c r="UZ11" s="239"/>
      <c r="VA11" s="239"/>
      <c r="VB11" s="239"/>
      <c r="VC11" s="239"/>
      <c r="VD11" s="239"/>
      <c r="VE11" s="239"/>
      <c r="VF11" s="239"/>
      <c r="VG11" s="239"/>
      <c r="VH11" s="239"/>
      <c r="VI11" s="239"/>
      <c r="VJ11" s="239"/>
      <c r="VK11" s="239"/>
      <c r="VL11" s="239"/>
      <c r="VM11" s="239"/>
      <c r="VN11" s="239"/>
      <c r="VO11" s="239"/>
      <c r="VP11" s="239"/>
      <c r="VQ11" s="239"/>
      <c r="VR11" s="239"/>
      <c r="VS11" s="239"/>
      <c r="VT11" s="239"/>
      <c r="VU11" s="239"/>
      <c r="VV11" s="239"/>
      <c r="VW11" s="239"/>
      <c r="VX11" s="239"/>
      <c r="VY11" s="239"/>
      <c r="VZ11" s="239"/>
      <c r="WA11" s="239"/>
      <c r="WB11" s="239"/>
      <c r="WC11" s="239"/>
      <c r="WD11" s="239"/>
      <c r="WE11" s="239"/>
      <c r="WF11" s="239"/>
      <c r="WG11" s="239"/>
      <c r="WH11" s="239"/>
      <c r="WI11" s="239"/>
      <c r="WJ11" s="239"/>
      <c r="WK11" s="239"/>
      <c r="WL11" s="239"/>
      <c r="WM11" s="239"/>
      <c r="WN11" s="239"/>
      <c r="WO11" s="239"/>
      <c r="WP11" s="239"/>
      <c r="WQ11" s="239"/>
      <c r="WR11" s="239"/>
      <c r="WS11" s="239"/>
      <c r="WT11" s="239"/>
      <c r="WU11" s="239"/>
      <c r="WV11" s="239"/>
      <c r="WW11" s="239"/>
      <c r="WX11" s="239"/>
      <c r="WY11" s="239"/>
      <c r="WZ11" s="239"/>
      <c r="XA11" s="239"/>
      <c r="XB11" s="239"/>
      <c r="XC11" s="239"/>
      <c r="XD11" s="239"/>
      <c r="XE11" s="239"/>
      <c r="XF11" s="239"/>
      <c r="XG11" s="239"/>
      <c r="XH11" s="239"/>
      <c r="XI11" s="239"/>
      <c r="XJ11" s="239"/>
      <c r="XK11" s="239"/>
      <c r="XL11" s="239"/>
      <c r="XM11" s="239"/>
      <c r="XN11" s="239"/>
      <c r="XO11" s="239"/>
      <c r="XP11" s="239"/>
      <c r="XQ11" s="239"/>
      <c r="XR11" s="239"/>
      <c r="XS11" s="239"/>
      <c r="XT11" s="239"/>
      <c r="XU11" s="239"/>
      <c r="XV11" s="239"/>
      <c r="XW11" s="239"/>
      <c r="XX11" s="239"/>
      <c r="XY11" s="239"/>
      <c r="XZ11" s="239"/>
      <c r="YA11" s="239"/>
      <c r="YB11" s="239"/>
      <c r="YC11" s="239"/>
      <c r="YD11" s="239"/>
      <c r="YE11" s="239"/>
      <c r="YF11" s="239"/>
      <c r="YG11" s="239"/>
      <c r="YH11" s="239"/>
      <c r="YI11" s="239"/>
      <c r="YJ11" s="239"/>
      <c r="YK11" s="239"/>
      <c r="YL11" s="239"/>
      <c r="YM11" s="239"/>
      <c r="YN11" s="239"/>
      <c r="YO11" s="239"/>
      <c r="YP11" s="239"/>
      <c r="YQ11" s="239"/>
      <c r="YR11" s="239"/>
      <c r="YS11" s="239"/>
      <c r="YT11" s="239"/>
      <c r="YU11" s="239"/>
      <c r="YV11" s="239"/>
      <c r="YW11" s="239"/>
      <c r="YX11" s="239"/>
      <c r="YY11" s="239"/>
      <c r="YZ11" s="239"/>
      <c r="ZA11" s="239"/>
      <c r="ZB11" s="239"/>
      <c r="ZC11" s="239"/>
      <c r="ZD11" s="239"/>
      <c r="ZE11" s="239"/>
      <c r="ZF11" s="239"/>
      <c r="ZG11" s="239"/>
      <c r="ZH11" s="239"/>
      <c r="ZI11" s="239"/>
      <c r="ZJ11" s="239"/>
      <c r="ZK11" s="239"/>
      <c r="ZL11" s="239"/>
      <c r="ZM11" s="239"/>
      <c r="ZN11" s="239"/>
      <c r="ZO11" s="239"/>
      <c r="ZP11" s="239"/>
      <c r="ZQ11" s="239"/>
      <c r="ZR11" s="239"/>
      <c r="ZS11" s="239"/>
      <c r="ZT11" s="239"/>
      <c r="ZU11" s="239"/>
      <c r="ZV11" s="239"/>
      <c r="ZW11" s="239"/>
      <c r="ZX11" s="239"/>
      <c r="ZY11" s="239"/>
      <c r="ZZ11" s="239"/>
      <c r="AAA11" s="239"/>
      <c r="AAB11" s="239"/>
      <c r="AAC11" s="239"/>
      <c r="AAD11" s="239"/>
      <c r="AAE11" s="239"/>
      <c r="AAF11" s="239"/>
      <c r="AAG11" s="239"/>
      <c r="AAH11" s="239"/>
      <c r="AAI11" s="239"/>
      <c r="AAJ11" s="239"/>
      <c r="AAK11" s="239"/>
      <c r="AAL11" s="239"/>
      <c r="AAM11" s="239"/>
      <c r="AAN11" s="239"/>
      <c r="AAO11" s="239"/>
      <c r="AAP11" s="239"/>
      <c r="AAQ11" s="239"/>
      <c r="AAR11" s="239"/>
      <c r="AAS11" s="239"/>
      <c r="AAT11" s="239"/>
      <c r="AAU11" s="239"/>
      <c r="AAV11" s="239"/>
      <c r="AAW11" s="239"/>
      <c r="AAX11" s="239"/>
      <c r="AAY11" s="239"/>
      <c r="AAZ11" s="239"/>
      <c r="ABA11" s="239"/>
      <c r="ABB11" s="239"/>
      <c r="ABC11" s="239"/>
      <c r="ABD11" s="239"/>
      <c r="ABE11" s="239"/>
      <c r="ABF11" s="239"/>
      <c r="ABG11" s="239"/>
      <c r="ABH11" s="239"/>
      <c r="ABI11" s="239"/>
      <c r="ABJ11" s="239"/>
      <c r="ABK11" s="239"/>
      <c r="ABL11" s="239"/>
      <c r="ABM11" s="239"/>
      <c r="ABN11" s="239"/>
      <c r="ABO11" s="239"/>
      <c r="ABP11" s="239"/>
      <c r="ABQ11" s="239"/>
      <c r="ABR11" s="239"/>
      <c r="ABS11" s="239"/>
      <c r="ABT11" s="239"/>
      <c r="ABU11" s="239"/>
      <c r="ABV11" s="239"/>
      <c r="ABW11" s="239"/>
      <c r="ABX11" s="239"/>
      <c r="ABY11" s="239"/>
      <c r="ABZ11" s="239"/>
      <c r="ACA11" s="239"/>
      <c r="ACB11" s="239"/>
      <c r="ACC11" s="239"/>
      <c r="ACD11" s="239"/>
      <c r="ACE11" s="239"/>
      <c r="ACF11" s="239"/>
      <c r="ACG11" s="239"/>
      <c r="ACH11" s="239"/>
      <c r="ACI11" s="239"/>
      <c r="ACJ11" s="239"/>
      <c r="ACK11" s="239"/>
      <c r="ACL11" s="239"/>
      <c r="ACM11" s="239"/>
      <c r="ACN11" s="239"/>
      <c r="ACO11" s="239"/>
      <c r="ACP11" s="239"/>
      <c r="ACQ11" s="239"/>
      <c r="ACR11" s="239"/>
      <c r="ACS11" s="239"/>
      <c r="ACT11" s="239"/>
      <c r="ACU11" s="239"/>
      <c r="ACV11" s="239"/>
      <c r="ACW11" s="239"/>
      <c r="ACX11" s="239"/>
      <c r="ACY11" s="239"/>
      <c r="ACZ11" s="239"/>
      <c r="ADA11" s="239"/>
      <c r="ADB11" s="239"/>
      <c r="ADC11" s="239"/>
      <c r="ADD11" s="239"/>
      <c r="ADE11" s="239"/>
      <c r="ADF11" s="239"/>
      <c r="ADG11" s="239"/>
      <c r="ADH11" s="239"/>
      <c r="ADI11" s="239"/>
      <c r="ADJ11" s="239"/>
      <c r="ADK11" s="239"/>
      <c r="ADL11" s="239"/>
      <c r="ADM11" s="239"/>
      <c r="ADN11" s="239"/>
      <c r="ADO11" s="239"/>
      <c r="ADP11" s="239"/>
      <c r="ADQ11" s="239"/>
      <c r="ADR11" s="239"/>
      <c r="ADS11" s="239"/>
      <c r="ADT11" s="239"/>
      <c r="ADU11" s="239"/>
      <c r="ADV11" s="239"/>
      <c r="ADW11" s="239"/>
      <c r="ADX11" s="239"/>
      <c r="ADY11" s="239"/>
      <c r="ADZ11" s="239"/>
      <c r="AEA11" s="239"/>
      <c r="AEB11" s="239"/>
      <c r="AEC11" s="239"/>
      <c r="AED11" s="239"/>
      <c r="AEE11" s="239"/>
      <c r="AEF11" s="239"/>
      <c r="AEG11" s="239"/>
      <c r="AEH11" s="239"/>
      <c r="AEI11" s="239"/>
      <c r="AEJ11" s="239"/>
      <c r="AEK11" s="239"/>
      <c r="AEL11" s="239"/>
      <c r="AEM11" s="239"/>
      <c r="AEN11" s="239"/>
      <c r="AEO11" s="239"/>
      <c r="AEP11" s="239"/>
      <c r="AEQ11" s="239"/>
      <c r="AER11" s="239"/>
      <c r="AES11" s="239"/>
      <c r="AET11" s="239"/>
      <c r="AEU11" s="239"/>
      <c r="AEV11" s="239"/>
      <c r="AEW11" s="239"/>
      <c r="AEX11" s="239"/>
      <c r="AEY11" s="239"/>
      <c r="AEZ11" s="239"/>
      <c r="AFA11" s="239"/>
      <c r="AFB11" s="239"/>
      <c r="AFC11" s="239"/>
      <c r="AFD11" s="239"/>
      <c r="AFE11" s="239"/>
      <c r="AFF11" s="239"/>
      <c r="AFG11" s="239"/>
      <c r="AFH11" s="239"/>
      <c r="AFI11" s="239"/>
      <c r="AFJ11" s="239"/>
      <c r="AFK11" s="239"/>
      <c r="AFL11" s="239"/>
      <c r="AFM11" s="239"/>
      <c r="AFN11" s="239"/>
      <c r="AFO11" s="239"/>
      <c r="AFP11" s="239"/>
      <c r="AFQ11" s="239"/>
      <c r="AFR11" s="239"/>
      <c r="AFS11" s="239"/>
      <c r="AFT11" s="239"/>
      <c r="AFU11" s="239"/>
      <c r="AFV11" s="239"/>
      <c r="AFW11" s="239"/>
      <c r="AFX11" s="239"/>
      <c r="AFY11" s="239"/>
      <c r="AFZ11" s="239"/>
      <c r="AGA11" s="239"/>
      <c r="AGB11" s="239"/>
      <c r="AGC11" s="239"/>
      <c r="AGD11" s="239"/>
      <c r="AGE11" s="239"/>
      <c r="AGF11" s="239"/>
      <c r="AGG11" s="239"/>
      <c r="AGH11" s="239"/>
      <c r="AGI11" s="239"/>
      <c r="AGJ11" s="239"/>
      <c r="AGK11" s="239"/>
      <c r="AGL11" s="239"/>
      <c r="AGM11" s="239"/>
      <c r="AGN11" s="239"/>
      <c r="AGO11" s="239"/>
      <c r="AGP11" s="239"/>
      <c r="AGQ11" s="239"/>
      <c r="AGR11" s="239"/>
      <c r="AGS11" s="239"/>
      <c r="AGT11" s="239"/>
      <c r="AGU11" s="239"/>
      <c r="AGV11" s="239"/>
      <c r="AGW11" s="239"/>
      <c r="AGX11" s="239"/>
      <c r="AGY11" s="239"/>
      <c r="AGZ11" s="239"/>
      <c r="AHA11" s="239"/>
      <c r="AHB11" s="239"/>
      <c r="AHC11" s="239"/>
      <c r="AHD11" s="239"/>
      <c r="AHE11" s="239"/>
      <c r="AHF11" s="239"/>
      <c r="AHG11" s="239"/>
      <c r="AHH11" s="239"/>
      <c r="AHI11" s="239"/>
      <c r="AHJ11" s="239"/>
      <c r="AHK11" s="239"/>
      <c r="AHL11" s="239"/>
      <c r="AHM11" s="239"/>
      <c r="AHN11" s="239"/>
      <c r="AHO11" s="239"/>
      <c r="AHP11" s="239"/>
      <c r="AHQ11" s="239"/>
      <c r="AHR11" s="239"/>
      <c r="AHS11" s="239"/>
      <c r="AHT11" s="239"/>
      <c r="AHU11" s="239"/>
      <c r="AHV11" s="239"/>
      <c r="AHW11" s="239"/>
      <c r="AHX11" s="239"/>
      <c r="AHY11" s="239"/>
      <c r="AHZ11" s="239"/>
      <c r="AIA11" s="239"/>
      <c r="AIB11" s="239"/>
      <c r="AIC11" s="239"/>
      <c r="AID11" s="239"/>
      <c r="AIE11" s="239"/>
      <c r="AIF11" s="239"/>
      <c r="AIG11" s="239"/>
      <c r="AIH11" s="239"/>
      <c r="AII11" s="239"/>
      <c r="AIJ11" s="239"/>
      <c r="AIK11" s="239"/>
      <c r="AIL11" s="239"/>
      <c r="AIM11" s="239"/>
      <c r="AIN11" s="239"/>
      <c r="AIO11" s="239"/>
      <c r="AIP11" s="239"/>
      <c r="AIQ11" s="239"/>
      <c r="AIR11" s="239"/>
      <c r="AIS11" s="239"/>
      <c r="AIT11" s="239"/>
      <c r="AIU11" s="239"/>
      <c r="AIV11" s="239"/>
      <c r="AIW11" s="239"/>
      <c r="AIX11" s="239"/>
      <c r="AIY11" s="239"/>
      <c r="AIZ11" s="239"/>
      <c r="AJA11" s="239"/>
      <c r="AJB11" s="239"/>
      <c r="AJC11" s="239"/>
      <c r="AJD11" s="239"/>
      <c r="AJE11" s="239"/>
      <c r="AJF11" s="239"/>
      <c r="AJG11" s="239"/>
      <c r="AJH11" s="239"/>
      <c r="AJI11" s="239"/>
      <c r="AJJ11" s="239"/>
      <c r="AJK11" s="239"/>
      <c r="AJL11" s="239"/>
      <c r="AJM11" s="239"/>
      <c r="AJN11" s="239"/>
      <c r="AJO11" s="239"/>
      <c r="AJP11" s="239"/>
      <c r="AJQ11" s="239"/>
      <c r="AJR11" s="239"/>
      <c r="AJS11" s="239"/>
      <c r="AJT11" s="239"/>
      <c r="AJU11" s="239"/>
      <c r="AJV11" s="239"/>
      <c r="AJW11" s="239"/>
      <c r="AJX11" s="239"/>
      <c r="AJY11" s="239"/>
      <c r="AJZ11" s="239"/>
      <c r="AKA11" s="239"/>
      <c r="AKB11" s="239"/>
      <c r="AKC11" s="239"/>
      <c r="AKD11" s="239"/>
      <c r="AKE11" s="239"/>
      <c r="AKF11" s="239"/>
      <c r="AKG11" s="239"/>
      <c r="AKH11" s="239"/>
      <c r="AKI11" s="239"/>
      <c r="AKJ11" s="239"/>
      <c r="AKK11" s="239"/>
      <c r="AKL11" s="239"/>
      <c r="AKM11" s="239"/>
      <c r="AKN11" s="239"/>
      <c r="AKO11" s="239"/>
      <c r="AKP11" s="239"/>
      <c r="AKQ11" s="239"/>
      <c r="AKR11" s="239"/>
      <c r="AKS11" s="239"/>
      <c r="AKT11" s="239"/>
      <c r="AKU11" s="239"/>
      <c r="AKV11" s="239"/>
      <c r="AKW11" s="239"/>
      <c r="AKX11" s="239"/>
      <c r="AKY11" s="239"/>
      <c r="AKZ11" s="239"/>
      <c r="ALA11" s="239"/>
      <c r="ALB11" s="239"/>
      <c r="ALC11" s="239"/>
      <c r="ALD11" s="239"/>
      <c r="ALE11" s="239"/>
      <c r="ALF11" s="239"/>
      <c r="ALG11" s="239"/>
      <c r="ALH11" s="239"/>
      <c r="ALI11" s="239"/>
      <c r="ALJ11" s="239"/>
      <c r="ALK11" s="239"/>
      <c r="ALL11" s="239"/>
      <c r="ALM11" s="239"/>
      <c r="ALN11" s="239"/>
      <c r="ALO11" s="239"/>
      <c r="ALP11" s="239"/>
      <c r="ALQ11" s="239"/>
      <c r="ALR11" s="239"/>
      <c r="ALS11" s="239"/>
      <c r="ALT11" s="239"/>
      <c r="ALU11" s="239"/>
      <c r="ALV11" s="239"/>
      <c r="ALW11" s="239"/>
    </row>
    <row r="12" spans="1:1017" s="243" customFormat="1" ht="18.75" customHeight="1" x14ac:dyDescent="0.3">
      <c r="A12" s="241"/>
      <c r="B12" s="26"/>
      <c r="C12" s="200"/>
      <c r="D12" s="242"/>
      <c r="E12" s="242"/>
      <c r="F12" s="331" t="s">
        <v>70</v>
      </c>
      <c r="G12" s="332"/>
      <c r="H12" s="332"/>
      <c r="I12" s="332"/>
      <c r="J12" s="332"/>
      <c r="K12" s="333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5"/>
      <c r="JS12" s="25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25"/>
      <c r="LI12" s="25"/>
      <c r="LJ12" s="25"/>
      <c r="LK12" s="25"/>
      <c r="LL12" s="25"/>
      <c r="LM12" s="25"/>
      <c r="LN12" s="25"/>
      <c r="LO12" s="25"/>
      <c r="LP12" s="25"/>
      <c r="LQ12" s="25"/>
      <c r="LR12" s="25"/>
      <c r="LS12" s="25"/>
      <c r="LT12" s="25"/>
      <c r="LU12" s="25"/>
      <c r="LV12" s="25"/>
      <c r="LW12" s="25"/>
      <c r="LX12" s="25"/>
      <c r="LY12" s="25"/>
      <c r="LZ12" s="25"/>
      <c r="MA12" s="25"/>
      <c r="MB12" s="25"/>
      <c r="MC12" s="25"/>
      <c r="MD12" s="25"/>
      <c r="ME12" s="25"/>
      <c r="MF12" s="25"/>
      <c r="MG12" s="25"/>
      <c r="MH12" s="25"/>
      <c r="MI12" s="25"/>
      <c r="MJ12" s="25"/>
      <c r="MK12" s="25"/>
      <c r="ML12" s="25"/>
      <c r="MM12" s="25"/>
      <c r="MN12" s="25"/>
      <c r="MO12" s="25"/>
      <c r="MP12" s="25"/>
      <c r="MQ12" s="25"/>
      <c r="MR12" s="25"/>
      <c r="MS12" s="25"/>
      <c r="MT12" s="25"/>
      <c r="MU12" s="25"/>
      <c r="MV12" s="25"/>
      <c r="MW12" s="25"/>
      <c r="MX12" s="25"/>
      <c r="MY12" s="25"/>
      <c r="MZ12" s="25"/>
      <c r="NA12" s="25"/>
      <c r="NB12" s="25"/>
      <c r="NC12" s="25"/>
      <c r="ND12" s="25"/>
      <c r="NE12" s="25"/>
      <c r="NF12" s="25"/>
      <c r="NG12" s="25"/>
      <c r="NH12" s="25"/>
      <c r="NI12" s="25"/>
      <c r="NJ12" s="25"/>
      <c r="NK12" s="25"/>
      <c r="NL12" s="25"/>
      <c r="NM12" s="25"/>
      <c r="NN12" s="25"/>
      <c r="NO12" s="25"/>
      <c r="NP12" s="25"/>
      <c r="NQ12" s="25"/>
      <c r="NR12" s="25"/>
      <c r="NS12" s="25"/>
      <c r="NT12" s="25"/>
      <c r="NU12" s="25"/>
      <c r="NV12" s="25"/>
      <c r="NW12" s="25"/>
      <c r="NX12" s="25"/>
      <c r="NY12" s="25"/>
      <c r="NZ12" s="25"/>
      <c r="OA12" s="25"/>
      <c r="OB12" s="25"/>
      <c r="OC12" s="25"/>
      <c r="OD12" s="25"/>
      <c r="OE12" s="25"/>
      <c r="OF12" s="25"/>
      <c r="OG12" s="25"/>
      <c r="OH12" s="25"/>
      <c r="OI12" s="25"/>
      <c r="OJ12" s="25"/>
      <c r="OK12" s="25"/>
      <c r="OL12" s="25"/>
      <c r="OM12" s="25"/>
      <c r="ON12" s="25"/>
      <c r="OO12" s="25"/>
      <c r="OP12" s="25"/>
      <c r="OQ12" s="25"/>
      <c r="OR12" s="25"/>
      <c r="OS12" s="25"/>
      <c r="OT12" s="25"/>
      <c r="OU12" s="25"/>
      <c r="OV12" s="25"/>
      <c r="OW12" s="25"/>
      <c r="OX12" s="25"/>
      <c r="OY12" s="25"/>
      <c r="OZ12" s="25"/>
      <c r="PA12" s="25"/>
      <c r="PB12" s="25"/>
      <c r="PC12" s="25"/>
      <c r="PD12" s="25"/>
      <c r="PE12" s="25"/>
      <c r="PF12" s="25"/>
      <c r="PG12" s="25"/>
      <c r="PH12" s="25"/>
      <c r="PI12" s="25"/>
      <c r="PJ12" s="25"/>
      <c r="PK12" s="25"/>
      <c r="PL12" s="25"/>
      <c r="PM12" s="25"/>
      <c r="PN12" s="25"/>
      <c r="PO12" s="25"/>
      <c r="PP12" s="25"/>
      <c r="PQ12" s="25"/>
      <c r="PR12" s="25"/>
      <c r="PS12" s="25"/>
      <c r="PT12" s="25"/>
      <c r="PU12" s="25"/>
      <c r="PV12" s="25"/>
      <c r="PW12" s="25"/>
      <c r="PX12" s="25"/>
      <c r="PY12" s="25"/>
      <c r="PZ12" s="25"/>
      <c r="QA12" s="25"/>
      <c r="QB12" s="25"/>
      <c r="QC12" s="25"/>
      <c r="QD12" s="25"/>
      <c r="QE12" s="25"/>
      <c r="QF12" s="25"/>
      <c r="QG12" s="25"/>
      <c r="QH12" s="25"/>
      <c r="QI12" s="25"/>
      <c r="QJ12" s="25"/>
      <c r="QK12" s="25"/>
      <c r="QL12" s="25"/>
      <c r="QM12" s="25"/>
      <c r="QN12" s="25"/>
      <c r="QO12" s="25"/>
      <c r="QP12" s="25"/>
      <c r="QQ12" s="25"/>
      <c r="QR12" s="25"/>
      <c r="QS12" s="25"/>
      <c r="QT12" s="25"/>
      <c r="QU12" s="25"/>
      <c r="QV12" s="25"/>
      <c r="QW12" s="25"/>
      <c r="QX12" s="25"/>
      <c r="QY12" s="25"/>
      <c r="QZ12" s="25"/>
      <c r="RA12" s="25"/>
      <c r="RB12" s="25"/>
      <c r="RC12" s="25"/>
      <c r="RD12" s="25"/>
      <c r="RE12" s="25"/>
      <c r="RF12" s="25"/>
      <c r="RG12" s="25"/>
      <c r="RH12" s="25"/>
      <c r="RI12" s="25"/>
      <c r="RJ12" s="25"/>
      <c r="RK12" s="25"/>
      <c r="RL12" s="25"/>
      <c r="RM12" s="25"/>
      <c r="RN12" s="25"/>
      <c r="RO12" s="25"/>
      <c r="RP12" s="25"/>
      <c r="RQ12" s="25"/>
      <c r="RR12" s="25"/>
      <c r="RS12" s="25"/>
      <c r="RT12" s="25"/>
      <c r="RU12" s="25"/>
      <c r="RV12" s="25"/>
      <c r="RW12" s="25"/>
      <c r="RX12" s="25"/>
      <c r="RY12" s="25"/>
      <c r="RZ12" s="25"/>
      <c r="SA12" s="25"/>
      <c r="SB12" s="25"/>
      <c r="SC12" s="25"/>
      <c r="SD12" s="25"/>
      <c r="SE12" s="25"/>
      <c r="SF12" s="25"/>
      <c r="SG12" s="25"/>
      <c r="SH12" s="25"/>
      <c r="SI12" s="25"/>
      <c r="SJ12" s="25"/>
      <c r="SK12" s="25"/>
      <c r="SL12" s="25"/>
      <c r="SM12" s="25"/>
      <c r="SN12" s="25"/>
      <c r="SO12" s="25"/>
      <c r="SP12" s="25"/>
      <c r="SQ12" s="25"/>
      <c r="SR12" s="25"/>
      <c r="SS12" s="25"/>
      <c r="ST12" s="25"/>
      <c r="SU12" s="25"/>
      <c r="SV12" s="25"/>
      <c r="SW12" s="25"/>
      <c r="SX12" s="25"/>
      <c r="SY12" s="25"/>
      <c r="SZ12" s="25"/>
      <c r="TA12" s="25"/>
      <c r="TB12" s="25"/>
      <c r="TC12" s="25"/>
      <c r="TD12" s="25"/>
      <c r="TE12" s="25"/>
      <c r="TF12" s="25"/>
      <c r="TG12" s="25"/>
      <c r="TH12" s="25"/>
      <c r="TI12" s="25"/>
      <c r="TJ12" s="25"/>
      <c r="TK12" s="25"/>
      <c r="TL12" s="25"/>
      <c r="TM12" s="25"/>
      <c r="TN12" s="25"/>
      <c r="TO12" s="25"/>
      <c r="TP12" s="25"/>
      <c r="TQ12" s="25"/>
      <c r="TR12" s="25"/>
      <c r="TS12" s="25"/>
      <c r="TT12" s="25"/>
      <c r="TU12" s="25"/>
      <c r="TV12" s="25"/>
      <c r="TW12" s="25"/>
      <c r="TX12" s="25"/>
      <c r="TY12" s="25"/>
      <c r="TZ12" s="25"/>
      <c r="UA12" s="25"/>
      <c r="UB12" s="25"/>
      <c r="UC12" s="25"/>
      <c r="UD12" s="25"/>
      <c r="UE12" s="25"/>
      <c r="UF12" s="25"/>
      <c r="UG12" s="25"/>
      <c r="UH12" s="25"/>
      <c r="UI12" s="25"/>
      <c r="UJ12" s="25"/>
      <c r="UK12" s="25"/>
      <c r="UL12" s="25"/>
      <c r="UM12" s="25"/>
      <c r="UN12" s="25"/>
      <c r="UO12" s="25"/>
      <c r="UP12" s="25"/>
      <c r="UQ12" s="25"/>
      <c r="UR12" s="25"/>
      <c r="US12" s="25"/>
      <c r="UT12" s="25"/>
      <c r="UU12" s="25"/>
      <c r="UV12" s="25"/>
      <c r="UW12" s="25"/>
      <c r="UX12" s="25"/>
      <c r="UY12" s="25"/>
      <c r="UZ12" s="25"/>
      <c r="VA12" s="25"/>
      <c r="VB12" s="25"/>
      <c r="VC12" s="25"/>
      <c r="VD12" s="25"/>
      <c r="VE12" s="25"/>
      <c r="VF12" s="25"/>
      <c r="VG12" s="25"/>
      <c r="VH12" s="25"/>
      <c r="VI12" s="25"/>
      <c r="VJ12" s="25"/>
      <c r="VK12" s="25"/>
      <c r="VL12" s="25"/>
      <c r="VM12" s="25"/>
      <c r="VN12" s="25"/>
      <c r="VO12" s="25"/>
      <c r="VP12" s="25"/>
      <c r="VQ12" s="25"/>
      <c r="VR12" s="25"/>
      <c r="VS12" s="25"/>
      <c r="VT12" s="25"/>
      <c r="VU12" s="25"/>
      <c r="VV12" s="25"/>
      <c r="VW12" s="25"/>
      <c r="VX12" s="25"/>
      <c r="VY12" s="25"/>
      <c r="VZ12" s="25"/>
      <c r="WA12" s="25"/>
      <c r="WB12" s="25"/>
      <c r="WC12" s="25"/>
      <c r="WD12" s="25"/>
      <c r="WE12" s="25"/>
      <c r="WF12" s="25"/>
      <c r="WG12" s="25"/>
      <c r="WH12" s="25"/>
      <c r="WI12" s="25"/>
      <c r="WJ12" s="25"/>
      <c r="WK12" s="25"/>
      <c r="WL12" s="25"/>
      <c r="WM12" s="25"/>
      <c r="WN12" s="25"/>
      <c r="WO12" s="25"/>
      <c r="WP12" s="25"/>
      <c r="WQ12" s="25"/>
      <c r="WR12" s="25"/>
      <c r="WS12" s="25"/>
      <c r="WT12" s="25"/>
      <c r="WU12" s="25"/>
      <c r="WV12" s="25"/>
      <c r="WW12" s="25"/>
      <c r="WX12" s="25"/>
      <c r="WY12" s="25"/>
      <c r="WZ12" s="25"/>
      <c r="XA12" s="25"/>
      <c r="XB12" s="25"/>
      <c r="XC12" s="25"/>
      <c r="XD12" s="25"/>
      <c r="XE12" s="25"/>
      <c r="XF12" s="25"/>
      <c r="XG12" s="25"/>
      <c r="XH12" s="25"/>
      <c r="XI12" s="25"/>
      <c r="XJ12" s="25"/>
      <c r="XK12" s="25"/>
      <c r="XL12" s="25"/>
      <c r="XM12" s="25"/>
      <c r="XN12" s="25"/>
      <c r="XO12" s="25"/>
      <c r="XP12" s="25"/>
      <c r="XQ12" s="25"/>
      <c r="XR12" s="25"/>
      <c r="XS12" s="25"/>
      <c r="XT12" s="25"/>
      <c r="XU12" s="25"/>
      <c r="XV12" s="25"/>
      <c r="XW12" s="25"/>
      <c r="XX12" s="25"/>
      <c r="XY12" s="25"/>
      <c r="XZ12" s="25"/>
      <c r="YA12" s="25"/>
      <c r="YB12" s="25"/>
      <c r="YC12" s="25"/>
      <c r="YD12" s="25"/>
      <c r="YE12" s="25"/>
      <c r="YF12" s="25"/>
      <c r="YG12" s="25"/>
      <c r="YH12" s="25"/>
      <c r="YI12" s="25"/>
      <c r="YJ12" s="25"/>
      <c r="YK12" s="25"/>
      <c r="YL12" s="25"/>
      <c r="YM12" s="25"/>
      <c r="YN12" s="25"/>
      <c r="YO12" s="25"/>
      <c r="YP12" s="25"/>
      <c r="YQ12" s="25"/>
      <c r="YR12" s="25"/>
      <c r="YS12" s="25"/>
      <c r="YT12" s="25"/>
      <c r="YU12" s="25"/>
      <c r="YV12" s="25"/>
      <c r="YW12" s="25"/>
      <c r="YX12" s="25"/>
      <c r="YY12" s="25"/>
      <c r="YZ12" s="25"/>
      <c r="ZA12" s="25"/>
      <c r="ZB12" s="25"/>
      <c r="ZC12" s="25"/>
      <c r="ZD12" s="25"/>
      <c r="ZE12" s="25"/>
      <c r="ZF12" s="25"/>
      <c r="ZG12" s="25"/>
      <c r="ZH12" s="25"/>
      <c r="ZI12" s="25"/>
      <c r="ZJ12" s="25"/>
      <c r="ZK12" s="25"/>
      <c r="ZL12" s="25"/>
      <c r="ZM12" s="25"/>
      <c r="ZN12" s="25"/>
      <c r="ZO12" s="25"/>
      <c r="ZP12" s="25"/>
      <c r="ZQ12" s="25"/>
      <c r="ZR12" s="25"/>
      <c r="ZS12" s="25"/>
      <c r="ZT12" s="25"/>
      <c r="ZU12" s="25"/>
      <c r="ZV12" s="25"/>
      <c r="ZW12" s="25"/>
      <c r="ZX12" s="25"/>
      <c r="ZY12" s="25"/>
      <c r="ZZ12" s="25"/>
      <c r="AAA12" s="25"/>
      <c r="AAB12" s="25"/>
      <c r="AAC12" s="25"/>
      <c r="AAD12" s="25"/>
      <c r="AAE12" s="25"/>
      <c r="AAF12" s="25"/>
      <c r="AAG12" s="25"/>
      <c r="AAH12" s="25"/>
      <c r="AAI12" s="25"/>
      <c r="AAJ12" s="25"/>
      <c r="AAK12" s="25"/>
      <c r="AAL12" s="25"/>
      <c r="AAM12" s="25"/>
      <c r="AAN12" s="25"/>
      <c r="AAO12" s="25"/>
      <c r="AAP12" s="25"/>
      <c r="AAQ12" s="25"/>
      <c r="AAR12" s="25"/>
      <c r="AAS12" s="25"/>
      <c r="AAT12" s="25"/>
      <c r="AAU12" s="25"/>
      <c r="AAV12" s="25"/>
      <c r="AAW12" s="25"/>
      <c r="AAX12" s="25"/>
      <c r="AAY12" s="25"/>
      <c r="AAZ12" s="25"/>
      <c r="ABA12" s="25"/>
      <c r="ABB12" s="25"/>
      <c r="ABC12" s="25"/>
      <c r="ABD12" s="25"/>
      <c r="ABE12" s="25"/>
      <c r="ABF12" s="25"/>
      <c r="ABG12" s="25"/>
      <c r="ABH12" s="25"/>
      <c r="ABI12" s="25"/>
      <c r="ABJ12" s="25"/>
      <c r="ABK12" s="25"/>
      <c r="ABL12" s="25"/>
      <c r="ABM12" s="25"/>
      <c r="ABN12" s="25"/>
      <c r="ABO12" s="25"/>
      <c r="ABP12" s="25"/>
      <c r="ABQ12" s="25"/>
      <c r="ABR12" s="25"/>
      <c r="ABS12" s="25"/>
      <c r="ABT12" s="25"/>
      <c r="ABU12" s="25"/>
      <c r="ABV12" s="25"/>
      <c r="ABW12" s="25"/>
      <c r="ABX12" s="25"/>
      <c r="ABY12" s="25"/>
      <c r="ABZ12" s="25"/>
      <c r="ACA12" s="25"/>
      <c r="ACB12" s="25"/>
      <c r="ACC12" s="25"/>
      <c r="ACD12" s="25"/>
      <c r="ACE12" s="25"/>
      <c r="ACF12" s="25"/>
      <c r="ACG12" s="25"/>
      <c r="ACH12" s="25"/>
      <c r="ACI12" s="25"/>
      <c r="ACJ12" s="25"/>
      <c r="ACK12" s="25"/>
      <c r="ACL12" s="25"/>
      <c r="ACM12" s="25"/>
      <c r="ACN12" s="25"/>
      <c r="ACO12" s="25"/>
      <c r="ACP12" s="25"/>
      <c r="ACQ12" s="25"/>
      <c r="ACR12" s="25"/>
      <c r="ACS12" s="25"/>
      <c r="ACT12" s="25"/>
      <c r="ACU12" s="25"/>
      <c r="ACV12" s="25"/>
      <c r="ACW12" s="25"/>
      <c r="ACX12" s="25"/>
      <c r="ACY12" s="25"/>
      <c r="ACZ12" s="25"/>
      <c r="ADA12" s="25"/>
      <c r="ADB12" s="25"/>
      <c r="ADC12" s="25"/>
      <c r="ADD12" s="25"/>
      <c r="ADE12" s="25"/>
      <c r="ADF12" s="25"/>
      <c r="ADG12" s="25"/>
      <c r="ADH12" s="25"/>
      <c r="ADI12" s="25"/>
      <c r="ADJ12" s="25"/>
      <c r="ADK12" s="25"/>
      <c r="ADL12" s="25"/>
      <c r="ADM12" s="25"/>
      <c r="ADN12" s="25"/>
      <c r="ADO12" s="25"/>
      <c r="ADP12" s="25"/>
      <c r="ADQ12" s="25"/>
      <c r="ADR12" s="25"/>
      <c r="ADS12" s="25"/>
      <c r="ADT12" s="25"/>
      <c r="ADU12" s="25"/>
      <c r="ADV12" s="25"/>
      <c r="ADW12" s="25"/>
      <c r="ADX12" s="25"/>
      <c r="ADY12" s="25"/>
      <c r="ADZ12" s="25"/>
      <c r="AEA12" s="25"/>
      <c r="AEB12" s="25"/>
      <c r="AEC12" s="25"/>
      <c r="AED12" s="25"/>
      <c r="AEE12" s="25"/>
      <c r="AEF12" s="25"/>
      <c r="AEG12" s="25"/>
      <c r="AEH12" s="25"/>
      <c r="AEI12" s="25"/>
      <c r="AEJ12" s="25"/>
      <c r="AEK12" s="25"/>
      <c r="AEL12" s="25"/>
      <c r="AEM12" s="25"/>
      <c r="AEN12" s="25"/>
      <c r="AEO12" s="25"/>
      <c r="AEP12" s="25"/>
      <c r="AEQ12" s="25"/>
      <c r="AER12" s="25"/>
      <c r="AES12" s="25"/>
      <c r="AET12" s="25"/>
      <c r="AEU12" s="25"/>
      <c r="AEV12" s="25"/>
      <c r="AEW12" s="25"/>
      <c r="AEX12" s="25"/>
      <c r="AEY12" s="25"/>
      <c r="AEZ12" s="25"/>
      <c r="AFA12" s="25"/>
      <c r="AFB12" s="25"/>
      <c r="AFC12" s="25"/>
      <c r="AFD12" s="25"/>
      <c r="AFE12" s="25"/>
      <c r="AFF12" s="25"/>
      <c r="AFG12" s="25"/>
      <c r="AFH12" s="25"/>
      <c r="AFI12" s="25"/>
      <c r="AFJ12" s="25"/>
      <c r="AFK12" s="25"/>
      <c r="AFL12" s="25"/>
      <c r="AFM12" s="25"/>
      <c r="AFN12" s="25"/>
      <c r="AFO12" s="25"/>
      <c r="AFP12" s="25"/>
      <c r="AFQ12" s="25"/>
      <c r="AFR12" s="25"/>
      <c r="AFS12" s="25"/>
      <c r="AFT12" s="25"/>
      <c r="AFU12" s="25"/>
      <c r="AFV12" s="25"/>
      <c r="AFW12" s="25"/>
      <c r="AFX12" s="25"/>
      <c r="AFY12" s="25"/>
      <c r="AFZ12" s="25"/>
      <c r="AGA12" s="25"/>
      <c r="AGB12" s="25"/>
      <c r="AGC12" s="25"/>
      <c r="AGD12" s="25"/>
      <c r="AGE12" s="25"/>
      <c r="AGF12" s="25"/>
      <c r="AGG12" s="25"/>
      <c r="AGH12" s="25"/>
      <c r="AGI12" s="25"/>
      <c r="AGJ12" s="25"/>
      <c r="AGK12" s="25"/>
      <c r="AGL12" s="25"/>
      <c r="AGM12" s="25"/>
      <c r="AGN12" s="25"/>
      <c r="AGO12" s="25"/>
      <c r="AGP12" s="25"/>
      <c r="AGQ12" s="25"/>
      <c r="AGR12" s="25"/>
      <c r="AGS12" s="25"/>
      <c r="AGT12" s="25"/>
      <c r="AGU12" s="25"/>
      <c r="AGV12" s="25"/>
      <c r="AGW12" s="25"/>
      <c r="AGX12" s="25"/>
      <c r="AGY12" s="25"/>
      <c r="AGZ12" s="25"/>
      <c r="AHA12" s="25"/>
      <c r="AHB12" s="25"/>
      <c r="AHC12" s="25"/>
      <c r="AHD12" s="25"/>
      <c r="AHE12" s="25"/>
      <c r="AHF12" s="25"/>
      <c r="AHG12" s="25"/>
      <c r="AHH12" s="25"/>
      <c r="AHI12" s="25"/>
      <c r="AHJ12" s="25"/>
      <c r="AHK12" s="25"/>
      <c r="AHL12" s="25"/>
      <c r="AHM12" s="25"/>
      <c r="AHN12" s="25"/>
      <c r="AHO12" s="25"/>
      <c r="AHP12" s="25"/>
      <c r="AHQ12" s="25"/>
      <c r="AHR12" s="25"/>
      <c r="AHS12" s="25"/>
      <c r="AHT12" s="25"/>
      <c r="AHU12" s="25"/>
      <c r="AHV12" s="25"/>
      <c r="AHW12" s="25"/>
      <c r="AHX12" s="25"/>
      <c r="AHY12" s="25"/>
      <c r="AHZ12" s="25"/>
      <c r="AIA12" s="25"/>
      <c r="AIB12" s="25"/>
      <c r="AIC12" s="25"/>
      <c r="AID12" s="25"/>
      <c r="AIE12" s="25"/>
      <c r="AIF12" s="25"/>
      <c r="AIG12" s="25"/>
      <c r="AIH12" s="25"/>
      <c r="AII12" s="25"/>
      <c r="AIJ12" s="25"/>
      <c r="AIK12" s="25"/>
      <c r="AIL12" s="25"/>
      <c r="AIM12" s="25"/>
      <c r="AIN12" s="25"/>
      <c r="AIO12" s="25"/>
      <c r="AIP12" s="25"/>
      <c r="AIQ12" s="25"/>
      <c r="AIR12" s="25"/>
      <c r="AIS12" s="25"/>
      <c r="AIT12" s="25"/>
      <c r="AIU12" s="25"/>
      <c r="AIV12" s="25"/>
      <c r="AIW12" s="25"/>
      <c r="AIX12" s="25"/>
      <c r="AIY12" s="25"/>
      <c r="AIZ12" s="25"/>
      <c r="AJA12" s="25"/>
      <c r="AJB12" s="25"/>
      <c r="AJC12" s="25"/>
      <c r="AJD12" s="25"/>
      <c r="AJE12" s="25"/>
      <c r="AJF12" s="25"/>
      <c r="AJG12" s="25"/>
      <c r="AJH12" s="25"/>
      <c r="AJI12" s="25"/>
      <c r="AJJ12" s="25"/>
      <c r="AJK12" s="25"/>
      <c r="AJL12" s="25"/>
      <c r="AJM12" s="25"/>
      <c r="AJN12" s="25"/>
      <c r="AJO12" s="25"/>
      <c r="AJP12" s="25"/>
      <c r="AJQ12" s="25"/>
      <c r="AJR12" s="25"/>
      <c r="AJS12" s="25"/>
      <c r="AJT12" s="25"/>
      <c r="AJU12" s="25"/>
      <c r="AJV12" s="25"/>
      <c r="AJW12" s="25"/>
      <c r="AJX12" s="25"/>
      <c r="AJY12" s="25"/>
      <c r="AJZ12" s="25"/>
      <c r="AKA12" s="25"/>
      <c r="AKB12" s="25"/>
      <c r="AKC12" s="25"/>
      <c r="AKD12" s="25"/>
      <c r="AKE12" s="25"/>
      <c r="AKF12" s="25"/>
      <c r="AKG12" s="25"/>
      <c r="AKH12" s="25"/>
      <c r="AKI12" s="25"/>
      <c r="AKJ12" s="25"/>
      <c r="AKK12" s="25"/>
      <c r="AKL12" s="25"/>
      <c r="AKM12" s="25"/>
      <c r="AKN12" s="25"/>
      <c r="AKO12" s="25"/>
      <c r="AKP12" s="25"/>
      <c r="AKQ12" s="25"/>
      <c r="AKR12" s="25"/>
      <c r="AKS12" s="25"/>
      <c r="AKT12" s="25"/>
      <c r="AKU12" s="25"/>
      <c r="AKV12" s="25"/>
      <c r="AKW12" s="25"/>
      <c r="AKX12" s="25"/>
      <c r="AKY12" s="25"/>
      <c r="AKZ12" s="25"/>
      <c r="ALA12" s="25"/>
      <c r="ALB12" s="25"/>
      <c r="ALC12" s="25"/>
      <c r="ALD12" s="25"/>
      <c r="ALE12" s="25"/>
      <c r="ALF12" s="25"/>
      <c r="ALG12" s="25"/>
      <c r="ALH12" s="25"/>
      <c r="ALI12" s="25"/>
      <c r="ALJ12" s="25"/>
      <c r="ALK12" s="25"/>
      <c r="ALL12" s="25"/>
      <c r="ALM12" s="25"/>
      <c r="ALN12" s="25"/>
      <c r="ALO12" s="25"/>
      <c r="ALP12" s="25"/>
      <c r="ALQ12" s="25"/>
      <c r="ALR12" s="25"/>
      <c r="ALS12" s="25"/>
      <c r="ALT12" s="25"/>
      <c r="ALU12" s="25"/>
      <c r="ALV12" s="25"/>
      <c r="ALW12" s="25"/>
      <c r="ALX12" s="25"/>
    </row>
    <row r="13" spans="1:1017" s="243" customFormat="1" ht="16.5" customHeight="1" x14ac:dyDescent="0.3">
      <c r="A13" s="244"/>
      <c r="B13" s="244"/>
      <c r="C13" s="244"/>
      <c r="D13" s="244"/>
      <c r="E13" s="244"/>
      <c r="F13" s="245" t="s">
        <v>40</v>
      </c>
      <c r="G13" s="323" t="s">
        <v>40</v>
      </c>
      <c r="H13" s="324"/>
      <c r="I13" s="324"/>
      <c r="J13" s="324"/>
      <c r="K13" s="3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  <c r="LI13" s="25"/>
      <c r="LJ13" s="25"/>
      <c r="LK13" s="25"/>
      <c r="LL13" s="25"/>
      <c r="LM13" s="25"/>
      <c r="LN13" s="25"/>
      <c r="LO13" s="25"/>
      <c r="LP13" s="25"/>
      <c r="LQ13" s="25"/>
      <c r="LR13" s="25"/>
      <c r="LS13" s="25"/>
      <c r="LT13" s="25"/>
      <c r="LU13" s="25"/>
      <c r="LV13" s="25"/>
      <c r="LW13" s="25"/>
      <c r="LX13" s="25"/>
      <c r="LY13" s="25"/>
      <c r="LZ13" s="25"/>
      <c r="MA13" s="25"/>
      <c r="MB13" s="25"/>
      <c r="MC13" s="25"/>
      <c r="MD13" s="25"/>
      <c r="ME13" s="25"/>
      <c r="MF13" s="25"/>
      <c r="MG13" s="25"/>
      <c r="MH13" s="25"/>
      <c r="MI13" s="25"/>
      <c r="MJ13" s="25"/>
      <c r="MK13" s="25"/>
      <c r="ML13" s="25"/>
      <c r="MM13" s="25"/>
      <c r="MN13" s="25"/>
      <c r="MO13" s="25"/>
      <c r="MP13" s="25"/>
      <c r="MQ13" s="25"/>
      <c r="MR13" s="25"/>
      <c r="MS13" s="25"/>
      <c r="MT13" s="25"/>
      <c r="MU13" s="25"/>
      <c r="MV13" s="25"/>
      <c r="MW13" s="25"/>
      <c r="MX13" s="25"/>
      <c r="MY13" s="25"/>
      <c r="MZ13" s="25"/>
      <c r="NA13" s="25"/>
      <c r="NB13" s="25"/>
      <c r="NC13" s="25"/>
      <c r="ND13" s="25"/>
      <c r="NE13" s="25"/>
      <c r="NF13" s="25"/>
      <c r="NG13" s="25"/>
      <c r="NH13" s="25"/>
      <c r="NI13" s="25"/>
      <c r="NJ13" s="25"/>
      <c r="NK13" s="25"/>
      <c r="NL13" s="25"/>
      <c r="NM13" s="25"/>
      <c r="NN13" s="25"/>
      <c r="NO13" s="25"/>
      <c r="NP13" s="25"/>
      <c r="NQ13" s="25"/>
      <c r="NR13" s="25"/>
      <c r="NS13" s="25"/>
      <c r="NT13" s="25"/>
      <c r="NU13" s="25"/>
      <c r="NV13" s="25"/>
      <c r="NW13" s="25"/>
      <c r="NX13" s="25"/>
      <c r="NY13" s="25"/>
      <c r="NZ13" s="25"/>
      <c r="OA13" s="25"/>
      <c r="OB13" s="25"/>
      <c r="OC13" s="25"/>
      <c r="OD13" s="25"/>
      <c r="OE13" s="25"/>
      <c r="OF13" s="25"/>
      <c r="OG13" s="25"/>
      <c r="OH13" s="25"/>
      <c r="OI13" s="25"/>
      <c r="OJ13" s="25"/>
      <c r="OK13" s="25"/>
      <c r="OL13" s="25"/>
      <c r="OM13" s="25"/>
      <c r="ON13" s="25"/>
      <c r="OO13" s="25"/>
      <c r="OP13" s="25"/>
      <c r="OQ13" s="25"/>
      <c r="OR13" s="25"/>
      <c r="OS13" s="25"/>
      <c r="OT13" s="25"/>
      <c r="OU13" s="25"/>
      <c r="OV13" s="25"/>
      <c r="OW13" s="25"/>
      <c r="OX13" s="25"/>
      <c r="OY13" s="25"/>
      <c r="OZ13" s="25"/>
      <c r="PA13" s="25"/>
      <c r="PB13" s="25"/>
      <c r="PC13" s="25"/>
      <c r="PD13" s="25"/>
      <c r="PE13" s="25"/>
      <c r="PF13" s="25"/>
      <c r="PG13" s="25"/>
      <c r="PH13" s="25"/>
      <c r="PI13" s="25"/>
      <c r="PJ13" s="25"/>
      <c r="PK13" s="25"/>
      <c r="PL13" s="25"/>
      <c r="PM13" s="25"/>
      <c r="PN13" s="25"/>
      <c r="PO13" s="25"/>
      <c r="PP13" s="25"/>
      <c r="PQ13" s="25"/>
      <c r="PR13" s="25"/>
      <c r="PS13" s="25"/>
      <c r="PT13" s="25"/>
      <c r="PU13" s="25"/>
      <c r="PV13" s="25"/>
      <c r="PW13" s="25"/>
      <c r="PX13" s="25"/>
      <c r="PY13" s="25"/>
      <c r="PZ13" s="25"/>
      <c r="QA13" s="25"/>
      <c r="QB13" s="25"/>
      <c r="QC13" s="25"/>
      <c r="QD13" s="25"/>
      <c r="QE13" s="25"/>
      <c r="QF13" s="25"/>
      <c r="QG13" s="25"/>
      <c r="QH13" s="25"/>
      <c r="QI13" s="25"/>
      <c r="QJ13" s="25"/>
      <c r="QK13" s="25"/>
      <c r="QL13" s="25"/>
      <c r="QM13" s="25"/>
      <c r="QN13" s="25"/>
      <c r="QO13" s="25"/>
      <c r="QP13" s="25"/>
      <c r="QQ13" s="25"/>
      <c r="QR13" s="25"/>
      <c r="QS13" s="25"/>
      <c r="QT13" s="25"/>
      <c r="QU13" s="25"/>
      <c r="QV13" s="25"/>
      <c r="QW13" s="25"/>
      <c r="QX13" s="25"/>
      <c r="QY13" s="25"/>
      <c r="QZ13" s="25"/>
      <c r="RA13" s="25"/>
      <c r="RB13" s="25"/>
      <c r="RC13" s="25"/>
      <c r="RD13" s="25"/>
      <c r="RE13" s="25"/>
      <c r="RF13" s="25"/>
      <c r="RG13" s="25"/>
      <c r="RH13" s="25"/>
      <c r="RI13" s="25"/>
      <c r="RJ13" s="25"/>
      <c r="RK13" s="25"/>
      <c r="RL13" s="25"/>
      <c r="RM13" s="25"/>
      <c r="RN13" s="25"/>
      <c r="RO13" s="25"/>
      <c r="RP13" s="25"/>
      <c r="RQ13" s="25"/>
      <c r="RR13" s="25"/>
      <c r="RS13" s="25"/>
      <c r="RT13" s="25"/>
      <c r="RU13" s="25"/>
      <c r="RV13" s="25"/>
      <c r="RW13" s="25"/>
      <c r="RX13" s="25"/>
      <c r="RY13" s="25"/>
      <c r="RZ13" s="25"/>
      <c r="SA13" s="25"/>
      <c r="SB13" s="25"/>
      <c r="SC13" s="25"/>
      <c r="SD13" s="25"/>
      <c r="SE13" s="25"/>
      <c r="SF13" s="25"/>
      <c r="SG13" s="25"/>
      <c r="SH13" s="25"/>
      <c r="SI13" s="25"/>
      <c r="SJ13" s="25"/>
      <c r="SK13" s="25"/>
      <c r="SL13" s="25"/>
      <c r="SM13" s="25"/>
      <c r="SN13" s="25"/>
      <c r="SO13" s="25"/>
      <c r="SP13" s="25"/>
      <c r="SQ13" s="25"/>
      <c r="SR13" s="25"/>
      <c r="SS13" s="25"/>
      <c r="ST13" s="25"/>
      <c r="SU13" s="25"/>
      <c r="SV13" s="25"/>
      <c r="SW13" s="25"/>
      <c r="SX13" s="25"/>
      <c r="SY13" s="25"/>
      <c r="SZ13" s="25"/>
      <c r="TA13" s="25"/>
      <c r="TB13" s="25"/>
      <c r="TC13" s="25"/>
      <c r="TD13" s="25"/>
      <c r="TE13" s="25"/>
      <c r="TF13" s="25"/>
      <c r="TG13" s="25"/>
      <c r="TH13" s="25"/>
      <c r="TI13" s="25"/>
      <c r="TJ13" s="25"/>
      <c r="TK13" s="25"/>
      <c r="TL13" s="25"/>
      <c r="TM13" s="25"/>
      <c r="TN13" s="25"/>
      <c r="TO13" s="25"/>
      <c r="TP13" s="25"/>
      <c r="TQ13" s="25"/>
      <c r="TR13" s="25"/>
      <c r="TS13" s="25"/>
      <c r="TT13" s="25"/>
      <c r="TU13" s="25"/>
      <c r="TV13" s="25"/>
      <c r="TW13" s="25"/>
      <c r="TX13" s="25"/>
      <c r="TY13" s="25"/>
      <c r="TZ13" s="25"/>
      <c r="UA13" s="25"/>
      <c r="UB13" s="25"/>
      <c r="UC13" s="25"/>
      <c r="UD13" s="25"/>
      <c r="UE13" s="25"/>
      <c r="UF13" s="25"/>
      <c r="UG13" s="25"/>
      <c r="UH13" s="25"/>
      <c r="UI13" s="25"/>
      <c r="UJ13" s="25"/>
      <c r="UK13" s="25"/>
      <c r="UL13" s="25"/>
      <c r="UM13" s="25"/>
      <c r="UN13" s="25"/>
      <c r="UO13" s="25"/>
      <c r="UP13" s="25"/>
      <c r="UQ13" s="25"/>
      <c r="UR13" s="25"/>
      <c r="US13" s="25"/>
      <c r="UT13" s="25"/>
      <c r="UU13" s="25"/>
      <c r="UV13" s="25"/>
      <c r="UW13" s="25"/>
      <c r="UX13" s="25"/>
      <c r="UY13" s="25"/>
      <c r="UZ13" s="25"/>
      <c r="VA13" s="25"/>
      <c r="VB13" s="25"/>
      <c r="VC13" s="25"/>
      <c r="VD13" s="25"/>
      <c r="VE13" s="25"/>
      <c r="VF13" s="25"/>
      <c r="VG13" s="25"/>
      <c r="VH13" s="25"/>
      <c r="VI13" s="25"/>
      <c r="VJ13" s="25"/>
      <c r="VK13" s="25"/>
      <c r="VL13" s="25"/>
      <c r="VM13" s="25"/>
      <c r="VN13" s="25"/>
      <c r="VO13" s="25"/>
      <c r="VP13" s="25"/>
      <c r="VQ13" s="25"/>
      <c r="VR13" s="25"/>
      <c r="VS13" s="25"/>
      <c r="VT13" s="25"/>
      <c r="VU13" s="25"/>
      <c r="VV13" s="25"/>
      <c r="VW13" s="25"/>
      <c r="VX13" s="25"/>
      <c r="VY13" s="25"/>
      <c r="VZ13" s="25"/>
      <c r="WA13" s="25"/>
      <c r="WB13" s="25"/>
      <c r="WC13" s="25"/>
      <c r="WD13" s="25"/>
      <c r="WE13" s="25"/>
      <c r="WF13" s="25"/>
      <c r="WG13" s="25"/>
      <c r="WH13" s="25"/>
      <c r="WI13" s="25"/>
      <c r="WJ13" s="25"/>
      <c r="WK13" s="25"/>
      <c r="WL13" s="25"/>
      <c r="WM13" s="25"/>
      <c r="WN13" s="25"/>
      <c r="WO13" s="25"/>
      <c r="WP13" s="25"/>
      <c r="WQ13" s="25"/>
      <c r="WR13" s="25"/>
      <c r="WS13" s="25"/>
      <c r="WT13" s="25"/>
      <c r="WU13" s="25"/>
      <c r="WV13" s="25"/>
      <c r="WW13" s="25"/>
      <c r="WX13" s="25"/>
      <c r="WY13" s="25"/>
      <c r="WZ13" s="25"/>
      <c r="XA13" s="25"/>
      <c r="XB13" s="25"/>
      <c r="XC13" s="25"/>
      <c r="XD13" s="25"/>
      <c r="XE13" s="25"/>
      <c r="XF13" s="25"/>
      <c r="XG13" s="25"/>
      <c r="XH13" s="25"/>
      <c r="XI13" s="25"/>
      <c r="XJ13" s="25"/>
      <c r="XK13" s="25"/>
      <c r="XL13" s="25"/>
      <c r="XM13" s="25"/>
      <c r="XN13" s="25"/>
      <c r="XO13" s="25"/>
      <c r="XP13" s="25"/>
      <c r="XQ13" s="25"/>
      <c r="XR13" s="25"/>
      <c r="XS13" s="25"/>
      <c r="XT13" s="25"/>
      <c r="XU13" s="25"/>
      <c r="XV13" s="25"/>
      <c r="XW13" s="25"/>
      <c r="XX13" s="25"/>
      <c r="XY13" s="25"/>
      <c r="XZ13" s="25"/>
      <c r="YA13" s="25"/>
      <c r="YB13" s="25"/>
      <c r="YC13" s="25"/>
      <c r="YD13" s="25"/>
      <c r="YE13" s="25"/>
      <c r="YF13" s="25"/>
      <c r="YG13" s="25"/>
      <c r="YH13" s="25"/>
      <c r="YI13" s="25"/>
      <c r="YJ13" s="25"/>
      <c r="YK13" s="25"/>
      <c r="YL13" s="25"/>
      <c r="YM13" s="25"/>
      <c r="YN13" s="25"/>
      <c r="YO13" s="25"/>
      <c r="YP13" s="25"/>
      <c r="YQ13" s="25"/>
      <c r="YR13" s="25"/>
      <c r="YS13" s="25"/>
      <c r="YT13" s="25"/>
      <c r="YU13" s="25"/>
      <c r="YV13" s="25"/>
      <c r="YW13" s="25"/>
      <c r="YX13" s="25"/>
      <c r="YY13" s="25"/>
      <c r="YZ13" s="25"/>
      <c r="ZA13" s="25"/>
      <c r="ZB13" s="25"/>
      <c r="ZC13" s="25"/>
      <c r="ZD13" s="25"/>
      <c r="ZE13" s="25"/>
      <c r="ZF13" s="25"/>
      <c r="ZG13" s="25"/>
      <c r="ZH13" s="25"/>
      <c r="ZI13" s="25"/>
      <c r="ZJ13" s="25"/>
      <c r="ZK13" s="25"/>
      <c r="ZL13" s="25"/>
      <c r="ZM13" s="25"/>
      <c r="ZN13" s="25"/>
      <c r="ZO13" s="25"/>
      <c r="ZP13" s="25"/>
      <c r="ZQ13" s="25"/>
      <c r="ZR13" s="25"/>
      <c r="ZS13" s="25"/>
      <c r="ZT13" s="25"/>
      <c r="ZU13" s="25"/>
      <c r="ZV13" s="25"/>
      <c r="ZW13" s="25"/>
      <c r="ZX13" s="25"/>
      <c r="ZY13" s="25"/>
      <c r="ZZ13" s="25"/>
      <c r="AAA13" s="25"/>
      <c r="AAB13" s="25"/>
      <c r="AAC13" s="25"/>
      <c r="AAD13" s="25"/>
      <c r="AAE13" s="25"/>
      <c r="AAF13" s="25"/>
      <c r="AAG13" s="25"/>
      <c r="AAH13" s="25"/>
      <c r="AAI13" s="25"/>
      <c r="AAJ13" s="25"/>
      <c r="AAK13" s="25"/>
      <c r="AAL13" s="25"/>
      <c r="AAM13" s="25"/>
      <c r="AAN13" s="25"/>
      <c r="AAO13" s="25"/>
      <c r="AAP13" s="25"/>
      <c r="AAQ13" s="25"/>
      <c r="AAR13" s="25"/>
      <c r="AAS13" s="25"/>
      <c r="AAT13" s="25"/>
      <c r="AAU13" s="25"/>
      <c r="AAV13" s="25"/>
      <c r="AAW13" s="25"/>
      <c r="AAX13" s="25"/>
      <c r="AAY13" s="25"/>
      <c r="AAZ13" s="25"/>
      <c r="ABA13" s="25"/>
      <c r="ABB13" s="25"/>
      <c r="ABC13" s="25"/>
      <c r="ABD13" s="25"/>
      <c r="ABE13" s="25"/>
      <c r="ABF13" s="25"/>
      <c r="ABG13" s="25"/>
      <c r="ABH13" s="25"/>
      <c r="ABI13" s="25"/>
      <c r="ABJ13" s="25"/>
      <c r="ABK13" s="25"/>
      <c r="ABL13" s="25"/>
      <c r="ABM13" s="25"/>
      <c r="ABN13" s="25"/>
      <c r="ABO13" s="25"/>
      <c r="ABP13" s="25"/>
      <c r="ABQ13" s="25"/>
      <c r="ABR13" s="25"/>
      <c r="ABS13" s="25"/>
      <c r="ABT13" s="25"/>
      <c r="ABU13" s="25"/>
      <c r="ABV13" s="25"/>
      <c r="ABW13" s="25"/>
      <c r="ABX13" s="25"/>
      <c r="ABY13" s="25"/>
      <c r="ABZ13" s="25"/>
      <c r="ACA13" s="25"/>
      <c r="ACB13" s="25"/>
      <c r="ACC13" s="25"/>
      <c r="ACD13" s="25"/>
      <c r="ACE13" s="25"/>
      <c r="ACF13" s="25"/>
      <c r="ACG13" s="25"/>
      <c r="ACH13" s="25"/>
      <c r="ACI13" s="25"/>
      <c r="ACJ13" s="25"/>
      <c r="ACK13" s="25"/>
      <c r="ACL13" s="25"/>
      <c r="ACM13" s="25"/>
      <c r="ACN13" s="25"/>
      <c r="ACO13" s="25"/>
      <c r="ACP13" s="25"/>
      <c r="ACQ13" s="25"/>
      <c r="ACR13" s="25"/>
      <c r="ACS13" s="25"/>
      <c r="ACT13" s="25"/>
      <c r="ACU13" s="25"/>
      <c r="ACV13" s="25"/>
      <c r="ACW13" s="25"/>
      <c r="ACX13" s="25"/>
      <c r="ACY13" s="25"/>
      <c r="ACZ13" s="25"/>
      <c r="ADA13" s="25"/>
      <c r="ADB13" s="25"/>
      <c r="ADC13" s="25"/>
      <c r="ADD13" s="25"/>
      <c r="ADE13" s="25"/>
      <c r="ADF13" s="25"/>
      <c r="ADG13" s="25"/>
      <c r="ADH13" s="25"/>
      <c r="ADI13" s="25"/>
      <c r="ADJ13" s="25"/>
      <c r="ADK13" s="25"/>
      <c r="ADL13" s="25"/>
      <c r="ADM13" s="25"/>
      <c r="ADN13" s="25"/>
      <c r="ADO13" s="25"/>
      <c r="ADP13" s="25"/>
      <c r="ADQ13" s="25"/>
      <c r="ADR13" s="25"/>
      <c r="ADS13" s="25"/>
      <c r="ADT13" s="25"/>
      <c r="ADU13" s="25"/>
      <c r="ADV13" s="25"/>
      <c r="ADW13" s="25"/>
      <c r="ADX13" s="25"/>
      <c r="ADY13" s="25"/>
      <c r="ADZ13" s="25"/>
      <c r="AEA13" s="25"/>
      <c r="AEB13" s="25"/>
      <c r="AEC13" s="25"/>
      <c r="AED13" s="25"/>
      <c r="AEE13" s="25"/>
      <c r="AEF13" s="25"/>
      <c r="AEG13" s="25"/>
      <c r="AEH13" s="25"/>
      <c r="AEI13" s="25"/>
      <c r="AEJ13" s="25"/>
      <c r="AEK13" s="25"/>
      <c r="AEL13" s="25"/>
      <c r="AEM13" s="25"/>
      <c r="AEN13" s="25"/>
      <c r="AEO13" s="25"/>
      <c r="AEP13" s="25"/>
      <c r="AEQ13" s="25"/>
      <c r="AER13" s="25"/>
      <c r="AES13" s="25"/>
      <c r="AET13" s="25"/>
      <c r="AEU13" s="25"/>
      <c r="AEV13" s="25"/>
      <c r="AEW13" s="25"/>
      <c r="AEX13" s="25"/>
      <c r="AEY13" s="25"/>
      <c r="AEZ13" s="25"/>
      <c r="AFA13" s="25"/>
      <c r="AFB13" s="25"/>
      <c r="AFC13" s="25"/>
      <c r="AFD13" s="25"/>
      <c r="AFE13" s="25"/>
      <c r="AFF13" s="25"/>
      <c r="AFG13" s="25"/>
      <c r="AFH13" s="25"/>
      <c r="AFI13" s="25"/>
      <c r="AFJ13" s="25"/>
      <c r="AFK13" s="25"/>
      <c r="AFL13" s="25"/>
      <c r="AFM13" s="25"/>
      <c r="AFN13" s="25"/>
      <c r="AFO13" s="25"/>
      <c r="AFP13" s="25"/>
      <c r="AFQ13" s="25"/>
      <c r="AFR13" s="25"/>
      <c r="AFS13" s="25"/>
      <c r="AFT13" s="25"/>
      <c r="AFU13" s="25"/>
      <c r="AFV13" s="25"/>
      <c r="AFW13" s="25"/>
      <c r="AFX13" s="25"/>
      <c r="AFY13" s="25"/>
      <c r="AFZ13" s="25"/>
      <c r="AGA13" s="25"/>
      <c r="AGB13" s="25"/>
      <c r="AGC13" s="25"/>
      <c r="AGD13" s="25"/>
      <c r="AGE13" s="25"/>
      <c r="AGF13" s="25"/>
      <c r="AGG13" s="25"/>
      <c r="AGH13" s="25"/>
      <c r="AGI13" s="25"/>
      <c r="AGJ13" s="25"/>
      <c r="AGK13" s="25"/>
      <c r="AGL13" s="25"/>
      <c r="AGM13" s="25"/>
      <c r="AGN13" s="25"/>
      <c r="AGO13" s="25"/>
      <c r="AGP13" s="25"/>
      <c r="AGQ13" s="25"/>
      <c r="AGR13" s="25"/>
      <c r="AGS13" s="25"/>
      <c r="AGT13" s="25"/>
      <c r="AGU13" s="25"/>
      <c r="AGV13" s="25"/>
      <c r="AGW13" s="25"/>
      <c r="AGX13" s="25"/>
      <c r="AGY13" s="25"/>
      <c r="AGZ13" s="25"/>
      <c r="AHA13" s="25"/>
      <c r="AHB13" s="25"/>
      <c r="AHC13" s="25"/>
      <c r="AHD13" s="25"/>
      <c r="AHE13" s="25"/>
      <c r="AHF13" s="25"/>
      <c r="AHG13" s="25"/>
      <c r="AHH13" s="25"/>
      <c r="AHI13" s="25"/>
      <c r="AHJ13" s="25"/>
      <c r="AHK13" s="25"/>
      <c r="AHL13" s="25"/>
      <c r="AHM13" s="25"/>
      <c r="AHN13" s="25"/>
      <c r="AHO13" s="25"/>
      <c r="AHP13" s="25"/>
      <c r="AHQ13" s="25"/>
      <c r="AHR13" s="25"/>
      <c r="AHS13" s="25"/>
      <c r="AHT13" s="25"/>
      <c r="AHU13" s="25"/>
      <c r="AHV13" s="25"/>
      <c r="AHW13" s="25"/>
      <c r="AHX13" s="25"/>
      <c r="AHY13" s="25"/>
      <c r="AHZ13" s="25"/>
      <c r="AIA13" s="25"/>
      <c r="AIB13" s="25"/>
      <c r="AIC13" s="25"/>
      <c r="AID13" s="25"/>
      <c r="AIE13" s="25"/>
      <c r="AIF13" s="25"/>
      <c r="AIG13" s="25"/>
      <c r="AIH13" s="25"/>
      <c r="AII13" s="25"/>
      <c r="AIJ13" s="25"/>
      <c r="AIK13" s="25"/>
      <c r="AIL13" s="25"/>
      <c r="AIM13" s="25"/>
      <c r="AIN13" s="25"/>
      <c r="AIO13" s="25"/>
      <c r="AIP13" s="25"/>
      <c r="AIQ13" s="25"/>
      <c r="AIR13" s="25"/>
      <c r="AIS13" s="25"/>
      <c r="AIT13" s="25"/>
      <c r="AIU13" s="25"/>
      <c r="AIV13" s="25"/>
      <c r="AIW13" s="25"/>
      <c r="AIX13" s="25"/>
      <c r="AIY13" s="25"/>
      <c r="AIZ13" s="25"/>
      <c r="AJA13" s="25"/>
      <c r="AJB13" s="25"/>
      <c r="AJC13" s="25"/>
      <c r="AJD13" s="25"/>
      <c r="AJE13" s="25"/>
      <c r="AJF13" s="25"/>
      <c r="AJG13" s="25"/>
      <c r="AJH13" s="25"/>
      <c r="AJI13" s="25"/>
      <c r="AJJ13" s="25"/>
      <c r="AJK13" s="25"/>
      <c r="AJL13" s="25"/>
      <c r="AJM13" s="25"/>
      <c r="AJN13" s="25"/>
      <c r="AJO13" s="25"/>
      <c r="AJP13" s="25"/>
      <c r="AJQ13" s="25"/>
      <c r="AJR13" s="25"/>
      <c r="AJS13" s="25"/>
      <c r="AJT13" s="25"/>
      <c r="AJU13" s="25"/>
      <c r="AJV13" s="25"/>
      <c r="AJW13" s="25"/>
      <c r="AJX13" s="25"/>
      <c r="AJY13" s="25"/>
      <c r="AJZ13" s="25"/>
      <c r="AKA13" s="25"/>
      <c r="AKB13" s="25"/>
      <c r="AKC13" s="25"/>
      <c r="AKD13" s="25"/>
      <c r="AKE13" s="25"/>
      <c r="AKF13" s="25"/>
      <c r="AKG13" s="25"/>
      <c r="AKH13" s="25"/>
      <c r="AKI13" s="25"/>
      <c r="AKJ13" s="25"/>
      <c r="AKK13" s="25"/>
      <c r="AKL13" s="25"/>
      <c r="AKM13" s="25"/>
      <c r="AKN13" s="25"/>
      <c r="AKO13" s="25"/>
      <c r="AKP13" s="25"/>
      <c r="AKQ13" s="25"/>
      <c r="AKR13" s="25"/>
      <c r="AKS13" s="25"/>
      <c r="AKT13" s="25"/>
      <c r="AKU13" s="25"/>
      <c r="AKV13" s="25"/>
      <c r="AKW13" s="25"/>
      <c r="AKX13" s="25"/>
      <c r="AKY13" s="25"/>
      <c r="AKZ13" s="25"/>
      <c r="ALA13" s="25"/>
      <c r="ALB13" s="25"/>
      <c r="ALC13" s="25"/>
      <c r="ALD13" s="25"/>
      <c r="ALE13" s="25"/>
      <c r="ALF13" s="25"/>
      <c r="ALG13" s="25"/>
      <c r="ALH13" s="25"/>
      <c r="ALI13" s="25"/>
      <c r="ALJ13" s="25"/>
      <c r="ALK13" s="25"/>
      <c r="ALL13" s="25"/>
      <c r="ALM13" s="25"/>
      <c r="ALN13" s="25"/>
      <c r="ALO13" s="25"/>
      <c r="ALP13" s="25"/>
      <c r="ALQ13" s="25"/>
      <c r="ALR13" s="25"/>
      <c r="ALS13" s="25"/>
      <c r="ALT13" s="25"/>
      <c r="ALU13" s="25"/>
      <c r="ALV13" s="25"/>
      <c r="ALW13" s="25"/>
      <c r="ALX13" s="25"/>
    </row>
    <row r="14" spans="1:1017" s="243" customFormat="1" ht="35.450000000000003" customHeight="1" x14ac:dyDescent="0.3">
      <c r="A14" s="244"/>
      <c r="B14" s="244"/>
      <c r="C14" s="244"/>
      <c r="D14" s="244"/>
      <c r="E14" s="244"/>
      <c r="F14" s="52"/>
      <c r="G14" s="52"/>
      <c r="H14" s="320" t="s">
        <v>192</v>
      </c>
      <c r="I14" s="321"/>
      <c r="J14" s="321"/>
      <c r="K14" s="322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25"/>
      <c r="MK14" s="25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25"/>
      <c r="MY14" s="25"/>
      <c r="MZ14" s="25"/>
      <c r="NA14" s="25"/>
      <c r="NB14" s="25"/>
      <c r="NC14" s="25"/>
      <c r="ND14" s="25"/>
      <c r="NE14" s="25"/>
      <c r="NF14" s="25"/>
      <c r="NG14" s="25"/>
      <c r="NH14" s="25"/>
      <c r="NI14" s="25"/>
      <c r="NJ14" s="25"/>
      <c r="NK14" s="25"/>
      <c r="NL14" s="25"/>
      <c r="NM14" s="25"/>
      <c r="NN14" s="25"/>
      <c r="NO14" s="25"/>
      <c r="NP14" s="25"/>
      <c r="NQ14" s="25"/>
      <c r="NR14" s="25"/>
      <c r="NS14" s="25"/>
      <c r="NT14" s="25"/>
      <c r="NU14" s="25"/>
      <c r="NV14" s="25"/>
      <c r="NW14" s="25"/>
      <c r="NX14" s="25"/>
      <c r="NY14" s="25"/>
      <c r="NZ14" s="25"/>
      <c r="OA14" s="25"/>
      <c r="OB14" s="25"/>
      <c r="OC14" s="25"/>
      <c r="OD14" s="25"/>
      <c r="OE14" s="25"/>
      <c r="OF14" s="25"/>
      <c r="OG14" s="25"/>
      <c r="OH14" s="25"/>
      <c r="OI14" s="25"/>
      <c r="OJ14" s="25"/>
      <c r="OK14" s="25"/>
      <c r="OL14" s="25"/>
      <c r="OM14" s="25"/>
      <c r="ON14" s="25"/>
      <c r="OO14" s="25"/>
      <c r="OP14" s="25"/>
      <c r="OQ14" s="25"/>
      <c r="OR14" s="25"/>
      <c r="OS14" s="25"/>
      <c r="OT14" s="25"/>
      <c r="OU14" s="25"/>
      <c r="OV14" s="25"/>
      <c r="OW14" s="25"/>
      <c r="OX14" s="25"/>
      <c r="OY14" s="25"/>
      <c r="OZ14" s="25"/>
      <c r="PA14" s="25"/>
      <c r="PB14" s="25"/>
      <c r="PC14" s="25"/>
      <c r="PD14" s="25"/>
      <c r="PE14" s="25"/>
      <c r="PF14" s="25"/>
      <c r="PG14" s="25"/>
      <c r="PH14" s="25"/>
      <c r="PI14" s="25"/>
      <c r="PJ14" s="25"/>
      <c r="PK14" s="25"/>
      <c r="PL14" s="25"/>
      <c r="PM14" s="25"/>
      <c r="PN14" s="25"/>
      <c r="PO14" s="25"/>
      <c r="PP14" s="25"/>
      <c r="PQ14" s="25"/>
      <c r="PR14" s="25"/>
      <c r="PS14" s="25"/>
      <c r="PT14" s="25"/>
      <c r="PU14" s="25"/>
      <c r="PV14" s="25"/>
      <c r="PW14" s="25"/>
      <c r="PX14" s="25"/>
      <c r="PY14" s="25"/>
      <c r="PZ14" s="25"/>
      <c r="QA14" s="25"/>
      <c r="QB14" s="25"/>
      <c r="QC14" s="25"/>
      <c r="QD14" s="25"/>
      <c r="QE14" s="25"/>
      <c r="QF14" s="25"/>
      <c r="QG14" s="25"/>
      <c r="QH14" s="25"/>
      <c r="QI14" s="25"/>
      <c r="QJ14" s="25"/>
      <c r="QK14" s="25"/>
      <c r="QL14" s="25"/>
      <c r="QM14" s="25"/>
      <c r="QN14" s="25"/>
      <c r="QO14" s="25"/>
      <c r="QP14" s="25"/>
      <c r="QQ14" s="25"/>
      <c r="QR14" s="25"/>
      <c r="QS14" s="25"/>
      <c r="QT14" s="25"/>
      <c r="QU14" s="25"/>
      <c r="QV14" s="25"/>
      <c r="QW14" s="25"/>
      <c r="QX14" s="25"/>
      <c r="QY14" s="25"/>
      <c r="QZ14" s="25"/>
      <c r="RA14" s="25"/>
      <c r="RB14" s="25"/>
      <c r="RC14" s="25"/>
      <c r="RD14" s="25"/>
      <c r="RE14" s="25"/>
      <c r="RF14" s="25"/>
      <c r="RG14" s="25"/>
      <c r="RH14" s="25"/>
      <c r="RI14" s="25"/>
      <c r="RJ14" s="25"/>
      <c r="RK14" s="25"/>
      <c r="RL14" s="25"/>
      <c r="RM14" s="25"/>
      <c r="RN14" s="25"/>
      <c r="RO14" s="25"/>
      <c r="RP14" s="25"/>
      <c r="RQ14" s="25"/>
      <c r="RR14" s="25"/>
      <c r="RS14" s="25"/>
      <c r="RT14" s="25"/>
      <c r="RU14" s="25"/>
      <c r="RV14" s="25"/>
      <c r="RW14" s="25"/>
      <c r="RX14" s="25"/>
      <c r="RY14" s="25"/>
      <c r="RZ14" s="25"/>
      <c r="SA14" s="25"/>
      <c r="SB14" s="25"/>
      <c r="SC14" s="25"/>
      <c r="SD14" s="25"/>
      <c r="SE14" s="25"/>
      <c r="SF14" s="25"/>
      <c r="SG14" s="25"/>
      <c r="SH14" s="25"/>
      <c r="SI14" s="25"/>
      <c r="SJ14" s="25"/>
      <c r="SK14" s="25"/>
      <c r="SL14" s="25"/>
      <c r="SM14" s="25"/>
      <c r="SN14" s="25"/>
      <c r="SO14" s="25"/>
      <c r="SP14" s="25"/>
      <c r="SQ14" s="25"/>
      <c r="SR14" s="25"/>
      <c r="SS14" s="25"/>
      <c r="ST14" s="25"/>
      <c r="SU14" s="25"/>
      <c r="SV14" s="25"/>
      <c r="SW14" s="25"/>
      <c r="SX14" s="25"/>
      <c r="SY14" s="25"/>
      <c r="SZ14" s="25"/>
      <c r="TA14" s="25"/>
      <c r="TB14" s="25"/>
      <c r="TC14" s="25"/>
      <c r="TD14" s="25"/>
      <c r="TE14" s="25"/>
      <c r="TF14" s="25"/>
      <c r="TG14" s="25"/>
      <c r="TH14" s="25"/>
      <c r="TI14" s="25"/>
      <c r="TJ14" s="25"/>
      <c r="TK14" s="25"/>
      <c r="TL14" s="25"/>
      <c r="TM14" s="25"/>
      <c r="TN14" s="25"/>
      <c r="TO14" s="25"/>
      <c r="TP14" s="25"/>
      <c r="TQ14" s="25"/>
      <c r="TR14" s="25"/>
      <c r="TS14" s="25"/>
      <c r="TT14" s="25"/>
      <c r="TU14" s="25"/>
      <c r="TV14" s="25"/>
      <c r="TW14" s="25"/>
      <c r="TX14" s="25"/>
      <c r="TY14" s="25"/>
      <c r="TZ14" s="25"/>
      <c r="UA14" s="25"/>
      <c r="UB14" s="25"/>
      <c r="UC14" s="25"/>
      <c r="UD14" s="25"/>
      <c r="UE14" s="25"/>
      <c r="UF14" s="25"/>
      <c r="UG14" s="25"/>
      <c r="UH14" s="25"/>
      <c r="UI14" s="25"/>
      <c r="UJ14" s="25"/>
      <c r="UK14" s="25"/>
      <c r="UL14" s="25"/>
      <c r="UM14" s="25"/>
      <c r="UN14" s="25"/>
      <c r="UO14" s="25"/>
      <c r="UP14" s="25"/>
      <c r="UQ14" s="25"/>
      <c r="UR14" s="25"/>
      <c r="US14" s="25"/>
      <c r="UT14" s="25"/>
      <c r="UU14" s="25"/>
      <c r="UV14" s="25"/>
      <c r="UW14" s="25"/>
      <c r="UX14" s="25"/>
      <c r="UY14" s="25"/>
      <c r="UZ14" s="25"/>
      <c r="VA14" s="25"/>
      <c r="VB14" s="25"/>
      <c r="VC14" s="25"/>
      <c r="VD14" s="25"/>
      <c r="VE14" s="25"/>
      <c r="VF14" s="25"/>
      <c r="VG14" s="25"/>
      <c r="VH14" s="25"/>
      <c r="VI14" s="25"/>
      <c r="VJ14" s="25"/>
      <c r="VK14" s="25"/>
      <c r="VL14" s="25"/>
      <c r="VM14" s="25"/>
      <c r="VN14" s="25"/>
      <c r="VO14" s="25"/>
      <c r="VP14" s="25"/>
      <c r="VQ14" s="25"/>
      <c r="VR14" s="25"/>
      <c r="VS14" s="25"/>
      <c r="VT14" s="25"/>
      <c r="VU14" s="25"/>
      <c r="VV14" s="25"/>
      <c r="VW14" s="25"/>
      <c r="VX14" s="25"/>
      <c r="VY14" s="25"/>
      <c r="VZ14" s="25"/>
      <c r="WA14" s="25"/>
      <c r="WB14" s="25"/>
      <c r="WC14" s="25"/>
      <c r="WD14" s="25"/>
      <c r="WE14" s="25"/>
      <c r="WF14" s="25"/>
      <c r="WG14" s="25"/>
      <c r="WH14" s="25"/>
      <c r="WI14" s="25"/>
      <c r="WJ14" s="25"/>
      <c r="WK14" s="25"/>
      <c r="WL14" s="25"/>
      <c r="WM14" s="25"/>
      <c r="WN14" s="25"/>
      <c r="WO14" s="25"/>
      <c r="WP14" s="25"/>
      <c r="WQ14" s="25"/>
      <c r="WR14" s="25"/>
      <c r="WS14" s="25"/>
      <c r="WT14" s="25"/>
      <c r="WU14" s="25"/>
      <c r="WV14" s="25"/>
      <c r="WW14" s="25"/>
      <c r="WX14" s="25"/>
      <c r="WY14" s="25"/>
      <c r="WZ14" s="25"/>
      <c r="XA14" s="25"/>
      <c r="XB14" s="25"/>
      <c r="XC14" s="25"/>
      <c r="XD14" s="25"/>
      <c r="XE14" s="25"/>
      <c r="XF14" s="25"/>
      <c r="XG14" s="25"/>
      <c r="XH14" s="25"/>
      <c r="XI14" s="25"/>
      <c r="XJ14" s="25"/>
      <c r="XK14" s="25"/>
      <c r="XL14" s="25"/>
      <c r="XM14" s="25"/>
      <c r="XN14" s="25"/>
      <c r="XO14" s="25"/>
      <c r="XP14" s="25"/>
      <c r="XQ14" s="25"/>
      <c r="XR14" s="25"/>
      <c r="XS14" s="25"/>
      <c r="XT14" s="25"/>
      <c r="XU14" s="25"/>
      <c r="XV14" s="25"/>
      <c r="XW14" s="25"/>
      <c r="XX14" s="25"/>
      <c r="XY14" s="25"/>
      <c r="XZ14" s="25"/>
      <c r="YA14" s="25"/>
      <c r="YB14" s="25"/>
      <c r="YC14" s="25"/>
      <c r="YD14" s="25"/>
      <c r="YE14" s="25"/>
      <c r="YF14" s="25"/>
      <c r="YG14" s="25"/>
      <c r="YH14" s="25"/>
      <c r="YI14" s="25"/>
      <c r="YJ14" s="25"/>
      <c r="YK14" s="25"/>
      <c r="YL14" s="25"/>
      <c r="YM14" s="25"/>
      <c r="YN14" s="25"/>
      <c r="YO14" s="25"/>
      <c r="YP14" s="25"/>
      <c r="YQ14" s="25"/>
      <c r="YR14" s="25"/>
      <c r="YS14" s="25"/>
      <c r="YT14" s="25"/>
      <c r="YU14" s="25"/>
      <c r="YV14" s="25"/>
      <c r="YW14" s="25"/>
      <c r="YX14" s="25"/>
      <c r="YY14" s="25"/>
      <c r="YZ14" s="25"/>
      <c r="ZA14" s="25"/>
      <c r="ZB14" s="25"/>
      <c r="ZC14" s="25"/>
      <c r="ZD14" s="25"/>
      <c r="ZE14" s="25"/>
      <c r="ZF14" s="25"/>
      <c r="ZG14" s="25"/>
      <c r="ZH14" s="25"/>
      <c r="ZI14" s="25"/>
      <c r="ZJ14" s="25"/>
      <c r="ZK14" s="25"/>
      <c r="ZL14" s="25"/>
      <c r="ZM14" s="25"/>
      <c r="ZN14" s="25"/>
      <c r="ZO14" s="25"/>
      <c r="ZP14" s="25"/>
      <c r="ZQ14" s="25"/>
      <c r="ZR14" s="25"/>
      <c r="ZS14" s="25"/>
      <c r="ZT14" s="25"/>
      <c r="ZU14" s="25"/>
      <c r="ZV14" s="25"/>
      <c r="ZW14" s="25"/>
      <c r="ZX14" s="25"/>
      <c r="ZY14" s="25"/>
      <c r="ZZ14" s="25"/>
      <c r="AAA14" s="25"/>
      <c r="AAB14" s="25"/>
      <c r="AAC14" s="25"/>
      <c r="AAD14" s="25"/>
      <c r="AAE14" s="25"/>
      <c r="AAF14" s="25"/>
      <c r="AAG14" s="25"/>
      <c r="AAH14" s="25"/>
      <c r="AAI14" s="25"/>
      <c r="AAJ14" s="25"/>
      <c r="AAK14" s="25"/>
      <c r="AAL14" s="25"/>
      <c r="AAM14" s="25"/>
      <c r="AAN14" s="25"/>
      <c r="AAO14" s="25"/>
      <c r="AAP14" s="25"/>
      <c r="AAQ14" s="25"/>
      <c r="AAR14" s="25"/>
      <c r="AAS14" s="25"/>
      <c r="AAT14" s="25"/>
      <c r="AAU14" s="25"/>
      <c r="AAV14" s="25"/>
      <c r="AAW14" s="25"/>
      <c r="AAX14" s="25"/>
      <c r="AAY14" s="25"/>
      <c r="AAZ14" s="25"/>
      <c r="ABA14" s="25"/>
      <c r="ABB14" s="25"/>
      <c r="ABC14" s="25"/>
      <c r="ABD14" s="25"/>
      <c r="ABE14" s="25"/>
      <c r="ABF14" s="25"/>
      <c r="ABG14" s="25"/>
      <c r="ABH14" s="25"/>
      <c r="ABI14" s="25"/>
      <c r="ABJ14" s="25"/>
      <c r="ABK14" s="25"/>
      <c r="ABL14" s="25"/>
      <c r="ABM14" s="25"/>
      <c r="ABN14" s="25"/>
      <c r="ABO14" s="25"/>
      <c r="ABP14" s="25"/>
      <c r="ABQ14" s="25"/>
      <c r="ABR14" s="25"/>
      <c r="ABS14" s="25"/>
      <c r="ABT14" s="25"/>
      <c r="ABU14" s="25"/>
      <c r="ABV14" s="25"/>
      <c r="ABW14" s="25"/>
      <c r="ABX14" s="25"/>
      <c r="ABY14" s="25"/>
      <c r="ABZ14" s="25"/>
      <c r="ACA14" s="25"/>
      <c r="ACB14" s="25"/>
      <c r="ACC14" s="25"/>
      <c r="ACD14" s="25"/>
      <c r="ACE14" s="25"/>
      <c r="ACF14" s="25"/>
      <c r="ACG14" s="25"/>
      <c r="ACH14" s="25"/>
      <c r="ACI14" s="25"/>
      <c r="ACJ14" s="25"/>
      <c r="ACK14" s="25"/>
      <c r="ACL14" s="25"/>
      <c r="ACM14" s="25"/>
      <c r="ACN14" s="25"/>
      <c r="ACO14" s="25"/>
      <c r="ACP14" s="25"/>
      <c r="ACQ14" s="25"/>
      <c r="ACR14" s="25"/>
      <c r="ACS14" s="25"/>
      <c r="ACT14" s="25"/>
      <c r="ACU14" s="25"/>
      <c r="ACV14" s="25"/>
      <c r="ACW14" s="25"/>
      <c r="ACX14" s="25"/>
      <c r="ACY14" s="25"/>
      <c r="ACZ14" s="25"/>
      <c r="ADA14" s="25"/>
      <c r="ADB14" s="25"/>
      <c r="ADC14" s="25"/>
      <c r="ADD14" s="25"/>
      <c r="ADE14" s="25"/>
      <c r="ADF14" s="25"/>
      <c r="ADG14" s="25"/>
      <c r="ADH14" s="25"/>
      <c r="ADI14" s="25"/>
      <c r="ADJ14" s="25"/>
      <c r="ADK14" s="25"/>
      <c r="ADL14" s="25"/>
      <c r="ADM14" s="25"/>
      <c r="ADN14" s="25"/>
      <c r="ADO14" s="25"/>
      <c r="ADP14" s="25"/>
      <c r="ADQ14" s="25"/>
      <c r="ADR14" s="25"/>
      <c r="ADS14" s="25"/>
      <c r="ADT14" s="25"/>
      <c r="ADU14" s="25"/>
      <c r="ADV14" s="25"/>
      <c r="ADW14" s="25"/>
      <c r="ADX14" s="25"/>
      <c r="ADY14" s="25"/>
      <c r="ADZ14" s="25"/>
      <c r="AEA14" s="25"/>
      <c r="AEB14" s="25"/>
      <c r="AEC14" s="25"/>
      <c r="AED14" s="25"/>
      <c r="AEE14" s="25"/>
      <c r="AEF14" s="25"/>
      <c r="AEG14" s="25"/>
      <c r="AEH14" s="25"/>
      <c r="AEI14" s="25"/>
      <c r="AEJ14" s="25"/>
      <c r="AEK14" s="25"/>
      <c r="AEL14" s="25"/>
      <c r="AEM14" s="25"/>
      <c r="AEN14" s="25"/>
      <c r="AEO14" s="25"/>
      <c r="AEP14" s="25"/>
      <c r="AEQ14" s="25"/>
      <c r="AER14" s="25"/>
      <c r="AES14" s="25"/>
      <c r="AET14" s="25"/>
      <c r="AEU14" s="25"/>
      <c r="AEV14" s="25"/>
      <c r="AEW14" s="25"/>
      <c r="AEX14" s="25"/>
      <c r="AEY14" s="25"/>
      <c r="AEZ14" s="25"/>
      <c r="AFA14" s="25"/>
      <c r="AFB14" s="25"/>
      <c r="AFC14" s="25"/>
      <c r="AFD14" s="25"/>
      <c r="AFE14" s="25"/>
      <c r="AFF14" s="25"/>
      <c r="AFG14" s="25"/>
      <c r="AFH14" s="25"/>
      <c r="AFI14" s="25"/>
      <c r="AFJ14" s="25"/>
      <c r="AFK14" s="25"/>
      <c r="AFL14" s="25"/>
      <c r="AFM14" s="25"/>
      <c r="AFN14" s="25"/>
      <c r="AFO14" s="25"/>
      <c r="AFP14" s="25"/>
      <c r="AFQ14" s="25"/>
      <c r="AFR14" s="25"/>
      <c r="AFS14" s="25"/>
      <c r="AFT14" s="25"/>
      <c r="AFU14" s="25"/>
      <c r="AFV14" s="25"/>
      <c r="AFW14" s="25"/>
      <c r="AFX14" s="25"/>
      <c r="AFY14" s="25"/>
      <c r="AFZ14" s="25"/>
      <c r="AGA14" s="25"/>
      <c r="AGB14" s="25"/>
      <c r="AGC14" s="25"/>
      <c r="AGD14" s="25"/>
      <c r="AGE14" s="25"/>
      <c r="AGF14" s="25"/>
      <c r="AGG14" s="25"/>
      <c r="AGH14" s="25"/>
      <c r="AGI14" s="25"/>
      <c r="AGJ14" s="25"/>
      <c r="AGK14" s="25"/>
      <c r="AGL14" s="25"/>
      <c r="AGM14" s="25"/>
      <c r="AGN14" s="25"/>
      <c r="AGO14" s="25"/>
      <c r="AGP14" s="25"/>
      <c r="AGQ14" s="25"/>
      <c r="AGR14" s="25"/>
      <c r="AGS14" s="25"/>
      <c r="AGT14" s="25"/>
      <c r="AGU14" s="25"/>
      <c r="AGV14" s="25"/>
      <c r="AGW14" s="25"/>
      <c r="AGX14" s="25"/>
      <c r="AGY14" s="25"/>
      <c r="AGZ14" s="25"/>
      <c r="AHA14" s="25"/>
      <c r="AHB14" s="25"/>
      <c r="AHC14" s="25"/>
      <c r="AHD14" s="25"/>
      <c r="AHE14" s="25"/>
      <c r="AHF14" s="25"/>
      <c r="AHG14" s="25"/>
      <c r="AHH14" s="25"/>
      <c r="AHI14" s="25"/>
      <c r="AHJ14" s="25"/>
      <c r="AHK14" s="25"/>
      <c r="AHL14" s="25"/>
      <c r="AHM14" s="25"/>
      <c r="AHN14" s="25"/>
      <c r="AHO14" s="25"/>
      <c r="AHP14" s="25"/>
      <c r="AHQ14" s="25"/>
      <c r="AHR14" s="25"/>
      <c r="AHS14" s="25"/>
      <c r="AHT14" s="25"/>
      <c r="AHU14" s="25"/>
      <c r="AHV14" s="25"/>
      <c r="AHW14" s="25"/>
      <c r="AHX14" s="25"/>
      <c r="AHY14" s="25"/>
      <c r="AHZ14" s="25"/>
      <c r="AIA14" s="25"/>
      <c r="AIB14" s="25"/>
      <c r="AIC14" s="25"/>
      <c r="AID14" s="25"/>
      <c r="AIE14" s="25"/>
      <c r="AIF14" s="25"/>
      <c r="AIG14" s="25"/>
      <c r="AIH14" s="25"/>
      <c r="AII14" s="25"/>
      <c r="AIJ14" s="25"/>
      <c r="AIK14" s="25"/>
      <c r="AIL14" s="25"/>
      <c r="AIM14" s="25"/>
      <c r="AIN14" s="25"/>
      <c r="AIO14" s="25"/>
      <c r="AIP14" s="25"/>
      <c r="AIQ14" s="25"/>
      <c r="AIR14" s="25"/>
      <c r="AIS14" s="25"/>
      <c r="AIT14" s="25"/>
      <c r="AIU14" s="25"/>
      <c r="AIV14" s="25"/>
      <c r="AIW14" s="25"/>
      <c r="AIX14" s="25"/>
      <c r="AIY14" s="25"/>
      <c r="AIZ14" s="25"/>
      <c r="AJA14" s="25"/>
      <c r="AJB14" s="25"/>
      <c r="AJC14" s="25"/>
      <c r="AJD14" s="25"/>
      <c r="AJE14" s="25"/>
      <c r="AJF14" s="25"/>
      <c r="AJG14" s="25"/>
      <c r="AJH14" s="25"/>
      <c r="AJI14" s="25"/>
      <c r="AJJ14" s="25"/>
      <c r="AJK14" s="25"/>
      <c r="AJL14" s="25"/>
      <c r="AJM14" s="25"/>
      <c r="AJN14" s="25"/>
      <c r="AJO14" s="25"/>
      <c r="AJP14" s="25"/>
      <c r="AJQ14" s="25"/>
      <c r="AJR14" s="25"/>
      <c r="AJS14" s="25"/>
      <c r="AJT14" s="25"/>
      <c r="AJU14" s="25"/>
      <c r="AJV14" s="25"/>
      <c r="AJW14" s="25"/>
      <c r="AJX14" s="25"/>
      <c r="AJY14" s="25"/>
      <c r="AJZ14" s="25"/>
      <c r="AKA14" s="25"/>
      <c r="AKB14" s="25"/>
      <c r="AKC14" s="25"/>
      <c r="AKD14" s="25"/>
      <c r="AKE14" s="25"/>
      <c r="AKF14" s="25"/>
      <c r="AKG14" s="25"/>
      <c r="AKH14" s="25"/>
      <c r="AKI14" s="25"/>
      <c r="AKJ14" s="25"/>
      <c r="AKK14" s="25"/>
      <c r="AKL14" s="25"/>
      <c r="AKM14" s="25"/>
      <c r="AKN14" s="25"/>
      <c r="AKO14" s="25"/>
      <c r="AKP14" s="25"/>
      <c r="AKQ14" s="25"/>
      <c r="AKR14" s="25"/>
      <c r="AKS14" s="25"/>
      <c r="AKT14" s="25"/>
      <c r="AKU14" s="25"/>
      <c r="AKV14" s="25"/>
      <c r="AKW14" s="25"/>
      <c r="AKX14" s="25"/>
      <c r="AKY14" s="25"/>
      <c r="AKZ14" s="25"/>
      <c r="ALA14" s="25"/>
      <c r="ALB14" s="25"/>
      <c r="ALC14" s="25"/>
      <c r="ALD14" s="25"/>
      <c r="ALE14" s="25"/>
      <c r="ALF14" s="25"/>
      <c r="ALG14" s="25"/>
      <c r="ALH14" s="25"/>
      <c r="ALI14" s="25"/>
      <c r="ALJ14" s="25"/>
      <c r="ALK14" s="25"/>
      <c r="ALL14" s="25"/>
      <c r="ALM14" s="25"/>
      <c r="ALN14" s="25"/>
      <c r="ALO14" s="25"/>
      <c r="ALP14" s="25"/>
      <c r="ALQ14" s="25"/>
      <c r="ALR14" s="25"/>
      <c r="ALS14" s="25"/>
      <c r="ALT14" s="25"/>
      <c r="ALU14" s="25"/>
      <c r="ALV14" s="25"/>
      <c r="ALW14" s="25"/>
      <c r="ALX14" s="25"/>
    </row>
    <row r="15" spans="1:1017" s="243" customFormat="1" ht="36" customHeight="1" x14ac:dyDescent="0.3">
      <c r="A15" s="244"/>
      <c r="B15" s="244"/>
      <c r="C15" s="244"/>
      <c r="D15" s="244"/>
      <c r="E15" s="244"/>
      <c r="F15" s="244"/>
      <c r="G15" s="244"/>
      <c r="H15" s="53"/>
      <c r="I15" s="53" t="s">
        <v>71</v>
      </c>
      <c r="J15" s="28">
        <v>10</v>
      </c>
      <c r="K15" s="28">
        <v>10</v>
      </c>
      <c r="L15" s="27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25"/>
      <c r="JE15" s="25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25"/>
      <c r="JS15" s="25"/>
      <c r="JT15" s="25"/>
      <c r="JU15" s="25"/>
      <c r="JV15" s="25"/>
      <c r="JW15" s="25"/>
      <c r="JX15" s="25"/>
      <c r="JY15" s="25"/>
      <c r="JZ15" s="25"/>
      <c r="KA15" s="25"/>
      <c r="KB15" s="25"/>
      <c r="KC15" s="25"/>
      <c r="KD15" s="25"/>
      <c r="KE15" s="25"/>
      <c r="KF15" s="25"/>
      <c r="KG15" s="25"/>
      <c r="KH15" s="25"/>
      <c r="KI15" s="25"/>
      <c r="KJ15" s="25"/>
      <c r="KK15" s="25"/>
      <c r="KL15" s="25"/>
      <c r="KM15" s="25"/>
      <c r="KN15" s="25"/>
      <c r="KO15" s="25"/>
      <c r="KP15" s="25"/>
      <c r="KQ15" s="25"/>
      <c r="KR15" s="25"/>
      <c r="KS15" s="25"/>
      <c r="KT15" s="25"/>
      <c r="KU15" s="25"/>
      <c r="KV15" s="25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25"/>
      <c r="LI15" s="25"/>
      <c r="LJ15" s="25"/>
      <c r="LK15" s="25"/>
      <c r="LL15" s="25"/>
      <c r="LM15" s="25"/>
      <c r="LN15" s="25"/>
      <c r="LO15" s="25"/>
      <c r="LP15" s="25"/>
      <c r="LQ15" s="25"/>
      <c r="LR15" s="25"/>
      <c r="LS15" s="25"/>
      <c r="LT15" s="25"/>
      <c r="LU15" s="25"/>
      <c r="LV15" s="25"/>
      <c r="LW15" s="25"/>
      <c r="LX15" s="25"/>
      <c r="LY15" s="25"/>
      <c r="LZ15" s="25"/>
      <c r="MA15" s="25"/>
      <c r="MB15" s="25"/>
      <c r="MC15" s="25"/>
      <c r="MD15" s="25"/>
      <c r="ME15" s="25"/>
      <c r="MF15" s="25"/>
      <c r="MG15" s="25"/>
      <c r="MH15" s="25"/>
      <c r="MI15" s="25"/>
      <c r="MJ15" s="25"/>
      <c r="MK15" s="25"/>
      <c r="ML15" s="25"/>
      <c r="MM15" s="25"/>
      <c r="MN15" s="25"/>
      <c r="MO15" s="25"/>
      <c r="MP15" s="25"/>
      <c r="MQ15" s="25"/>
      <c r="MR15" s="25"/>
      <c r="MS15" s="25"/>
      <c r="MT15" s="25"/>
      <c r="MU15" s="25"/>
      <c r="MV15" s="25"/>
      <c r="MW15" s="25"/>
      <c r="MX15" s="25"/>
      <c r="MY15" s="25"/>
      <c r="MZ15" s="25"/>
      <c r="NA15" s="25"/>
      <c r="NB15" s="25"/>
      <c r="NC15" s="25"/>
      <c r="ND15" s="25"/>
      <c r="NE15" s="25"/>
      <c r="NF15" s="25"/>
      <c r="NG15" s="25"/>
      <c r="NH15" s="25"/>
      <c r="NI15" s="25"/>
      <c r="NJ15" s="25"/>
      <c r="NK15" s="25"/>
      <c r="NL15" s="25"/>
      <c r="NM15" s="25"/>
      <c r="NN15" s="25"/>
      <c r="NO15" s="25"/>
      <c r="NP15" s="25"/>
      <c r="NQ15" s="25"/>
      <c r="NR15" s="25"/>
      <c r="NS15" s="25"/>
      <c r="NT15" s="25"/>
      <c r="NU15" s="25"/>
      <c r="NV15" s="25"/>
      <c r="NW15" s="25"/>
      <c r="NX15" s="25"/>
      <c r="NY15" s="25"/>
      <c r="NZ15" s="25"/>
      <c r="OA15" s="25"/>
      <c r="OB15" s="25"/>
      <c r="OC15" s="25"/>
      <c r="OD15" s="25"/>
      <c r="OE15" s="25"/>
      <c r="OF15" s="25"/>
      <c r="OG15" s="25"/>
      <c r="OH15" s="25"/>
      <c r="OI15" s="25"/>
      <c r="OJ15" s="25"/>
      <c r="OK15" s="25"/>
      <c r="OL15" s="25"/>
      <c r="OM15" s="25"/>
      <c r="ON15" s="25"/>
      <c r="OO15" s="25"/>
      <c r="OP15" s="25"/>
      <c r="OQ15" s="25"/>
      <c r="OR15" s="25"/>
      <c r="OS15" s="25"/>
      <c r="OT15" s="25"/>
      <c r="OU15" s="25"/>
      <c r="OV15" s="25"/>
      <c r="OW15" s="25"/>
      <c r="OX15" s="25"/>
      <c r="OY15" s="25"/>
      <c r="OZ15" s="25"/>
      <c r="PA15" s="25"/>
      <c r="PB15" s="25"/>
      <c r="PC15" s="25"/>
      <c r="PD15" s="25"/>
      <c r="PE15" s="25"/>
      <c r="PF15" s="25"/>
      <c r="PG15" s="25"/>
      <c r="PH15" s="25"/>
      <c r="PI15" s="25"/>
      <c r="PJ15" s="25"/>
      <c r="PK15" s="25"/>
      <c r="PL15" s="25"/>
      <c r="PM15" s="25"/>
      <c r="PN15" s="25"/>
      <c r="PO15" s="25"/>
      <c r="PP15" s="25"/>
      <c r="PQ15" s="25"/>
      <c r="PR15" s="25"/>
      <c r="PS15" s="25"/>
      <c r="PT15" s="25"/>
      <c r="PU15" s="25"/>
      <c r="PV15" s="25"/>
      <c r="PW15" s="25"/>
      <c r="PX15" s="25"/>
      <c r="PY15" s="25"/>
      <c r="PZ15" s="25"/>
      <c r="QA15" s="25"/>
      <c r="QB15" s="25"/>
      <c r="QC15" s="25"/>
      <c r="QD15" s="25"/>
      <c r="QE15" s="25"/>
      <c r="QF15" s="25"/>
      <c r="QG15" s="25"/>
      <c r="QH15" s="25"/>
      <c r="QI15" s="25"/>
      <c r="QJ15" s="25"/>
      <c r="QK15" s="25"/>
      <c r="QL15" s="25"/>
      <c r="QM15" s="25"/>
      <c r="QN15" s="25"/>
      <c r="QO15" s="25"/>
      <c r="QP15" s="25"/>
      <c r="QQ15" s="25"/>
      <c r="QR15" s="25"/>
      <c r="QS15" s="25"/>
      <c r="QT15" s="25"/>
      <c r="QU15" s="25"/>
      <c r="QV15" s="25"/>
      <c r="QW15" s="25"/>
      <c r="QX15" s="25"/>
      <c r="QY15" s="25"/>
      <c r="QZ15" s="25"/>
      <c r="RA15" s="25"/>
      <c r="RB15" s="25"/>
      <c r="RC15" s="25"/>
      <c r="RD15" s="25"/>
      <c r="RE15" s="25"/>
      <c r="RF15" s="25"/>
      <c r="RG15" s="25"/>
      <c r="RH15" s="25"/>
      <c r="RI15" s="25"/>
      <c r="RJ15" s="25"/>
      <c r="RK15" s="25"/>
      <c r="RL15" s="25"/>
      <c r="RM15" s="25"/>
      <c r="RN15" s="25"/>
      <c r="RO15" s="25"/>
      <c r="RP15" s="25"/>
      <c r="RQ15" s="25"/>
      <c r="RR15" s="25"/>
      <c r="RS15" s="25"/>
      <c r="RT15" s="25"/>
      <c r="RU15" s="25"/>
      <c r="RV15" s="25"/>
      <c r="RW15" s="25"/>
      <c r="RX15" s="25"/>
      <c r="RY15" s="25"/>
      <c r="RZ15" s="25"/>
      <c r="SA15" s="25"/>
      <c r="SB15" s="25"/>
      <c r="SC15" s="25"/>
      <c r="SD15" s="25"/>
      <c r="SE15" s="25"/>
      <c r="SF15" s="25"/>
      <c r="SG15" s="25"/>
      <c r="SH15" s="25"/>
      <c r="SI15" s="25"/>
      <c r="SJ15" s="25"/>
      <c r="SK15" s="25"/>
      <c r="SL15" s="25"/>
      <c r="SM15" s="25"/>
      <c r="SN15" s="25"/>
      <c r="SO15" s="25"/>
      <c r="SP15" s="25"/>
      <c r="SQ15" s="25"/>
      <c r="SR15" s="25"/>
      <c r="SS15" s="25"/>
      <c r="ST15" s="25"/>
      <c r="SU15" s="25"/>
      <c r="SV15" s="25"/>
      <c r="SW15" s="25"/>
      <c r="SX15" s="25"/>
      <c r="SY15" s="25"/>
      <c r="SZ15" s="25"/>
      <c r="TA15" s="25"/>
      <c r="TB15" s="25"/>
      <c r="TC15" s="25"/>
      <c r="TD15" s="25"/>
      <c r="TE15" s="25"/>
      <c r="TF15" s="25"/>
      <c r="TG15" s="25"/>
      <c r="TH15" s="25"/>
      <c r="TI15" s="25"/>
      <c r="TJ15" s="25"/>
      <c r="TK15" s="25"/>
      <c r="TL15" s="25"/>
      <c r="TM15" s="25"/>
      <c r="TN15" s="25"/>
      <c r="TO15" s="25"/>
      <c r="TP15" s="25"/>
      <c r="TQ15" s="25"/>
      <c r="TR15" s="25"/>
      <c r="TS15" s="25"/>
      <c r="TT15" s="25"/>
      <c r="TU15" s="25"/>
      <c r="TV15" s="25"/>
      <c r="TW15" s="25"/>
      <c r="TX15" s="25"/>
      <c r="TY15" s="25"/>
      <c r="TZ15" s="25"/>
      <c r="UA15" s="25"/>
      <c r="UB15" s="25"/>
      <c r="UC15" s="25"/>
      <c r="UD15" s="25"/>
      <c r="UE15" s="25"/>
      <c r="UF15" s="25"/>
      <c r="UG15" s="25"/>
      <c r="UH15" s="25"/>
      <c r="UI15" s="25"/>
      <c r="UJ15" s="25"/>
      <c r="UK15" s="25"/>
      <c r="UL15" s="25"/>
      <c r="UM15" s="25"/>
      <c r="UN15" s="25"/>
      <c r="UO15" s="25"/>
      <c r="UP15" s="25"/>
      <c r="UQ15" s="25"/>
      <c r="UR15" s="25"/>
      <c r="US15" s="25"/>
      <c r="UT15" s="25"/>
      <c r="UU15" s="25"/>
      <c r="UV15" s="25"/>
      <c r="UW15" s="25"/>
      <c r="UX15" s="25"/>
      <c r="UY15" s="25"/>
      <c r="UZ15" s="25"/>
      <c r="VA15" s="25"/>
      <c r="VB15" s="25"/>
      <c r="VC15" s="25"/>
      <c r="VD15" s="25"/>
      <c r="VE15" s="25"/>
      <c r="VF15" s="25"/>
      <c r="VG15" s="25"/>
      <c r="VH15" s="25"/>
      <c r="VI15" s="25"/>
      <c r="VJ15" s="25"/>
      <c r="VK15" s="25"/>
      <c r="VL15" s="25"/>
      <c r="VM15" s="25"/>
      <c r="VN15" s="25"/>
      <c r="VO15" s="25"/>
      <c r="VP15" s="25"/>
      <c r="VQ15" s="25"/>
      <c r="VR15" s="25"/>
      <c r="VS15" s="25"/>
      <c r="VT15" s="25"/>
      <c r="VU15" s="25"/>
      <c r="VV15" s="25"/>
      <c r="VW15" s="25"/>
      <c r="VX15" s="25"/>
      <c r="VY15" s="25"/>
      <c r="VZ15" s="25"/>
      <c r="WA15" s="25"/>
      <c r="WB15" s="25"/>
      <c r="WC15" s="25"/>
      <c r="WD15" s="25"/>
      <c r="WE15" s="25"/>
      <c r="WF15" s="25"/>
      <c r="WG15" s="25"/>
      <c r="WH15" s="25"/>
      <c r="WI15" s="25"/>
      <c r="WJ15" s="25"/>
      <c r="WK15" s="25"/>
      <c r="WL15" s="25"/>
      <c r="WM15" s="25"/>
      <c r="WN15" s="25"/>
      <c r="WO15" s="25"/>
      <c r="WP15" s="25"/>
      <c r="WQ15" s="25"/>
      <c r="WR15" s="25"/>
      <c r="WS15" s="25"/>
      <c r="WT15" s="25"/>
      <c r="WU15" s="25"/>
      <c r="WV15" s="25"/>
      <c r="WW15" s="25"/>
      <c r="WX15" s="25"/>
      <c r="WY15" s="25"/>
      <c r="WZ15" s="25"/>
      <c r="XA15" s="25"/>
      <c r="XB15" s="25"/>
      <c r="XC15" s="25"/>
      <c r="XD15" s="25"/>
      <c r="XE15" s="25"/>
      <c r="XF15" s="25"/>
      <c r="XG15" s="25"/>
      <c r="XH15" s="25"/>
      <c r="XI15" s="25"/>
      <c r="XJ15" s="25"/>
      <c r="XK15" s="25"/>
      <c r="XL15" s="25"/>
      <c r="XM15" s="25"/>
      <c r="XN15" s="25"/>
      <c r="XO15" s="25"/>
      <c r="XP15" s="25"/>
      <c r="XQ15" s="25"/>
      <c r="XR15" s="25"/>
      <c r="XS15" s="25"/>
      <c r="XT15" s="25"/>
      <c r="XU15" s="25"/>
      <c r="XV15" s="25"/>
      <c r="XW15" s="25"/>
      <c r="XX15" s="25"/>
      <c r="XY15" s="25"/>
      <c r="XZ15" s="25"/>
      <c r="YA15" s="25"/>
      <c r="YB15" s="25"/>
      <c r="YC15" s="25"/>
      <c r="YD15" s="25"/>
      <c r="YE15" s="25"/>
      <c r="YF15" s="25"/>
      <c r="YG15" s="25"/>
      <c r="YH15" s="25"/>
      <c r="YI15" s="25"/>
      <c r="YJ15" s="25"/>
      <c r="YK15" s="25"/>
      <c r="YL15" s="25"/>
      <c r="YM15" s="25"/>
      <c r="YN15" s="25"/>
      <c r="YO15" s="25"/>
      <c r="YP15" s="25"/>
      <c r="YQ15" s="25"/>
      <c r="YR15" s="25"/>
      <c r="YS15" s="25"/>
      <c r="YT15" s="25"/>
      <c r="YU15" s="25"/>
      <c r="YV15" s="25"/>
      <c r="YW15" s="25"/>
      <c r="YX15" s="25"/>
      <c r="YY15" s="25"/>
      <c r="YZ15" s="25"/>
      <c r="ZA15" s="25"/>
      <c r="ZB15" s="25"/>
      <c r="ZC15" s="25"/>
      <c r="ZD15" s="25"/>
      <c r="ZE15" s="25"/>
      <c r="ZF15" s="25"/>
      <c r="ZG15" s="25"/>
      <c r="ZH15" s="25"/>
      <c r="ZI15" s="25"/>
      <c r="ZJ15" s="25"/>
      <c r="ZK15" s="25"/>
      <c r="ZL15" s="25"/>
      <c r="ZM15" s="25"/>
      <c r="ZN15" s="25"/>
      <c r="ZO15" s="25"/>
      <c r="ZP15" s="25"/>
      <c r="ZQ15" s="25"/>
      <c r="ZR15" s="25"/>
      <c r="ZS15" s="25"/>
      <c r="ZT15" s="25"/>
      <c r="ZU15" s="25"/>
      <c r="ZV15" s="25"/>
      <c r="ZW15" s="25"/>
      <c r="ZX15" s="25"/>
      <c r="ZY15" s="25"/>
      <c r="ZZ15" s="25"/>
      <c r="AAA15" s="25"/>
      <c r="AAB15" s="25"/>
      <c r="AAC15" s="25"/>
      <c r="AAD15" s="25"/>
      <c r="AAE15" s="25"/>
      <c r="AAF15" s="25"/>
      <c r="AAG15" s="25"/>
      <c r="AAH15" s="25"/>
      <c r="AAI15" s="25"/>
      <c r="AAJ15" s="25"/>
      <c r="AAK15" s="25"/>
      <c r="AAL15" s="25"/>
      <c r="AAM15" s="25"/>
      <c r="AAN15" s="25"/>
      <c r="AAO15" s="25"/>
      <c r="AAP15" s="25"/>
      <c r="AAQ15" s="25"/>
      <c r="AAR15" s="25"/>
      <c r="AAS15" s="25"/>
      <c r="AAT15" s="25"/>
      <c r="AAU15" s="25"/>
      <c r="AAV15" s="25"/>
      <c r="AAW15" s="25"/>
      <c r="AAX15" s="25"/>
      <c r="AAY15" s="25"/>
      <c r="AAZ15" s="25"/>
      <c r="ABA15" s="25"/>
      <c r="ABB15" s="25"/>
      <c r="ABC15" s="25"/>
      <c r="ABD15" s="25"/>
      <c r="ABE15" s="25"/>
      <c r="ABF15" s="25"/>
      <c r="ABG15" s="25"/>
      <c r="ABH15" s="25"/>
      <c r="ABI15" s="25"/>
      <c r="ABJ15" s="25"/>
      <c r="ABK15" s="25"/>
      <c r="ABL15" s="25"/>
      <c r="ABM15" s="25"/>
      <c r="ABN15" s="25"/>
      <c r="ABO15" s="25"/>
      <c r="ABP15" s="25"/>
      <c r="ABQ15" s="25"/>
      <c r="ABR15" s="25"/>
      <c r="ABS15" s="25"/>
      <c r="ABT15" s="25"/>
      <c r="ABU15" s="25"/>
      <c r="ABV15" s="25"/>
      <c r="ABW15" s="25"/>
      <c r="ABX15" s="25"/>
      <c r="ABY15" s="25"/>
      <c r="ABZ15" s="25"/>
      <c r="ACA15" s="25"/>
      <c r="ACB15" s="25"/>
      <c r="ACC15" s="25"/>
      <c r="ACD15" s="25"/>
      <c r="ACE15" s="25"/>
      <c r="ACF15" s="25"/>
      <c r="ACG15" s="25"/>
      <c r="ACH15" s="25"/>
      <c r="ACI15" s="25"/>
      <c r="ACJ15" s="25"/>
      <c r="ACK15" s="25"/>
      <c r="ACL15" s="25"/>
      <c r="ACM15" s="25"/>
      <c r="ACN15" s="25"/>
      <c r="ACO15" s="25"/>
      <c r="ACP15" s="25"/>
      <c r="ACQ15" s="25"/>
      <c r="ACR15" s="25"/>
      <c r="ACS15" s="25"/>
      <c r="ACT15" s="25"/>
      <c r="ACU15" s="25"/>
      <c r="ACV15" s="25"/>
      <c r="ACW15" s="25"/>
      <c r="ACX15" s="25"/>
      <c r="ACY15" s="25"/>
      <c r="ACZ15" s="25"/>
      <c r="ADA15" s="25"/>
      <c r="ADB15" s="25"/>
      <c r="ADC15" s="25"/>
      <c r="ADD15" s="25"/>
      <c r="ADE15" s="25"/>
      <c r="ADF15" s="25"/>
      <c r="ADG15" s="25"/>
      <c r="ADH15" s="25"/>
      <c r="ADI15" s="25"/>
      <c r="ADJ15" s="25"/>
      <c r="ADK15" s="25"/>
      <c r="ADL15" s="25"/>
      <c r="ADM15" s="25"/>
      <c r="ADN15" s="25"/>
      <c r="ADO15" s="25"/>
      <c r="ADP15" s="25"/>
      <c r="ADQ15" s="25"/>
      <c r="ADR15" s="25"/>
      <c r="ADS15" s="25"/>
      <c r="ADT15" s="25"/>
      <c r="ADU15" s="25"/>
      <c r="ADV15" s="25"/>
      <c r="ADW15" s="25"/>
      <c r="ADX15" s="25"/>
      <c r="ADY15" s="25"/>
      <c r="ADZ15" s="25"/>
      <c r="AEA15" s="25"/>
      <c r="AEB15" s="25"/>
      <c r="AEC15" s="25"/>
      <c r="AED15" s="25"/>
      <c r="AEE15" s="25"/>
      <c r="AEF15" s="25"/>
      <c r="AEG15" s="25"/>
      <c r="AEH15" s="25"/>
      <c r="AEI15" s="25"/>
      <c r="AEJ15" s="25"/>
      <c r="AEK15" s="25"/>
      <c r="AEL15" s="25"/>
      <c r="AEM15" s="25"/>
      <c r="AEN15" s="25"/>
      <c r="AEO15" s="25"/>
      <c r="AEP15" s="25"/>
      <c r="AEQ15" s="25"/>
      <c r="AER15" s="25"/>
      <c r="AES15" s="25"/>
      <c r="AET15" s="25"/>
      <c r="AEU15" s="25"/>
      <c r="AEV15" s="25"/>
      <c r="AEW15" s="25"/>
      <c r="AEX15" s="25"/>
      <c r="AEY15" s="25"/>
      <c r="AEZ15" s="25"/>
      <c r="AFA15" s="25"/>
      <c r="AFB15" s="25"/>
      <c r="AFC15" s="25"/>
      <c r="AFD15" s="25"/>
      <c r="AFE15" s="25"/>
      <c r="AFF15" s="25"/>
      <c r="AFG15" s="25"/>
      <c r="AFH15" s="25"/>
      <c r="AFI15" s="25"/>
      <c r="AFJ15" s="25"/>
      <c r="AFK15" s="25"/>
      <c r="AFL15" s="25"/>
      <c r="AFM15" s="25"/>
      <c r="AFN15" s="25"/>
      <c r="AFO15" s="25"/>
      <c r="AFP15" s="25"/>
      <c r="AFQ15" s="25"/>
      <c r="AFR15" s="25"/>
      <c r="AFS15" s="25"/>
      <c r="AFT15" s="25"/>
      <c r="AFU15" s="25"/>
      <c r="AFV15" s="25"/>
      <c r="AFW15" s="25"/>
      <c r="AFX15" s="25"/>
      <c r="AFY15" s="25"/>
      <c r="AFZ15" s="25"/>
      <c r="AGA15" s="25"/>
      <c r="AGB15" s="25"/>
      <c r="AGC15" s="25"/>
      <c r="AGD15" s="25"/>
      <c r="AGE15" s="25"/>
      <c r="AGF15" s="25"/>
      <c r="AGG15" s="25"/>
      <c r="AGH15" s="25"/>
      <c r="AGI15" s="25"/>
      <c r="AGJ15" s="25"/>
      <c r="AGK15" s="25"/>
      <c r="AGL15" s="25"/>
      <c r="AGM15" s="25"/>
      <c r="AGN15" s="25"/>
      <c r="AGO15" s="25"/>
      <c r="AGP15" s="25"/>
      <c r="AGQ15" s="25"/>
      <c r="AGR15" s="25"/>
      <c r="AGS15" s="25"/>
      <c r="AGT15" s="25"/>
      <c r="AGU15" s="25"/>
      <c r="AGV15" s="25"/>
      <c r="AGW15" s="25"/>
      <c r="AGX15" s="25"/>
      <c r="AGY15" s="25"/>
      <c r="AGZ15" s="25"/>
      <c r="AHA15" s="25"/>
      <c r="AHB15" s="25"/>
      <c r="AHC15" s="25"/>
      <c r="AHD15" s="25"/>
      <c r="AHE15" s="25"/>
      <c r="AHF15" s="25"/>
      <c r="AHG15" s="25"/>
      <c r="AHH15" s="25"/>
      <c r="AHI15" s="25"/>
      <c r="AHJ15" s="25"/>
      <c r="AHK15" s="25"/>
      <c r="AHL15" s="25"/>
      <c r="AHM15" s="25"/>
      <c r="AHN15" s="25"/>
      <c r="AHO15" s="25"/>
      <c r="AHP15" s="25"/>
      <c r="AHQ15" s="25"/>
      <c r="AHR15" s="25"/>
      <c r="AHS15" s="25"/>
      <c r="AHT15" s="25"/>
      <c r="AHU15" s="25"/>
      <c r="AHV15" s="25"/>
      <c r="AHW15" s="25"/>
      <c r="AHX15" s="25"/>
      <c r="AHY15" s="25"/>
      <c r="AHZ15" s="25"/>
      <c r="AIA15" s="25"/>
      <c r="AIB15" s="25"/>
      <c r="AIC15" s="25"/>
      <c r="AID15" s="25"/>
      <c r="AIE15" s="25"/>
      <c r="AIF15" s="25"/>
      <c r="AIG15" s="25"/>
      <c r="AIH15" s="25"/>
      <c r="AII15" s="25"/>
      <c r="AIJ15" s="25"/>
      <c r="AIK15" s="25"/>
      <c r="AIL15" s="25"/>
      <c r="AIM15" s="25"/>
      <c r="AIN15" s="25"/>
      <c r="AIO15" s="25"/>
      <c r="AIP15" s="25"/>
      <c r="AIQ15" s="25"/>
      <c r="AIR15" s="25"/>
      <c r="AIS15" s="25"/>
      <c r="AIT15" s="25"/>
      <c r="AIU15" s="25"/>
      <c r="AIV15" s="25"/>
      <c r="AIW15" s="25"/>
      <c r="AIX15" s="25"/>
      <c r="AIY15" s="25"/>
      <c r="AIZ15" s="25"/>
      <c r="AJA15" s="25"/>
      <c r="AJB15" s="25"/>
      <c r="AJC15" s="25"/>
      <c r="AJD15" s="25"/>
      <c r="AJE15" s="25"/>
      <c r="AJF15" s="25"/>
      <c r="AJG15" s="25"/>
      <c r="AJH15" s="25"/>
      <c r="AJI15" s="25"/>
      <c r="AJJ15" s="25"/>
      <c r="AJK15" s="25"/>
      <c r="AJL15" s="25"/>
      <c r="AJM15" s="25"/>
      <c r="AJN15" s="25"/>
      <c r="AJO15" s="25"/>
      <c r="AJP15" s="25"/>
      <c r="AJQ15" s="25"/>
      <c r="AJR15" s="25"/>
      <c r="AJS15" s="25"/>
      <c r="AJT15" s="25"/>
      <c r="AJU15" s="25"/>
      <c r="AJV15" s="25"/>
      <c r="AJW15" s="25"/>
      <c r="AJX15" s="25"/>
      <c r="AJY15" s="25"/>
      <c r="AJZ15" s="25"/>
      <c r="AKA15" s="25"/>
      <c r="AKB15" s="25"/>
      <c r="AKC15" s="25"/>
      <c r="AKD15" s="25"/>
      <c r="AKE15" s="25"/>
      <c r="AKF15" s="25"/>
      <c r="AKG15" s="25"/>
      <c r="AKH15" s="25"/>
      <c r="AKI15" s="25"/>
      <c r="AKJ15" s="25"/>
      <c r="AKK15" s="25"/>
      <c r="AKL15" s="25"/>
      <c r="AKM15" s="25"/>
      <c r="AKN15" s="25"/>
      <c r="AKO15" s="25"/>
      <c r="AKP15" s="25"/>
      <c r="AKQ15" s="25"/>
      <c r="AKR15" s="25"/>
      <c r="AKS15" s="25"/>
      <c r="AKT15" s="25"/>
      <c r="AKU15" s="25"/>
      <c r="AKV15" s="25"/>
      <c r="AKW15" s="25"/>
      <c r="AKX15" s="25"/>
      <c r="AKY15" s="25"/>
      <c r="AKZ15" s="25"/>
      <c r="ALA15" s="25"/>
      <c r="ALB15" s="25"/>
      <c r="ALC15" s="25"/>
      <c r="ALD15" s="25"/>
      <c r="ALE15" s="25"/>
      <c r="ALF15" s="25"/>
      <c r="ALG15" s="25"/>
      <c r="ALH15" s="25"/>
      <c r="ALI15" s="25"/>
      <c r="ALJ15" s="25"/>
      <c r="ALK15" s="25"/>
      <c r="ALL15" s="25"/>
      <c r="ALM15" s="25"/>
      <c r="ALN15" s="25"/>
      <c r="ALO15" s="25"/>
      <c r="ALP15" s="25"/>
      <c r="ALQ15" s="25"/>
      <c r="ALR15" s="25"/>
      <c r="ALS15" s="25"/>
      <c r="ALT15" s="25"/>
      <c r="ALU15" s="25"/>
      <c r="ALV15" s="25"/>
      <c r="ALW15" s="25"/>
    </row>
    <row r="16" spans="1:1017" ht="30.75" customHeight="1" x14ac:dyDescent="0.3">
      <c r="A16" s="52"/>
      <c r="B16" s="55">
        <v>1075</v>
      </c>
      <c r="C16" s="326" t="s">
        <v>127</v>
      </c>
      <c r="D16" s="326"/>
      <c r="E16" s="326"/>
      <c r="F16" s="326"/>
      <c r="G16" s="326"/>
      <c r="H16" s="326"/>
      <c r="I16" s="326"/>
      <c r="J16" s="56">
        <f>J17</f>
        <v>22399.3</v>
      </c>
      <c r="K16" s="56">
        <f>K17</f>
        <v>46213.4</v>
      </c>
      <c r="ALQ16" s="236"/>
      <c r="ALR16" s="236"/>
      <c r="ALS16" s="236"/>
      <c r="ALT16" s="236"/>
      <c r="ALU16" s="236"/>
      <c r="ALV16" s="236"/>
      <c r="ALW16" s="236"/>
      <c r="ALX16" s="236"/>
      <c r="ALY16" s="236"/>
      <c r="ALZ16" s="236"/>
      <c r="AMA16" s="236"/>
      <c r="AMB16" s="236"/>
      <c r="AMC16" s="236"/>
    </row>
    <row r="17" spans="1:11" ht="24.75" customHeight="1" x14ac:dyDescent="0.3">
      <c r="A17" s="197"/>
      <c r="B17" s="197"/>
      <c r="C17" s="197"/>
      <c r="D17" s="51" t="s">
        <v>81</v>
      </c>
      <c r="E17" s="338" t="s">
        <v>128</v>
      </c>
      <c r="F17" s="338"/>
      <c r="G17" s="338"/>
      <c r="H17" s="338"/>
      <c r="I17" s="338"/>
      <c r="J17" s="246">
        <f>'Հավելված N 1'!G13</f>
        <v>22399.3</v>
      </c>
      <c r="K17" s="246">
        <f>'Հավելված N 1'!H13</f>
        <v>46213.4</v>
      </c>
    </row>
    <row r="18" spans="1:11" ht="51.75" customHeight="1" x14ac:dyDescent="0.3">
      <c r="A18" s="197"/>
      <c r="B18" s="197"/>
      <c r="C18" s="197"/>
      <c r="D18" s="197"/>
      <c r="E18" s="197"/>
      <c r="F18" s="339" t="s">
        <v>129</v>
      </c>
      <c r="G18" s="339"/>
      <c r="H18" s="339"/>
      <c r="I18" s="339"/>
      <c r="J18" s="339"/>
      <c r="K18" s="339"/>
    </row>
    <row r="19" spans="1:11" x14ac:dyDescent="0.3">
      <c r="A19" s="197"/>
      <c r="B19" s="197"/>
      <c r="C19" s="197"/>
      <c r="D19" s="197"/>
      <c r="E19" s="197"/>
      <c r="F19" s="197"/>
      <c r="G19" s="338" t="s">
        <v>40</v>
      </c>
      <c r="H19" s="338"/>
      <c r="I19" s="338"/>
      <c r="J19" s="338"/>
      <c r="K19" s="338"/>
    </row>
    <row r="20" spans="1:11" ht="39" customHeight="1" x14ac:dyDescent="0.3">
      <c r="A20" s="197"/>
      <c r="B20" s="197"/>
      <c r="C20" s="197"/>
      <c r="D20" s="197"/>
      <c r="E20" s="197"/>
      <c r="F20" s="197"/>
      <c r="G20" s="197"/>
      <c r="H20" s="320" t="s">
        <v>134</v>
      </c>
      <c r="I20" s="321"/>
      <c r="J20" s="321"/>
      <c r="K20" s="322"/>
    </row>
    <row r="21" spans="1:11" ht="22.5" customHeight="1" x14ac:dyDescent="0.3">
      <c r="A21" s="52"/>
      <c r="B21" s="55" t="s">
        <v>130</v>
      </c>
      <c r="C21" s="337" t="s">
        <v>131</v>
      </c>
      <c r="D21" s="337"/>
      <c r="E21" s="337"/>
      <c r="F21" s="337"/>
      <c r="G21" s="337"/>
      <c r="H21" s="337"/>
      <c r="I21" s="337"/>
      <c r="J21" s="246">
        <f>J22</f>
        <v>3790.1</v>
      </c>
      <c r="K21" s="246">
        <f>K22</f>
        <v>3790.1</v>
      </c>
    </row>
    <row r="22" spans="1:11" ht="35.25" customHeight="1" x14ac:dyDescent="0.3">
      <c r="A22" s="52"/>
      <c r="B22" s="52"/>
      <c r="C22" s="52"/>
      <c r="D22" s="51" t="s">
        <v>132</v>
      </c>
      <c r="E22" s="326" t="s">
        <v>91</v>
      </c>
      <c r="F22" s="326"/>
      <c r="G22" s="326"/>
      <c r="H22" s="326"/>
      <c r="I22" s="326"/>
      <c r="J22" s="246">
        <f>'Հավելված N 1'!G15</f>
        <v>3790.1</v>
      </c>
      <c r="K22" s="246">
        <f>'Հավելված N 1'!H15</f>
        <v>3790.1</v>
      </c>
    </row>
    <row r="23" spans="1:11" x14ac:dyDescent="0.3">
      <c r="A23" s="52"/>
      <c r="B23" s="52"/>
      <c r="C23" s="52"/>
      <c r="D23" s="51"/>
      <c r="E23" s="52"/>
      <c r="F23" s="320" t="s">
        <v>133</v>
      </c>
      <c r="G23" s="321"/>
      <c r="H23" s="321"/>
      <c r="I23" s="321"/>
      <c r="J23" s="321"/>
      <c r="K23" s="322"/>
    </row>
    <row r="24" spans="1:11" x14ac:dyDescent="0.3">
      <c r="A24" s="52"/>
      <c r="B24" s="52"/>
      <c r="C24" s="52"/>
      <c r="D24" s="51"/>
      <c r="E24" s="52"/>
      <c r="F24" s="52"/>
      <c r="G24" s="320" t="s">
        <v>44</v>
      </c>
      <c r="H24" s="321"/>
      <c r="I24" s="321"/>
      <c r="J24" s="321"/>
      <c r="K24" s="322"/>
    </row>
    <row r="25" spans="1:11" ht="35.25" customHeight="1" x14ac:dyDescent="0.3">
      <c r="A25" s="52"/>
      <c r="B25" s="52"/>
      <c r="C25" s="52"/>
      <c r="D25" s="51"/>
      <c r="E25" s="52"/>
      <c r="F25" s="52"/>
      <c r="G25" s="52"/>
      <c r="H25" s="320" t="s">
        <v>193</v>
      </c>
      <c r="I25" s="321"/>
      <c r="J25" s="321"/>
      <c r="K25" s="322"/>
    </row>
    <row r="26" spans="1:11" ht="18" customHeight="1" x14ac:dyDescent="0.3">
      <c r="A26" s="196"/>
      <c r="B26" s="55">
        <v>1168</v>
      </c>
      <c r="C26" s="340" t="s">
        <v>93</v>
      </c>
      <c r="D26" s="340"/>
      <c r="E26" s="340"/>
      <c r="F26" s="340"/>
      <c r="G26" s="340"/>
      <c r="H26" s="340"/>
      <c r="I26" s="340"/>
      <c r="J26" s="56">
        <f>J27</f>
        <v>8640</v>
      </c>
      <c r="K26" s="56">
        <f>K27</f>
        <v>8640</v>
      </c>
    </row>
    <row r="27" spans="1:11" x14ac:dyDescent="0.3">
      <c r="A27" s="196"/>
      <c r="B27" s="196"/>
      <c r="C27" s="196"/>
      <c r="D27" s="51" t="s">
        <v>135</v>
      </c>
      <c r="E27" s="340" t="s">
        <v>96</v>
      </c>
      <c r="F27" s="340"/>
      <c r="G27" s="340"/>
      <c r="H27" s="340"/>
      <c r="I27" s="340"/>
      <c r="J27" s="56">
        <f>'Հավելված N 1'!G17</f>
        <v>8640</v>
      </c>
      <c r="K27" s="56">
        <f>'Հավելված N 1'!H17</f>
        <v>8640</v>
      </c>
    </row>
    <row r="28" spans="1:11" ht="35.25" customHeight="1" x14ac:dyDescent="0.3">
      <c r="A28" s="196"/>
      <c r="B28" s="196"/>
      <c r="C28" s="196"/>
      <c r="D28" s="196"/>
      <c r="E28" s="196"/>
      <c r="F28" s="320" t="s">
        <v>136</v>
      </c>
      <c r="G28" s="321"/>
      <c r="H28" s="321"/>
      <c r="I28" s="321"/>
      <c r="J28" s="321"/>
      <c r="K28" s="322"/>
    </row>
    <row r="29" spans="1:11" x14ac:dyDescent="0.3">
      <c r="A29" s="196"/>
      <c r="B29" s="196"/>
      <c r="C29" s="196"/>
      <c r="D29" s="196"/>
      <c r="E29" s="196"/>
      <c r="F29" s="196"/>
      <c r="G29" s="340" t="s">
        <v>40</v>
      </c>
      <c r="H29" s="340"/>
      <c r="I29" s="340"/>
      <c r="J29" s="340"/>
      <c r="K29" s="340"/>
    </row>
    <row r="30" spans="1:11" ht="34.5" customHeight="1" x14ac:dyDescent="0.3">
      <c r="A30" s="57"/>
      <c r="B30" s="57"/>
      <c r="C30" s="57"/>
      <c r="D30" s="57"/>
      <c r="E30" s="57"/>
      <c r="F30" s="57"/>
      <c r="G30" s="57"/>
      <c r="H30" s="345" t="s">
        <v>137</v>
      </c>
      <c r="I30" s="346"/>
      <c r="J30" s="346"/>
      <c r="K30" s="347"/>
    </row>
    <row r="31" spans="1:11" x14ac:dyDescent="0.3">
      <c r="A31" s="196"/>
      <c r="B31" s="55">
        <v>1196</v>
      </c>
      <c r="C31" s="340" t="s">
        <v>97</v>
      </c>
      <c r="D31" s="348"/>
      <c r="E31" s="348"/>
      <c r="F31" s="348"/>
      <c r="G31" s="348"/>
      <c r="H31" s="348"/>
      <c r="I31" s="348"/>
      <c r="J31" s="56">
        <f>J32</f>
        <v>-39514.9</v>
      </c>
      <c r="K31" s="56">
        <f>K32</f>
        <v>-63329</v>
      </c>
    </row>
    <row r="32" spans="1:11" ht="21" customHeight="1" x14ac:dyDescent="0.3">
      <c r="A32" s="54"/>
      <c r="B32" s="54"/>
      <c r="C32" s="54"/>
      <c r="D32" s="51" t="s">
        <v>85</v>
      </c>
      <c r="E32" s="340" t="s">
        <v>100</v>
      </c>
      <c r="F32" s="340"/>
      <c r="G32" s="340"/>
      <c r="H32" s="340"/>
      <c r="I32" s="340"/>
      <c r="J32" s="56">
        <f>'Հավելված N 1'!G19</f>
        <v>-39514.9</v>
      </c>
      <c r="K32" s="56">
        <f>'Հավելված N 1'!H19</f>
        <v>-63329</v>
      </c>
    </row>
    <row r="33" spans="1:11" ht="40.5" customHeight="1" x14ac:dyDescent="0.3">
      <c r="A33" s="54"/>
      <c r="B33" s="54"/>
      <c r="C33" s="54"/>
      <c r="D33" s="54"/>
      <c r="E33" s="54"/>
      <c r="F33" s="340" t="s">
        <v>139</v>
      </c>
      <c r="G33" s="340"/>
      <c r="H33" s="340"/>
      <c r="I33" s="340"/>
      <c r="J33" s="340"/>
      <c r="K33" s="340"/>
    </row>
    <row r="34" spans="1:11" ht="21" customHeight="1" x14ac:dyDescent="0.3">
      <c r="A34" s="54"/>
      <c r="B34" s="54"/>
      <c r="C34" s="54"/>
      <c r="D34" s="54"/>
      <c r="E34" s="54"/>
      <c r="F34" s="54"/>
      <c r="G34" s="340" t="s">
        <v>101</v>
      </c>
      <c r="H34" s="340"/>
      <c r="I34" s="340"/>
      <c r="J34" s="340"/>
      <c r="K34" s="340"/>
    </row>
    <row r="35" spans="1:11" ht="21.75" customHeight="1" x14ac:dyDescent="0.3">
      <c r="A35" s="54"/>
      <c r="B35" s="54"/>
      <c r="C35" s="54"/>
      <c r="D35" s="54"/>
      <c r="E35" s="54"/>
      <c r="F35" s="54"/>
      <c r="G35" s="54"/>
      <c r="H35" s="340" t="s">
        <v>138</v>
      </c>
      <c r="I35" s="340"/>
      <c r="J35" s="340"/>
      <c r="K35" s="340"/>
    </row>
    <row r="36" spans="1:11" ht="22.5" customHeight="1" x14ac:dyDescent="0.3">
      <c r="A36" s="181"/>
      <c r="B36" s="182">
        <v>1198</v>
      </c>
      <c r="C36" s="344" t="s">
        <v>202</v>
      </c>
      <c r="D36" s="344"/>
      <c r="E36" s="344"/>
      <c r="F36" s="344"/>
      <c r="G36" s="344"/>
      <c r="H36" s="344"/>
      <c r="I36" s="344"/>
      <c r="J36" s="183">
        <f>J37</f>
        <v>-1314.5</v>
      </c>
      <c r="K36" s="183">
        <f>K37</f>
        <v>-1314.5</v>
      </c>
    </row>
    <row r="37" spans="1:11" ht="23.25" customHeight="1" x14ac:dyDescent="0.3">
      <c r="A37" s="181"/>
      <c r="B37" s="181"/>
      <c r="C37" s="181"/>
      <c r="D37" s="184" t="s">
        <v>213</v>
      </c>
      <c r="E37" s="344" t="s">
        <v>211</v>
      </c>
      <c r="F37" s="344"/>
      <c r="G37" s="344"/>
      <c r="H37" s="344"/>
      <c r="I37" s="344"/>
      <c r="J37" s="183">
        <f>'Հավելված N 3'!G103</f>
        <v>-1314.5</v>
      </c>
      <c r="K37" s="183">
        <f>'Հավելված N 3'!H103</f>
        <v>-1314.5</v>
      </c>
    </row>
    <row r="38" spans="1:11" ht="36.75" customHeight="1" x14ac:dyDescent="0.3">
      <c r="A38" s="181"/>
      <c r="B38" s="181"/>
      <c r="C38" s="181"/>
      <c r="D38" s="181"/>
      <c r="E38" s="181"/>
      <c r="F38" s="342" t="s">
        <v>214</v>
      </c>
      <c r="G38" s="321"/>
      <c r="H38" s="321"/>
      <c r="I38" s="321"/>
      <c r="J38" s="321"/>
      <c r="K38" s="343"/>
    </row>
    <row r="39" spans="1:11" ht="21.75" customHeight="1" x14ac:dyDescent="0.3">
      <c r="A39" s="181"/>
      <c r="B39" s="181"/>
      <c r="C39" s="181"/>
      <c r="D39" s="181"/>
      <c r="E39" s="181"/>
      <c r="F39" s="181"/>
      <c r="G39" s="342" t="s">
        <v>44</v>
      </c>
      <c r="H39" s="321"/>
      <c r="I39" s="321"/>
      <c r="J39" s="321"/>
      <c r="K39" s="343"/>
    </row>
    <row r="40" spans="1:11" ht="35.25" customHeight="1" x14ac:dyDescent="0.3">
      <c r="A40" s="181"/>
      <c r="B40" s="181"/>
      <c r="C40" s="181"/>
      <c r="D40" s="181"/>
      <c r="E40" s="181"/>
      <c r="F40" s="181"/>
      <c r="G40" s="181"/>
      <c r="H40" s="342" t="s">
        <v>215</v>
      </c>
      <c r="I40" s="321"/>
      <c r="J40" s="321"/>
      <c r="K40" s="343"/>
    </row>
    <row r="41" spans="1:11" ht="33" x14ac:dyDescent="0.3">
      <c r="A41" s="181"/>
      <c r="B41" s="181"/>
      <c r="C41" s="181"/>
      <c r="D41" s="181"/>
      <c r="E41" s="181"/>
      <c r="F41" s="181"/>
      <c r="G41" s="181"/>
      <c r="H41" s="181"/>
      <c r="I41" s="181" t="s">
        <v>216</v>
      </c>
      <c r="J41" s="185"/>
      <c r="K41" s="186">
        <v>-1204</v>
      </c>
    </row>
  </sheetData>
  <mergeCells count="43">
    <mergeCell ref="I1:K1"/>
    <mergeCell ref="I2:K2"/>
    <mergeCell ref="C36:I36"/>
    <mergeCell ref="E37:I37"/>
    <mergeCell ref="F38:K38"/>
    <mergeCell ref="G24:K24"/>
    <mergeCell ref="H25:K25"/>
    <mergeCell ref="C26:I26"/>
    <mergeCell ref="E27:I27"/>
    <mergeCell ref="F28:K28"/>
    <mergeCell ref="G19:K19"/>
    <mergeCell ref="H20:K20"/>
    <mergeCell ref="C21:I21"/>
    <mergeCell ref="E22:I22"/>
    <mergeCell ref="F23:K23"/>
    <mergeCell ref="G13:K13"/>
    <mergeCell ref="G39:K39"/>
    <mergeCell ref="H40:K40"/>
    <mergeCell ref="G34:K34"/>
    <mergeCell ref="H35:K35"/>
    <mergeCell ref="G29:K29"/>
    <mergeCell ref="H30:K30"/>
    <mergeCell ref="C31:I31"/>
    <mergeCell ref="E32:I32"/>
    <mergeCell ref="F33:K33"/>
    <mergeCell ref="H14:K14"/>
    <mergeCell ref="C16:I16"/>
    <mergeCell ref="E17:I17"/>
    <mergeCell ref="F18:K18"/>
    <mergeCell ref="A8:I8"/>
    <mergeCell ref="A9:I9"/>
    <mergeCell ref="C10:I10"/>
    <mergeCell ref="E11:I11"/>
    <mergeCell ref="F12:K12"/>
    <mergeCell ref="I3:K3"/>
    <mergeCell ref="A4:K4"/>
    <mergeCell ref="J5:K5"/>
    <mergeCell ref="A6:A7"/>
    <mergeCell ref="B6:C6"/>
    <mergeCell ref="D6:G6"/>
    <mergeCell ref="H6:H7"/>
    <mergeCell ref="I6:I7"/>
    <mergeCell ref="J6:K6"/>
  </mergeCells>
  <pageMargins left="0.3" right="0.2" top="0.2" bottom="0.75" header="0.2" footer="0.51180555555555496"/>
  <pageSetup paperSize="9" scale="54" firstPageNumber="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MA13"/>
  <sheetViews>
    <sheetView zoomScaleNormal="100" zoomScaleSheetLayoutView="100" zoomScalePageLayoutView="120" workbookViewId="0">
      <selection activeCell="H3" sqref="H3:J3"/>
    </sheetView>
  </sheetViews>
  <sheetFormatPr defaultColWidth="9.140625" defaultRowHeight="16.5" x14ac:dyDescent="0.2"/>
  <cols>
    <col min="1" max="1" width="9.140625" style="23"/>
    <col min="2" max="2" width="17.42578125" style="22" customWidth="1"/>
    <col min="3" max="3" width="16.5703125" style="22" customWidth="1"/>
    <col min="4" max="4" width="14.140625" style="22" customWidth="1"/>
    <col min="5" max="5" width="17.5703125" style="22" customWidth="1"/>
    <col min="6" max="6" width="12.42578125" style="22" customWidth="1"/>
    <col min="7" max="7" width="13.28515625" style="22" customWidth="1"/>
    <col min="8" max="8" width="12" style="22" customWidth="1"/>
    <col min="9" max="9" width="10.5703125" style="22" bestFit="1" customWidth="1"/>
    <col min="10" max="10" width="28.85546875" style="22" customWidth="1"/>
    <col min="11" max="1015" width="9.140625" style="22"/>
    <col min="1016" max="16384" width="9.140625" style="23"/>
  </cols>
  <sheetData>
    <row r="1" spans="2:10" ht="17.25" x14ac:dyDescent="0.2">
      <c r="B1" s="247"/>
      <c r="C1" s="248"/>
      <c r="D1" s="248"/>
      <c r="E1" s="247"/>
      <c r="F1" s="247"/>
      <c r="G1" s="247"/>
      <c r="H1" s="349" t="s">
        <v>151</v>
      </c>
      <c r="I1" s="349"/>
      <c r="J1" s="349"/>
    </row>
    <row r="2" spans="2:10" ht="17.25" x14ac:dyDescent="0.2">
      <c r="B2" s="247"/>
      <c r="C2" s="248"/>
      <c r="D2" s="248"/>
      <c r="E2" s="247"/>
      <c r="F2" s="247"/>
      <c r="G2" s="247"/>
      <c r="H2" s="349" t="s">
        <v>223</v>
      </c>
      <c r="I2" s="349"/>
      <c r="J2" s="349"/>
    </row>
    <row r="3" spans="2:10" ht="17.25" x14ac:dyDescent="0.2">
      <c r="B3" s="247"/>
      <c r="C3" s="248"/>
      <c r="D3" s="248"/>
      <c r="E3" s="247"/>
      <c r="F3" s="247"/>
      <c r="G3" s="247"/>
      <c r="H3" s="356" t="s">
        <v>224</v>
      </c>
      <c r="I3" s="356"/>
      <c r="J3" s="356"/>
    </row>
    <row r="4" spans="2:10" ht="41.25" customHeight="1" x14ac:dyDescent="0.2">
      <c r="B4" s="357" t="s">
        <v>152</v>
      </c>
      <c r="C4" s="357"/>
      <c r="D4" s="357"/>
      <c r="E4" s="357"/>
      <c r="F4" s="357"/>
      <c r="G4" s="357"/>
      <c r="H4" s="357"/>
      <c r="I4" s="357"/>
      <c r="J4" s="357"/>
    </row>
    <row r="5" spans="2:10" ht="34.5" customHeight="1" x14ac:dyDescent="0.2">
      <c r="B5" s="199"/>
      <c r="C5" s="199"/>
      <c r="D5" s="199"/>
      <c r="E5" s="199"/>
      <c r="F5" s="199"/>
      <c r="G5" s="199"/>
      <c r="H5" s="199"/>
      <c r="I5" s="199"/>
      <c r="J5" s="199"/>
    </row>
    <row r="6" spans="2:10" s="60" customFormat="1" ht="73.7" customHeight="1" x14ac:dyDescent="0.3">
      <c r="B6" s="358" t="s">
        <v>163</v>
      </c>
      <c r="C6" s="358" t="s">
        <v>164</v>
      </c>
      <c r="D6" s="358"/>
      <c r="E6" s="358"/>
      <c r="F6" s="358" t="s">
        <v>165</v>
      </c>
      <c r="G6" s="358" t="s">
        <v>166</v>
      </c>
      <c r="H6" s="358" t="s">
        <v>167</v>
      </c>
      <c r="I6" s="351" t="s">
        <v>180</v>
      </c>
      <c r="J6" s="351"/>
    </row>
    <row r="7" spans="2:10" s="60" customFormat="1" ht="40.5" customHeight="1" x14ac:dyDescent="0.3">
      <c r="B7" s="358"/>
      <c r="C7" s="358"/>
      <c r="D7" s="358"/>
      <c r="E7" s="358"/>
      <c r="F7" s="358"/>
      <c r="G7" s="358"/>
      <c r="H7" s="358"/>
      <c r="I7" s="249" t="s">
        <v>168</v>
      </c>
      <c r="J7" s="250" t="s">
        <v>169</v>
      </c>
    </row>
    <row r="8" spans="2:10" s="60" customFormat="1" ht="17.25" x14ac:dyDescent="0.3">
      <c r="B8" s="251">
        <v>1</v>
      </c>
      <c r="C8" s="352">
        <v>2</v>
      </c>
      <c r="D8" s="353"/>
      <c r="E8" s="354"/>
      <c r="F8" s="249">
        <v>3</v>
      </c>
      <c r="G8" s="249">
        <v>4</v>
      </c>
      <c r="H8" s="249">
        <v>5</v>
      </c>
      <c r="I8" s="249">
        <v>6</v>
      </c>
      <c r="J8" s="249">
        <v>7</v>
      </c>
    </row>
    <row r="9" spans="2:10" s="60" customFormat="1" ht="29.25" customHeight="1" x14ac:dyDescent="0.3">
      <c r="B9" s="355" t="s">
        <v>16</v>
      </c>
      <c r="C9" s="355"/>
      <c r="D9" s="355"/>
      <c r="E9" s="355"/>
      <c r="F9" s="355"/>
      <c r="G9" s="355"/>
      <c r="H9" s="355"/>
      <c r="I9" s="355"/>
      <c r="J9" s="252">
        <f>+J10</f>
        <v>-63329</v>
      </c>
    </row>
    <row r="10" spans="2:10" ht="26.25" customHeight="1" x14ac:dyDescent="0.2">
      <c r="B10" s="253" t="s">
        <v>153</v>
      </c>
      <c r="C10" s="253" t="s">
        <v>154</v>
      </c>
      <c r="D10" s="253" t="s">
        <v>155</v>
      </c>
      <c r="E10" s="350" t="s">
        <v>106</v>
      </c>
      <c r="F10" s="350"/>
      <c r="G10" s="350"/>
      <c r="H10" s="350"/>
      <c r="I10" s="350"/>
      <c r="J10" s="254">
        <f>J11</f>
        <v>-63329</v>
      </c>
    </row>
    <row r="11" spans="2:10" ht="32.25" customHeight="1" x14ac:dyDescent="0.2">
      <c r="B11" s="253" t="s">
        <v>156</v>
      </c>
      <c r="C11" s="350" t="s">
        <v>110</v>
      </c>
      <c r="D11" s="350"/>
      <c r="E11" s="350"/>
      <c r="F11" s="350"/>
      <c r="G11" s="350"/>
      <c r="H11" s="350"/>
      <c r="I11" s="350"/>
      <c r="J11" s="254">
        <f>J12</f>
        <v>-63329</v>
      </c>
    </row>
    <row r="12" spans="2:10" ht="17.25" x14ac:dyDescent="0.2">
      <c r="B12" s="253" t="s">
        <v>140</v>
      </c>
      <c r="C12" s="350" t="s">
        <v>157</v>
      </c>
      <c r="D12" s="350"/>
      <c r="E12" s="350"/>
      <c r="F12" s="255" t="s">
        <v>140</v>
      </c>
      <c r="G12" s="255" t="s">
        <v>140</v>
      </c>
      <c r="H12" s="253" t="s">
        <v>140</v>
      </c>
      <c r="I12" s="253" t="s">
        <v>140</v>
      </c>
      <c r="J12" s="254">
        <f>J13</f>
        <v>-63329</v>
      </c>
    </row>
    <row r="13" spans="2:10" ht="29.25" customHeight="1" x14ac:dyDescent="0.2">
      <c r="B13" s="253" t="s">
        <v>158</v>
      </c>
      <c r="C13" s="350" t="s">
        <v>159</v>
      </c>
      <c r="D13" s="350"/>
      <c r="E13" s="350"/>
      <c r="F13" s="255" t="s">
        <v>160</v>
      </c>
      <c r="G13" s="255" t="s">
        <v>161</v>
      </c>
      <c r="H13" s="254"/>
      <c r="I13" s="254"/>
      <c r="J13" s="256">
        <v>-63329</v>
      </c>
    </row>
  </sheetData>
  <mergeCells count="16">
    <mergeCell ref="H2:J2"/>
    <mergeCell ref="H1:J1"/>
    <mergeCell ref="C13:E13"/>
    <mergeCell ref="I6:J6"/>
    <mergeCell ref="C8:E8"/>
    <mergeCell ref="B9:I9"/>
    <mergeCell ref="H3:J3"/>
    <mergeCell ref="B4:J4"/>
    <mergeCell ref="E10:I10"/>
    <mergeCell ref="C11:I11"/>
    <mergeCell ref="C12:E12"/>
    <mergeCell ref="G6:G7"/>
    <mergeCell ref="H6:H7"/>
    <mergeCell ref="B6:B7"/>
    <mergeCell ref="C6:E7"/>
    <mergeCell ref="F6:F7"/>
  </mergeCells>
  <pageMargins left="0.3" right="0.2" top="0.2" bottom="0.75" header="0.2" footer="0.51180555555555496"/>
  <pageSetup paperSize="9" scale="54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'Հավելված N 6'!Print_Area</vt:lpstr>
      <vt:lpstr>'Հավելված N 7'!Print_Area</vt:lpstr>
      <vt:lpstr>'Հավելված N 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https:/mul2.gov.am/tasks/1207747/oneclick?token=585c577427af3ab5a844d6d7fe8888b9</cp:keywords>
  <cp:lastModifiedBy>Hasmik Aperyan</cp:lastModifiedBy>
  <cp:lastPrinted>2025-09-08T14:18:04Z</cp:lastPrinted>
  <dcterms:created xsi:type="dcterms:W3CDTF">2020-09-30T13:27:08Z</dcterms:created>
  <dcterms:modified xsi:type="dcterms:W3CDTF">2025-09-09T13:06:46Z</dcterms:modified>
</cp:coreProperties>
</file>