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11. 35-rd ket Laborator\11. 35-rd ket Laborator\"/>
    </mc:Choice>
  </mc:AlternateContent>
  <bookViews>
    <workbookView xWindow="0" yWindow="0" windowWidth="28800" windowHeight="12480"/>
  </bookViews>
  <sheets>
    <sheet name="1" sheetId="25" r:id="rId1"/>
    <sheet name="2" sheetId="23" r:id="rId2"/>
    <sheet name="3" sheetId="15" r:id="rId3"/>
    <sheet name="4" sheetId="24" r:id="rId4"/>
    <sheet name="5" sheetId="17" r:id="rId5"/>
    <sheet name="6" sheetId="7" r:id="rId6"/>
    <sheet name="7" sheetId="22" r:id="rId7"/>
  </sheets>
  <externalReferences>
    <externalReference r:id="rId8"/>
  </externalReferences>
  <definedNames>
    <definedName name="_xlnm.Print_Area" localSheetId="2">'3'!$A$1:$H$35</definedName>
  </definedNames>
  <calcPr calcId="162913"/>
</workbook>
</file>

<file path=xl/calcChain.xml><?xml version="1.0" encoding="utf-8"?>
<calcChain xmlns="http://schemas.openxmlformats.org/spreadsheetml/2006/main">
  <c r="G14" i="23" l="1"/>
  <c r="H14" i="23"/>
  <c r="G40" i="15" l="1"/>
  <c r="H40" i="15"/>
  <c r="H53" i="15"/>
  <c r="G53" i="15"/>
  <c r="H58" i="15"/>
  <c r="G58" i="15"/>
  <c r="G17" i="22"/>
  <c r="G22" i="22"/>
  <c r="G18" i="22"/>
  <c r="G19" i="22"/>
  <c r="G23" i="22"/>
  <c r="G24" i="22"/>
  <c r="G15" i="22"/>
  <c r="K15" i="7"/>
  <c r="J15" i="7"/>
  <c r="D15" i="24"/>
  <c r="D13" i="24" s="1"/>
  <c r="E15" i="24"/>
  <c r="E13" i="24" s="1"/>
  <c r="H30" i="15" l="1"/>
  <c r="H29" i="15" s="1"/>
  <c r="H28" i="15" s="1"/>
  <c r="G30" i="15"/>
  <c r="G29" i="15" s="1"/>
  <c r="G28" i="15" s="1"/>
  <c r="F16" i="23"/>
  <c r="G16" i="23"/>
  <c r="H16" i="23"/>
  <c r="E16" i="23"/>
  <c r="G19" i="23"/>
  <c r="H19" i="23"/>
  <c r="H10" i="25"/>
  <c r="G10" i="25"/>
  <c r="G12" i="25"/>
  <c r="H12" i="25"/>
  <c r="D16" i="23" l="1"/>
  <c r="E18" i="24"/>
  <c r="D18" i="24"/>
  <c r="H57" i="15"/>
  <c r="H56" i="15" s="1"/>
  <c r="H55" i="15" s="1"/>
  <c r="G57" i="15"/>
  <c r="G56" i="15" s="1"/>
  <c r="G55" i="15" s="1"/>
  <c r="H51" i="15"/>
  <c r="G51" i="15"/>
  <c r="H44" i="15"/>
  <c r="H42" i="15" s="1"/>
  <c r="G49" i="15"/>
  <c r="G48" i="15" s="1"/>
  <c r="G47" i="15" s="1"/>
  <c r="G46" i="15" s="1"/>
  <c r="F21" i="23"/>
  <c r="F19" i="23" s="1"/>
  <c r="F14" i="23" s="1"/>
  <c r="E21" i="23"/>
  <c r="E19" i="23" l="1"/>
  <c r="E14" i="23" s="1"/>
  <c r="D21" i="23"/>
  <c r="D19" i="23" s="1"/>
  <c r="G44" i="15"/>
  <c r="G42" i="15" s="1"/>
  <c r="H49" i="15"/>
  <c r="H48" i="15" s="1"/>
  <c r="H47" i="15" s="1"/>
  <c r="H46" i="15" s="1"/>
  <c r="H11" i="25" l="1"/>
  <c r="G11" i="25"/>
  <c r="D11" i="24" l="1"/>
  <c r="E11" i="24"/>
  <c r="G13" i="22"/>
  <c r="G12" i="22" s="1"/>
  <c r="G11" i="22" s="1"/>
  <c r="G10" i="22" s="1"/>
  <c r="A13" i="17"/>
  <c r="G34" i="15"/>
  <c r="G33" i="15" s="1"/>
  <c r="H34" i="15"/>
  <c r="H33" i="15" s="1"/>
  <c r="E10" i="24" l="1"/>
  <c r="D10" i="24"/>
  <c r="H32" i="15"/>
  <c r="G32" i="15"/>
  <c r="G27" i="15" l="1"/>
  <c r="G25" i="15" s="1"/>
  <c r="G23" i="15" s="1"/>
  <c r="G19" i="15" s="1"/>
  <c r="H27" i="15"/>
  <c r="H25" i="15" s="1"/>
  <c r="H23" i="15" s="1"/>
  <c r="J14" i="7"/>
  <c r="J13" i="7" s="1"/>
  <c r="J14" i="17"/>
  <c r="J13" i="17" s="1"/>
  <c r="J12" i="17" s="1"/>
  <c r="K14" i="7"/>
  <c r="K13" i="7" s="1"/>
  <c r="K14" i="17"/>
  <c r="K13" i="17" s="1"/>
  <c r="K12" i="17" s="1"/>
  <c r="F12" i="23"/>
  <c r="G12" i="23"/>
  <c r="H12" i="23"/>
  <c r="E12" i="23"/>
  <c r="D18" i="23"/>
  <c r="H19" i="15" l="1"/>
  <c r="H21" i="15"/>
  <c r="H17" i="15" s="1"/>
  <c r="H15" i="15" s="1"/>
  <c r="H13" i="15" s="1"/>
  <c r="H11" i="15" s="1"/>
  <c r="G21" i="15"/>
  <c r="G17" i="15" s="1"/>
  <c r="G15" i="15" s="1"/>
  <c r="G13" i="15" s="1"/>
  <c r="G11" i="15" s="1"/>
  <c r="D14" i="23"/>
  <c r="D12" i="23" s="1"/>
</calcChain>
</file>

<file path=xl/sharedStrings.xml><?xml version="1.0" encoding="utf-8"?>
<sst xmlns="http://schemas.openxmlformats.org/spreadsheetml/2006/main" count="297" uniqueCount="178">
  <si>
    <t>Միջոցառում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</si>
  <si>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</si>
  <si>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</si>
  <si>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</si>
  <si>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</si>
  <si>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</si>
  <si>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</si>
  <si>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</si>
  <si>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</si>
  <si>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</si>
  <si>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</si>
  <si>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</si>
  <si>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</si>
  <si>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</si>
  <si>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</si>
  <si>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</si>
  <si>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</si>
  <si>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Ցուցանիշների փոփոխությունը (ավելացումները նշված են դրական նշանով,իսկ նվազեցումները՝ փակագծերում)</t>
  </si>
  <si>
    <t xml:space="preserve"> 01</t>
  </si>
  <si>
    <t>______________ ի    ___Ն որոշման</t>
  </si>
  <si>
    <t xml:space="preserve"> ՈՉ ՖԻՆԱՆՍԱԿԱՆ ԱԿՏԻՎՆԵՐԻ ԳԾՈՎ ԾԱԽՍԵՐ</t>
  </si>
  <si>
    <t xml:space="preserve"> ՀԻՄՆԱԿԱՆ ՄԻՋՈՑՆԵՐ</t>
  </si>
  <si>
    <t xml:space="preserve">ՀՀ կառավարության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</si>
  <si>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</si>
  <si>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</si>
  <si>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</si>
  <si>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</si>
  <si>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</si>
  <si>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</si>
  <si>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</si>
  <si>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Դաս N 01 </t>
  </si>
  <si>
    <t xml:space="preserve"> </t>
  </si>
  <si>
    <t>№ ---------- որոշման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</si>
  <si>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</si>
  <si>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</si>
  <si>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</si>
  <si>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</si>
  <si>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այդ թվում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</si>
  <si>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</si>
  <si>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</si>
  <si>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</si>
  <si>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</si>
  <si>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</si>
  <si>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</si>
  <si>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</si>
  <si>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</si>
  <si>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</si>
  <si>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 xml:space="preserve"> ՀՀ քաղաքաշինության կոմիտե</t>
  </si>
  <si>
    <t>ՀՀ քաղաքաշինության կոմիտե</t>
  </si>
  <si>
    <t xml:space="preserve">   ՀՀ  քաղաքաշինության կոմիտե</t>
  </si>
  <si>
    <t>Ցուցանիշների փոփոխությունը (ավելացումները նշված են դրական նշանով, իսկ նվազեցումները՝ փակագծերում)</t>
  </si>
  <si>
    <t>ՀՀ ՔԱՂԱՔԱՇԻՆՈՒԹՅԱՆ ԿՈՄԻՏԵ</t>
  </si>
  <si>
    <t xml:space="preserve"> ՀՀ քաղաքաշինության կոմիտե </t>
  </si>
  <si>
    <t xml:space="preserve">ՀՀ կառավարության 2025 թվականի </t>
  </si>
  <si>
    <t>ՀՀ կառավարության 2025 թվականի ----------</t>
  </si>
  <si>
    <t xml:space="preserve">ՀՀ կառավարության  2025 թվականի </t>
  </si>
  <si>
    <t xml:space="preserve">2025 թվականի __________  N    -Ն որոշման     </t>
  </si>
  <si>
    <t xml:space="preserve"> Ինն ամիս</t>
  </si>
  <si>
    <t xml:space="preserve"> դրամ</t>
  </si>
  <si>
    <t xml:space="preserve"> ՄԱՍ III. ԾԱՌԱՅՈՒԹՅՈՒՆՆԵՐ</t>
  </si>
  <si>
    <t xml:space="preserve">Խումբ N 01  </t>
  </si>
  <si>
    <t>ՀԱՅԱՍՏԱՆԻ ՀԱՆՐԱՊԵՏՈՒԹՅԱՆ 2025 ԹՎԱԿԱՆԻ ՊԵՏԱԿԱՆ ԲՅՈՒՋԵԻ ՄԱՍԻՆ ՕՐԵՆՔԻ N 1 ՀԱՎԵԼՎԱԾԻ N 3 ԱՂՅՈՒՍԱԿՈՒՄ ԿԱՏԱՐՎՈՂ  ՓՈՓՈԽՈՒԹՅՈՒՆԸ ԵՎ ԼՐԱՑՈՒՄԸ</t>
  </si>
  <si>
    <t>ՀԱՅԱՍՏԱՆԻ ՀԱՆՐԱՊԵՏՈՒԹՅԱՆ ԿԱՌԱՎԱՐՈՒԹՅԱՆ 2024 ԹՎԱԿԱՆԻ ԴԵԿՏԵՄԲԵՐԻ 27-Ի N 2060-Ն ՈՐՈՇՄԱՆ N5 ՀԱՎԵԼՎԱԾԻ N2 ԱՂՅՈՒՍԱԿՈՒՄ ԿԱՏԱՐՎՈՂ ՓՈՓՈԽՈՒԹՅՈՒՆԸ ԵՎ ԼՐԱՑՈՒՄԸ</t>
  </si>
  <si>
    <t>ՀԱՅԱՍՏԱՆԻ ՀԱՆՐԱՊԵՏՈՒԹՅԱՆ ԿԱՌԱՎԱՐՈՒԹՅԱՆ 2024 ԹՎԱԿԱՆԻ ԴԵԿՏԵՄԲԵՐԻ 27-Ի ԹԻՎ 2060-Ն ՈՐՈՇՄԱՆ N 9 ՀԱՎԵԼՎԱԾՈՒՄ ԿԱՏԱՐՎՈՂ ՓՈՓՈԽՈՒԹՅՈՒՆԸ ԵՎ ԼՐԱՑՈՒՄԸ</t>
  </si>
  <si>
    <t xml:space="preserve"> ՇԵՆՔԵՐ ԵՎ ՇԻՆՈՒԹՅՈՒՆՆԵՐ</t>
  </si>
  <si>
    <t xml:space="preserve">ՀՀ կառավարության 2025թվականի 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</si>
  <si>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</si>
  <si>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</si>
  <si>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</si>
  <si>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</si>
  <si>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</si>
  <si>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</si>
  <si>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Ցուցանիշների փոփոխությունը(ավելացումները նշված են դրական նշանով,իսկ նվազեցումները՝ փակագծերում)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</si>
  <si>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</si>
  <si>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</si>
  <si>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</si>
  <si>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</si>
  <si>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</si>
  <si>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</si>
  <si>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</si>
  <si>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</si>
  <si>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</si>
  <si>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</si>
  <si>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</si>
  <si>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>ՀԱՅԱՍՏԱՆԻ ՀԱՆՐԱՊԵՏՈՒԹՅԱՆ ԿԱՌԱՎԱՐՈՒԹՅԱՆ 2024 ԹՎԱԿԱՆԻ ԴԵԿՏԵՄԲԵՐԻ 27-Ի ԹԻՎ 2060-Ն ՈՐՈՇՄԱՆ N 9.1 ՀԱՎԵԼՎԱԾՈՒՄ ԿԱՏԱՐՎՈՂ ՓՈՓՈԽՈՒԹՅՈՒՆԸ ԵՎ ԼՐԱՑՈՒՄԸ</t>
  </si>
  <si>
    <t>Քաղաքաշինության բնագավառում պետական ծրագրերի իրականացման ապահովում</t>
  </si>
  <si>
    <t xml:space="preserve"> Քաղաքաշինության բնագավառում պետական ծրագրերի իրականացման ապահովում</t>
  </si>
  <si>
    <t xml:space="preserve"> 1103</t>
  </si>
  <si>
    <t xml:space="preserve"> 21001</t>
  </si>
  <si>
    <t>այդ թվում՝</t>
  </si>
  <si>
    <t>ՀՀ Լոռու մարզի Ստեփանավան համայնքի Աշոտաբերդ թաղամասի կառուցապատման աշխատանքներ</t>
  </si>
  <si>
    <t xml:space="preserve"> 06</t>
  </si>
  <si>
    <t xml:space="preserve"> ԲՆԱԿԱՐԱՆԱՅԻՆ ՇԻՆԱՐԱՐՈՒԹՅՈՒՆ ԵՎ ԿՈՄՈՒՆԱԼ ԾԱՌԱՅՈՒԹՅՈՒՆՆԵՐ</t>
  </si>
  <si>
    <t xml:space="preserve"> Բնակարանային շինարարություն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</si>
  <si>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</si>
  <si>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- Շենքերի և շինությունների շինարարություն</t>
  </si>
  <si>
    <t>այդ թվում՝ ըստ ուղղությունների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</si>
  <si>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</si>
  <si>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անվանումը` ՀՀ քաղաքաշինության կոմիտե </t>
  </si>
  <si>
    <t xml:space="preserve"> 1103 - 21001 </t>
  </si>
  <si>
    <t xml:space="preserve"> Նախագծանախահաշվային փաստաթղթերի, ինչպես նաեւ հիմնանորոգման, վերակառուցման, կառուցման աշխատանքների ձեռքբերում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</si>
  <si>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</si>
  <si>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</si>
  <si>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1103  21001</t>
  </si>
  <si>
    <t xml:space="preserve"> ՄԱՍ II.  ԱՇԽԱՏԱՆՔՆԵՐ</t>
  </si>
  <si>
    <t>Բաժին N 06</t>
  </si>
  <si>
    <t xml:space="preserve">   ընդհանուր շինարարական աշխատանքներ</t>
  </si>
  <si>
    <t>ԲՄ</t>
  </si>
  <si>
    <t>45221142-1</t>
  </si>
  <si>
    <t>Հավելված N 5</t>
  </si>
  <si>
    <t>Հավելված N 1</t>
  </si>
  <si>
    <t xml:space="preserve">«ՀԱՅԱՍՏԱՆԻ ՀԱՆՐԱՊԵՏՈՒԹՅԱՆ 2025 ԹՎԱԿԱՆԻ ՊԵՏԱԿԱՆ ԲՅՈՒՋԵԻ ՄԱՍԻՆ» ՀՀ ՕՐԵՆՔԻ N 1 ՀԱՎԵԼՎԱԾԻ  N 2 ԱՂՅՈՒՍԱԿՈՒՄ  ԿԱՏԱՐՎՈՂ ՎԵՐԱԲԱՇԽՈՒՄԸ ԵՎ ՀԱՅԱՍՏԱՆԻ ՀԱՆՐԱՊԵՏՈՒԹՅԱՆ ԿԱՌԱՎԱՐՈՒԹՅԱՆ 2024 ԹՎԱԿԱՆԻ ԴԵԿՏԵՄԲԵՐԻ 27-Ի N 2060-Ն ՈՐՈՇՄԱՆ N 5 ՀԱՎԵԼՎԱԾԻ N1 ԱՂՅՈՒՍԱԿՈՒՄ  ԿԱՏԱՐՎՈՂ ՓՈՓՈԽՈՒԹՅՈՒՆԸ ԵՎ ԼՐԱՑՈՒՄԸ 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</si>
  <si>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</si>
  <si>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</si>
  <si>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</si>
  <si>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</si>
  <si>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</si>
  <si>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</si>
  <si>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1103</t>
  </si>
  <si>
    <t>Քաղաքաշինության և ճարտարապետության բնագավառում պետական քաղաքականության իրականացում և կանոնակարգում</t>
  </si>
  <si>
    <t>Քաղաքաշինության և ճարտարապետության բնագավառում պետական քաղաքականության մշակմանն աջակցություն և իրականացման ապահովում</t>
  </si>
  <si>
    <t>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</si>
  <si>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>Ծառայությունների մատուցում</t>
  </si>
  <si>
    <t>1103 - 11001</t>
  </si>
  <si>
    <t>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</t>
  </si>
  <si>
    <t>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</t>
  </si>
  <si>
    <t>1103 - 31001</t>
  </si>
  <si>
    <t>Քաղաքաշինության  կոմիտեի կարողությունների զարգացում և տեխնիկական հագեցվածության ապահովում</t>
  </si>
  <si>
    <t>Քաղաքաշինության  կոմիտեի աշխատանքային պայմանների բարելավման համար վարչական սարքավորումների ձեռք բերում</t>
  </si>
  <si>
    <t>Պետական մարմինների կողմից օգտագործվող ոչ ֆինանսական ակտիվների հետ գործառնություններ</t>
  </si>
  <si>
    <t xml:space="preserve"> 31001</t>
  </si>
  <si>
    <t xml:space="preserve"> Քաղաքաշինության  կոմիտեի կարողությունների զարգացում և տեխնիկական հագեցվածության ապահովում</t>
  </si>
  <si>
    <t xml:space="preserve"> 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</t>
  </si>
  <si>
    <t xml:space="preserve"> ԸՆԹԱՑԻԿ ԾԱԽՍԵՐ</t>
  </si>
  <si>
    <t xml:space="preserve"> ԾԱՌԱՅՈՒԹՅՈՒՆՆԵՐԻ  ԵՎ   ԱՊՐԱՆՔՆԵՐԻ  ՁԵՌՔԲԵՐՈՒՄ</t>
  </si>
  <si>
    <t xml:space="preserve"> ՄԵՔԵՆԱՆԵՐ  ԵՎ  ՍԱՐՔԱՎՈՐՈՒՄՆԵՐ</t>
  </si>
  <si>
    <t xml:space="preserve"> -Այլ մեքենաներ և սարքավորումներ</t>
  </si>
  <si>
    <t xml:space="preserve"> 1103 - 11001 </t>
  </si>
  <si>
    <t xml:space="preserve"> 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 </t>
  </si>
  <si>
    <t xml:space="preserve"> Ծառայությունների մատուցում </t>
  </si>
  <si>
    <t xml:space="preserve"> Ծառայությունը մատուցողի անվանումը` ՀՀ քաղաքաշինության կոմիտե </t>
  </si>
  <si>
    <t xml:space="preserve"> 1103 - 31001 </t>
  </si>
  <si>
    <t xml:space="preserve"> Քաղաքաշինության  կոմիտեի աշխատանքային պայմանների բարելավման համար վարչական սարքավորումների ձեռք բերում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</si>
  <si>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</si>
  <si>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քաղաքաշինության կոմիտե </t>
  </si>
  <si>
    <t xml:space="preserve"> Բաժին N 06</t>
  </si>
  <si>
    <t xml:space="preserve"> Խումբ N 06</t>
  </si>
  <si>
    <t xml:space="preserve"> Դաս N 01</t>
  </si>
  <si>
    <t xml:space="preserve"> 1103  31001</t>
  </si>
  <si>
    <t xml:space="preserve"> ՄԱՍ I. Ա Պ Ր Ա Ն Ք Ն Ե Ր</t>
  </si>
  <si>
    <t xml:space="preserve"> հատ</t>
  </si>
  <si>
    <t xml:space="preserve"> Բնակարանային շինարարության և կոմունալ ծառայություններ  (այլ դասերին չպատկանող)</t>
  </si>
  <si>
    <t xml:space="preserve"> 1103  11001</t>
  </si>
  <si>
    <t>մասնագիտական լաբարատոր հետազոտություններ</t>
  </si>
  <si>
    <t xml:space="preserve"> ԱՅԼ ՄԱՍՆԱԳԻՏԱԿԱՆ ԾԱՌԱՅՈՒԹՅՈՒՆՆԵՐԻ ՁԵՌՔ ԲԵՐՈՒՄ</t>
  </si>
  <si>
    <t xml:space="preserve"> - Մասնագիտական ծառայություններ</t>
  </si>
  <si>
    <t>Հենակներ/Տակդիր</t>
  </si>
  <si>
    <t xml:space="preserve"> թղթե անձեռոցիկներ</t>
  </si>
  <si>
    <t xml:space="preserve"> 33761400-2</t>
  </si>
  <si>
    <t xml:space="preserve"> ՄԱ</t>
  </si>
  <si>
    <t>ձեռքի թղթե սրբիչներ</t>
  </si>
  <si>
    <t xml:space="preserve"> 33761300-1</t>
  </si>
  <si>
    <t>33141186-1</t>
  </si>
  <si>
    <t>Հենակներ</t>
  </si>
  <si>
    <t>Հավելված  № 2</t>
  </si>
  <si>
    <t>Հավելված N3</t>
  </si>
  <si>
    <t xml:space="preserve"> Նյութեր (Ապրանքներ)</t>
  </si>
  <si>
    <t xml:space="preserve"> - Կենցաղային և հանրային սննդի նյութեր</t>
  </si>
  <si>
    <t>06</t>
  </si>
  <si>
    <t>Բնակարանային շինարարության և կոմունալ ծառայություններ  (այլ դասերին չպատկանող)</t>
  </si>
  <si>
    <t>01</t>
  </si>
  <si>
    <t>Հավելված № 4</t>
  </si>
  <si>
    <t>Հավելված N  5</t>
  </si>
  <si>
    <t>Հավելված  № 7</t>
  </si>
  <si>
    <t>ՀՄԱ</t>
  </si>
  <si>
    <t>ՀԱՅԱՍՏԱՆԻ ՀԱՆՐԱՊԵՏՈՒԹՅԱՆ ԿԱՌԱՎԱՐՈՒԹՅԱՆ 2024 ԹՎԱԿԱՆԻ ԴԵԿՏԵՄԲԵՐԻ 27-Ի N 2060-Ն ՈՐՈՇՄԱՆ N 10 ՀԱՎԵԼՎԱԾԻ ՑՈՒՑԱՆԻՇՆԵՐՈՒՄ ԿԱՏԱՐՎՈՂ   ՓՈՓՈԽՈՒԹՅՈՒՆՆԵՐԸ ԵՎ ԼՐԱՑՈՒՄՆԵՐԸ</t>
  </si>
  <si>
    <t>ՀԱՅԱՍՏԱՆԻ ՀԱՆՐԱՊԵՏՈՒԹՅԱՆ ԿԱՌԱՎԱՐՈՒԹՅԱՆ 2024 ԹՎԱԿԱՆԻ ԴԵԿՏԵՄԲԵՐԻ 27-Ի N 2060-Ն ՈՐՈՇՄԱՆ N 3  և N 4 ՀԱՎԵԼՎԱԾՆԵՐՈՒՄ ԿԱՏԱՐՎՈՂ ՓՈՓՈԽՈՒԹՅՈՒՆՆԵՐԸ ԵՎ ԼՐԱՑՈՒՄՆԵՐԸ</t>
  </si>
  <si>
    <t>Հետազոտվող օբյեկտների քանակ, հատ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</si>
</sst>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-* #,##0.00_р_._-;\-* #,##0.00_р_._-;_-* &quot;-&quot;??_р_._-;_-@_-"/>
    <numFmt numFmtId="169" formatCode="##,##0;\(##,##0\);\-"/>
    <numFmt numFmtId="170" formatCode="##,##0.00;\(##,##0.00\);\-"/>
    <numFmt numFmtId="171" formatCode="_-* #,##0.00\ _₽_-;\-* #,##0.00\ _₽_-;_-* &quot;-&quot;??\ _₽_-;_-@_-"/>
    <numFmt numFmtId="172" formatCode="General_)"/>
    <numFmt numFmtId="173" formatCode="_-* #,##0.00\ _р_._-;\-* #,##0.00\ _р_._-;_-* &quot;-&quot;??\ _р_._-;_-@_-"/>
    <numFmt numFmtId="174" formatCode="0.0"/>
    <numFmt numFmtId="175" formatCode="#,##0.0_);\(#,##0.0\)"/>
  </numFmts>
  <fonts count="109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sz val="10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b/>
      <sz val="8"/>
      <name val="GHEA Grapalat"/>
      <family val="2"/>
    </font>
    <font>
      <sz val="10"/>
      <color indexed="8"/>
      <name val="MS Sans Serif"/>
      <family val="2"/>
      <charset val="204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2"/>
    </font>
    <font>
      <i/>
      <sz val="10"/>
      <name val="GHEA Grapalat"/>
      <family val="3"/>
    </font>
    <font>
      <b/>
      <sz val="10"/>
      <name val="GHEA Grapalat"/>
      <family val="3"/>
    </font>
    <font>
      <b/>
      <u/>
      <sz val="10"/>
      <name val="GHEA Grapalat"/>
      <family val="3"/>
    </font>
    <font>
      <sz val="11"/>
      <name val="GHEA Grapalat"/>
      <family val="3"/>
    </font>
    <font>
      <sz val="11"/>
      <color rgb="FF000000"/>
      <name val="Times New Rom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 Armenian"/>
      <family val="2"/>
    </font>
    <font>
      <sz val="10"/>
      <name val="GHEA Grapalat"/>
      <family val="2"/>
    </font>
    <font>
      <i/>
      <sz val="8"/>
      <name val="GHEA Grapalat"/>
      <family val="2"/>
    </font>
    <font>
      <sz val="10"/>
      <name val="Arial LatArm"/>
      <family val="2"/>
    </font>
    <font>
      <sz val="8"/>
      <name val="GHEA Grapalat"/>
      <family val="3"/>
    </font>
    <font>
      <sz val="8"/>
      <name val="Arial Armenian"/>
      <family val="2"/>
    </font>
    <font>
      <sz val="10"/>
      <name val="Times Armenian"/>
      <family val="1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 Narrow"/>
      <family val="2"/>
    </font>
    <font>
      <b/>
      <sz val="11"/>
      <name val="GHEA Grapalat"/>
      <family val="3"/>
    </font>
    <font>
      <sz val="11"/>
      <color theme="1"/>
      <name val="GHEA Grapalat"/>
      <family val="3"/>
    </font>
    <font>
      <sz val="11"/>
      <color indexed="8"/>
      <name val="GHEA Grapalat"/>
      <family val="3"/>
    </font>
    <font>
      <b/>
      <sz val="11"/>
      <name val="GHEA Grapalat"/>
      <family val="2"/>
    </font>
    <font>
      <sz val="11"/>
      <color rgb="FF000000"/>
      <name val="Times New Roman"/>
      <family val="1"/>
      <charset val="204"/>
    </font>
    <font>
      <sz val="11"/>
      <color rgb="FF000000"/>
      <name val="GHEA Grapalat"/>
      <family val="3"/>
    </font>
    <font>
      <i/>
      <sz val="11"/>
      <name val="GHEA Grapalat"/>
      <family val="3"/>
    </font>
    <font>
      <b/>
      <sz val="11"/>
      <color theme="1"/>
      <name val="GHEA Grapalat"/>
      <family val="3"/>
    </font>
    <font>
      <b/>
      <i/>
      <sz val="11"/>
      <name val="GHEA Grapalat"/>
      <family val="3"/>
    </font>
    <font>
      <b/>
      <sz val="11"/>
      <color indexed="8"/>
      <name val="GHEA Grapalat"/>
      <family val="3"/>
    </font>
    <font>
      <b/>
      <u/>
      <sz val="11"/>
      <color theme="1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055">
    <xf numFmtId="0" fontId="0" fillId="0" borderId="0"/>
    <xf numFmtId="0" fontId="6" fillId="0" borderId="0"/>
    <xf numFmtId="43" fontId="7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67" fontId="13" fillId="0" borderId="0" applyFill="0" applyBorder="0" applyProtection="0">
      <alignment horizontal="right" vertical="top"/>
    </xf>
    <xf numFmtId="0" fontId="7" fillId="0" borderId="0"/>
    <xf numFmtId="0" fontId="5" fillId="0" borderId="0"/>
    <xf numFmtId="168" fontId="14" fillId="0" borderId="0" applyFont="0" applyFill="0" applyBorder="0" applyAlignment="0" applyProtection="0"/>
    <xf numFmtId="0" fontId="14" fillId="0" borderId="0"/>
    <xf numFmtId="0" fontId="13" fillId="0" borderId="0">
      <alignment horizontal="left" vertical="top" wrapText="1"/>
    </xf>
    <xf numFmtId="0" fontId="7" fillId="0" borderId="0"/>
    <xf numFmtId="0" fontId="15" fillId="0" borderId="0"/>
    <xf numFmtId="0" fontId="7" fillId="0" borderId="0"/>
    <xf numFmtId="0" fontId="16" fillId="0" borderId="0"/>
    <xf numFmtId="43" fontId="6" fillId="0" borderId="0" applyFont="0" applyFill="0" applyBorder="0" applyAlignment="0" applyProtection="0"/>
    <xf numFmtId="0" fontId="6" fillId="0" borderId="0"/>
    <xf numFmtId="0" fontId="4" fillId="0" borderId="0"/>
    <xf numFmtId="0" fontId="7" fillId="0" borderId="0"/>
    <xf numFmtId="164" fontId="7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7" fontId="17" fillId="0" borderId="0" applyFill="0" applyBorder="0" applyProtection="0">
      <alignment horizontal="right" vertical="top"/>
    </xf>
    <xf numFmtId="0" fontId="18" fillId="0" borderId="0"/>
    <xf numFmtId="0" fontId="28" fillId="0" borderId="22" applyNumberFormat="0" applyFill="0" applyAlignment="0" applyProtection="0"/>
    <xf numFmtId="0" fontId="29" fillId="0" borderId="23" applyNumberFormat="0" applyFill="0" applyAlignment="0" applyProtection="0"/>
    <xf numFmtId="0" fontId="30" fillId="0" borderId="24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2" fillId="5" borderId="0" applyNumberFormat="0" applyBorder="0" applyAlignment="0" applyProtection="0"/>
    <xf numFmtId="0" fontId="33" fillId="6" borderId="0" applyNumberFormat="0" applyBorder="0" applyAlignment="0" applyProtection="0"/>
    <xf numFmtId="0" fontId="34" fillId="7" borderId="25" applyNumberFormat="0" applyAlignment="0" applyProtection="0"/>
    <xf numFmtId="0" fontId="35" fillId="8" borderId="26" applyNumberFormat="0" applyAlignment="0" applyProtection="0"/>
    <xf numFmtId="0" fontId="36" fillId="8" borderId="25" applyNumberFormat="0" applyAlignment="0" applyProtection="0"/>
    <xf numFmtId="0" fontId="37" fillId="0" borderId="27" applyNumberFormat="0" applyFill="0" applyAlignment="0" applyProtection="0"/>
    <xf numFmtId="0" fontId="38" fillId="9" borderId="28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30" applyNumberFormat="0" applyFill="0" applyAlignment="0" applyProtection="0"/>
    <xf numFmtId="0" fontId="4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42" fillId="22" borderId="0" applyNumberFormat="0" applyBorder="0" applyAlignment="0" applyProtection="0"/>
    <xf numFmtId="0" fontId="4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42" fillId="26" borderId="0" applyNumberFormat="0" applyBorder="0" applyAlignment="0" applyProtection="0"/>
    <xf numFmtId="0" fontId="4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42" fillId="30" borderId="0" applyNumberFormat="0" applyBorder="0" applyAlignment="0" applyProtection="0"/>
    <xf numFmtId="0" fontId="42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42" fillId="34" borderId="0" applyNumberFormat="0" applyBorder="0" applyAlignment="0" applyProtection="0"/>
    <xf numFmtId="167" fontId="45" fillId="0" borderId="0" applyFill="0" applyBorder="0" applyProtection="0">
      <alignment horizontal="right" vertical="top"/>
    </xf>
    <xf numFmtId="0" fontId="47" fillId="0" borderId="0"/>
    <xf numFmtId="9" fontId="47" fillId="0" borderId="0" applyFont="0" applyFill="0" applyBorder="0" applyAlignment="0" applyProtection="0"/>
    <xf numFmtId="0" fontId="48" fillId="0" borderId="0">
      <alignment horizontal="left" vertical="top" wrapText="1"/>
    </xf>
    <xf numFmtId="0" fontId="2" fillId="0" borderId="0"/>
    <xf numFmtId="0" fontId="7" fillId="0" borderId="0"/>
    <xf numFmtId="0" fontId="49" fillId="0" borderId="0"/>
    <xf numFmtId="0" fontId="2" fillId="10" borderId="29" applyNumberFormat="0" applyFont="0" applyAlignment="0" applyProtection="0"/>
    <xf numFmtId="0" fontId="50" fillId="0" borderId="0" applyNumberFormat="0" applyFill="0" applyBorder="0" applyAlignment="0" applyProtection="0"/>
    <xf numFmtId="0" fontId="51" fillId="15" borderId="0" applyNumberFormat="0" applyBorder="0" applyAlignment="0" applyProtection="0"/>
    <xf numFmtId="0" fontId="1" fillId="10" borderId="29" applyNumberFormat="0" applyFont="0" applyAlignment="0" applyProtection="0"/>
    <xf numFmtId="0" fontId="51" fillId="34" borderId="0" applyNumberFormat="0" applyBorder="0" applyAlignment="0" applyProtection="0"/>
    <xf numFmtId="0" fontId="51" fillId="22" borderId="0" applyNumberFormat="0" applyBorder="0" applyAlignment="0" applyProtection="0"/>
    <xf numFmtId="0" fontId="51" fillId="11" borderId="0" applyNumberFormat="0" applyBorder="0" applyAlignment="0" applyProtection="0"/>
    <xf numFmtId="0" fontId="51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17" borderId="0" applyNumberFormat="0" applyBorder="0" applyAlignment="0" applyProtection="0"/>
    <xf numFmtId="0" fontId="51" fillId="18" borderId="0" applyNumberFormat="0" applyBorder="0" applyAlignment="0" applyProtection="0"/>
    <xf numFmtId="0" fontId="59" fillId="0" borderId="0" applyNumberFormat="0" applyFill="0" applyBorder="0" applyAlignment="0" applyProtection="0"/>
    <xf numFmtId="0" fontId="51" fillId="14" borderId="0" applyNumberFormat="0" applyBorder="0" applyAlignment="0" applyProtection="0"/>
    <xf numFmtId="0" fontId="57" fillId="0" borderId="22" applyNumberFormat="0" applyFill="0" applyAlignment="0" applyProtection="0"/>
    <xf numFmtId="0" fontId="51" fillId="26" borderId="0" applyNumberFormat="0" applyBorder="0" applyAlignment="0" applyProtection="0"/>
    <xf numFmtId="0" fontId="59" fillId="0" borderId="24" applyNumberFormat="0" applyFill="0" applyAlignment="0" applyProtection="0"/>
    <xf numFmtId="0" fontId="66" fillId="0" borderId="0" applyNumberFormat="0" applyFill="0" applyBorder="0" applyAlignment="0" applyProtection="0"/>
    <xf numFmtId="0" fontId="2" fillId="12" borderId="0" applyNumberFormat="0" applyBorder="0" applyAlignment="0" applyProtection="0"/>
    <xf numFmtId="0" fontId="61" fillId="0" borderId="27" applyNumberFormat="0" applyFill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51" fillId="30" borderId="0" applyNumberFormat="0" applyBorder="0" applyAlignment="0" applyProtection="0"/>
    <xf numFmtId="0" fontId="55" fillId="0" borderId="0" applyNumberFormat="0" applyFill="0" applyBorder="0" applyAlignment="0" applyProtection="0"/>
    <xf numFmtId="0" fontId="51" fillId="23" borderId="0" applyNumberFormat="0" applyBorder="0" applyAlignment="0" applyProtection="0"/>
    <xf numFmtId="0" fontId="62" fillId="6" borderId="0" applyNumberFormat="0" applyBorder="0" applyAlignment="0" applyProtection="0"/>
    <xf numFmtId="0" fontId="2" fillId="29" borderId="0" applyNumberFormat="0" applyBorder="0" applyAlignment="0" applyProtection="0"/>
    <xf numFmtId="0" fontId="2" fillId="25" borderId="0" applyNumberFormat="0" applyBorder="0" applyAlignment="0" applyProtection="0"/>
    <xf numFmtId="0" fontId="53" fillId="8" borderId="25" applyNumberFormat="0" applyAlignment="0" applyProtection="0"/>
    <xf numFmtId="0" fontId="56" fillId="4" borderId="0" applyNumberFormat="0" applyBorder="0" applyAlignment="0" applyProtection="0"/>
    <xf numFmtId="0" fontId="63" fillId="8" borderId="26" applyNumberFormat="0" applyAlignment="0" applyProtection="0"/>
    <xf numFmtId="0" fontId="60" fillId="7" borderId="25" applyNumberFormat="0" applyAlignment="0" applyProtection="0"/>
    <xf numFmtId="0" fontId="58" fillId="0" borderId="23" applyNumberFormat="0" applyFill="0" applyAlignment="0" applyProtection="0"/>
    <xf numFmtId="0" fontId="64" fillId="0" borderId="0" applyNumberFormat="0" applyFill="0" applyBorder="0" applyAlignment="0" applyProtection="0"/>
    <xf numFmtId="0" fontId="51" fillId="27" borderId="0" applyNumberFormat="0" applyBorder="0" applyAlignment="0" applyProtection="0"/>
    <xf numFmtId="0" fontId="54" fillId="9" borderId="28" applyNumberFormat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65" fillId="0" borderId="30" applyNumberFormat="0" applyFill="0" applyAlignment="0" applyProtection="0"/>
    <xf numFmtId="0" fontId="51" fillId="19" borderId="0" applyNumberFormat="0" applyBorder="0" applyAlignment="0" applyProtection="0"/>
    <xf numFmtId="0" fontId="2" fillId="28" borderId="0" applyNumberFormat="0" applyBorder="0" applyAlignment="0" applyProtection="0"/>
    <xf numFmtId="0" fontId="52" fillId="5" borderId="0" applyNumberFormat="0" applyBorder="0" applyAlignment="0" applyProtection="0"/>
    <xf numFmtId="0" fontId="2" fillId="1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4" fillId="0" borderId="0"/>
    <xf numFmtId="0" fontId="68" fillId="6" borderId="0" applyNumberFormat="0" applyBorder="0" applyAlignment="0" applyProtection="0"/>
    <xf numFmtId="0" fontId="49" fillId="0" borderId="0"/>
    <xf numFmtId="0" fontId="6" fillId="0" borderId="0"/>
    <xf numFmtId="0" fontId="67" fillId="35" borderId="0" applyNumberFormat="0" applyBorder="0" applyAlignment="0" applyProtection="0"/>
    <xf numFmtId="0" fontId="67" fillId="36" borderId="0" applyNumberFormat="0" applyBorder="0" applyAlignment="0" applyProtection="0"/>
    <xf numFmtId="0" fontId="67" fillId="37" borderId="0" applyNumberFormat="0" applyBorder="0" applyAlignment="0" applyProtection="0"/>
    <xf numFmtId="0" fontId="67" fillId="38" borderId="0" applyNumberFormat="0" applyBorder="0" applyAlignment="0" applyProtection="0"/>
    <xf numFmtId="0" fontId="67" fillId="42" borderId="0" applyNumberFormat="0" applyBorder="0" applyAlignment="0" applyProtection="0"/>
    <xf numFmtId="0" fontId="67" fillId="43" borderId="0" applyNumberFormat="0" applyBorder="0" applyAlignment="0" applyProtection="0"/>
    <xf numFmtId="0" fontId="67" fillId="44" borderId="0" applyNumberFormat="0" applyBorder="0" applyAlignment="0" applyProtection="0"/>
    <xf numFmtId="0" fontId="67" fillId="45" borderId="0" applyNumberFormat="0" applyBorder="0" applyAlignment="0" applyProtection="0"/>
    <xf numFmtId="0" fontId="67" fillId="39" borderId="0" applyNumberFormat="0" applyBorder="0" applyAlignment="0" applyProtection="0"/>
    <xf numFmtId="0" fontId="67" fillId="38" borderId="0" applyNumberFormat="0" applyBorder="0" applyAlignment="0" applyProtection="0"/>
    <xf numFmtId="0" fontId="67" fillId="44" borderId="0" applyNumberFormat="0" applyBorder="0" applyAlignment="0" applyProtection="0"/>
    <xf numFmtId="0" fontId="67" fillId="46" borderId="0" applyNumberFormat="0" applyBorder="0" applyAlignment="0" applyProtection="0"/>
    <xf numFmtId="0" fontId="69" fillId="47" borderId="0" applyNumberFormat="0" applyBorder="0" applyAlignment="0" applyProtection="0"/>
    <xf numFmtId="0" fontId="69" fillId="45" borderId="0" applyNumberFormat="0" applyBorder="0" applyAlignment="0" applyProtection="0"/>
    <xf numFmtId="0" fontId="69" fillId="39" borderId="0" applyNumberFormat="0" applyBorder="0" applyAlignment="0" applyProtection="0"/>
    <xf numFmtId="0" fontId="69" fillId="40" borderId="0" applyNumberFormat="0" applyBorder="0" applyAlignment="0" applyProtection="0"/>
    <xf numFmtId="0" fontId="69" fillId="48" borderId="0" applyNumberFormat="0" applyBorder="0" applyAlignment="0" applyProtection="0"/>
    <xf numFmtId="0" fontId="69" fillId="41" borderId="0" applyNumberFormat="0" applyBorder="0" applyAlignment="0" applyProtection="0"/>
    <xf numFmtId="0" fontId="69" fillId="49" borderId="0" applyNumberFormat="0" applyBorder="0" applyAlignment="0" applyProtection="0"/>
    <xf numFmtId="0" fontId="69" fillId="50" borderId="0" applyNumberFormat="0" applyBorder="0" applyAlignment="0" applyProtection="0"/>
    <xf numFmtId="0" fontId="69" fillId="51" borderId="0" applyNumberFormat="0" applyBorder="0" applyAlignment="0" applyProtection="0"/>
    <xf numFmtId="0" fontId="69" fillId="40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70" fillId="36" borderId="0" applyNumberFormat="0" applyBorder="0" applyAlignment="0" applyProtection="0"/>
    <xf numFmtId="0" fontId="71" fillId="53" borderId="32" applyNumberFormat="0" applyAlignment="0" applyProtection="0"/>
    <xf numFmtId="0" fontId="72" fillId="54" borderId="33" applyNumberFormat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74" fillId="37" borderId="0" applyNumberFormat="0" applyBorder="0" applyAlignment="0" applyProtection="0"/>
    <xf numFmtId="0" fontId="75" fillId="0" borderId="34" applyNumberFormat="0" applyFill="0" applyAlignment="0" applyProtection="0"/>
    <xf numFmtId="0" fontId="76" fillId="0" borderId="35" applyNumberFormat="0" applyFill="0" applyAlignment="0" applyProtection="0"/>
    <xf numFmtId="0" fontId="77" fillId="0" borderId="36" applyNumberFormat="0" applyFill="0" applyAlignment="0" applyProtection="0"/>
    <xf numFmtId="0" fontId="77" fillId="0" borderId="0" applyNumberFormat="0" applyFill="0" applyBorder="0" applyAlignment="0" applyProtection="0"/>
    <xf numFmtId="0" fontId="78" fillId="43" borderId="32" applyNumberFormat="0" applyAlignment="0" applyProtection="0"/>
    <xf numFmtId="0" fontId="79" fillId="0" borderId="37" applyNumberFormat="0" applyFill="0" applyAlignment="0" applyProtection="0"/>
    <xf numFmtId="0" fontId="80" fillId="55" borderId="0" applyNumberFormat="0" applyBorder="0" applyAlignment="0" applyProtection="0"/>
    <xf numFmtId="1" fontId="86" fillId="0" borderId="0"/>
    <xf numFmtId="1" fontId="86" fillId="0" borderId="0"/>
    <xf numFmtId="1" fontId="86" fillId="0" borderId="0"/>
    <xf numFmtId="0" fontId="1" fillId="0" borderId="0"/>
    <xf numFmtId="0" fontId="6" fillId="0" borderId="0"/>
    <xf numFmtId="0" fontId="6" fillId="0" borderId="0"/>
    <xf numFmtId="0" fontId="7" fillId="56" borderId="38" applyNumberFormat="0" applyFont="0" applyAlignment="0" applyProtection="0"/>
    <xf numFmtId="0" fontId="81" fillId="53" borderId="39" applyNumberFormat="0" applyAlignment="0" applyProtection="0"/>
    <xf numFmtId="0" fontId="85" fillId="0" borderId="0"/>
    <xf numFmtId="0" fontId="85" fillId="0" borderId="0"/>
    <xf numFmtId="0" fontId="85" fillId="0" borderId="0"/>
    <xf numFmtId="0" fontId="82" fillId="0" borderId="0" applyNumberFormat="0" applyFill="0" applyBorder="0" applyAlignment="0" applyProtection="0"/>
    <xf numFmtId="0" fontId="83" fillId="0" borderId="40" applyNumberFormat="0" applyFill="0" applyAlignment="0" applyProtection="0"/>
    <xf numFmtId="0" fontId="84" fillId="0" borderId="0" applyNumberFormat="0" applyFill="0" applyBorder="0" applyAlignment="0" applyProtection="0"/>
    <xf numFmtId="0" fontId="14" fillId="0" borderId="0"/>
    <xf numFmtId="1" fontId="86" fillId="0" borderId="0"/>
    <xf numFmtId="0" fontId="6" fillId="0" borderId="0"/>
    <xf numFmtId="0" fontId="1" fillId="0" borderId="0"/>
    <xf numFmtId="0" fontId="13" fillId="0" borderId="0">
      <alignment horizontal="left" vertical="top" wrapText="1"/>
    </xf>
    <xf numFmtId="0" fontId="1" fillId="10" borderId="29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5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29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9" fillId="0" borderId="0"/>
    <xf numFmtId="171" fontId="49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38" fontId="87" fillId="0" borderId="0"/>
    <xf numFmtId="38" fontId="88" fillId="0" borderId="0"/>
    <xf numFmtId="38" fontId="89" fillId="0" borderId="0"/>
    <xf numFmtId="38" fontId="90" fillId="0" borderId="0"/>
    <xf numFmtId="0" fontId="91" fillId="0" borderId="0"/>
    <xf numFmtId="0" fontId="91" fillId="0" borderId="0"/>
    <xf numFmtId="0" fontId="92" fillId="0" borderId="0"/>
    <xf numFmtId="0" fontId="14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7" fillId="0" borderId="0"/>
    <xf numFmtId="0" fontId="47" fillId="0" borderId="0"/>
    <xf numFmtId="0" fontId="7" fillId="0" borderId="0"/>
    <xf numFmtId="0" fontId="7" fillId="0" borderId="0"/>
    <xf numFmtId="0" fontId="93" fillId="0" borderId="0"/>
    <xf numFmtId="0" fontId="6" fillId="0" borderId="0"/>
    <xf numFmtId="0" fontId="2" fillId="0" borderId="0"/>
    <xf numFmtId="0" fontId="6" fillId="0" borderId="0"/>
    <xf numFmtId="0" fontId="7" fillId="0" borderId="0"/>
    <xf numFmtId="0" fontId="6" fillId="0" borderId="0"/>
    <xf numFmtId="0" fontId="49" fillId="0" borderId="0"/>
    <xf numFmtId="0" fontId="14" fillId="0" borderId="0"/>
    <xf numFmtId="0" fontId="93" fillId="0" borderId="0"/>
    <xf numFmtId="0" fontId="67" fillId="56" borderId="38" applyNumberFormat="0" applyFont="0" applyAlignment="0" applyProtection="0"/>
    <xf numFmtId="9" fontId="1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2" fontId="94" fillId="0" borderId="41">
      <protection locked="0"/>
    </xf>
    <xf numFmtId="172" fontId="95" fillId="57" borderId="41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7" fillId="0" borderId="0"/>
    <xf numFmtId="0" fontId="6" fillId="0" borderId="0"/>
    <xf numFmtId="0" fontId="67" fillId="0" borderId="0"/>
    <xf numFmtId="0" fontId="13" fillId="0" borderId="0">
      <alignment horizontal="left" vertical="top" wrapText="1"/>
    </xf>
    <xf numFmtId="0" fontId="85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6" fillId="0" borderId="0"/>
    <xf numFmtId="43" fontId="2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1" fillId="5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8" fillId="43" borderId="32" applyNumberForma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7" fillId="56" borderId="38" applyNumberFormat="0" applyFon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1" fillId="53" borderId="39" applyNumberFormat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4" fillId="7" borderId="25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5" fillId="8" borderId="26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36" fillId="8" borderId="25" applyNumberFormat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8" fillId="0" borderId="22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29" fillId="0" borderId="23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24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41" fillId="0" borderId="30" applyNumberFormat="0" applyFill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8" fillId="9" borderId="28" applyNumberFormat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0" fontId="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0" fontId="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>
      <alignment horizontal="left" vertical="top" wrapText="1"/>
    </xf>
    <xf numFmtId="0" fontId="2" fillId="0" borderId="0"/>
    <xf numFmtId="0" fontId="2" fillId="0" borderId="0"/>
    <xf numFmtId="0" fontId="2" fillId="0" borderId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2" fillId="10" borderId="29" applyNumberFormat="0" applyFont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7" fillId="0" borderId="27" applyNumberFormat="0" applyFill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49" fillId="0" borderId="0" applyFont="0" applyFill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13" fillId="0" borderId="0">
      <alignment horizontal="left" vertical="top" wrapText="1"/>
    </xf>
    <xf numFmtId="0" fontId="97" fillId="0" borderId="0"/>
    <xf numFmtId="43" fontId="97" fillId="0" borderId="0" applyFont="0" applyFill="0" applyBorder="0" applyAlignment="0" applyProtection="0"/>
    <xf numFmtId="173" fontId="96" fillId="0" borderId="0" applyFont="0" applyFill="0" applyBorder="0" applyAlignment="0" applyProtection="0"/>
    <xf numFmtId="0" fontId="2" fillId="0" borderId="0"/>
    <xf numFmtId="9" fontId="96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45">
    <xf numFmtId="0" fontId="0" fillId="0" borderId="0" xfId="0" applyFill="1" applyBorder="1" applyAlignment="1">
      <alignment horizontal="left" vertical="top"/>
    </xf>
    <xf numFmtId="0" fontId="11" fillId="0" borderId="0" xfId="0" applyFont="1"/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horizontal="left" vertical="top" wrapText="1"/>
    </xf>
    <xf numFmtId="0" fontId="11" fillId="2" borderId="0" xfId="0" applyFont="1" applyFill="1"/>
    <xf numFmtId="0" fontId="19" fillId="0" borderId="0" xfId="30" applyFont="1"/>
    <xf numFmtId="0" fontId="19" fillId="0" borderId="0" xfId="30" applyFont="1" applyAlignment="1" applyProtection="1">
      <alignment horizontal="left" wrapText="1"/>
      <protection locked="0"/>
    </xf>
    <xf numFmtId="0" fontId="20" fillId="0" borderId="0" xfId="30" applyFont="1" applyAlignment="1" applyProtection="1">
      <protection locked="0"/>
    </xf>
    <xf numFmtId="0" fontId="20" fillId="0" borderId="0" xfId="30" applyFont="1" applyAlignment="1" applyProtection="1">
      <alignment horizontal="right"/>
      <protection locked="0"/>
    </xf>
    <xf numFmtId="0" fontId="19" fillId="0" borderId="0" xfId="30" applyFont="1" applyProtection="1">
      <protection locked="0"/>
    </xf>
    <xf numFmtId="0" fontId="19" fillId="0" borderId="0" xfId="30" applyFont="1" applyAlignment="1" applyProtection="1">
      <alignment horizontal="center"/>
      <protection locked="0"/>
    </xf>
    <xf numFmtId="0" fontId="11" fillId="0" borderId="0" xfId="0" applyFont="1" applyFill="1"/>
    <xf numFmtId="0" fontId="11" fillId="0" borderId="0" xfId="0" applyFont="1" applyFill="1" applyAlignment="1"/>
    <xf numFmtId="0" fontId="11" fillId="0" borderId="0" xfId="0" applyFont="1" applyBorder="1"/>
    <xf numFmtId="0" fontId="21" fillId="0" borderId="0" xfId="0" applyFont="1" applyFill="1" applyAlignment="1">
      <alignment wrapText="1"/>
    </xf>
    <xf numFmtId="0" fontId="8" fillId="0" borderId="0" xfId="15" applyFont="1" applyAlignment="1">
      <alignment horizontal="right"/>
    </xf>
    <xf numFmtId="0" fontId="8" fillId="0" borderId="0" xfId="15" applyFont="1" applyFill="1" applyBorder="1" applyAlignment="1">
      <alignment horizontal="right"/>
    </xf>
    <xf numFmtId="0" fontId="11" fillId="0" borderId="14" xfId="0" applyFont="1" applyBorder="1" applyAlignment="1">
      <alignment vertical="center"/>
    </xf>
    <xf numFmtId="0" fontId="11" fillId="0" borderId="14" xfId="0" applyFont="1" applyBorder="1" applyAlignment="1">
      <alignment vertical="center" wrapText="1"/>
    </xf>
    <xf numFmtId="0" fontId="11" fillId="0" borderId="16" xfId="0" applyFont="1" applyBorder="1" applyAlignment="1">
      <alignment vertical="center"/>
    </xf>
    <xf numFmtId="0" fontId="21" fillId="0" borderId="3" xfId="0" applyFont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8" fillId="2" borderId="14" xfId="16" applyFont="1" applyFill="1" applyBorder="1">
      <alignment horizontal="left" vertical="top" wrapText="1"/>
    </xf>
    <xf numFmtId="0" fontId="8" fillId="0" borderId="0" xfId="0" applyFont="1" applyAlignment="1">
      <alignment wrapText="1"/>
    </xf>
    <xf numFmtId="0" fontId="8" fillId="0" borderId="14" xfId="0" applyFont="1" applyBorder="1" applyAlignment="1">
      <alignment horizontal="left" vertical="top" wrapText="1"/>
    </xf>
    <xf numFmtId="166" fontId="8" fillId="0" borderId="0" xfId="5" applyNumberFormat="1" applyFont="1" applyAlignment="1">
      <alignment horizontal="right" vertical="center"/>
    </xf>
    <xf numFmtId="0" fontId="11" fillId="2" borderId="0" xfId="0" applyFont="1" applyFill="1" applyAlignment="1">
      <alignment horizontal="left" vertical="top" wrapText="1"/>
    </xf>
    <xf numFmtId="0" fontId="8" fillId="0" borderId="14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8" fillId="0" borderId="14" xfId="0" applyFont="1" applyBorder="1" applyAlignment="1">
      <alignment horizontal="center" vertical="top" wrapText="1"/>
    </xf>
    <xf numFmtId="0" fontId="8" fillId="0" borderId="0" xfId="30" applyFont="1" applyBorder="1" applyAlignment="1" applyProtection="1">
      <alignment vertical="center" wrapText="1"/>
      <protection locked="0"/>
    </xf>
    <xf numFmtId="0" fontId="8" fillId="0" borderId="14" xfId="30" applyFont="1" applyBorder="1" applyAlignment="1" applyProtection="1">
      <alignment horizontal="center" vertical="center" wrapText="1"/>
      <protection locked="0"/>
    </xf>
    <xf numFmtId="0" fontId="19" fillId="0" borderId="14" xfId="30" applyFont="1" applyBorder="1" applyAlignment="1">
      <alignment horizontal="center" vertical="center"/>
    </xf>
    <xf numFmtId="0" fontId="21" fillId="0" borderId="14" xfId="0" applyFont="1" applyBorder="1" applyAlignment="1">
      <alignment vertical="top" wrapText="1"/>
    </xf>
    <xf numFmtId="0" fontId="24" fillId="2" borderId="14" xfId="30" applyFont="1" applyFill="1" applyBorder="1" applyAlignment="1" applyProtection="1">
      <alignment vertical="center" wrapText="1"/>
      <protection locked="0"/>
    </xf>
    <xf numFmtId="0" fontId="11" fillId="2" borderId="14" xfId="0" applyFont="1" applyFill="1" applyBorder="1" applyAlignment="1">
      <alignment horizontal="left" vertical="top" wrapText="1"/>
    </xf>
    <xf numFmtId="0" fontId="11" fillId="2" borderId="14" xfId="0" applyFont="1" applyFill="1" applyBorder="1" applyAlignment="1">
      <alignment vertical="top" wrapText="1"/>
    </xf>
    <xf numFmtId="0" fontId="8" fillId="2" borderId="14" xfId="30" applyFont="1" applyFill="1" applyBorder="1" applyAlignment="1" applyProtection="1">
      <alignment horizontal="center" vertical="center" wrapText="1"/>
      <protection locked="0"/>
    </xf>
    <xf numFmtId="1" fontId="8" fillId="2" borderId="14" xfId="30" applyNumberFormat="1" applyFont="1" applyFill="1" applyBorder="1" applyAlignment="1" applyProtection="1">
      <alignment horizontal="right" vertical="center" wrapText="1"/>
      <protection locked="0"/>
    </xf>
    <xf numFmtId="1" fontId="8" fillId="2" borderId="14" xfId="30" applyNumberFormat="1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>
      <alignment horizontal="center" vertical="top" wrapText="1"/>
    </xf>
    <xf numFmtId="167" fontId="8" fillId="2" borderId="14" xfId="11" applyNumberFormat="1" applyFont="1" applyFill="1" applyBorder="1" applyAlignment="1">
      <alignment horizontal="right" vertical="top"/>
    </xf>
    <xf numFmtId="0" fontId="10" fillId="0" borderId="0" xfId="0" applyFont="1" applyFill="1" applyBorder="1" applyAlignment="1">
      <alignment vertical="top"/>
    </xf>
    <xf numFmtId="166" fontId="10" fillId="0" borderId="0" xfId="0" applyNumberFormat="1" applyFont="1" applyFill="1" applyBorder="1" applyAlignment="1">
      <alignment vertical="top"/>
    </xf>
    <xf numFmtId="0" fontId="11" fillId="0" borderId="0" xfId="0" applyFont="1" applyFill="1" applyAlignment="1">
      <alignment horizontal="right"/>
    </xf>
    <xf numFmtId="0" fontId="21" fillId="0" borderId="0" xfId="0" applyFont="1" applyFill="1" applyAlignment="1">
      <alignment horizontal="center" wrapText="1"/>
    </xf>
    <xf numFmtId="0" fontId="25" fillId="0" borderId="14" xfId="0" applyFont="1" applyBorder="1" applyAlignment="1">
      <alignment horizontal="center" vertical="center" wrapText="1"/>
    </xf>
    <xf numFmtId="167" fontId="8" fillId="0" borderId="14" xfId="11" applyFont="1" applyBorder="1" applyAlignment="1">
      <alignment horizontal="right" vertical="center"/>
    </xf>
    <xf numFmtId="166" fontId="11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Alignment="1">
      <alignment horizontal="right"/>
    </xf>
    <xf numFmtId="0" fontId="21" fillId="2" borderId="0" xfId="0" applyFont="1" applyFill="1" applyAlignment="1">
      <alignment horizontal="center" wrapText="1"/>
    </xf>
    <xf numFmtId="0" fontId="11" fillId="2" borderId="0" xfId="0" applyFont="1" applyFill="1" applyBorder="1" applyAlignment="1">
      <alignment horizontal="left" vertical="top"/>
    </xf>
    <xf numFmtId="0" fontId="23" fillId="0" borderId="0" xfId="0" applyFont="1" applyAlignment="1">
      <alignment horizontal="right" vertical="center"/>
    </xf>
    <xf numFmtId="167" fontId="24" fillId="0" borderId="14" xfId="11" applyFont="1" applyBorder="1" applyAlignment="1">
      <alignment horizontal="right" vertical="center"/>
    </xf>
    <xf numFmtId="167" fontId="21" fillId="0" borderId="14" xfId="0" applyNumberFormat="1" applyFont="1" applyBorder="1" applyAlignment="1">
      <alignment horizontal="right" vertical="top" wrapText="1"/>
    </xf>
    <xf numFmtId="167" fontId="19" fillId="2" borderId="14" xfId="3" applyNumberFormat="1" applyFont="1" applyFill="1" applyBorder="1" applyProtection="1">
      <protection locked="0"/>
    </xf>
    <xf numFmtId="167" fontId="21" fillId="0" borderId="14" xfId="3" applyNumberFormat="1" applyFont="1" applyBorder="1"/>
    <xf numFmtId="169" fontId="8" fillId="2" borderId="14" xfId="11" applyNumberFormat="1" applyFont="1" applyFill="1" applyBorder="1" applyAlignment="1">
      <alignment horizontal="right" vertical="top"/>
    </xf>
    <xf numFmtId="0" fontId="11" fillId="0" borderId="14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7" fillId="0" borderId="0" xfId="0" applyFont="1" applyFill="1" applyBorder="1" applyAlignment="1">
      <alignment horizontal="left" vertical="top"/>
    </xf>
    <xf numFmtId="0" fontId="27" fillId="0" borderId="0" xfId="0" applyFont="1" applyFill="1" applyBorder="1" applyAlignment="1">
      <alignment vertical="top"/>
    </xf>
    <xf numFmtId="166" fontId="27" fillId="0" borderId="0" xfId="0" applyNumberFormat="1" applyFont="1" applyFill="1" applyBorder="1" applyAlignment="1">
      <alignment vertical="top"/>
    </xf>
    <xf numFmtId="0" fontId="9" fillId="0" borderId="14" xfId="0" applyFont="1" applyBorder="1" applyAlignment="1">
      <alignment horizontal="left" vertical="top" wrapText="1"/>
    </xf>
    <xf numFmtId="0" fontId="11" fillId="0" borderId="0" xfId="0" applyFont="1" applyFill="1" applyAlignment="1">
      <alignment horizontal="right"/>
    </xf>
    <xf numFmtId="0" fontId="9" fillId="0" borderId="14" xfId="0" applyFont="1" applyBorder="1" applyAlignment="1">
      <alignment horizontal="left" vertical="top" wrapText="1"/>
    </xf>
    <xf numFmtId="167" fontId="22" fillId="0" borderId="21" xfId="29" applyNumberFormat="1" applyFont="1" applyBorder="1" applyAlignment="1">
      <alignment horizontal="right" vertical="top"/>
    </xf>
    <xf numFmtId="0" fontId="43" fillId="0" borderId="0" xfId="0" applyFont="1" applyFill="1" applyBorder="1" applyAlignment="1">
      <alignment horizontal="left" vertical="top"/>
    </xf>
    <xf numFmtId="166" fontId="8" fillId="0" borderId="0" xfId="3" applyNumberFormat="1" applyFont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44" fillId="0" borderId="0" xfId="0" applyFont="1" applyAlignment="1">
      <alignment horizontal="left" vertical="top" wrapText="1"/>
    </xf>
    <xf numFmtId="0" fontId="22" fillId="0" borderId="2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44" fillId="0" borderId="21" xfId="0" applyFont="1" applyBorder="1" applyAlignment="1">
      <alignment horizontal="left" vertical="top" wrapText="1"/>
    </xf>
    <xf numFmtId="0" fontId="44" fillId="0" borderId="21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left" vertical="center" wrapText="1"/>
    </xf>
    <xf numFmtId="0" fontId="26" fillId="0" borderId="21" xfId="0" applyFont="1" applyBorder="1" applyAlignment="1">
      <alignment horizontal="left" vertical="center" wrapText="1"/>
    </xf>
    <xf numFmtId="0" fontId="26" fillId="0" borderId="21" xfId="0" applyFont="1" applyBorder="1" applyAlignment="1">
      <alignment horizontal="center" vertical="center" wrapText="1"/>
    </xf>
    <xf numFmtId="166" fontId="26" fillId="0" borderId="21" xfId="11" applyNumberFormat="1" applyFont="1" applyFill="1" applyBorder="1" applyAlignment="1">
      <alignment vertical="center"/>
    </xf>
    <xf numFmtId="0" fontId="24" fillId="0" borderId="21" xfId="0" applyFont="1" applyBorder="1" applyAlignment="1">
      <alignment horizontal="center" vertical="center" wrapText="1"/>
    </xf>
    <xf numFmtId="0" fontId="24" fillId="0" borderId="21" xfId="19" applyFont="1" applyBorder="1" applyAlignment="1">
      <alignment horizontal="left" vertical="center" wrapText="1"/>
    </xf>
    <xf numFmtId="166" fontId="11" fillId="0" borderId="21" xfId="5" applyNumberFormat="1" applyFont="1" applyFill="1" applyBorder="1" applyAlignment="1">
      <alignment horizontal="right"/>
    </xf>
    <xf numFmtId="0" fontId="8" fillId="0" borderId="0" xfId="0" applyFont="1" applyFill="1" applyAlignment="1">
      <alignment horizontal="left" vertical="top" wrapText="1"/>
    </xf>
    <xf numFmtId="0" fontId="8" fillId="0" borderId="21" xfId="0" applyFont="1" applyFill="1" applyBorder="1" applyAlignment="1">
      <alignment horizontal="left" vertical="top" wrapText="1"/>
    </xf>
    <xf numFmtId="0" fontId="24" fillId="0" borderId="21" xfId="0" applyFont="1" applyFill="1" applyBorder="1" applyAlignment="1">
      <alignment horizontal="center" vertical="center" wrapText="1"/>
    </xf>
    <xf numFmtId="0" fontId="24" fillId="0" borderId="21" xfId="19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 vertical="top" wrapText="1"/>
    </xf>
    <xf numFmtId="0" fontId="8" fillId="2" borderId="0" xfId="0" applyFont="1" applyFill="1" applyAlignment="1">
      <alignment horizontal="left" vertical="top" wrapText="1"/>
    </xf>
    <xf numFmtId="0" fontId="24" fillId="2" borderId="21" xfId="0" applyFont="1" applyFill="1" applyBorder="1" applyAlignment="1">
      <alignment horizontal="left" vertical="top" wrapText="1"/>
    </xf>
    <xf numFmtId="0" fontId="24" fillId="2" borderId="21" xfId="0" applyFont="1" applyFill="1" applyBorder="1" applyAlignment="1">
      <alignment horizontal="center" vertical="top" wrapText="1"/>
    </xf>
    <xf numFmtId="0" fontId="24" fillId="2" borderId="0" xfId="0" applyFont="1" applyFill="1" applyAlignment="1">
      <alignment horizontal="left" vertical="top" wrapText="1"/>
    </xf>
    <xf numFmtId="49" fontId="8" fillId="0" borderId="21" xfId="0" applyNumberFormat="1" applyFont="1" applyFill="1" applyBorder="1" applyAlignment="1">
      <alignment horizontal="left" vertical="center"/>
    </xf>
    <xf numFmtId="0" fontId="46" fillId="2" borderId="0" xfId="0" applyFont="1" applyFill="1"/>
    <xf numFmtId="49" fontId="8" fillId="0" borderId="21" xfId="0" applyNumberFormat="1" applyFont="1" applyFill="1" applyBorder="1" applyAlignment="1">
      <alignment horizontal="center" vertical="center"/>
    </xf>
    <xf numFmtId="0" fontId="19" fillId="0" borderId="21" xfId="30" applyFont="1" applyBorder="1"/>
    <xf numFmtId="0" fontId="19" fillId="0" borderId="21" xfId="30" applyFont="1" applyBorder="1" applyAlignment="1" applyProtection="1">
      <alignment horizontal="left" wrapText="1"/>
      <protection locked="0"/>
    </xf>
    <xf numFmtId="0" fontId="19" fillId="0" borderId="21" xfId="30" applyFont="1" applyBorder="1" applyProtection="1">
      <protection locked="0"/>
    </xf>
    <xf numFmtId="0" fontId="19" fillId="0" borderId="21" xfId="30" applyFont="1" applyBorder="1" applyAlignment="1" applyProtection="1">
      <alignment horizontal="center"/>
      <protection locked="0"/>
    </xf>
    <xf numFmtId="0" fontId="11" fillId="2" borderId="14" xfId="0" applyFont="1" applyFill="1" applyBorder="1" applyAlignment="1">
      <alignment vertical="center" wrapText="1"/>
    </xf>
    <xf numFmtId="174" fontId="19" fillId="0" borderId="21" xfId="30" applyNumberFormat="1" applyFont="1" applyBorder="1" applyProtection="1">
      <protection locked="0"/>
    </xf>
    <xf numFmtId="167" fontId="20" fillId="2" borderId="14" xfId="3" applyNumberFormat="1" applyFont="1" applyFill="1" applyBorder="1" applyProtection="1">
      <protection locked="0"/>
    </xf>
    <xf numFmtId="0" fontId="22" fillId="0" borderId="19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left" vertical="top" wrapText="1"/>
    </xf>
    <xf numFmtId="0" fontId="98" fillId="0" borderId="21" xfId="0" applyFont="1" applyBorder="1" applyAlignment="1">
      <alignment horizontal="left" vertical="top" wrapText="1"/>
    </xf>
    <xf numFmtId="0" fontId="27" fillId="0" borderId="21" xfId="0" applyFont="1" applyFill="1" applyBorder="1" applyAlignment="1">
      <alignment horizontal="left" vertical="top"/>
    </xf>
    <xf numFmtId="0" fontId="99" fillId="0" borderId="6" xfId="0" applyFont="1" applyFill="1" applyBorder="1" applyAlignment="1">
      <alignment horizontal="center" vertical="top" wrapText="1"/>
    </xf>
    <xf numFmtId="0" fontId="99" fillId="0" borderId="6" xfId="0" applyFont="1" applyFill="1" applyBorder="1" applyAlignment="1">
      <alignment horizontal="center" vertical="center" wrapText="1"/>
    </xf>
    <xf numFmtId="0" fontId="99" fillId="0" borderId="1" xfId="0" applyFont="1" applyFill="1" applyBorder="1" applyAlignment="1">
      <alignment horizontal="center" vertical="center" wrapText="1"/>
    </xf>
    <xf numFmtId="0" fontId="99" fillId="0" borderId="11" xfId="0" applyFont="1" applyBorder="1" applyAlignment="1">
      <alignment horizontal="center" vertical="center" wrapText="1"/>
    </xf>
    <xf numFmtId="0" fontId="99" fillId="0" borderId="1" xfId="0" applyFont="1" applyBorder="1" applyAlignment="1">
      <alignment horizontal="center" vertical="center" wrapText="1"/>
    </xf>
    <xf numFmtId="0" fontId="99" fillId="0" borderId="9" xfId="0" applyFont="1" applyFill="1" applyBorder="1" applyAlignment="1">
      <alignment horizontal="left" vertical="top" wrapText="1"/>
    </xf>
    <xf numFmtId="0" fontId="99" fillId="0" borderId="1" xfId="0" applyFont="1" applyFill="1" applyBorder="1" applyAlignment="1">
      <alignment vertical="center" wrapText="1"/>
    </xf>
    <xf numFmtId="0" fontId="99" fillId="0" borderId="1" xfId="0" applyFont="1" applyFill="1" applyBorder="1" applyAlignment="1">
      <alignment horizontal="center" vertical="top" wrapText="1"/>
    </xf>
    <xf numFmtId="0" fontId="26" fillId="0" borderId="10" xfId="0" applyFont="1" applyFill="1" applyBorder="1" applyAlignment="1">
      <alignment horizontal="left" vertical="top" wrapText="1"/>
    </xf>
    <xf numFmtId="166" fontId="26" fillId="2" borderId="1" xfId="3" applyNumberFormat="1" applyFont="1" applyFill="1" applyBorder="1" applyAlignment="1">
      <alignment vertical="center"/>
    </xf>
    <xf numFmtId="0" fontId="99" fillId="0" borderId="2" xfId="0" applyFont="1" applyFill="1" applyBorder="1" applyAlignment="1">
      <alignment horizontal="left" vertical="top" wrapText="1"/>
    </xf>
    <xf numFmtId="0" fontId="99" fillId="0" borderId="4" xfId="0" applyFont="1" applyFill="1" applyBorder="1" applyAlignment="1">
      <alignment vertical="center" wrapText="1"/>
    </xf>
    <xf numFmtId="0" fontId="99" fillId="0" borderId="0" xfId="0" applyFont="1" applyFill="1" applyBorder="1" applyAlignment="1">
      <alignment horizontal="center" vertical="top" wrapText="1"/>
    </xf>
    <xf numFmtId="0" fontId="99" fillId="0" borderId="0" xfId="0" applyFont="1" applyFill="1" applyBorder="1" applyAlignment="1">
      <alignment horizontal="center" vertical="center" wrapText="1"/>
    </xf>
    <xf numFmtId="0" fontId="100" fillId="2" borderId="6" xfId="0" applyFont="1" applyFill="1" applyBorder="1" applyAlignment="1">
      <alignment horizontal="left" vertical="center" wrapText="1"/>
    </xf>
    <xf numFmtId="166" fontId="26" fillId="2" borderId="11" xfId="3" applyNumberFormat="1" applyFont="1" applyFill="1" applyBorder="1" applyAlignment="1">
      <alignment vertical="center"/>
    </xf>
    <xf numFmtId="166" fontId="26" fillId="2" borderId="10" xfId="3" applyNumberFormat="1" applyFont="1" applyFill="1" applyBorder="1" applyAlignment="1">
      <alignment vertical="center"/>
    </xf>
    <xf numFmtId="0" fontId="98" fillId="0" borderId="14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98" fillId="0" borderId="14" xfId="0" applyFont="1" applyBorder="1" applyAlignment="1">
      <alignment horizontal="left" vertical="top" wrapText="1"/>
    </xf>
    <xf numFmtId="167" fontId="98" fillId="0" borderId="14" xfId="29" applyNumberFormat="1" applyFont="1" applyBorder="1" applyAlignment="1">
      <alignment horizontal="right" vertical="top"/>
    </xf>
    <xf numFmtId="0" fontId="26" fillId="0" borderId="14" xfId="0" applyFont="1" applyBorder="1" applyAlignment="1">
      <alignment horizontal="left" vertical="top" wrapText="1"/>
    </xf>
    <xf numFmtId="0" fontId="101" fillId="2" borderId="14" xfId="0" applyFont="1" applyFill="1" applyBorder="1" applyAlignment="1">
      <alignment vertical="top" wrapText="1"/>
    </xf>
    <xf numFmtId="0" fontId="102" fillId="2" borderId="14" xfId="0" applyFont="1" applyFill="1" applyBorder="1" applyAlignment="1">
      <alignment vertical="top" wrapText="1"/>
    </xf>
    <xf numFmtId="0" fontId="100" fillId="2" borderId="14" xfId="0" applyFont="1" applyFill="1" applyBorder="1" applyAlignment="1">
      <alignment horizontal="left" vertical="center" wrapText="1"/>
    </xf>
    <xf numFmtId="0" fontId="103" fillId="0" borderId="0" xfId="0" applyFont="1" applyFill="1" applyBorder="1" applyAlignment="1">
      <alignment horizontal="left" vertical="top"/>
    </xf>
    <xf numFmtId="166" fontId="26" fillId="0" borderId="14" xfId="0" applyNumberFormat="1" applyFont="1" applyBorder="1" applyAlignment="1">
      <alignment horizontal="left" vertical="top" wrapText="1"/>
    </xf>
    <xf numFmtId="0" fontId="26" fillId="2" borderId="15" xfId="0" applyFont="1" applyFill="1" applyBorder="1" applyAlignment="1">
      <alignment horizontal="left" vertical="center" wrapText="1"/>
    </xf>
    <xf numFmtId="0" fontId="104" fillId="0" borderId="14" xfId="0" applyFont="1" applyBorder="1" applyAlignment="1">
      <alignment horizontal="left" vertical="top" wrapText="1"/>
    </xf>
    <xf numFmtId="167" fontId="26" fillId="0" borderId="21" xfId="11" applyNumberFormat="1" applyFont="1" applyFill="1" applyBorder="1" applyAlignment="1">
      <alignment horizontal="right" vertical="top"/>
    </xf>
    <xf numFmtId="167" fontId="26" fillId="2" borderId="11" xfId="11" applyNumberFormat="1" applyFont="1" applyFill="1" applyBorder="1" applyAlignment="1">
      <alignment vertical="top"/>
    </xf>
    <xf numFmtId="0" fontId="26" fillId="0" borderId="18" xfId="0" applyFont="1" applyBorder="1" applyAlignment="1">
      <alignment horizontal="left" vertical="top" wrapText="1"/>
    </xf>
    <xf numFmtId="49" fontId="98" fillId="0" borderId="21" xfId="0" applyNumberFormat="1" applyFont="1" applyBorder="1" applyAlignment="1">
      <alignment horizontal="center" vertical="center" wrapText="1"/>
    </xf>
    <xf numFmtId="0" fontId="26" fillId="0" borderId="44" xfId="0" applyFont="1" applyBorder="1" applyAlignment="1">
      <alignment horizontal="left" vertical="top" wrapText="1"/>
    </xf>
    <xf numFmtId="167" fontId="26" fillId="2" borderId="21" xfId="11" applyNumberFormat="1" applyFont="1" applyFill="1" applyBorder="1" applyAlignment="1">
      <alignment vertical="top"/>
    </xf>
    <xf numFmtId="0" fontId="99" fillId="0" borderId="21" xfId="0" applyFont="1" applyFill="1" applyBorder="1" applyAlignment="1">
      <alignment horizontal="center" vertical="top" wrapText="1"/>
    </xf>
    <xf numFmtId="0" fontId="99" fillId="0" borderId="21" xfId="0" applyFont="1" applyFill="1" applyBorder="1" applyAlignment="1">
      <alignment horizontal="left" vertical="top" wrapText="1"/>
    </xf>
    <xf numFmtId="167" fontId="99" fillId="0" borderId="21" xfId="0" applyNumberFormat="1" applyFont="1" applyFill="1" applyBorder="1" applyAlignment="1">
      <alignment horizontal="left" vertical="top" wrapText="1"/>
    </xf>
    <xf numFmtId="0" fontId="105" fillId="0" borderId="21" xfId="0" applyFont="1" applyFill="1" applyBorder="1" applyAlignment="1">
      <alignment horizontal="left" vertical="top" wrapText="1"/>
    </xf>
    <xf numFmtId="167" fontId="98" fillId="0" borderId="21" xfId="11" applyNumberFormat="1" applyFont="1" applyFill="1" applyBorder="1" applyAlignment="1">
      <alignment horizontal="right" vertical="top"/>
    </xf>
    <xf numFmtId="0" fontId="106" fillId="0" borderId="21" xfId="0" applyFont="1" applyFill="1" applyBorder="1" applyAlignment="1">
      <alignment horizontal="left" vertical="top" wrapText="1"/>
    </xf>
    <xf numFmtId="167" fontId="104" fillId="0" borderId="21" xfId="70" applyNumberFormat="1" applyFont="1" applyFill="1" applyBorder="1" applyAlignment="1">
      <alignment horizontal="right" vertical="top"/>
    </xf>
    <xf numFmtId="0" fontId="98" fillId="0" borderId="21" xfId="0" applyFont="1" applyFill="1" applyBorder="1" applyAlignment="1">
      <alignment vertical="top" wrapText="1"/>
    </xf>
    <xf numFmtId="0" fontId="98" fillId="0" borderId="21" xfId="0" applyFont="1" applyFill="1" applyBorder="1" applyAlignment="1">
      <alignment horizontal="center" vertical="top" wrapText="1"/>
    </xf>
    <xf numFmtId="49" fontId="107" fillId="0" borderId="14" xfId="0" applyNumberFormat="1" applyFont="1" applyFill="1" applyBorder="1" applyAlignment="1">
      <alignment horizontal="center" vertical="center" textRotation="90" wrapText="1"/>
    </xf>
    <xf numFmtId="0" fontId="107" fillId="0" borderId="14" xfId="0" applyNumberFormat="1" applyFont="1" applyFill="1" applyBorder="1" applyAlignment="1">
      <alignment horizontal="center" vertical="center" wrapText="1"/>
    </xf>
    <xf numFmtId="166" fontId="99" fillId="0" borderId="14" xfId="3" applyNumberFormat="1" applyFont="1" applyBorder="1" applyAlignment="1">
      <alignment horizontal="right"/>
    </xf>
    <xf numFmtId="0" fontId="108" fillId="0" borderId="14" xfId="0" applyFont="1" applyBorder="1" applyAlignment="1">
      <alignment horizontal="center" vertical="center" wrapText="1"/>
    </xf>
    <xf numFmtId="0" fontId="98" fillId="0" borderId="21" xfId="0" applyFont="1" applyBorder="1" applyAlignment="1">
      <alignment horizontal="center" vertical="center" wrapText="1"/>
    </xf>
    <xf numFmtId="0" fontId="98" fillId="0" borderId="21" xfId="19" applyFont="1" applyBorder="1" applyAlignment="1">
      <alignment horizontal="left" vertical="center" wrapText="1"/>
    </xf>
    <xf numFmtId="166" fontId="99" fillId="0" borderId="21" xfId="5" applyNumberFormat="1" applyFont="1" applyFill="1" applyBorder="1" applyAlignment="1">
      <alignment horizontal="right"/>
    </xf>
    <xf numFmtId="0" fontId="104" fillId="0" borderId="14" xfId="0" applyFont="1" applyBorder="1" applyAlignment="1">
      <alignment horizontal="center" vertical="top" wrapText="1"/>
    </xf>
    <xf numFmtId="0" fontId="106" fillId="0" borderId="14" xfId="0" applyFont="1" applyBorder="1" applyAlignment="1">
      <alignment horizontal="left" vertical="top" wrapText="1"/>
    </xf>
    <xf numFmtId="0" fontId="26" fillId="0" borderId="21" xfId="0" applyFont="1" applyFill="1" applyBorder="1" applyAlignment="1">
      <alignment horizontal="left" vertical="top" wrapText="1"/>
    </xf>
    <xf numFmtId="0" fontId="98" fillId="0" borderId="21" xfId="0" applyFont="1" applyFill="1" applyBorder="1" applyAlignment="1">
      <alignment horizontal="center" vertical="center" wrapText="1"/>
    </xf>
    <xf numFmtId="0" fontId="98" fillId="0" borderId="21" xfId="19" applyFont="1" applyFill="1" applyBorder="1" applyAlignment="1">
      <alignment horizontal="left" vertical="center" wrapText="1"/>
    </xf>
    <xf numFmtId="0" fontId="99" fillId="0" borderId="0" xfId="0" applyFont="1"/>
    <xf numFmtId="0" fontId="99" fillId="0" borderId="0" xfId="0" applyFont="1" applyAlignment="1">
      <alignment horizontal="right"/>
    </xf>
    <xf numFmtId="164" fontId="26" fillId="0" borderId="0" xfId="3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49" fontId="100" fillId="0" borderId="14" xfId="0" applyNumberFormat="1" applyFont="1" applyFill="1" applyBorder="1" applyAlignment="1">
      <alignment horizontal="center" vertical="center" textRotation="90" wrapText="1"/>
    </xf>
    <xf numFmtId="165" fontId="100" fillId="2" borderId="14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wrapText="1"/>
    </xf>
    <xf numFmtId="0" fontId="26" fillId="0" borderId="0" xfId="0" applyFont="1" applyFill="1" applyAlignment="1">
      <alignment horizontal="left" vertical="top" wrapText="1"/>
    </xf>
    <xf numFmtId="166" fontId="26" fillId="0" borderId="0" xfId="5" applyNumberFormat="1" applyFont="1" applyAlignment="1">
      <alignment horizontal="right" vertical="center"/>
    </xf>
    <xf numFmtId="166" fontId="99" fillId="0" borderId="0" xfId="0" applyNumberFormat="1" applyFont="1" applyFill="1" applyAlignment="1">
      <alignment horizontal="right"/>
    </xf>
    <xf numFmtId="0" fontId="99" fillId="0" borderId="0" xfId="0" applyFont="1" applyFill="1" applyAlignment="1">
      <alignment horizontal="right"/>
    </xf>
    <xf numFmtId="0" fontId="105" fillId="2" borderId="0" xfId="0" applyFont="1" applyFill="1" applyAlignment="1">
      <alignment horizontal="center" wrapText="1"/>
    </xf>
    <xf numFmtId="0" fontId="104" fillId="0" borderId="0" xfId="0" applyFont="1" applyAlignment="1">
      <alignment horizontal="right" vertical="center"/>
    </xf>
    <xf numFmtId="0" fontId="26" fillId="0" borderId="17" xfId="0" applyFont="1" applyBorder="1" applyAlignment="1">
      <alignment horizontal="center" vertical="center" wrapText="1"/>
    </xf>
    <xf numFmtId="0" fontId="99" fillId="0" borderId="0" xfId="0" applyFont="1" applyBorder="1"/>
    <xf numFmtId="0" fontId="9" fillId="0" borderId="14" xfId="0" applyFont="1" applyBorder="1" applyAlignment="1">
      <alignment horizontal="left" vertical="top" wrapText="1"/>
    </xf>
    <xf numFmtId="175" fontId="24" fillId="2" borderId="21" xfId="0" applyNumberFormat="1" applyFont="1" applyFill="1" applyBorder="1" applyAlignment="1">
      <alignment horizontal="right" vertical="center" wrapText="1"/>
    </xf>
    <xf numFmtId="166" fontId="8" fillId="2" borderId="21" xfId="3" applyNumberFormat="1" applyFont="1" applyFill="1" applyBorder="1" applyAlignment="1">
      <alignment horizontal="center" vertical="center" wrapText="1"/>
    </xf>
    <xf numFmtId="174" fontId="8" fillId="2" borderId="14" xfId="0" applyNumberFormat="1" applyFont="1" applyFill="1" applyBorder="1" applyAlignment="1">
      <alignment horizontal="center" vertical="top" wrapText="1"/>
    </xf>
    <xf numFmtId="174" fontId="8" fillId="2" borderId="21" xfId="0" applyNumberFormat="1" applyFont="1" applyFill="1" applyBorder="1" applyAlignment="1">
      <alignment horizontal="center" vertical="top" wrapText="1"/>
    </xf>
    <xf numFmtId="0" fontId="21" fillId="0" borderId="0" xfId="0" applyFont="1" applyFill="1" applyAlignment="1">
      <alignment horizontal="center" wrapText="1"/>
    </xf>
    <xf numFmtId="0" fontId="22" fillId="0" borderId="21" xfId="0" applyFont="1" applyBorder="1" applyAlignment="1">
      <alignment horizontal="left" vertical="top" wrapText="1"/>
    </xf>
    <xf numFmtId="0" fontId="21" fillId="0" borderId="0" xfId="0" applyFont="1" applyFill="1" applyAlignment="1">
      <alignment horizontal="center" wrapText="1"/>
    </xf>
    <xf numFmtId="0" fontId="23" fillId="0" borderId="31" xfId="0" applyFont="1" applyBorder="1" applyAlignment="1">
      <alignment horizontal="center" vertical="top"/>
    </xf>
    <xf numFmtId="0" fontId="22" fillId="0" borderId="21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right"/>
    </xf>
    <xf numFmtId="0" fontId="11" fillId="0" borderId="0" xfId="0" applyFont="1" applyFill="1" applyBorder="1" applyAlignment="1">
      <alignment horizontal="right" wrapText="1"/>
    </xf>
    <xf numFmtId="0" fontId="11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99" fillId="0" borderId="1" xfId="0" applyFont="1" applyFill="1" applyBorder="1" applyAlignment="1">
      <alignment horizontal="center" vertical="center" wrapText="1"/>
    </xf>
    <xf numFmtId="0" fontId="99" fillId="0" borderId="5" xfId="0" applyFont="1" applyFill="1" applyBorder="1" applyAlignment="1">
      <alignment horizontal="center" vertical="top" wrapText="1"/>
    </xf>
    <xf numFmtId="0" fontId="99" fillId="0" borderId="8" xfId="0" applyFont="1" applyFill="1" applyBorder="1" applyAlignment="1">
      <alignment horizontal="center" vertical="top" wrapText="1"/>
    </xf>
    <xf numFmtId="0" fontId="99" fillId="0" borderId="7" xfId="0" applyFont="1" applyFill="1" applyBorder="1" applyAlignment="1">
      <alignment horizontal="center" vertical="top" wrapText="1"/>
    </xf>
    <xf numFmtId="0" fontId="99" fillId="0" borderId="14" xfId="0" applyFont="1" applyBorder="1" applyAlignment="1">
      <alignment horizontal="center" vertical="center" wrapText="1"/>
    </xf>
    <xf numFmtId="0" fontId="99" fillId="0" borderId="0" xfId="0" applyFont="1" applyAlignment="1">
      <alignment horizontal="right"/>
    </xf>
    <xf numFmtId="0" fontId="105" fillId="0" borderId="0" xfId="0" applyFont="1" applyAlignment="1">
      <alignment horizontal="center" wrapText="1"/>
    </xf>
    <xf numFmtId="49" fontId="100" fillId="0" borderId="14" xfId="0" applyNumberFormat="1" applyFont="1" applyFill="1" applyBorder="1" applyAlignment="1">
      <alignment horizontal="center" vertical="center" wrapText="1"/>
    </xf>
    <xf numFmtId="0" fontId="100" fillId="0" borderId="14" xfId="0" applyNumberFormat="1" applyFont="1" applyFill="1" applyBorder="1" applyAlignment="1">
      <alignment horizontal="center" vertical="center" wrapText="1"/>
    </xf>
    <xf numFmtId="0" fontId="105" fillId="2" borderId="0" xfId="0" applyFont="1" applyFill="1" applyAlignment="1">
      <alignment horizont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1" fillId="2" borderId="0" xfId="0" applyFont="1" applyFill="1" applyAlignment="1">
      <alignment horizontal="center" wrapText="1"/>
    </xf>
    <xf numFmtId="0" fontId="19" fillId="0" borderId="15" xfId="30" applyFont="1" applyBorder="1" applyAlignment="1" applyProtection="1">
      <alignment horizontal="center" vertical="center" wrapText="1"/>
      <protection locked="0"/>
    </xf>
    <xf numFmtId="0" fontId="19" fillId="0" borderId="16" xfId="30" applyFont="1" applyBorder="1" applyAlignment="1" applyProtection="1">
      <alignment horizontal="center" vertical="center" wrapText="1"/>
      <protection locked="0"/>
    </xf>
    <xf numFmtId="0" fontId="21" fillId="0" borderId="15" xfId="0" applyFont="1" applyBorder="1" applyAlignment="1">
      <alignment horizontal="left" vertical="top" wrapText="1"/>
    </xf>
    <xf numFmtId="0" fontId="21" fillId="0" borderId="12" xfId="0" applyFont="1" applyBorder="1" applyAlignment="1">
      <alignment horizontal="left" vertical="top" wrapText="1"/>
    </xf>
    <xf numFmtId="0" fontId="21" fillId="0" borderId="16" xfId="0" applyFont="1" applyBorder="1" applyAlignment="1">
      <alignment horizontal="left" vertical="top" wrapText="1"/>
    </xf>
    <xf numFmtId="0" fontId="19" fillId="0" borderId="13" xfId="30" applyFont="1" applyBorder="1" applyAlignment="1">
      <alignment horizontal="center" vertical="center" wrapText="1"/>
    </xf>
    <xf numFmtId="0" fontId="19" fillId="0" borderId="3" xfId="30" applyFont="1" applyBorder="1" applyAlignment="1">
      <alignment horizontal="center" vertical="center" wrapText="1"/>
    </xf>
    <xf numFmtId="0" fontId="8" fillId="0" borderId="13" xfId="30" applyFont="1" applyBorder="1" applyAlignment="1" applyProtection="1">
      <alignment horizontal="center" vertical="center" wrapText="1"/>
      <protection locked="0"/>
    </xf>
    <xf numFmtId="0" fontId="8" fillId="0" borderId="3" xfId="30" applyFont="1" applyBorder="1" applyAlignment="1" applyProtection="1">
      <alignment horizontal="center" vertical="center" wrapText="1"/>
      <protection locked="0"/>
    </xf>
    <xf numFmtId="0" fontId="19" fillId="0" borderId="0" xfId="30" applyFont="1" applyAlignment="1" applyProtection="1">
      <alignment horizontal="right"/>
      <protection locked="0"/>
    </xf>
    <xf numFmtId="0" fontId="8" fillId="0" borderId="0" xfId="0" applyFont="1" applyFill="1" applyAlignment="1">
      <alignment horizontal="right"/>
    </xf>
    <xf numFmtId="0" fontId="20" fillId="3" borderId="0" xfId="30" applyFont="1" applyFill="1" applyAlignment="1" applyProtection="1">
      <alignment horizontal="center" vertical="center" wrapText="1"/>
      <protection locked="0"/>
    </xf>
    <xf numFmtId="0" fontId="8" fillId="2" borderId="15" xfId="30" applyFont="1" applyFill="1" applyBorder="1" applyAlignment="1" applyProtection="1">
      <alignment horizontal="center" vertical="center" wrapText="1"/>
      <protection locked="0"/>
    </xf>
    <xf numFmtId="0" fontId="8" fillId="2" borderId="42" xfId="30" applyFont="1" applyFill="1" applyBorder="1" applyAlignment="1" applyProtection="1">
      <alignment horizontal="center" vertical="center" wrapText="1"/>
      <protection locked="0"/>
    </xf>
    <xf numFmtId="0" fontId="8" fillId="2" borderId="43" xfId="30" applyFont="1" applyFill="1" applyBorder="1" applyAlignment="1" applyProtection="1">
      <alignment horizontal="center" vertical="center" wrapText="1"/>
      <protection locked="0"/>
    </xf>
    <xf numFmtId="0" fontId="24" fillId="2" borderId="14" xfId="30" applyFont="1" applyFill="1" applyBorder="1" applyAlignment="1" applyProtection="1">
      <alignment horizontal="left" vertical="center" wrapText="1"/>
      <protection locked="0"/>
    </xf>
    <xf numFmtId="0" fontId="9" fillId="0" borderId="14" xfId="0" applyFont="1" applyBorder="1" applyAlignment="1">
      <alignment horizontal="left" vertical="top" wrapText="1"/>
    </xf>
    <xf numFmtId="0" fontId="24" fillId="2" borderId="21" xfId="0" applyFont="1" applyFill="1" applyBorder="1" applyAlignment="1">
      <alignment horizontal="left" vertical="top" wrapText="1"/>
    </xf>
    <xf numFmtId="0" fontId="8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left" vertical="top"/>
    </xf>
    <xf numFmtId="167" fontId="24" fillId="0" borderId="21" xfId="29" applyNumberFormat="1" applyFont="1" applyBorder="1" applyAlignment="1">
      <alignment horizontal="right" vertical="top"/>
    </xf>
    <xf numFmtId="0" fontId="24" fillId="0" borderId="21" xfId="0" applyFont="1" applyBorder="1" applyAlignment="1">
      <alignment horizontal="left" vertical="top"/>
    </xf>
    <xf numFmtId="0" fontId="24" fillId="0" borderId="21" xfId="0" applyFont="1" applyBorder="1" applyAlignment="1">
      <alignment horizontal="left" vertical="top" wrapText="1"/>
    </xf>
    <xf numFmtId="0" fontId="24" fillId="0" borderId="21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vertical="top" wrapText="1"/>
    </xf>
    <xf numFmtId="0" fontId="8" fillId="2" borderId="21" xfId="0" applyFont="1" applyFill="1" applyBorder="1" applyAlignment="1">
      <alignment horizontal="right" vertical="top" wrapText="1"/>
    </xf>
    <xf numFmtId="170" fontId="24" fillId="0" borderId="21" xfId="29" applyNumberFormat="1" applyFont="1" applyBorder="1" applyAlignment="1">
      <alignment horizontal="right" vertical="top"/>
    </xf>
    <xf numFmtId="0" fontId="24" fillId="0" borderId="21" xfId="0" applyFont="1" applyBorder="1" applyAlignment="1">
      <alignment horizontal="right" vertical="top" wrapText="1"/>
    </xf>
    <xf numFmtId="0" fontId="98" fillId="0" borderId="21" xfId="0" applyFont="1" applyBorder="1" applyAlignment="1">
      <alignment horizontal="left" vertical="top"/>
    </xf>
    <xf numFmtId="167" fontId="98" fillId="0" borderId="21" xfId="29" applyNumberFormat="1" applyFont="1" applyBorder="1" applyAlignment="1">
      <alignment horizontal="right" vertical="top"/>
    </xf>
    <xf numFmtId="0" fontId="98" fillId="0" borderId="21" xfId="0" applyFont="1" applyBorder="1" applyAlignment="1">
      <alignment horizontal="left" vertical="top"/>
    </xf>
    <xf numFmtId="0" fontId="98" fillId="0" borderId="21" xfId="0" applyFont="1" applyBorder="1" applyAlignment="1">
      <alignment horizontal="left" vertical="top" wrapText="1"/>
    </xf>
    <xf numFmtId="170" fontId="98" fillId="0" borderId="21" xfId="29" applyNumberFormat="1" applyFont="1" applyBorder="1" applyAlignment="1">
      <alignment horizontal="right" vertical="top"/>
    </xf>
    <xf numFmtId="0" fontId="98" fillId="0" borderId="21" xfId="0" applyFont="1" applyBorder="1" applyAlignment="1">
      <alignment horizontal="right" vertical="top" wrapText="1"/>
    </xf>
  </cellXfs>
  <cellStyles count="2055">
    <cellStyle name="20% - Accent1" xfId="47" builtinId="30" customBuiltin="1"/>
    <cellStyle name="20% - Accent1 2" xfId="95"/>
    <cellStyle name="20% - Accent1 2 2" xfId="134"/>
    <cellStyle name="20% - Accent1 3" xfId="192"/>
    <cellStyle name="20% - Accent1 4" xfId="216"/>
    <cellStyle name="20% - Accent2" xfId="51" builtinId="34" customBuiltin="1"/>
    <cellStyle name="20% - Accent2 2" xfId="98"/>
    <cellStyle name="20% - Accent2 2 2" xfId="135"/>
    <cellStyle name="20% - Accent2 3" xfId="194"/>
    <cellStyle name="20% - Accent2 4" xfId="218"/>
    <cellStyle name="20% - Accent3" xfId="55" builtinId="38" customBuiltin="1"/>
    <cellStyle name="20% - Accent3 2" xfId="97"/>
    <cellStyle name="20% - Accent3 2 2" xfId="136"/>
    <cellStyle name="20% - Accent3 3" xfId="196"/>
    <cellStyle name="20% - Accent3 4" xfId="220"/>
    <cellStyle name="20% - Accent4" xfId="59" builtinId="42" customBuiltin="1"/>
    <cellStyle name="20% - Accent4 2" xfId="114"/>
    <cellStyle name="20% - Accent4 2 2" xfId="137"/>
    <cellStyle name="20% - Accent4 3" xfId="198"/>
    <cellStyle name="20% - Accent4 4" xfId="222"/>
    <cellStyle name="20% - Accent5" xfId="63" builtinId="46" customBuiltin="1"/>
    <cellStyle name="20% - Accent5 2" xfId="117"/>
    <cellStyle name="20% - Accent5 2 2" xfId="138"/>
    <cellStyle name="20% - Accent5 3" xfId="200"/>
    <cellStyle name="20% - Accent5 4" xfId="224"/>
    <cellStyle name="20% - Accent6" xfId="67" builtinId="50" customBuiltin="1"/>
    <cellStyle name="20% - Accent6 2" xfId="85"/>
    <cellStyle name="20% - Accent6 2 2" xfId="139"/>
    <cellStyle name="20% - Accent6 3" xfId="202"/>
    <cellStyle name="20% - Accent6 4" xfId="226"/>
    <cellStyle name="20% - Акцент1 10" xfId="325"/>
    <cellStyle name="20% - Акцент1 11" xfId="326"/>
    <cellStyle name="20% - Акцент1 12" xfId="327"/>
    <cellStyle name="20% - Акцент1 13" xfId="328"/>
    <cellStyle name="20% - Акцент1 14" xfId="329"/>
    <cellStyle name="20% - Акцент1 15" xfId="330"/>
    <cellStyle name="20% - Акцент1 16" xfId="331"/>
    <cellStyle name="20% - Акцент1 17" xfId="332"/>
    <cellStyle name="20% - Акцент1 18" xfId="333"/>
    <cellStyle name="20% - Акцент1 19" xfId="334"/>
    <cellStyle name="20% - Акцент1 2" xfId="335"/>
    <cellStyle name="20% - Акцент1 20" xfId="336"/>
    <cellStyle name="20% - Акцент1 21" xfId="337"/>
    <cellStyle name="20% - Акцент1 22" xfId="338"/>
    <cellStyle name="20% - Акцент1 23" xfId="339"/>
    <cellStyle name="20% - Акцент1 24" xfId="340"/>
    <cellStyle name="20% - Акцент1 25" xfId="341"/>
    <cellStyle name="20% - Акцент1 26" xfId="342"/>
    <cellStyle name="20% - Акцент1 27" xfId="343"/>
    <cellStyle name="20% - Акцент1 28" xfId="344"/>
    <cellStyle name="20% - Акцент1 29" xfId="345"/>
    <cellStyle name="20% - Акцент1 3" xfId="346"/>
    <cellStyle name="20% - Акцент1 30" xfId="347"/>
    <cellStyle name="20% - Акцент1 31" xfId="348"/>
    <cellStyle name="20% - Акцент1 32" xfId="349"/>
    <cellStyle name="20% - Акцент1 33" xfId="350"/>
    <cellStyle name="20% - Акцент1 34" xfId="351"/>
    <cellStyle name="20% - Акцент1 35" xfId="352"/>
    <cellStyle name="20% - Акцент1 36" xfId="353"/>
    <cellStyle name="20% - Акцент1 4" xfId="354"/>
    <cellStyle name="20% - Акцент1 5" xfId="355"/>
    <cellStyle name="20% - Акцент1 6" xfId="356"/>
    <cellStyle name="20% - Акцент1 7" xfId="357"/>
    <cellStyle name="20% - Акцент1 8" xfId="358"/>
    <cellStyle name="20% - Акцент1 9" xfId="359"/>
    <cellStyle name="20% - Акцент2 10" xfId="360"/>
    <cellStyle name="20% - Акцент2 11" xfId="361"/>
    <cellStyle name="20% - Акцент2 12" xfId="362"/>
    <cellStyle name="20% - Акцент2 13" xfId="363"/>
    <cellStyle name="20% - Акцент2 14" xfId="364"/>
    <cellStyle name="20% - Акцент2 15" xfId="365"/>
    <cellStyle name="20% - Акцент2 16" xfId="366"/>
    <cellStyle name="20% - Акцент2 17" xfId="367"/>
    <cellStyle name="20% - Акцент2 18" xfId="368"/>
    <cellStyle name="20% - Акцент2 19" xfId="369"/>
    <cellStyle name="20% - Акцент2 2" xfId="370"/>
    <cellStyle name="20% - Акцент2 20" xfId="371"/>
    <cellStyle name="20% - Акцент2 21" xfId="372"/>
    <cellStyle name="20% - Акцент2 22" xfId="373"/>
    <cellStyle name="20% - Акцент2 23" xfId="374"/>
    <cellStyle name="20% - Акцент2 24" xfId="375"/>
    <cellStyle name="20% - Акцент2 25" xfId="376"/>
    <cellStyle name="20% - Акцент2 26" xfId="377"/>
    <cellStyle name="20% - Акцент2 27" xfId="378"/>
    <cellStyle name="20% - Акцент2 28" xfId="379"/>
    <cellStyle name="20% - Акцент2 29" xfId="380"/>
    <cellStyle name="20% - Акцент2 3" xfId="381"/>
    <cellStyle name="20% - Акцент2 30" xfId="382"/>
    <cellStyle name="20% - Акцент2 31" xfId="383"/>
    <cellStyle name="20% - Акцент2 32" xfId="384"/>
    <cellStyle name="20% - Акцент2 33" xfId="385"/>
    <cellStyle name="20% - Акцент2 34" xfId="386"/>
    <cellStyle name="20% - Акцент2 35" xfId="387"/>
    <cellStyle name="20% - Акцент2 36" xfId="388"/>
    <cellStyle name="20% - Акцент2 4" xfId="389"/>
    <cellStyle name="20% - Акцент2 5" xfId="390"/>
    <cellStyle name="20% - Акцент2 6" xfId="391"/>
    <cellStyle name="20% - Акцент2 7" xfId="392"/>
    <cellStyle name="20% - Акцент2 8" xfId="393"/>
    <cellStyle name="20% - Акцент2 9" xfId="394"/>
    <cellStyle name="20% - Акцент3 10" xfId="395"/>
    <cellStyle name="20% - Акцент3 11" xfId="396"/>
    <cellStyle name="20% - Акцент3 12" xfId="397"/>
    <cellStyle name="20% - Акцент3 13" xfId="398"/>
    <cellStyle name="20% - Акцент3 14" xfId="399"/>
    <cellStyle name="20% - Акцент3 15" xfId="400"/>
    <cellStyle name="20% - Акцент3 16" xfId="401"/>
    <cellStyle name="20% - Акцент3 17" xfId="402"/>
    <cellStyle name="20% - Акцент3 18" xfId="403"/>
    <cellStyle name="20% - Акцент3 19" xfId="404"/>
    <cellStyle name="20% - Акцент3 2" xfId="405"/>
    <cellStyle name="20% - Акцент3 20" xfId="406"/>
    <cellStyle name="20% - Акцент3 21" xfId="407"/>
    <cellStyle name="20% - Акцент3 22" xfId="408"/>
    <cellStyle name="20% - Акцент3 23" xfId="409"/>
    <cellStyle name="20% - Акцент3 24" xfId="410"/>
    <cellStyle name="20% - Акцент3 25" xfId="411"/>
    <cellStyle name="20% - Акцент3 26" xfId="412"/>
    <cellStyle name="20% - Акцент3 27" xfId="413"/>
    <cellStyle name="20% - Акцент3 28" xfId="414"/>
    <cellStyle name="20% - Акцент3 29" xfId="415"/>
    <cellStyle name="20% - Акцент3 3" xfId="416"/>
    <cellStyle name="20% - Акцент3 30" xfId="417"/>
    <cellStyle name="20% - Акцент3 31" xfId="418"/>
    <cellStyle name="20% - Акцент3 32" xfId="419"/>
    <cellStyle name="20% - Акцент3 33" xfId="420"/>
    <cellStyle name="20% - Акцент3 34" xfId="421"/>
    <cellStyle name="20% - Акцент3 35" xfId="422"/>
    <cellStyle name="20% - Акцент3 36" xfId="423"/>
    <cellStyle name="20% - Акцент3 4" xfId="424"/>
    <cellStyle name="20% - Акцент3 5" xfId="425"/>
    <cellStyle name="20% - Акцент3 6" xfId="426"/>
    <cellStyle name="20% - Акцент3 7" xfId="427"/>
    <cellStyle name="20% - Акцент3 8" xfId="428"/>
    <cellStyle name="20% - Акцент3 9" xfId="429"/>
    <cellStyle name="20% - Акцент4 10" xfId="430"/>
    <cellStyle name="20% - Акцент4 11" xfId="431"/>
    <cellStyle name="20% - Акцент4 12" xfId="432"/>
    <cellStyle name="20% - Акцент4 13" xfId="433"/>
    <cellStyle name="20% - Акцент4 14" xfId="434"/>
    <cellStyle name="20% - Акцент4 15" xfId="435"/>
    <cellStyle name="20% - Акцент4 16" xfId="436"/>
    <cellStyle name="20% - Акцент4 17" xfId="437"/>
    <cellStyle name="20% - Акцент4 18" xfId="438"/>
    <cellStyle name="20% - Акцент4 19" xfId="439"/>
    <cellStyle name="20% - Акцент4 2" xfId="440"/>
    <cellStyle name="20% - Акцент4 20" xfId="441"/>
    <cellStyle name="20% - Акцент4 21" xfId="442"/>
    <cellStyle name="20% - Акцент4 22" xfId="443"/>
    <cellStyle name="20% - Акцент4 23" xfId="444"/>
    <cellStyle name="20% - Акцент4 24" xfId="445"/>
    <cellStyle name="20% - Акцент4 25" xfId="446"/>
    <cellStyle name="20% - Акцент4 26" xfId="447"/>
    <cellStyle name="20% - Акцент4 27" xfId="448"/>
    <cellStyle name="20% - Акцент4 28" xfId="449"/>
    <cellStyle name="20% - Акцент4 29" xfId="450"/>
    <cellStyle name="20% - Акцент4 3" xfId="451"/>
    <cellStyle name="20% - Акцент4 30" xfId="452"/>
    <cellStyle name="20% - Акцент4 31" xfId="453"/>
    <cellStyle name="20% - Акцент4 32" xfId="454"/>
    <cellStyle name="20% - Акцент4 33" xfId="455"/>
    <cellStyle name="20% - Акцент4 34" xfId="456"/>
    <cellStyle name="20% - Акцент4 35" xfId="457"/>
    <cellStyle name="20% - Акцент4 36" xfId="458"/>
    <cellStyle name="20% - Акцент4 4" xfId="459"/>
    <cellStyle name="20% - Акцент4 5" xfId="460"/>
    <cellStyle name="20% - Акцент4 6" xfId="461"/>
    <cellStyle name="20% - Акцент4 7" xfId="462"/>
    <cellStyle name="20% - Акцент4 8" xfId="463"/>
    <cellStyle name="20% - Акцент4 9" xfId="464"/>
    <cellStyle name="20% - Акцент5 10" xfId="465"/>
    <cellStyle name="20% - Акцент5 11" xfId="466"/>
    <cellStyle name="20% - Акцент5 12" xfId="467"/>
    <cellStyle name="20% - Акцент5 13" xfId="468"/>
    <cellStyle name="20% - Акцент5 14" xfId="469"/>
    <cellStyle name="20% - Акцент5 15" xfId="470"/>
    <cellStyle name="20% - Акцент5 16" xfId="471"/>
    <cellStyle name="20% - Акцент5 17" xfId="472"/>
    <cellStyle name="20% - Акцент5 18" xfId="473"/>
    <cellStyle name="20% - Акцент5 19" xfId="474"/>
    <cellStyle name="20% - Акцент5 2" xfId="475"/>
    <cellStyle name="20% - Акцент5 20" xfId="476"/>
    <cellStyle name="20% - Акцент5 21" xfId="477"/>
    <cellStyle name="20% - Акцент5 22" xfId="478"/>
    <cellStyle name="20% - Акцент5 23" xfId="479"/>
    <cellStyle name="20% - Акцент5 24" xfId="480"/>
    <cellStyle name="20% - Акцент5 25" xfId="481"/>
    <cellStyle name="20% - Акцент5 26" xfId="482"/>
    <cellStyle name="20% - Акцент5 27" xfId="483"/>
    <cellStyle name="20% - Акцент5 28" xfId="484"/>
    <cellStyle name="20% - Акцент5 29" xfId="485"/>
    <cellStyle name="20% - Акцент5 3" xfId="486"/>
    <cellStyle name="20% - Акцент5 30" xfId="487"/>
    <cellStyle name="20% - Акцент5 31" xfId="488"/>
    <cellStyle name="20% - Акцент5 32" xfId="489"/>
    <cellStyle name="20% - Акцент5 33" xfId="490"/>
    <cellStyle name="20% - Акцент5 34" xfId="491"/>
    <cellStyle name="20% - Акцент5 35" xfId="492"/>
    <cellStyle name="20% - Акцент5 36" xfId="493"/>
    <cellStyle name="20% - Акцент5 4" xfId="494"/>
    <cellStyle name="20% - Акцент5 5" xfId="495"/>
    <cellStyle name="20% - Акцент5 6" xfId="496"/>
    <cellStyle name="20% - Акцент5 7" xfId="497"/>
    <cellStyle name="20% - Акцент5 8" xfId="498"/>
    <cellStyle name="20% - Акцент5 9" xfId="499"/>
    <cellStyle name="20% - Акцент6 10" xfId="500"/>
    <cellStyle name="20% - Акцент6 11" xfId="501"/>
    <cellStyle name="20% - Акцент6 12" xfId="502"/>
    <cellStyle name="20% - Акцент6 13" xfId="503"/>
    <cellStyle name="20% - Акцент6 14" xfId="504"/>
    <cellStyle name="20% - Акцент6 15" xfId="505"/>
    <cellStyle name="20% - Акцент6 16" xfId="506"/>
    <cellStyle name="20% - Акцент6 17" xfId="507"/>
    <cellStyle name="20% - Акцент6 18" xfId="508"/>
    <cellStyle name="20% - Акцент6 19" xfId="509"/>
    <cellStyle name="20% - Акцент6 2" xfId="510"/>
    <cellStyle name="20% - Акцент6 20" xfId="511"/>
    <cellStyle name="20% - Акцент6 21" xfId="512"/>
    <cellStyle name="20% - Акцент6 22" xfId="513"/>
    <cellStyle name="20% - Акцент6 23" xfId="514"/>
    <cellStyle name="20% - Акцент6 24" xfId="515"/>
    <cellStyle name="20% - Акцент6 25" xfId="516"/>
    <cellStyle name="20% - Акцент6 26" xfId="517"/>
    <cellStyle name="20% - Акцент6 27" xfId="518"/>
    <cellStyle name="20% - Акцент6 28" xfId="519"/>
    <cellStyle name="20% - Акцент6 29" xfId="520"/>
    <cellStyle name="20% - Акцент6 3" xfId="521"/>
    <cellStyle name="20% - Акцент6 30" xfId="522"/>
    <cellStyle name="20% - Акцент6 31" xfId="523"/>
    <cellStyle name="20% - Акцент6 32" xfId="524"/>
    <cellStyle name="20% - Акцент6 33" xfId="525"/>
    <cellStyle name="20% - Акцент6 34" xfId="526"/>
    <cellStyle name="20% - Акцент6 35" xfId="527"/>
    <cellStyle name="20% - Акцент6 36" xfId="528"/>
    <cellStyle name="20% - Акцент6 4" xfId="529"/>
    <cellStyle name="20% - Акцент6 5" xfId="530"/>
    <cellStyle name="20% - Акцент6 6" xfId="531"/>
    <cellStyle name="20% - Акцент6 7" xfId="532"/>
    <cellStyle name="20% - Акцент6 8" xfId="533"/>
    <cellStyle name="20% - Акцент6 9" xfId="534"/>
    <cellStyle name="40% - Accent1" xfId="48" builtinId="31" customBuiltin="1"/>
    <cellStyle name="40% - Accent1 2" xfId="119"/>
    <cellStyle name="40% - Accent1 2 2" xfId="140"/>
    <cellStyle name="40% - Accent1 3" xfId="193"/>
    <cellStyle name="40% - Accent1 4" xfId="217"/>
    <cellStyle name="40% - Accent2" xfId="52" builtinId="35" customBuiltin="1"/>
    <cellStyle name="40% - Accent2 2" xfId="87"/>
    <cellStyle name="40% - Accent2 2 2" xfId="141"/>
    <cellStyle name="40% - Accent2 3" xfId="195"/>
    <cellStyle name="40% - Accent2 4" xfId="219"/>
    <cellStyle name="40% - Accent3" xfId="56" builtinId="39" customBuiltin="1"/>
    <cellStyle name="40% - Accent3 2" xfId="113"/>
    <cellStyle name="40% - Accent3 2 2" xfId="142"/>
    <cellStyle name="40% - Accent3 3" xfId="197"/>
    <cellStyle name="40% - Accent3 4" xfId="221"/>
    <cellStyle name="40% - Accent4" xfId="60" builtinId="43" customBuiltin="1"/>
    <cellStyle name="40% - Accent4 2" xfId="104"/>
    <cellStyle name="40% - Accent4 2 2" xfId="143"/>
    <cellStyle name="40% - Accent4 3" xfId="199"/>
    <cellStyle name="40% - Accent4 4" xfId="223"/>
    <cellStyle name="40% - Accent5" xfId="64" builtinId="47" customBuiltin="1"/>
    <cellStyle name="40% - Accent5 2" xfId="103"/>
    <cellStyle name="40% - Accent5 2 2" xfId="144"/>
    <cellStyle name="40% - Accent5 3" xfId="201"/>
    <cellStyle name="40% - Accent5 4" xfId="225"/>
    <cellStyle name="40% - Accent6" xfId="68" builtinId="51" customBuiltin="1"/>
    <cellStyle name="40% - Accent6 2" xfId="86"/>
    <cellStyle name="40% - Accent6 2 2" xfId="145"/>
    <cellStyle name="40% - Accent6 3" xfId="203"/>
    <cellStyle name="40% - Accent6 4" xfId="227"/>
    <cellStyle name="40% - Акцент1 10" xfId="535"/>
    <cellStyle name="40% - Акцент1 11" xfId="536"/>
    <cellStyle name="40% - Акцент1 12" xfId="537"/>
    <cellStyle name="40% - Акцент1 13" xfId="538"/>
    <cellStyle name="40% - Акцент1 14" xfId="539"/>
    <cellStyle name="40% - Акцент1 15" xfId="540"/>
    <cellStyle name="40% - Акцент1 16" xfId="541"/>
    <cellStyle name="40% - Акцент1 17" xfId="542"/>
    <cellStyle name="40% - Акцент1 18" xfId="543"/>
    <cellStyle name="40% - Акцент1 19" xfId="544"/>
    <cellStyle name="40% - Акцент1 2" xfId="545"/>
    <cellStyle name="40% - Акцент1 20" xfId="546"/>
    <cellStyle name="40% - Акцент1 21" xfId="547"/>
    <cellStyle name="40% - Акцент1 22" xfId="548"/>
    <cellStyle name="40% - Акцент1 23" xfId="549"/>
    <cellStyle name="40% - Акцент1 24" xfId="550"/>
    <cellStyle name="40% - Акцент1 25" xfId="551"/>
    <cellStyle name="40% - Акцент1 26" xfId="552"/>
    <cellStyle name="40% - Акцент1 27" xfId="553"/>
    <cellStyle name="40% - Акцент1 28" xfId="554"/>
    <cellStyle name="40% - Акцент1 29" xfId="555"/>
    <cellStyle name="40% - Акцент1 3" xfId="556"/>
    <cellStyle name="40% - Акцент1 30" xfId="557"/>
    <cellStyle name="40% - Акцент1 31" xfId="558"/>
    <cellStyle name="40% - Акцент1 32" xfId="559"/>
    <cellStyle name="40% - Акцент1 33" xfId="560"/>
    <cellStyle name="40% - Акцент1 34" xfId="561"/>
    <cellStyle name="40% - Акцент1 35" xfId="562"/>
    <cellStyle name="40% - Акцент1 36" xfId="563"/>
    <cellStyle name="40% - Акцент1 4" xfId="564"/>
    <cellStyle name="40% - Акцент1 5" xfId="565"/>
    <cellStyle name="40% - Акцент1 6" xfId="566"/>
    <cellStyle name="40% - Акцент1 7" xfId="567"/>
    <cellStyle name="40% - Акцент1 8" xfId="568"/>
    <cellStyle name="40% - Акцент1 9" xfId="569"/>
    <cellStyle name="40% - Акцент2 10" xfId="570"/>
    <cellStyle name="40% - Акцент2 11" xfId="571"/>
    <cellStyle name="40% - Акцент2 12" xfId="572"/>
    <cellStyle name="40% - Акцент2 13" xfId="573"/>
    <cellStyle name="40% - Акцент2 14" xfId="574"/>
    <cellStyle name="40% - Акцент2 15" xfId="575"/>
    <cellStyle name="40% - Акцент2 16" xfId="576"/>
    <cellStyle name="40% - Акцент2 17" xfId="577"/>
    <cellStyle name="40% - Акцент2 18" xfId="578"/>
    <cellStyle name="40% - Акцент2 19" xfId="579"/>
    <cellStyle name="40% - Акцент2 2" xfId="580"/>
    <cellStyle name="40% - Акцент2 20" xfId="581"/>
    <cellStyle name="40% - Акцент2 21" xfId="582"/>
    <cellStyle name="40% - Акцент2 22" xfId="583"/>
    <cellStyle name="40% - Акцент2 23" xfId="584"/>
    <cellStyle name="40% - Акцент2 24" xfId="585"/>
    <cellStyle name="40% - Акцент2 25" xfId="586"/>
    <cellStyle name="40% - Акцент2 26" xfId="587"/>
    <cellStyle name="40% - Акцент2 27" xfId="588"/>
    <cellStyle name="40% - Акцент2 28" xfId="589"/>
    <cellStyle name="40% - Акцент2 29" xfId="590"/>
    <cellStyle name="40% - Акцент2 3" xfId="591"/>
    <cellStyle name="40% - Акцент2 30" xfId="592"/>
    <cellStyle name="40% - Акцент2 31" xfId="593"/>
    <cellStyle name="40% - Акцент2 32" xfId="594"/>
    <cellStyle name="40% - Акцент2 33" xfId="595"/>
    <cellStyle name="40% - Акцент2 34" xfId="596"/>
    <cellStyle name="40% - Акцент2 35" xfId="597"/>
    <cellStyle name="40% - Акцент2 36" xfId="598"/>
    <cellStyle name="40% - Акцент2 4" xfId="599"/>
    <cellStyle name="40% - Акцент2 5" xfId="600"/>
    <cellStyle name="40% - Акцент2 6" xfId="601"/>
    <cellStyle name="40% - Акцент2 7" xfId="602"/>
    <cellStyle name="40% - Акцент2 8" xfId="603"/>
    <cellStyle name="40% - Акцент2 9" xfId="604"/>
    <cellStyle name="40% - Акцент3 10" xfId="605"/>
    <cellStyle name="40% - Акцент3 11" xfId="606"/>
    <cellStyle name="40% - Акцент3 12" xfId="607"/>
    <cellStyle name="40% - Акцент3 13" xfId="608"/>
    <cellStyle name="40% - Акцент3 14" xfId="609"/>
    <cellStyle name="40% - Акцент3 15" xfId="610"/>
    <cellStyle name="40% - Акцент3 16" xfId="611"/>
    <cellStyle name="40% - Акцент3 17" xfId="612"/>
    <cellStyle name="40% - Акцент3 18" xfId="613"/>
    <cellStyle name="40% - Акцент3 19" xfId="614"/>
    <cellStyle name="40% - Акцент3 2" xfId="615"/>
    <cellStyle name="40% - Акцент3 20" xfId="616"/>
    <cellStyle name="40% - Акцент3 21" xfId="617"/>
    <cellStyle name="40% - Акцент3 22" xfId="618"/>
    <cellStyle name="40% - Акцент3 23" xfId="619"/>
    <cellStyle name="40% - Акцент3 24" xfId="620"/>
    <cellStyle name="40% - Акцент3 25" xfId="621"/>
    <cellStyle name="40% - Акцент3 26" xfId="622"/>
    <cellStyle name="40% - Акцент3 27" xfId="623"/>
    <cellStyle name="40% - Акцент3 28" xfId="624"/>
    <cellStyle name="40% - Акцент3 29" xfId="625"/>
    <cellStyle name="40% - Акцент3 3" xfId="626"/>
    <cellStyle name="40% - Акцент3 30" xfId="627"/>
    <cellStyle name="40% - Акцент3 31" xfId="628"/>
    <cellStyle name="40% - Акцент3 32" xfId="629"/>
    <cellStyle name="40% - Акцент3 33" xfId="630"/>
    <cellStyle name="40% - Акцент3 34" xfId="631"/>
    <cellStyle name="40% - Акцент3 35" xfId="632"/>
    <cellStyle name="40% - Акцент3 36" xfId="633"/>
    <cellStyle name="40% - Акцент3 4" xfId="634"/>
    <cellStyle name="40% - Акцент3 5" xfId="635"/>
    <cellStyle name="40% - Акцент3 6" xfId="636"/>
    <cellStyle name="40% - Акцент3 7" xfId="637"/>
    <cellStyle name="40% - Акцент3 8" xfId="638"/>
    <cellStyle name="40% - Акцент3 9" xfId="639"/>
    <cellStyle name="40% - Акцент4 10" xfId="640"/>
    <cellStyle name="40% - Акцент4 11" xfId="641"/>
    <cellStyle name="40% - Акцент4 12" xfId="642"/>
    <cellStyle name="40% - Акцент4 13" xfId="643"/>
    <cellStyle name="40% - Акцент4 14" xfId="644"/>
    <cellStyle name="40% - Акцент4 15" xfId="645"/>
    <cellStyle name="40% - Акцент4 16" xfId="646"/>
    <cellStyle name="40% - Акцент4 17" xfId="647"/>
    <cellStyle name="40% - Акцент4 18" xfId="648"/>
    <cellStyle name="40% - Акцент4 19" xfId="649"/>
    <cellStyle name="40% - Акцент4 2" xfId="650"/>
    <cellStyle name="40% - Акцент4 20" xfId="651"/>
    <cellStyle name="40% - Акцент4 21" xfId="652"/>
    <cellStyle name="40% - Акцент4 22" xfId="653"/>
    <cellStyle name="40% - Акцент4 23" xfId="654"/>
    <cellStyle name="40% - Акцент4 24" xfId="655"/>
    <cellStyle name="40% - Акцент4 25" xfId="656"/>
    <cellStyle name="40% - Акцент4 26" xfId="657"/>
    <cellStyle name="40% - Акцент4 27" xfId="658"/>
    <cellStyle name="40% - Акцент4 28" xfId="659"/>
    <cellStyle name="40% - Акцент4 29" xfId="660"/>
    <cellStyle name="40% - Акцент4 3" xfId="661"/>
    <cellStyle name="40% - Акцент4 30" xfId="662"/>
    <cellStyle name="40% - Акцент4 31" xfId="663"/>
    <cellStyle name="40% - Акцент4 32" xfId="664"/>
    <cellStyle name="40% - Акцент4 33" xfId="665"/>
    <cellStyle name="40% - Акцент4 34" xfId="666"/>
    <cellStyle name="40% - Акцент4 35" xfId="667"/>
    <cellStyle name="40% - Акцент4 36" xfId="668"/>
    <cellStyle name="40% - Акцент4 4" xfId="669"/>
    <cellStyle name="40% - Акцент4 5" xfId="670"/>
    <cellStyle name="40% - Акцент4 6" xfId="671"/>
    <cellStyle name="40% - Акцент4 7" xfId="672"/>
    <cellStyle name="40% - Акцент4 8" xfId="673"/>
    <cellStyle name="40% - Акцент4 9" xfId="674"/>
    <cellStyle name="40% - Акцент5 10" xfId="675"/>
    <cellStyle name="40% - Акцент5 11" xfId="676"/>
    <cellStyle name="40% - Акцент5 12" xfId="677"/>
    <cellStyle name="40% - Акцент5 13" xfId="678"/>
    <cellStyle name="40% - Акцент5 14" xfId="679"/>
    <cellStyle name="40% - Акцент5 15" xfId="680"/>
    <cellStyle name="40% - Акцент5 16" xfId="681"/>
    <cellStyle name="40% - Акцент5 17" xfId="682"/>
    <cellStyle name="40% - Акцент5 18" xfId="683"/>
    <cellStyle name="40% - Акцент5 19" xfId="684"/>
    <cellStyle name="40% - Акцент5 2" xfId="685"/>
    <cellStyle name="40% - Акцент5 20" xfId="686"/>
    <cellStyle name="40% - Акцент5 21" xfId="687"/>
    <cellStyle name="40% - Акцент5 22" xfId="688"/>
    <cellStyle name="40% - Акцент5 23" xfId="689"/>
    <cellStyle name="40% - Акцент5 24" xfId="690"/>
    <cellStyle name="40% - Акцент5 25" xfId="691"/>
    <cellStyle name="40% - Акцент5 26" xfId="692"/>
    <cellStyle name="40% - Акцент5 27" xfId="693"/>
    <cellStyle name="40% - Акцент5 28" xfId="694"/>
    <cellStyle name="40% - Акцент5 29" xfId="695"/>
    <cellStyle name="40% - Акцент5 3" xfId="696"/>
    <cellStyle name="40% - Акцент5 30" xfId="697"/>
    <cellStyle name="40% - Акцент5 31" xfId="698"/>
    <cellStyle name="40% - Акцент5 32" xfId="699"/>
    <cellStyle name="40% - Акцент5 33" xfId="700"/>
    <cellStyle name="40% - Акцент5 34" xfId="701"/>
    <cellStyle name="40% - Акцент5 35" xfId="702"/>
    <cellStyle name="40% - Акцент5 36" xfId="703"/>
    <cellStyle name="40% - Акцент5 4" xfId="704"/>
    <cellStyle name="40% - Акцент5 5" xfId="705"/>
    <cellStyle name="40% - Акцент5 6" xfId="706"/>
    <cellStyle name="40% - Акцент5 7" xfId="707"/>
    <cellStyle name="40% - Акцент5 8" xfId="708"/>
    <cellStyle name="40% - Акцент5 9" xfId="709"/>
    <cellStyle name="40% - Акцент6 10" xfId="710"/>
    <cellStyle name="40% - Акцент6 11" xfId="711"/>
    <cellStyle name="40% - Акцент6 12" xfId="712"/>
    <cellStyle name="40% - Акцент6 13" xfId="713"/>
    <cellStyle name="40% - Акцент6 14" xfId="714"/>
    <cellStyle name="40% - Акцент6 15" xfId="715"/>
    <cellStyle name="40% - Акцент6 16" xfId="716"/>
    <cellStyle name="40% - Акцент6 17" xfId="717"/>
    <cellStyle name="40% - Акцент6 18" xfId="718"/>
    <cellStyle name="40% - Акцент6 19" xfId="719"/>
    <cellStyle name="40% - Акцент6 2" xfId="720"/>
    <cellStyle name="40% - Акцент6 20" xfId="721"/>
    <cellStyle name="40% - Акцент6 21" xfId="722"/>
    <cellStyle name="40% - Акцент6 22" xfId="723"/>
    <cellStyle name="40% - Акцент6 23" xfId="724"/>
    <cellStyle name="40% - Акцент6 24" xfId="725"/>
    <cellStyle name="40% - Акцент6 25" xfId="726"/>
    <cellStyle name="40% - Акцент6 26" xfId="727"/>
    <cellStyle name="40% - Акцент6 27" xfId="728"/>
    <cellStyle name="40% - Акцент6 28" xfId="729"/>
    <cellStyle name="40% - Акцент6 29" xfId="730"/>
    <cellStyle name="40% - Акцент6 3" xfId="731"/>
    <cellStyle name="40% - Акцент6 30" xfId="732"/>
    <cellStyle name="40% - Акцент6 31" xfId="733"/>
    <cellStyle name="40% - Акцент6 32" xfId="734"/>
    <cellStyle name="40% - Акцент6 33" xfId="735"/>
    <cellStyle name="40% - Акцент6 34" xfId="736"/>
    <cellStyle name="40% - Акцент6 35" xfId="737"/>
    <cellStyle name="40% - Акцент6 36" xfId="738"/>
    <cellStyle name="40% - Акцент6 4" xfId="739"/>
    <cellStyle name="40% - Акцент6 5" xfId="740"/>
    <cellStyle name="40% - Акцент6 6" xfId="741"/>
    <cellStyle name="40% - Акцент6 7" xfId="742"/>
    <cellStyle name="40% - Акцент6 8" xfId="743"/>
    <cellStyle name="40% - Акцент6 9" xfId="744"/>
    <cellStyle name="60% - Accent1" xfId="49" builtinId="32" customBuiltin="1"/>
    <cellStyle name="60% - Accent1 2" xfId="90"/>
    <cellStyle name="60% - Accent1 2 2" xfId="146"/>
    <cellStyle name="60% - Accent2" xfId="53" builtinId="36" customBuiltin="1"/>
    <cellStyle name="60% - Accent2 2" xfId="88"/>
    <cellStyle name="60% - Accent2 2 2" xfId="147"/>
    <cellStyle name="60% - Accent3" xfId="57" builtinId="40" customBuiltin="1"/>
    <cellStyle name="60% - Accent3 2" xfId="82"/>
    <cellStyle name="60% - Accent3 2 2" xfId="148"/>
    <cellStyle name="60% - Accent4" xfId="61" builtinId="44" customBuiltin="1"/>
    <cellStyle name="60% - Accent4 2" xfId="92"/>
    <cellStyle name="60% - Accent4 2 2" xfId="149"/>
    <cellStyle name="60% - Accent5" xfId="65" builtinId="48" customBuiltin="1"/>
    <cellStyle name="60% - Accent5 2" xfId="99"/>
    <cellStyle name="60% - Accent5 2 2" xfId="150"/>
    <cellStyle name="60% - Accent6" xfId="69" builtinId="52" customBuiltin="1"/>
    <cellStyle name="60% - Accent6 2" xfId="81"/>
    <cellStyle name="60% - Accent6 2 2" xfId="151"/>
    <cellStyle name="60% - Акцент1 10" xfId="745"/>
    <cellStyle name="60% - Акцент1 11" xfId="746"/>
    <cellStyle name="60% - Акцент1 12" xfId="747"/>
    <cellStyle name="60% - Акцент1 13" xfId="748"/>
    <cellStyle name="60% - Акцент1 14" xfId="749"/>
    <cellStyle name="60% - Акцент1 15" xfId="750"/>
    <cellStyle name="60% - Акцент1 16" xfId="751"/>
    <cellStyle name="60% - Акцент1 17" xfId="752"/>
    <cellStyle name="60% - Акцент1 18" xfId="753"/>
    <cellStyle name="60% - Акцент1 19" xfId="754"/>
    <cellStyle name="60% - Акцент1 2" xfId="755"/>
    <cellStyle name="60% - Акцент1 20" xfId="756"/>
    <cellStyle name="60% - Акцент1 21" xfId="757"/>
    <cellStyle name="60% - Акцент1 22" xfId="758"/>
    <cellStyle name="60% - Акцент1 23" xfId="759"/>
    <cellStyle name="60% - Акцент1 24" xfId="760"/>
    <cellStyle name="60% - Акцент1 25" xfId="761"/>
    <cellStyle name="60% - Акцент1 26" xfId="762"/>
    <cellStyle name="60% - Акцент1 27" xfId="763"/>
    <cellStyle name="60% - Акцент1 28" xfId="764"/>
    <cellStyle name="60% - Акцент1 29" xfId="765"/>
    <cellStyle name="60% - Акцент1 3" xfId="766"/>
    <cellStyle name="60% - Акцент1 30" xfId="767"/>
    <cellStyle name="60% - Акцент1 31" xfId="768"/>
    <cellStyle name="60% - Акцент1 32" xfId="769"/>
    <cellStyle name="60% - Акцент1 33" xfId="770"/>
    <cellStyle name="60% - Акцент1 34" xfId="771"/>
    <cellStyle name="60% - Акцент1 35" xfId="772"/>
    <cellStyle name="60% - Акцент1 36" xfId="773"/>
    <cellStyle name="60% - Акцент1 4" xfId="774"/>
    <cellStyle name="60% - Акцент1 5" xfId="775"/>
    <cellStyle name="60% - Акцент1 6" xfId="776"/>
    <cellStyle name="60% - Акцент1 7" xfId="777"/>
    <cellStyle name="60% - Акцент1 8" xfId="778"/>
    <cellStyle name="60% - Акцент1 9" xfId="779"/>
    <cellStyle name="60% - Акцент2 10" xfId="780"/>
    <cellStyle name="60% - Акцент2 11" xfId="781"/>
    <cellStyle name="60% - Акцент2 12" xfId="782"/>
    <cellStyle name="60% - Акцент2 13" xfId="783"/>
    <cellStyle name="60% - Акцент2 14" xfId="784"/>
    <cellStyle name="60% - Акцент2 15" xfId="785"/>
    <cellStyle name="60% - Акцент2 16" xfId="786"/>
    <cellStyle name="60% - Акцент2 17" xfId="787"/>
    <cellStyle name="60% - Акцент2 18" xfId="788"/>
    <cellStyle name="60% - Акцент2 19" xfId="789"/>
    <cellStyle name="60% - Акцент2 2" xfId="790"/>
    <cellStyle name="60% - Акцент2 20" xfId="791"/>
    <cellStyle name="60% - Акцент2 21" xfId="792"/>
    <cellStyle name="60% - Акцент2 22" xfId="793"/>
    <cellStyle name="60% - Акцент2 23" xfId="794"/>
    <cellStyle name="60% - Акцент2 24" xfId="795"/>
    <cellStyle name="60% - Акцент2 25" xfId="796"/>
    <cellStyle name="60% - Акцент2 26" xfId="797"/>
    <cellStyle name="60% - Акцент2 27" xfId="798"/>
    <cellStyle name="60% - Акцент2 28" xfId="799"/>
    <cellStyle name="60% - Акцент2 29" xfId="800"/>
    <cellStyle name="60% - Акцент2 3" xfId="801"/>
    <cellStyle name="60% - Акцент2 30" xfId="802"/>
    <cellStyle name="60% - Акцент2 31" xfId="803"/>
    <cellStyle name="60% - Акцент2 32" xfId="804"/>
    <cellStyle name="60% - Акцент2 33" xfId="805"/>
    <cellStyle name="60% - Акцент2 34" xfId="806"/>
    <cellStyle name="60% - Акцент2 35" xfId="807"/>
    <cellStyle name="60% - Акцент2 36" xfId="808"/>
    <cellStyle name="60% - Акцент2 4" xfId="809"/>
    <cellStyle name="60% - Акцент2 5" xfId="810"/>
    <cellStyle name="60% - Акцент2 6" xfId="811"/>
    <cellStyle name="60% - Акцент2 7" xfId="812"/>
    <cellStyle name="60% - Акцент2 8" xfId="813"/>
    <cellStyle name="60% - Акцент2 9" xfId="814"/>
    <cellStyle name="60% - Акцент3 10" xfId="815"/>
    <cellStyle name="60% - Акцент3 11" xfId="816"/>
    <cellStyle name="60% - Акцент3 12" xfId="817"/>
    <cellStyle name="60% - Акцент3 13" xfId="818"/>
    <cellStyle name="60% - Акцент3 14" xfId="819"/>
    <cellStyle name="60% - Акцент3 15" xfId="820"/>
    <cellStyle name="60% - Акцент3 16" xfId="821"/>
    <cellStyle name="60% - Акцент3 17" xfId="822"/>
    <cellStyle name="60% - Акцент3 18" xfId="823"/>
    <cellStyle name="60% - Акцент3 19" xfId="824"/>
    <cellStyle name="60% - Акцент3 2" xfId="825"/>
    <cellStyle name="60% - Акцент3 20" xfId="826"/>
    <cellStyle name="60% - Акцент3 21" xfId="827"/>
    <cellStyle name="60% - Акцент3 22" xfId="828"/>
    <cellStyle name="60% - Акцент3 23" xfId="829"/>
    <cellStyle name="60% - Акцент3 24" xfId="830"/>
    <cellStyle name="60% - Акцент3 25" xfId="831"/>
    <cellStyle name="60% - Акцент3 26" xfId="832"/>
    <cellStyle name="60% - Акцент3 27" xfId="833"/>
    <cellStyle name="60% - Акцент3 28" xfId="834"/>
    <cellStyle name="60% - Акцент3 29" xfId="835"/>
    <cellStyle name="60% - Акцент3 3" xfId="836"/>
    <cellStyle name="60% - Акцент3 30" xfId="837"/>
    <cellStyle name="60% - Акцент3 31" xfId="838"/>
    <cellStyle name="60% - Акцент3 32" xfId="839"/>
    <cellStyle name="60% - Акцент3 33" xfId="840"/>
    <cellStyle name="60% - Акцент3 34" xfId="841"/>
    <cellStyle name="60% - Акцент3 35" xfId="842"/>
    <cellStyle name="60% - Акцент3 36" xfId="843"/>
    <cellStyle name="60% - Акцент3 4" xfId="844"/>
    <cellStyle name="60% - Акцент3 5" xfId="845"/>
    <cellStyle name="60% - Акцент3 6" xfId="846"/>
    <cellStyle name="60% - Акцент3 7" xfId="847"/>
    <cellStyle name="60% - Акцент3 8" xfId="848"/>
    <cellStyle name="60% - Акцент3 9" xfId="849"/>
    <cellStyle name="60% - Акцент4 10" xfId="850"/>
    <cellStyle name="60% - Акцент4 11" xfId="851"/>
    <cellStyle name="60% - Акцент4 12" xfId="852"/>
    <cellStyle name="60% - Акцент4 13" xfId="853"/>
    <cellStyle name="60% - Акцент4 14" xfId="854"/>
    <cellStyle name="60% - Акцент4 15" xfId="855"/>
    <cellStyle name="60% - Акцент4 16" xfId="856"/>
    <cellStyle name="60% - Акцент4 17" xfId="857"/>
    <cellStyle name="60% - Акцент4 18" xfId="858"/>
    <cellStyle name="60% - Акцент4 19" xfId="859"/>
    <cellStyle name="60% - Акцент4 2" xfId="860"/>
    <cellStyle name="60% - Акцент4 20" xfId="861"/>
    <cellStyle name="60% - Акцент4 21" xfId="862"/>
    <cellStyle name="60% - Акцент4 22" xfId="863"/>
    <cellStyle name="60% - Акцент4 23" xfId="864"/>
    <cellStyle name="60% - Акцент4 24" xfId="865"/>
    <cellStyle name="60% - Акцент4 25" xfId="866"/>
    <cellStyle name="60% - Акцент4 26" xfId="867"/>
    <cellStyle name="60% - Акцент4 27" xfId="868"/>
    <cellStyle name="60% - Акцент4 28" xfId="869"/>
    <cellStyle name="60% - Акцент4 29" xfId="870"/>
    <cellStyle name="60% - Акцент4 3" xfId="871"/>
    <cellStyle name="60% - Акцент4 30" xfId="872"/>
    <cellStyle name="60% - Акцент4 31" xfId="873"/>
    <cellStyle name="60% - Акцент4 32" xfId="874"/>
    <cellStyle name="60% - Акцент4 33" xfId="875"/>
    <cellStyle name="60% - Акцент4 34" xfId="876"/>
    <cellStyle name="60% - Акцент4 35" xfId="877"/>
    <cellStyle name="60% - Акцент4 36" xfId="878"/>
    <cellStyle name="60% - Акцент4 4" xfId="879"/>
    <cellStyle name="60% - Акцент4 5" xfId="880"/>
    <cellStyle name="60% - Акцент4 6" xfId="881"/>
    <cellStyle name="60% - Акцент4 7" xfId="882"/>
    <cellStyle name="60% - Акцент4 8" xfId="883"/>
    <cellStyle name="60% - Акцент4 9" xfId="884"/>
    <cellStyle name="60% - Акцент5 10" xfId="885"/>
    <cellStyle name="60% - Акцент5 11" xfId="886"/>
    <cellStyle name="60% - Акцент5 12" xfId="887"/>
    <cellStyle name="60% - Акцент5 13" xfId="888"/>
    <cellStyle name="60% - Акцент5 14" xfId="889"/>
    <cellStyle name="60% - Акцент5 15" xfId="890"/>
    <cellStyle name="60% - Акцент5 16" xfId="891"/>
    <cellStyle name="60% - Акцент5 17" xfId="892"/>
    <cellStyle name="60% - Акцент5 18" xfId="893"/>
    <cellStyle name="60% - Акцент5 19" xfId="894"/>
    <cellStyle name="60% - Акцент5 2" xfId="895"/>
    <cellStyle name="60% - Акцент5 20" xfId="896"/>
    <cellStyle name="60% - Акцент5 21" xfId="897"/>
    <cellStyle name="60% - Акцент5 22" xfId="898"/>
    <cellStyle name="60% - Акцент5 23" xfId="899"/>
    <cellStyle name="60% - Акцент5 24" xfId="900"/>
    <cellStyle name="60% - Акцент5 25" xfId="901"/>
    <cellStyle name="60% - Акцент5 26" xfId="902"/>
    <cellStyle name="60% - Акцент5 27" xfId="903"/>
    <cellStyle name="60% - Акцент5 28" xfId="904"/>
    <cellStyle name="60% - Акцент5 29" xfId="905"/>
    <cellStyle name="60% - Акцент5 3" xfId="906"/>
    <cellStyle name="60% - Акцент5 30" xfId="907"/>
    <cellStyle name="60% - Акцент5 31" xfId="908"/>
    <cellStyle name="60% - Акцент5 32" xfId="909"/>
    <cellStyle name="60% - Акцент5 33" xfId="910"/>
    <cellStyle name="60% - Акцент5 34" xfId="911"/>
    <cellStyle name="60% - Акцент5 35" xfId="912"/>
    <cellStyle name="60% - Акцент5 36" xfId="913"/>
    <cellStyle name="60% - Акцент5 4" xfId="914"/>
    <cellStyle name="60% - Акцент5 5" xfId="915"/>
    <cellStyle name="60% - Акцент5 6" xfId="916"/>
    <cellStyle name="60% - Акцент5 7" xfId="917"/>
    <cellStyle name="60% - Акцент5 8" xfId="918"/>
    <cellStyle name="60% - Акцент5 9" xfId="919"/>
    <cellStyle name="60% - Акцент6 10" xfId="920"/>
    <cellStyle name="60% - Акцент6 11" xfId="921"/>
    <cellStyle name="60% - Акцент6 12" xfId="922"/>
    <cellStyle name="60% - Акцент6 13" xfId="923"/>
    <cellStyle name="60% - Акцент6 14" xfId="924"/>
    <cellStyle name="60% - Акцент6 15" xfId="925"/>
    <cellStyle name="60% - Акцент6 16" xfId="926"/>
    <cellStyle name="60% - Акцент6 17" xfId="927"/>
    <cellStyle name="60% - Акцент6 18" xfId="928"/>
    <cellStyle name="60% - Акцент6 19" xfId="929"/>
    <cellStyle name="60% - Акцент6 2" xfId="930"/>
    <cellStyle name="60% - Акцент6 20" xfId="931"/>
    <cellStyle name="60% - Акцент6 21" xfId="932"/>
    <cellStyle name="60% - Акцент6 22" xfId="933"/>
    <cellStyle name="60% - Акцент6 23" xfId="934"/>
    <cellStyle name="60% - Акцент6 24" xfId="935"/>
    <cellStyle name="60% - Акцент6 25" xfId="936"/>
    <cellStyle name="60% - Акцент6 26" xfId="937"/>
    <cellStyle name="60% - Акцент6 27" xfId="938"/>
    <cellStyle name="60% - Акцент6 28" xfId="939"/>
    <cellStyle name="60% - Акцент6 29" xfId="940"/>
    <cellStyle name="60% - Акцент6 3" xfId="941"/>
    <cellStyle name="60% - Акцент6 30" xfId="942"/>
    <cellStyle name="60% - Акцент6 31" xfId="943"/>
    <cellStyle name="60% - Акцент6 32" xfId="944"/>
    <cellStyle name="60% - Акцент6 33" xfId="945"/>
    <cellStyle name="60% - Акцент6 34" xfId="946"/>
    <cellStyle name="60% - Акцент6 35" xfId="947"/>
    <cellStyle name="60% - Акцент6 36" xfId="948"/>
    <cellStyle name="60% - Акцент6 4" xfId="949"/>
    <cellStyle name="60% - Акцент6 5" xfId="950"/>
    <cellStyle name="60% - Акцент6 6" xfId="951"/>
    <cellStyle name="60% - Акцент6 7" xfId="952"/>
    <cellStyle name="60% - Акцент6 8" xfId="953"/>
    <cellStyle name="60% - Акцент6 9" xfId="954"/>
    <cellStyle name="Accent1" xfId="46" builtinId="29" customBuiltin="1"/>
    <cellStyle name="Accent1 2" xfId="83"/>
    <cellStyle name="Accent1 2 2" xfId="152"/>
    <cellStyle name="Accent2" xfId="50" builtinId="33" customBuiltin="1"/>
    <cellStyle name="Accent2 2" xfId="79"/>
    <cellStyle name="Accent2 2 2" xfId="153"/>
    <cellStyle name="Accent3" xfId="54" builtinId="37" customBuiltin="1"/>
    <cellStyle name="Accent3 2" xfId="116"/>
    <cellStyle name="Accent3 2 2" xfId="154"/>
    <cellStyle name="Accent4" xfId="58" builtinId="41" customBuiltin="1"/>
    <cellStyle name="Accent4 2" xfId="101"/>
    <cellStyle name="Accent4 2 2" xfId="155"/>
    <cellStyle name="Accent5" xfId="62" builtinId="45" customBuiltin="1"/>
    <cellStyle name="Accent5 2" xfId="111"/>
    <cellStyle name="Accent5 2 2" xfId="156"/>
    <cellStyle name="Accent6" xfId="66" builtinId="49" customBuiltin="1"/>
    <cellStyle name="Accent6 2" xfId="84"/>
    <cellStyle name="Accent6 2 2" xfId="157"/>
    <cellStyle name="Bad" xfId="36" builtinId="27" customBuiltin="1"/>
    <cellStyle name="Bad 2" xfId="118"/>
    <cellStyle name="Bad 2 2" xfId="158"/>
    <cellStyle name="Calculation" xfId="40" builtinId="22" customBuiltin="1"/>
    <cellStyle name="Calculation 2" xfId="105"/>
    <cellStyle name="Calculation 2 2" xfId="159"/>
    <cellStyle name="Calculation 2 2 10" xfId="955"/>
    <cellStyle name="Calculation 2 2 11" xfId="956"/>
    <cellStyle name="Calculation 2 2 12" xfId="957"/>
    <cellStyle name="Calculation 2 2 13" xfId="958"/>
    <cellStyle name="Calculation 2 2 14" xfId="959"/>
    <cellStyle name="Calculation 2 2 15" xfId="960"/>
    <cellStyle name="Calculation 2 2 16" xfId="961"/>
    <cellStyle name="Calculation 2 2 17" xfId="962"/>
    <cellStyle name="Calculation 2 2 18" xfId="963"/>
    <cellStyle name="Calculation 2 2 19" xfId="964"/>
    <cellStyle name="Calculation 2 2 2" xfId="965"/>
    <cellStyle name="Calculation 2 2 20" xfId="966"/>
    <cellStyle name="Calculation 2 2 21" xfId="967"/>
    <cellStyle name="Calculation 2 2 22" xfId="968"/>
    <cellStyle name="Calculation 2 2 23" xfId="969"/>
    <cellStyle name="Calculation 2 2 24" xfId="970"/>
    <cellStyle name="Calculation 2 2 25" xfId="971"/>
    <cellStyle name="Calculation 2 2 26" xfId="972"/>
    <cellStyle name="Calculation 2 2 27" xfId="973"/>
    <cellStyle name="Calculation 2 2 28" xfId="974"/>
    <cellStyle name="Calculation 2 2 29" xfId="975"/>
    <cellStyle name="Calculation 2 2 3" xfId="976"/>
    <cellStyle name="Calculation 2 2 30" xfId="977"/>
    <cellStyle name="Calculation 2 2 31" xfId="978"/>
    <cellStyle name="Calculation 2 2 32" xfId="979"/>
    <cellStyle name="Calculation 2 2 33" xfId="980"/>
    <cellStyle name="Calculation 2 2 4" xfId="981"/>
    <cellStyle name="Calculation 2 2 5" xfId="982"/>
    <cellStyle name="Calculation 2 2 6" xfId="983"/>
    <cellStyle name="Calculation 2 2 7" xfId="984"/>
    <cellStyle name="Calculation 2 2 8" xfId="985"/>
    <cellStyle name="Calculation 2 2 9" xfId="986"/>
    <cellStyle name="Check Cell" xfId="42" builtinId="23" customBuiltin="1"/>
    <cellStyle name="Check Cell 2" xfId="112"/>
    <cellStyle name="Check Cell 2 2" xfId="160"/>
    <cellStyle name="Comma" xfId="3" builtinId="3"/>
    <cellStyle name="Comma 10" xfId="241"/>
    <cellStyle name="Comma 11" xfId="2045"/>
    <cellStyle name="Comma 12" xfId="2051"/>
    <cellStyle name="Comma 15" xfId="2046"/>
    <cellStyle name="Comma 19" xfId="2054"/>
    <cellStyle name="Comma 2" xfId="2"/>
    <cellStyle name="Comma 2 2" xfId="4"/>
    <cellStyle name="Comma 2 2 2" xfId="7"/>
    <cellStyle name="Comma 2 2 2 2" xfId="242"/>
    <cellStyle name="Comma 2 2 2 3" xfId="161"/>
    <cellStyle name="Comma 2 2 3" xfId="243"/>
    <cellStyle name="Comma 2 2 4" xfId="126"/>
    <cellStyle name="Comma 2 3" xfId="129"/>
    <cellStyle name="Comma 2 3 2" xfId="244"/>
    <cellStyle name="Comma 2 3 3" xfId="245"/>
    <cellStyle name="Comma 2 4" xfId="246"/>
    <cellStyle name="Comma 2 5" xfId="247"/>
    <cellStyle name="Comma 3" xfId="5"/>
    <cellStyle name="Comma 3 2" xfId="8"/>
    <cellStyle name="Comma 3 2 2" xfId="213"/>
    <cellStyle name="Comma 3 2 2 2" xfId="236"/>
    <cellStyle name="Comma 3 2 3" xfId="206"/>
    <cellStyle name="Comma 3 2 4" xfId="230"/>
    <cellStyle name="Comma 3 2 5" xfId="162"/>
    <cellStyle name="Comma 3 3" xfId="248"/>
    <cellStyle name="Comma 3 4" xfId="125"/>
    <cellStyle name="Comma 4" xfId="6"/>
    <cellStyle name="Comma 4 2" xfId="249"/>
    <cellStyle name="Comma 4 2 2" xfId="2047"/>
    <cellStyle name="Comma 4 3" xfId="250"/>
    <cellStyle name="Comma 4 4" xfId="128"/>
    <cellStyle name="Comma 5" xfId="9"/>
    <cellStyle name="Comma 5 2" xfId="21"/>
    <cellStyle name="Comma 5 2 2" xfId="205"/>
    <cellStyle name="Comma 5 3" xfId="229"/>
    <cellStyle name="Comma 5 4" xfId="121"/>
    <cellStyle name="Comma 6" xfId="25"/>
    <cellStyle name="Comma 6 2" xfId="235"/>
    <cellStyle name="Comma 6 3" xfId="251"/>
    <cellStyle name="Comma 6 4" xfId="212"/>
    <cellStyle name="Comma 7" xfId="252"/>
    <cellStyle name="Comma 7 2" xfId="253"/>
    <cellStyle name="Comma 7 2 2" xfId="254"/>
    <cellStyle name="Comma 7 3" xfId="255"/>
    <cellStyle name="Comma 8" xfId="27"/>
    <cellStyle name="Comma 8 2" xfId="256"/>
    <cellStyle name="Comma 9" xfId="257"/>
    <cellStyle name="Explanatory Text" xfId="44" builtinId="53" customBuiltin="1"/>
    <cellStyle name="Explanatory Text 2" xfId="100"/>
    <cellStyle name="Explanatory Text 2 2" xfId="163"/>
    <cellStyle name="Good" xfId="35" builtinId="26" customBuiltin="1"/>
    <cellStyle name="Good 2" xfId="106"/>
    <cellStyle name="Good 2 2" xfId="164"/>
    <cellStyle name="Heading 1" xfId="31" builtinId="16" customBuiltin="1"/>
    <cellStyle name="Heading 1 2" xfId="91"/>
    <cellStyle name="Heading 1 2 2" xfId="165"/>
    <cellStyle name="Heading 2" xfId="32" builtinId="17" customBuiltin="1"/>
    <cellStyle name="Heading 2 2" xfId="109"/>
    <cellStyle name="Heading 2 2 2" xfId="166"/>
    <cellStyle name="Heading 3" xfId="33" builtinId="18" customBuiltin="1"/>
    <cellStyle name="Heading 3 2" xfId="93"/>
    <cellStyle name="Heading 3 2 2" xfId="167"/>
    <cellStyle name="Heading 4" xfId="34" builtinId="19" customBuiltin="1"/>
    <cellStyle name="Heading 4 2" xfId="89"/>
    <cellStyle name="Heading 4 2 2" xfId="168"/>
    <cellStyle name="Input" xfId="38" builtinId="20" customBuiltin="1"/>
    <cellStyle name="Input 2" xfId="108"/>
    <cellStyle name="Input 2 2" xfId="169"/>
    <cellStyle name="Input 2 2 10" xfId="987"/>
    <cellStyle name="Input 2 2 11" xfId="988"/>
    <cellStyle name="Input 2 2 12" xfId="989"/>
    <cellStyle name="Input 2 2 13" xfId="990"/>
    <cellStyle name="Input 2 2 14" xfId="991"/>
    <cellStyle name="Input 2 2 15" xfId="992"/>
    <cellStyle name="Input 2 2 16" xfId="993"/>
    <cellStyle name="Input 2 2 17" xfId="994"/>
    <cellStyle name="Input 2 2 18" xfId="995"/>
    <cellStyle name="Input 2 2 19" xfId="996"/>
    <cellStyle name="Input 2 2 2" xfId="997"/>
    <cellStyle name="Input 2 2 20" xfId="998"/>
    <cellStyle name="Input 2 2 21" xfId="999"/>
    <cellStyle name="Input 2 2 22" xfId="1000"/>
    <cellStyle name="Input 2 2 23" xfId="1001"/>
    <cellStyle name="Input 2 2 24" xfId="1002"/>
    <cellStyle name="Input 2 2 25" xfId="1003"/>
    <cellStyle name="Input 2 2 26" xfId="1004"/>
    <cellStyle name="Input 2 2 27" xfId="1005"/>
    <cellStyle name="Input 2 2 28" xfId="1006"/>
    <cellStyle name="Input 2 2 29" xfId="1007"/>
    <cellStyle name="Input 2 2 3" xfId="1008"/>
    <cellStyle name="Input 2 2 30" xfId="1009"/>
    <cellStyle name="Input 2 2 31" xfId="1010"/>
    <cellStyle name="Input 2 2 32" xfId="1011"/>
    <cellStyle name="Input 2 2 33" xfId="1012"/>
    <cellStyle name="Input 2 2 4" xfId="1013"/>
    <cellStyle name="Input 2 2 5" xfId="1014"/>
    <cellStyle name="Input 2 2 6" xfId="1015"/>
    <cellStyle name="Input 2 2 7" xfId="1016"/>
    <cellStyle name="Input 2 2 8" xfId="1017"/>
    <cellStyle name="Input 2 2 9" xfId="1018"/>
    <cellStyle name="KPMG Heading 1" xfId="258"/>
    <cellStyle name="KPMG Heading 2" xfId="259"/>
    <cellStyle name="KPMG Heading 3" xfId="260"/>
    <cellStyle name="KPMG Heading 4" xfId="261"/>
    <cellStyle name="KPMG Normal" xfId="262"/>
    <cellStyle name="KPMG Normal Text" xfId="263"/>
    <cellStyle name="KPMG Normal_123" xfId="264"/>
    <cellStyle name="Linked Cell" xfId="41" builtinId="24" customBuiltin="1"/>
    <cellStyle name="Linked Cell 2" xfId="96"/>
    <cellStyle name="Linked Cell 2 2" xfId="170"/>
    <cellStyle name="Neutral" xfId="37" builtinId="28" customBuiltin="1"/>
    <cellStyle name="Neutral 2" xfId="102"/>
    <cellStyle name="Neutral 2 2" xfId="131"/>
    <cellStyle name="Neutral 3" xfId="171"/>
    <cellStyle name="Normal" xfId="0" builtinId="0"/>
    <cellStyle name="Normal 10" xfId="73"/>
    <cellStyle name="Normal 10 2" xfId="210"/>
    <cellStyle name="Normal 10 3" xfId="233"/>
    <cellStyle name="Normal 11" xfId="17"/>
    <cellStyle name="Normal 11 2" xfId="211"/>
    <cellStyle name="Normal 11 3" xfId="234"/>
    <cellStyle name="Normal 11 4" xfId="189"/>
    <cellStyle name="Normal 12" xfId="19"/>
    <cellStyle name="Normal 12 2" xfId="265"/>
    <cellStyle name="Normal 12 3" xfId="2048"/>
    <cellStyle name="Normal 12 4" xfId="190"/>
    <cellStyle name="Normal 13" xfId="266"/>
    <cellStyle name="Normal 14" xfId="28"/>
    <cellStyle name="Normal 14 2" xfId="268"/>
    <cellStyle name="Normal 14 3" xfId="267"/>
    <cellStyle name="Normal 15" xfId="269"/>
    <cellStyle name="Normal 16" xfId="270"/>
    <cellStyle name="Normal 17" xfId="271"/>
    <cellStyle name="Normal 18" xfId="323"/>
    <cellStyle name="Normal 2" xfId="1"/>
    <cellStyle name="Normal 2 2" xfId="172"/>
    <cellStyle name="Normal 2 2 2" xfId="188"/>
    <cellStyle name="Normal 2 2 3" xfId="272"/>
    <cellStyle name="Normal 2 3" xfId="173"/>
    <cellStyle name="Normal 2 3 2" xfId="273"/>
    <cellStyle name="Normal 2 3 3" xfId="274"/>
    <cellStyle name="Normal 2 4" xfId="122"/>
    <cellStyle name="Normal 2 4 2" xfId="275"/>
    <cellStyle name="Normal 2 5" xfId="276"/>
    <cellStyle name="Normal 2 6" xfId="277"/>
    <cellStyle name="Normal 2 7" xfId="71"/>
    <cellStyle name="Normal 3" xfId="10"/>
    <cellStyle name="Normal 3 2" xfId="22"/>
    <cellStyle name="Normal 3 2 2" xfId="174"/>
    <cellStyle name="Normal 3 2 3" xfId="278"/>
    <cellStyle name="Normal 3 2 4" xfId="130"/>
    <cellStyle name="Normal 3 3" xfId="124"/>
    <cellStyle name="Normal 3 4" xfId="279"/>
    <cellStyle name="Normal 3 5" xfId="280"/>
    <cellStyle name="Normal 3_HavelvacN2axjusakN3" xfId="132"/>
    <cellStyle name="Normal 4" xfId="13"/>
    <cellStyle name="Normal 4 2" xfId="23"/>
    <cellStyle name="Normal 4 2 2" xfId="75"/>
    <cellStyle name="Normal 4 3" xfId="127"/>
    <cellStyle name="Normal 4 4" xfId="74"/>
    <cellStyle name="Normal 5" xfId="24"/>
    <cellStyle name="Normal 5 2" xfId="15"/>
    <cellStyle name="Normal 5 2 2" xfId="214"/>
    <cellStyle name="Normal 5 2 2 2" xfId="237"/>
    <cellStyle name="Normal 5 2 3" xfId="207"/>
    <cellStyle name="Normal 5 2 4" xfId="231"/>
    <cellStyle name="Normal 5 2 5" xfId="175"/>
    <cellStyle name="Normal 5 3" xfId="281"/>
    <cellStyle name="Normal 5 4" xfId="133"/>
    <cellStyle name="Normal 6" xfId="20"/>
    <cellStyle name="Normal 6 2" xfId="238"/>
    <cellStyle name="Normal 6 3" xfId="282"/>
    <cellStyle name="Normal 6 4" xfId="176"/>
    <cellStyle name="Normal 7" xfId="177"/>
    <cellStyle name="Normal 7 2" xfId="283"/>
    <cellStyle name="Normal 8" xfId="16"/>
    <cellStyle name="Normal 8 2" xfId="18"/>
    <cellStyle name="Normal 8 3" xfId="204"/>
    <cellStyle name="Normal 8 4" xfId="228"/>
    <cellStyle name="Normal 9" xfId="120"/>
    <cellStyle name="Normal 9 2" xfId="209"/>
    <cellStyle name="Normal 9 3" xfId="232"/>
    <cellStyle name="Normal_MVD artabyug" xfId="30"/>
    <cellStyle name="Note 2" xfId="80"/>
    <cellStyle name="Note 2 2" xfId="178"/>
    <cellStyle name="Note 2 2 10" xfId="1019"/>
    <cellStyle name="Note 2 2 11" xfId="1020"/>
    <cellStyle name="Note 2 2 12" xfId="1021"/>
    <cellStyle name="Note 2 2 13" xfId="1022"/>
    <cellStyle name="Note 2 2 14" xfId="1023"/>
    <cellStyle name="Note 2 2 15" xfId="1024"/>
    <cellStyle name="Note 2 2 16" xfId="1025"/>
    <cellStyle name="Note 2 2 17" xfId="1026"/>
    <cellStyle name="Note 2 2 18" xfId="1027"/>
    <cellStyle name="Note 2 2 19" xfId="1028"/>
    <cellStyle name="Note 2 2 2" xfId="1029"/>
    <cellStyle name="Note 2 2 20" xfId="1030"/>
    <cellStyle name="Note 2 2 21" xfId="1031"/>
    <cellStyle name="Note 2 2 22" xfId="1032"/>
    <cellStyle name="Note 2 2 23" xfId="1033"/>
    <cellStyle name="Note 2 2 24" xfId="1034"/>
    <cellStyle name="Note 2 2 25" xfId="1035"/>
    <cellStyle name="Note 2 2 26" xfId="1036"/>
    <cellStyle name="Note 2 2 27" xfId="1037"/>
    <cellStyle name="Note 2 2 28" xfId="1038"/>
    <cellStyle name="Note 2 2 29" xfId="1039"/>
    <cellStyle name="Note 2 2 3" xfId="1040"/>
    <cellStyle name="Note 2 2 30" xfId="1041"/>
    <cellStyle name="Note 2 2 31" xfId="1042"/>
    <cellStyle name="Note 2 2 32" xfId="1043"/>
    <cellStyle name="Note 2 2 33" xfId="1044"/>
    <cellStyle name="Note 2 2 34" xfId="1045"/>
    <cellStyle name="Note 2 2 4" xfId="1046"/>
    <cellStyle name="Note 2 2 5" xfId="1047"/>
    <cellStyle name="Note 2 2 6" xfId="1048"/>
    <cellStyle name="Note 2 2 7" xfId="1049"/>
    <cellStyle name="Note 2 2 8" xfId="1050"/>
    <cellStyle name="Note 2 2 9" xfId="1051"/>
    <cellStyle name="Note 2 3" xfId="284"/>
    <cellStyle name="Note 3" xfId="191"/>
    <cellStyle name="Note 4" xfId="215"/>
    <cellStyle name="Note 5" xfId="77"/>
    <cellStyle name="Output" xfId="39" builtinId="21" customBuiltin="1"/>
    <cellStyle name="Output 2" xfId="107"/>
    <cellStyle name="Output 2 2" xfId="179"/>
    <cellStyle name="Output 2 2 10" xfId="1052"/>
    <cellStyle name="Output 2 2 11" xfId="1053"/>
    <cellStyle name="Output 2 2 12" xfId="1054"/>
    <cellStyle name="Output 2 2 13" xfId="1055"/>
    <cellStyle name="Output 2 2 14" xfId="1056"/>
    <cellStyle name="Output 2 2 15" xfId="1057"/>
    <cellStyle name="Output 2 2 16" xfId="1058"/>
    <cellStyle name="Output 2 2 17" xfId="1059"/>
    <cellStyle name="Output 2 2 18" xfId="1060"/>
    <cellStyle name="Output 2 2 19" xfId="1061"/>
    <cellStyle name="Output 2 2 2" xfId="1062"/>
    <cellStyle name="Output 2 2 20" xfId="1063"/>
    <cellStyle name="Output 2 2 21" xfId="1064"/>
    <cellStyle name="Output 2 2 22" xfId="1065"/>
    <cellStyle name="Output 2 2 23" xfId="1066"/>
    <cellStyle name="Output 2 2 24" xfId="1067"/>
    <cellStyle name="Output 2 2 25" xfId="1068"/>
    <cellStyle name="Output 2 2 26" xfId="1069"/>
    <cellStyle name="Output 2 2 27" xfId="1070"/>
    <cellStyle name="Output 2 2 28" xfId="1071"/>
    <cellStyle name="Output 2 2 29" xfId="1072"/>
    <cellStyle name="Output 2 2 3" xfId="1073"/>
    <cellStyle name="Output 2 2 30" xfId="1074"/>
    <cellStyle name="Output 2 2 31" xfId="1075"/>
    <cellStyle name="Output 2 2 32" xfId="1076"/>
    <cellStyle name="Output 2 2 33" xfId="1077"/>
    <cellStyle name="Output 2 2 34" xfId="1078"/>
    <cellStyle name="Output 2 2 4" xfId="1079"/>
    <cellStyle name="Output 2 2 5" xfId="1080"/>
    <cellStyle name="Output 2 2 6" xfId="1081"/>
    <cellStyle name="Output 2 2 7" xfId="1082"/>
    <cellStyle name="Output 2 2 8" xfId="1083"/>
    <cellStyle name="Output 2 2 9" xfId="1084"/>
    <cellStyle name="Percent 2" xfId="72"/>
    <cellStyle name="Percent 2 2" xfId="123"/>
    <cellStyle name="Percent 2 2 2" xfId="285"/>
    <cellStyle name="Percent 2 3" xfId="286"/>
    <cellStyle name="Percent 2 4" xfId="287"/>
    <cellStyle name="Percent 3" xfId="288"/>
    <cellStyle name="Percent 3 2" xfId="289"/>
    <cellStyle name="Percent 4" xfId="290"/>
    <cellStyle name="Percent 4 2" xfId="291"/>
    <cellStyle name="Percent 5" xfId="292"/>
    <cellStyle name="Percent 5 2" xfId="293"/>
    <cellStyle name="Percent 5 2 2" xfId="294"/>
    <cellStyle name="Percent 5 3" xfId="295"/>
    <cellStyle name="Percent 6" xfId="2053"/>
    <cellStyle name="SN_241" xfId="11"/>
    <cellStyle name="SN_b" xfId="29"/>
    <cellStyle name="SN_it" xfId="70"/>
    <cellStyle name="Style 1" xfId="180"/>
    <cellStyle name="Style 1 2" xfId="181"/>
    <cellStyle name="Style 1 2 2" xfId="208"/>
    <cellStyle name="Style 1_verchnakan_ax21-25_2018" xfId="182"/>
    <cellStyle name="Title 2" xfId="78"/>
    <cellStyle name="Title 2 2" xfId="183"/>
    <cellStyle name="Title 3" xfId="110"/>
    <cellStyle name="Total" xfId="45" builtinId="25" customBuiltin="1"/>
    <cellStyle name="Total 2" xfId="115"/>
    <cellStyle name="Total 2 2" xfId="184"/>
    <cellStyle name="Total 2 2 10" xfId="1085"/>
    <cellStyle name="Total 2 2 11" xfId="1086"/>
    <cellStyle name="Total 2 2 12" xfId="1087"/>
    <cellStyle name="Total 2 2 13" xfId="1088"/>
    <cellStyle name="Total 2 2 14" xfId="1089"/>
    <cellStyle name="Total 2 2 15" xfId="1090"/>
    <cellStyle name="Total 2 2 16" xfId="1091"/>
    <cellStyle name="Total 2 2 17" xfId="1092"/>
    <cellStyle name="Total 2 2 18" xfId="1093"/>
    <cellStyle name="Total 2 2 19" xfId="1094"/>
    <cellStyle name="Total 2 2 2" xfId="1095"/>
    <cellStyle name="Total 2 2 20" xfId="1096"/>
    <cellStyle name="Total 2 2 21" xfId="1097"/>
    <cellStyle name="Total 2 2 22" xfId="1098"/>
    <cellStyle name="Total 2 2 23" xfId="1099"/>
    <cellStyle name="Total 2 2 24" xfId="1100"/>
    <cellStyle name="Total 2 2 25" xfId="1101"/>
    <cellStyle name="Total 2 2 26" xfId="1102"/>
    <cellStyle name="Total 2 2 27" xfId="1103"/>
    <cellStyle name="Total 2 2 28" xfId="1104"/>
    <cellStyle name="Total 2 2 29" xfId="1105"/>
    <cellStyle name="Total 2 2 3" xfId="1106"/>
    <cellStyle name="Total 2 2 30" xfId="1107"/>
    <cellStyle name="Total 2 2 31" xfId="1108"/>
    <cellStyle name="Total 2 2 32" xfId="1109"/>
    <cellStyle name="Total 2 2 33" xfId="1110"/>
    <cellStyle name="Total 2 2 34" xfId="1111"/>
    <cellStyle name="Total 2 2 4" xfId="1112"/>
    <cellStyle name="Total 2 2 5" xfId="1113"/>
    <cellStyle name="Total 2 2 6" xfId="1114"/>
    <cellStyle name="Total 2 2 7" xfId="1115"/>
    <cellStyle name="Total 2 2 8" xfId="1116"/>
    <cellStyle name="Total 2 2 9" xfId="1117"/>
    <cellStyle name="Warning Text" xfId="43" builtinId="11" customBuiltin="1"/>
    <cellStyle name="Warning Text 2" xfId="94"/>
    <cellStyle name="Warning Text 2 2" xfId="185"/>
    <cellStyle name="Акцент1 10" xfId="1118"/>
    <cellStyle name="Акцент1 11" xfId="1119"/>
    <cellStyle name="Акцент1 12" xfId="1120"/>
    <cellStyle name="Акцент1 13" xfId="1121"/>
    <cellStyle name="Акцент1 14" xfId="1122"/>
    <cellStyle name="Акцент1 15" xfId="1123"/>
    <cellStyle name="Акцент1 16" xfId="1124"/>
    <cellStyle name="Акцент1 17" xfId="1125"/>
    <cellStyle name="Акцент1 18" xfId="1126"/>
    <cellStyle name="Акцент1 19" xfId="1127"/>
    <cellStyle name="Акцент1 2" xfId="1128"/>
    <cellStyle name="Акцент1 20" xfId="1129"/>
    <cellStyle name="Акцент1 21" xfId="1130"/>
    <cellStyle name="Акцент1 22" xfId="1131"/>
    <cellStyle name="Акцент1 23" xfId="1132"/>
    <cellStyle name="Акцент1 24" xfId="1133"/>
    <cellStyle name="Акцент1 25" xfId="1134"/>
    <cellStyle name="Акцент1 26" xfId="1135"/>
    <cellStyle name="Акцент1 27" xfId="1136"/>
    <cellStyle name="Акцент1 28" xfId="1137"/>
    <cellStyle name="Акцент1 29" xfId="1138"/>
    <cellStyle name="Акцент1 3" xfId="1139"/>
    <cellStyle name="Акцент1 30" xfId="1140"/>
    <cellStyle name="Акцент1 31" xfId="1141"/>
    <cellStyle name="Акцент1 32" xfId="1142"/>
    <cellStyle name="Акцент1 33" xfId="1143"/>
    <cellStyle name="Акцент1 34" xfId="1144"/>
    <cellStyle name="Акцент1 35" xfId="1145"/>
    <cellStyle name="Акцент1 36" xfId="1146"/>
    <cellStyle name="Акцент1 4" xfId="1147"/>
    <cellStyle name="Акцент1 5" xfId="1148"/>
    <cellStyle name="Акцент1 6" xfId="1149"/>
    <cellStyle name="Акцент1 7" xfId="1150"/>
    <cellStyle name="Акцент1 8" xfId="1151"/>
    <cellStyle name="Акцент1 9" xfId="1152"/>
    <cellStyle name="Акцент2 10" xfId="1153"/>
    <cellStyle name="Акцент2 11" xfId="1154"/>
    <cellStyle name="Акцент2 12" xfId="1155"/>
    <cellStyle name="Акцент2 13" xfId="1156"/>
    <cellStyle name="Акцент2 14" xfId="1157"/>
    <cellStyle name="Акцент2 15" xfId="1158"/>
    <cellStyle name="Акцент2 16" xfId="1159"/>
    <cellStyle name="Акцент2 17" xfId="1160"/>
    <cellStyle name="Акцент2 18" xfId="1161"/>
    <cellStyle name="Акцент2 19" xfId="1162"/>
    <cellStyle name="Акцент2 2" xfId="1163"/>
    <cellStyle name="Акцент2 20" xfId="1164"/>
    <cellStyle name="Акцент2 21" xfId="1165"/>
    <cellStyle name="Акцент2 22" xfId="1166"/>
    <cellStyle name="Акцент2 23" xfId="1167"/>
    <cellStyle name="Акцент2 24" xfId="1168"/>
    <cellStyle name="Акцент2 25" xfId="1169"/>
    <cellStyle name="Акцент2 26" xfId="1170"/>
    <cellStyle name="Акцент2 27" xfId="1171"/>
    <cellStyle name="Акцент2 28" xfId="1172"/>
    <cellStyle name="Акцент2 29" xfId="1173"/>
    <cellStyle name="Акцент2 3" xfId="1174"/>
    <cellStyle name="Акцент2 30" xfId="1175"/>
    <cellStyle name="Акцент2 31" xfId="1176"/>
    <cellStyle name="Акцент2 32" xfId="1177"/>
    <cellStyle name="Акцент2 33" xfId="1178"/>
    <cellStyle name="Акцент2 34" xfId="1179"/>
    <cellStyle name="Акцент2 35" xfId="1180"/>
    <cellStyle name="Акцент2 36" xfId="1181"/>
    <cellStyle name="Акцент2 4" xfId="1182"/>
    <cellStyle name="Акцент2 5" xfId="1183"/>
    <cellStyle name="Акцент2 6" xfId="1184"/>
    <cellStyle name="Акцент2 7" xfId="1185"/>
    <cellStyle name="Акцент2 8" xfId="1186"/>
    <cellStyle name="Акцент2 9" xfId="1187"/>
    <cellStyle name="Акцент3 10" xfId="1188"/>
    <cellStyle name="Акцент3 11" xfId="1189"/>
    <cellStyle name="Акцент3 12" xfId="1190"/>
    <cellStyle name="Акцент3 13" xfId="1191"/>
    <cellStyle name="Акцент3 14" xfId="1192"/>
    <cellStyle name="Акцент3 15" xfId="1193"/>
    <cellStyle name="Акцент3 16" xfId="1194"/>
    <cellStyle name="Акцент3 17" xfId="1195"/>
    <cellStyle name="Акцент3 18" xfId="1196"/>
    <cellStyle name="Акцент3 19" xfId="1197"/>
    <cellStyle name="Акцент3 2" xfId="1198"/>
    <cellStyle name="Акцент3 20" xfId="1199"/>
    <cellStyle name="Акцент3 21" xfId="1200"/>
    <cellStyle name="Акцент3 22" xfId="1201"/>
    <cellStyle name="Акцент3 23" xfId="1202"/>
    <cellStyle name="Акцент3 24" xfId="1203"/>
    <cellStyle name="Акцент3 25" xfId="1204"/>
    <cellStyle name="Акцент3 26" xfId="1205"/>
    <cellStyle name="Акцент3 27" xfId="1206"/>
    <cellStyle name="Акцент3 28" xfId="1207"/>
    <cellStyle name="Акцент3 29" xfId="1208"/>
    <cellStyle name="Акцент3 3" xfId="1209"/>
    <cellStyle name="Акцент3 30" xfId="1210"/>
    <cellStyle name="Акцент3 31" xfId="1211"/>
    <cellStyle name="Акцент3 32" xfId="1212"/>
    <cellStyle name="Акцент3 33" xfId="1213"/>
    <cellStyle name="Акцент3 34" xfId="1214"/>
    <cellStyle name="Акцент3 35" xfId="1215"/>
    <cellStyle name="Акцент3 36" xfId="1216"/>
    <cellStyle name="Акцент3 4" xfId="1217"/>
    <cellStyle name="Акцент3 5" xfId="1218"/>
    <cellStyle name="Акцент3 6" xfId="1219"/>
    <cellStyle name="Акцент3 7" xfId="1220"/>
    <cellStyle name="Акцент3 8" xfId="1221"/>
    <cellStyle name="Акцент3 9" xfId="1222"/>
    <cellStyle name="Акцент4 10" xfId="1223"/>
    <cellStyle name="Акцент4 11" xfId="1224"/>
    <cellStyle name="Акцент4 12" xfId="1225"/>
    <cellStyle name="Акцент4 13" xfId="1226"/>
    <cellStyle name="Акцент4 14" xfId="1227"/>
    <cellStyle name="Акцент4 15" xfId="1228"/>
    <cellStyle name="Акцент4 16" xfId="1229"/>
    <cellStyle name="Акцент4 17" xfId="1230"/>
    <cellStyle name="Акцент4 18" xfId="1231"/>
    <cellStyle name="Акцент4 19" xfId="1232"/>
    <cellStyle name="Акцент4 2" xfId="1233"/>
    <cellStyle name="Акцент4 20" xfId="1234"/>
    <cellStyle name="Акцент4 21" xfId="1235"/>
    <cellStyle name="Акцент4 22" xfId="1236"/>
    <cellStyle name="Акцент4 23" xfId="1237"/>
    <cellStyle name="Акцент4 24" xfId="1238"/>
    <cellStyle name="Акцент4 25" xfId="1239"/>
    <cellStyle name="Акцент4 26" xfId="1240"/>
    <cellStyle name="Акцент4 27" xfId="1241"/>
    <cellStyle name="Акцент4 28" xfId="1242"/>
    <cellStyle name="Акцент4 29" xfId="1243"/>
    <cellStyle name="Акцент4 3" xfId="1244"/>
    <cellStyle name="Акцент4 30" xfId="1245"/>
    <cellStyle name="Акцент4 31" xfId="1246"/>
    <cellStyle name="Акцент4 32" xfId="1247"/>
    <cellStyle name="Акцент4 33" xfId="1248"/>
    <cellStyle name="Акцент4 34" xfId="1249"/>
    <cellStyle name="Акцент4 35" xfId="1250"/>
    <cellStyle name="Акцент4 36" xfId="1251"/>
    <cellStyle name="Акцент4 4" xfId="1252"/>
    <cellStyle name="Акцент4 5" xfId="1253"/>
    <cellStyle name="Акцент4 6" xfId="1254"/>
    <cellStyle name="Акцент4 7" xfId="1255"/>
    <cellStyle name="Акцент4 8" xfId="1256"/>
    <cellStyle name="Акцент4 9" xfId="1257"/>
    <cellStyle name="Акцент5 10" xfId="1258"/>
    <cellStyle name="Акцент5 11" xfId="1259"/>
    <cellStyle name="Акцент5 12" xfId="1260"/>
    <cellStyle name="Акцент5 13" xfId="1261"/>
    <cellStyle name="Акцент5 14" xfId="1262"/>
    <cellStyle name="Акцент5 15" xfId="1263"/>
    <cellStyle name="Акцент5 16" xfId="1264"/>
    <cellStyle name="Акцент5 17" xfId="1265"/>
    <cellStyle name="Акцент5 18" xfId="1266"/>
    <cellStyle name="Акцент5 19" xfId="1267"/>
    <cellStyle name="Акцент5 2" xfId="1268"/>
    <cellStyle name="Акцент5 20" xfId="1269"/>
    <cellStyle name="Акцент5 21" xfId="1270"/>
    <cellStyle name="Акцент5 22" xfId="1271"/>
    <cellStyle name="Акцент5 23" xfId="1272"/>
    <cellStyle name="Акцент5 24" xfId="1273"/>
    <cellStyle name="Акцент5 25" xfId="1274"/>
    <cellStyle name="Акцент5 26" xfId="1275"/>
    <cellStyle name="Акцент5 27" xfId="1276"/>
    <cellStyle name="Акцент5 28" xfId="1277"/>
    <cellStyle name="Акцент5 29" xfId="1278"/>
    <cellStyle name="Акцент5 3" xfId="1279"/>
    <cellStyle name="Акцент5 30" xfId="1280"/>
    <cellStyle name="Акцент5 31" xfId="1281"/>
    <cellStyle name="Акцент5 32" xfId="1282"/>
    <cellStyle name="Акцент5 33" xfId="1283"/>
    <cellStyle name="Акцент5 34" xfId="1284"/>
    <cellStyle name="Акцент5 35" xfId="1285"/>
    <cellStyle name="Акцент5 36" xfId="1286"/>
    <cellStyle name="Акцент5 4" xfId="1287"/>
    <cellStyle name="Акцент5 5" xfId="1288"/>
    <cellStyle name="Акцент5 6" xfId="1289"/>
    <cellStyle name="Акцент5 7" xfId="1290"/>
    <cellStyle name="Акцент5 8" xfId="1291"/>
    <cellStyle name="Акцент5 9" xfId="1292"/>
    <cellStyle name="Акцент6 10" xfId="1293"/>
    <cellStyle name="Акцент6 11" xfId="1294"/>
    <cellStyle name="Акцент6 12" xfId="1295"/>
    <cellStyle name="Акцент6 13" xfId="1296"/>
    <cellStyle name="Акцент6 14" xfId="1297"/>
    <cellStyle name="Акцент6 15" xfId="1298"/>
    <cellStyle name="Акцент6 16" xfId="1299"/>
    <cellStyle name="Акцент6 17" xfId="1300"/>
    <cellStyle name="Акцент6 18" xfId="1301"/>
    <cellStyle name="Акцент6 19" xfId="1302"/>
    <cellStyle name="Акцент6 2" xfId="1303"/>
    <cellStyle name="Акцент6 20" xfId="1304"/>
    <cellStyle name="Акцент6 21" xfId="1305"/>
    <cellStyle name="Акцент6 22" xfId="1306"/>
    <cellStyle name="Акцент6 23" xfId="1307"/>
    <cellStyle name="Акцент6 24" xfId="1308"/>
    <cellStyle name="Акцент6 25" xfId="1309"/>
    <cellStyle name="Акцент6 26" xfId="1310"/>
    <cellStyle name="Акцент6 27" xfId="1311"/>
    <cellStyle name="Акцент6 28" xfId="1312"/>
    <cellStyle name="Акцент6 29" xfId="1313"/>
    <cellStyle name="Акцент6 3" xfId="1314"/>
    <cellStyle name="Акцент6 30" xfId="1315"/>
    <cellStyle name="Акцент6 31" xfId="1316"/>
    <cellStyle name="Акцент6 32" xfId="1317"/>
    <cellStyle name="Акцент6 33" xfId="1318"/>
    <cellStyle name="Акцент6 34" xfId="1319"/>
    <cellStyle name="Акцент6 35" xfId="1320"/>
    <cellStyle name="Акцент6 36" xfId="1321"/>
    <cellStyle name="Акцент6 4" xfId="1322"/>
    <cellStyle name="Акцент6 5" xfId="1323"/>
    <cellStyle name="Акцент6 6" xfId="1324"/>
    <cellStyle name="Акцент6 7" xfId="1325"/>
    <cellStyle name="Акцент6 8" xfId="1326"/>
    <cellStyle name="Акцент6 9" xfId="1327"/>
    <cellStyle name="Беззащитный" xfId="296"/>
    <cellStyle name="Ввод  10" xfId="1328"/>
    <cellStyle name="Ввод  11" xfId="1329"/>
    <cellStyle name="Ввод  12" xfId="1330"/>
    <cellStyle name="Ввод  13" xfId="1331"/>
    <cellStyle name="Ввод  14" xfId="1332"/>
    <cellStyle name="Ввод  15" xfId="1333"/>
    <cellStyle name="Ввод  16" xfId="1334"/>
    <cellStyle name="Ввод  17" xfId="1335"/>
    <cellStyle name="Ввод  18" xfId="1336"/>
    <cellStyle name="Ввод  19" xfId="1337"/>
    <cellStyle name="Ввод  2" xfId="1338"/>
    <cellStyle name="Ввод  20" xfId="1339"/>
    <cellStyle name="Ввод  21" xfId="1340"/>
    <cellStyle name="Ввод  22" xfId="1341"/>
    <cellStyle name="Ввод  23" xfId="1342"/>
    <cellStyle name="Ввод  24" xfId="1343"/>
    <cellStyle name="Ввод  25" xfId="1344"/>
    <cellStyle name="Ввод  26" xfId="1345"/>
    <cellStyle name="Ввод  27" xfId="1346"/>
    <cellStyle name="Ввод  28" xfId="1347"/>
    <cellStyle name="Ввод  29" xfId="1348"/>
    <cellStyle name="Ввод  3" xfId="1349"/>
    <cellStyle name="Ввод  30" xfId="1350"/>
    <cellStyle name="Ввод  31" xfId="1351"/>
    <cellStyle name="Ввод  32" xfId="1352"/>
    <cellStyle name="Ввод  33" xfId="1353"/>
    <cellStyle name="Ввод  34" xfId="1354"/>
    <cellStyle name="Ввод  35" xfId="1355"/>
    <cellStyle name="Ввод  36" xfId="1356"/>
    <cellStyle name="Ввод  4" xfId="1357"/>
    <cellStyle name="Ввод  5" xfId="1358"/>
    <cellStyle name="Ввод  6" xfId="1359"/>
    <cellStyle name="Ввод  7" xfId="1360"/>
    <cellStyle name="Ввод  8" xfId="1361"/>
    <cellStyle name="Ввод  9" xfId="1362"/>
    <cellStyle name="Вывод 10" xfId="1363"/>
    <cellStyle name="Вывод 11" xfId="1364"/>
    <cellStyle name="Вывод 12" xfId="1365"/>
    <cellStyle name="Вывод 13" xfId="1366"/>
    <cellStyle name="Вывод 14" xfId="1367"/>
    <cellStyle name="Вывод 15" xfId="1368"/>
    <cellStyle name="Вывод 16" xfId="1369"/>
    <cellStyle name="Вывод 17" xfId="1370"/>
    <cellStyle name="Вывод 18" xfId="1371"/>
    <cellStyle name="Вывод 19" xfId="1372"/>
    <cellStyle name="Вывод 2" xfId="1373"/>
    <cellStyle name="Вывод 20" xfId="1374"/>
    <cellStyle name="Вывод 21" xfId="1375"/>
    <cellStyle name="Вывод 22" xfId="1376"/>
    <cellStyle name="Вывод 23" xfId="1377"/>
    <cellStyle name="Вывод 24" xfId="1378"/>
    <cellStyle name="Вывод 25" xfId="1379"/>
    <cellStyle name="Вывод 26" xfId="1380"/>
    <cellStyle name="Вывод 27" xfId="1381"/>
    <cellStyle name="Вывод 28" xfId="1382"/>
    <cellStyle name="Вывод 29" xfId="1383"/>
    <cellStyle name="Вывод 3" xfId="1384"/>
    <cellStyle name="Вывод 30" xfId="1385"/>
    <cellStyle name="Вывод 31" xfId="1386"/>
    <cellStyle name="Вывод 32" xfId="1387"/>
    <cellStyle name="Вывод 33" xfId="1388"/>
    <cellStyle name="Вывод 34" xfId="1389"/>
    <cellStyle name="Вывод 35" xfId="1390"/>
    <cellStyle name="Вывод 36" xfId="1391"/>
    <cellStyle name="Вывод 4" xfId="1392"/>
    <cellStyle name="Вывод 5" xfId="1393"/>
    <cellStyle name="Вывод 6" xfId="1394"/>
    <cellStyle name="Вывод 7" xfId="1395"/>
    <cellStyle name="Вывод 8" xfId="1396"/>
    <cellStyle name="Вывод 9" xfId="1397"/>
    <cellStyle name="Вычисление 10" xfId="1398"/>
    <cellStyle name="Вычисление 11" xfId="1399"/>
    <cellStyle name="Вычисление 12" xfId="1400"/>
    <cellStyle name="Вычисление 13" xfId="1401"/>
    <cellStyle name="Вычисление 14" xfId="1402"/>
    <cellStyle name="Вычисление 15" xfId="1403"/>
    <cellStyle name="Вычисление 16" xfId="1404"/>
    <cellStyle name="Вычисление 17" xfId="1405"/>
    <cellStyle name="Вычисление 18" xfId="1406"/>
    <cellStyle name="Вычисление 19" xfId="1407"/>
    <cellStyle name="Вычисление 2" xfId="1408"/>
    <cellStyle name="Вычисление 20" xfId="1409"/>
    <cellStyle name="Вычисление 21" xfId="1410"/>
    <cellStyle name="Вычисление 22" xfId="1411"/>
    <cellStyle name="Вычисление 23" xfId="1412"/>
    <cellStyle name="Вычисление 24" xfId="1413"/>
    <cellStyle name="Вычисление 25" xfId="1414"/>
    <cellStyle name="Вычисление 26" xfId="1415"/>
    <cellStyle name="Вычисление 27" xfId="1416"/>
    <cellStyle name="Вычисление 28" xfId="1417"/>
    <cellStyle name="Вычисление 29" xfId="1418"/>
    <cellStyle name="Вычисление 3" xfId="1419"/>
    <cellStyle name="Вычисление 30" xfId="1420"/>
    <cellStyle name="Вычисление 31" xfId="1421"/>
    <cellStyle name="Вычисление 32" xfId="1422"/>
    <cellStyle name="Вычисление 33" xfId="1423"/>
    <cellStyle name="Вычисление 34" xfId="1424"/>
    <cellStyle name="Вычисление 35" xfId="1425"/>
    <cellStyle name="Вычисление 36" xfId="1426"/>
    <cellStyle name="Вычисление 4" xfId="1427"/>
    <cellStyle name="Вычисление 5" xfId="1428"/>
    <cellStyle name="Вычисление 6" xfId="1429"/>
    <cellStyle name="Вычисление 7" xfId="1430"/>
    <cellStyle name="Вычисление 8" xfId="1431"/>
    <cellStyle name="Вычисление 9" xfId="1432"/>
    <cellStyle name="Заголовок 1 10" xfId="1433"/>
    <cellStyle name="Заголовок 1 11" xfId="1434"/>
    <cellStyle name="Заголовок 1 12" xfId="1435"/>
    <cellStyle name="Заголовок 1 13" xfId="1436"/>
    <cellStyle name="Заголовок 1 14" xfId="1437"/>
    <cellStyle name="Заголовок 1 15" xfId="1438"/>
    <cellStyle name="Заголовок 1 16" xfId="1439"/>
    <cellStyle name="Заголовок 1 17" xfId="1440"/>
    <cellStyle name="Заголовок 1 18" xfId="1441"/>
    <cellStyle name="Заголовок 1 19" xfId="1442"/>
    <cellStyle name="Заголовок 1 2" xfId="1443"/>
    <cellStyle name="Заголовок 1 20" xfId="1444"/>
    <cellStyle name="Заголовок 1 21" xfId="1445"/>
    <cellStyle name="Заголовок 1 22" xfId="1446"/>
    <cellStyle name="Заголовок 1 23" xfId="1447"/>
    <cellStyle name="Заголовок 1 24" xfId="1448"/>
    <cellStyle name="Заголовок 1 25" xfId="1449"/>
    <cellStyle name="Заголовок 1 26" xfId="1450"/>
    <cellStyle name="Заголовок 1 27" xfId="1451"/>
    <cellStyle name="Заголовок 1 28" xfId="1452"/>
    <cellStyle name="Заголовок 1 29" xfId="1453"/>
    <cellStyle name="Заголовок 1 3" xfId="1454"/>
    <cellStyle name="Заголовок 1 30" xfId="1455"/>
    <cellStyle name="Заголовок 1 31" xfId="1456"/>
    <cellStyle name="Заголовок 1 32" xfId="1457"/>
    <cellStyle name="Заголовок 1 33" xfId="1458"/>
    <cellStyle name="Заголовок 1 34" xfId="1459"/>
    <cellStyle name="Заголовок 1 35" xfId="1460"/>
    <cellStyle name="Заголовок 1 36" xfId="1461"/>
    <cellStyle name="Заголовок 1 4" xfId="1462"/>
    <cellStyle name="Заголовок 1 5" xfId="1463"/>
    <cellStyle name="Заголовок 1 6" xfId="1464"/>
    <cellStyle name="Заголовок 1 7" xfId="1465"/>
    <cellStyle name="Заголовок 1 8" xfId="1466"/>
    <cellStyle name="Заголовок 1 9" xfId="1467"/>
    <cellStyle name="Заголовок 2 10" xfId="1468"/>
    <cellStyle name="Заголовок 2 11" xfId="1469"/>
    <cellStyle name="Заголовок 2 12" xfId="1470"/>
    <cellStyle name="Заголовок 2 13" xfId="1471"/>
    <cellStyle name="Заголовок 2 14" xfId="1472"/>
    <cellStyle name="Заголовок 2 15" xfId="1473"/>
    <cellStyle name="Заголовок 2 16" xfId="1474"/>
    <cellStyle name="Заголовок 2 17" xfId="1475"/>
    <cellStyle name="Заголовок 2 18" xfId="1476"/>
    <cellStyle name="Заголовок 2 19" xfId="1477"/>
    <cellStyle name="Заголовок 2 2" xfId="1478"/>
    <cellStyle name="Заголовок 2 20" xfId="1479"/>
    <cellStyle name="Заголовок 2 21" xfId="1480"/>
    <cellStyle name="Заголовок 2 22" xfId="1481"/>
    <cellStyle name="Заголовок 2 23" xfId="1482"/>
    <cellStyle name="Заголовок 2 24" xfId="1483"/>
    <cellStyle name="Заголовок 2 25" xfId="1484"/>
    <cellStyle name="Заголовок 2 26" xfId="1485"/>
    <cellStyle name="Заголовок 2 27" xfId="1486"/>
    <cellStyle name="Заголовок 2 28" xfId="1487"/>
    <cellStyle name="Заголовок 2 29" xfId="1488"/>
    <cellStyle name="Заголовок 2 3" xfId="1489"/>
    <cellStyle name="Заголовок 2 30" xfId="1490"/>
    <cellStyle name="Заголовок 2 31" xfId="1491"/>
    <cellStyle name="Заголовок 2 32" xfId="1492"/>
    <cellStyle name="Заголовок 2 33" xfId="1493"/>
    <cellStyle name="Заголовок 2 34" xfId="1494"/>
    <cellStyle name="Заголовок 2 35" xfId="1495"/>
    <cellStyle name="Заголовок 2 36" xfId="1496"/>
    <cellStyle name="Заголовок 2 4" xfId="1497"/>
    <cellStyle name="Заголовок 2 5" xfId="1498"/>
    <cellStyle name="Заголовок 2 6" xfId="1499"/>
    <cellStyle name="Заголовок 2 7" xfId="1500"/>
    <cellStyle name="Заголовок 2 8" xfId="1501"/>
    <cellStyle name="Заголовок 2 9" xfId="1502"/>
    <cellStyle name="Заголовок 3 10" xfId="1503"/>
    <cellStyle name="Заголовок 3 11" xfId="1504"/>
    <cellStyle name="Заголовок 3 12" xfId="1505"/>
    <cellStyle name="Заголовок 3 13" xfId="1506"/>
    <cellStyle name="Заголовок 3 14" xfId="1507"/>
    <cellStyle name="Заголовок 3 15" xfId="1508"/>
    <cellStyle name="Заголовок 3 16" xfId="1509"/>
    <cellStyle name="Заголовок 3 17" xfId="1510"/>
    <cellStyle name="Заголовок 3 18" xfId="1511"/>
    <cellStyle name="Заголовок 3 19" xfId="1512"/>
    <cellStyle name="Заголовок 3 2" xfId="1513"/>
    <cellStyle name="Заголовок 3 20" xfId="1514"/>
    <cellStyle name="Заголовок 3 21" xfId="1515"/>
    <cellStyle name="Заголовок 3 22" xfId="1516"/>
    <cellStyle name="Заголовок 3 23" xfId="1517"/>
    <cellStyle name="Заголовок 3 24" xfId="1518"/>
    <cellStyle name="Заголовок 3 25" xfId="1519"/>
    <cellStyle name="Заголовок 3 26" xfId="1520"/>
    <cellStyle name="Заголовок 3 27" xfId="1521"/>
    <cellStyle name="Заголовок 3 28" xfId="1522"/>
    <cellStyle name="Заголовок 3 29" xfId="1523"/>
    <cellStyle name="Заголовок 3 3" xfId="1524"/>
    <cellStyle name="Заголовок 3 30" xfId="1525"/>
    <cellStyle name="Заголовок 3 31" xfId="1526"/>
    <cellStyle name="Заголовок 3 32" xfId="1527"/>
    <cellStyle name="Заголовок 3 33" xfId="1528"/>
    <cellStyle name="Заголовок 3 34" xfId="1529"/>
    <cellStyle name="Заголовок 3 35" xfId="1530"/>
    <cellStyle name="Заголовок 3 36" xfId="1531"/>
    <cellStyle name="Заголовок 3 4" xfId="1532"/>
    <cellStyle name="Заголовок 3 5" xfId="1533"/>
    <cellStyle name="Заголовок 3 6" xfId="1534"/>
    <cellStyle name="Заголовок 3 7" xfId="1535"/>
    <cellStyle name="Заголовок 3 8" xfId="1536"/>
    <cellStyle name="Заголовок 3 9" xfId="1537"/>
    <cellStyle name="Заголовок 4 10" xfId="1538"/>
    <cellStyle name="Заголовок 4 11" xfId="1539"/>
    <cellStyle name="Заголовок 4 12" xfId="1540"/>
    <cellStyle name="Заголовок 4 13" xfId="1541"/>
    <cellStyle name="Заголовок 4 14" xfId="1542"/>
    <cellStyle name="Заголовок 4 15" xfId="1543"/>
    <cellStyle name="Заголовок 4 16" xfId="1544"/>
    <cellStyle name="Заголовок 4 17" xfId="1545"/>
    <cellStyle name="Заголовок 4 18" xfId="1546"/>
    <cellStyle name="Заголовок 4 19" xfId="1547"/>
    <cellStyle name="Заголовок 4 2" xfId="1548"/>
    <cellStyle name="Заголовок 4 20" xfId="1549"/>
    <cellStyle name="Заголовок 4 21" xfId="1550"/>
    <cellStyle name="Заголовок 4 22" xfId="1551"/>
    <cellStyle name="Заголовок 4 23" xfId="1552"/>
    <cellStyle name="Заголовок 4 24" xfId="1553"/>
    <cellStyle name="Заголовок 4 25" xfId="1554"/>
    <cellStyle name="Заголовок 4 26" xfId="1555"/>
    <cellStyle name="Заголовок 4 27" xfId="1556"/>
    <cellStyle name="Заголовок 4 28" xfId="1557"/>
    <cellStyle name="Заголовок 4 29" xfId="1558"/>
    <cellStyle name="Заголовок 4 3" xfId="1559"/>
    <cellStyle name="Заголовок 4 30" xfId="1560"/>
    <cellStyle name="Заголовок 4 31" xfId="1561"/>
    <cellStyle name="Заголовок 4 32" xfId="1562"/>
    <cellStyle name="Заголовок 4 33" xfId="1563"/>
    <cellStyle name="Заголовок 4 34" xfId="1564"/>
    <cellStyle name="Заголовок 4 35" xfId="1565"/>
    <cellStyle name="Заголовок 4 36" xfId="1566"/>
    <cellStyle name="Заголовок 4 4" xfId="1567"/>
    <cellStyle name="Заголовок 4 5" xfId="1568"/>
    <cellStyle name="Заголовок 4 6" xfId="1569"/>
    <cellStyle name="Заголовок 4 7" xfId="1570"/>
    <cellStyle name="Заголовок 4 8" xfId="1571"/>
    <cellStyle name="Заголовок 4 9" xfId="1572"/>
    <cellStyle name="Защитный" xfId="297"/>
    <cellStyle name="Итог 10" xfId="1573"/>
    <cellStyle name="Итог 11" xfId="1574"/>
    <cellStyle name="Итог 12" xfId="1575"/>
    <cellStyle name="Итог 13" xfId="1576"/>
    <cellStyle name="Итог 14" xfId="1577"/>
    <cellStyle name="Итог 15" xfId="1578"/>
    <cellStyle name="Итог 16" xfId="1579"/>
    <cellStyle name="Итог 17" xfId="1580"/>
    <cellStyle name="Итог 18" xfId="1581"/>
    <cellStyle name="Итог 19" xfId="1582"/>
    <cellStyle name="Итог 2" xfId="1583"/>
    <cellStyle name="Итог 20" xfId="1584"/>
    <cellStyle name="Итог 21" xfId="1585"/>
    <cellStyle name="Итог 22" xfId="1586"/>
    <cellStyle name="Итог 23" xfId="1587"/>
    <cellStyle name="Итог 24" xfId="1588"/>
    <cellStyle name="Итог 25" xfId="1589"/>
    <cellStyle name="Итог 26" xfId="1590"/>
    <cellStyle name="Итог 27" xfId="1591"/>
    <cellStyle name="Итог 28" xfId="1592"/>
    <cellStyle name="Итог 29" xfId="1593"/>
    <cellStyle name="Итог 3" xfId="1594"/>
    <cellStyle name="Итог 30" xfId="1595"/>
    <cellStyle name="Итог 31" xfId="1596"/>
    <cellStyle name="Итог 32" xfId="1597"/>
    <cellStyle name="Итог 33" xfId="1598"/>
    <cellStyle name="Итог 34" xfId="1599"/>
    <cellStyle name="Итог 35" xfId="1600"/>
    <cellStyle name="Итог 36" xfId="1601"/>
    <cellStyle name="Итог 4" xfId="1602"/>
    <cellStyle name="Итог 5" xfId="1603"/>
    <cellStyle name="Итог 6" xfId="1604"/>
    <cellStyle name="Итог 7" xfId="1605"/>
    <cellStyle name="Итог 8" xfId="1606"/>
    <cellStyle name="Итог 9" xfId="1607"/>
    <cellStyle name="Контрольная ячейка 10" xfId="1608"/>
    <cellStyle name="Контрольная ячейка 11" xfId="1609"/>
    <cellStyle name="Контрольная ячейка 12" xfId="1610"/>
    <cellStyle name="Контрольная ячейка 13" xfId="1611"/>
    <cellStyle name="Контрольная ячейка 14" xfId="1612"/>
    <cellStyle name="Контрольная ячейка 15" xfId="1613"/>
    <cellStyle name="Контрольная ячейка 16" xfId="1614"/>
    <cellStyle name="Контрольная ячейка 17" xfId="1615"/>
    <cellStyle name="Контрольная ячейка 18" xfId="1616"/>
    <cellStyle name="Контрольная ячейка 19" xfId="1617"/>
    <cellStyle name="Контрольная ячейка 2" xfId="1618"/>
    <cellStyle name="Контрольная ячейка 20" xfId="1619"/>
    <cellStyle name="Контрольная ячейка 21" xfId="1620"/>
    <cellStyle name="Контрольная ячейка 22" xfId="1621"/>
    <cellStyle name="Контрольная ячейка 23" xfId="1622"/>
    <cellStyle name="Контрольная ячейка 24" xfId="1623"/>
    <cellStyle name="Контрольная ячейка 25" xfId="1624"/>
    <cellStyle name="Контрольная ячейка 26" xfId="1625"/>
    <cellStyle name="Контрольная ячейка 27" xfId="1626"/>
    <cellStyle name="Контрольная ячейка 28" xfId="1627"/>
    <cellStyle name="Контрольная ячейка 29" xfId="1628"/>
    <cellStyle name="Контрольная ячейка 3" xfId="1629"/>
    <cellStyle name="Контрольная ячейка 30" xfId="1630"/>
    <cellStyle name="Контрольная ячейка 31" xfId="1631"/>
    <cellStyle name="Контрольная ячейка 32" xfId="1632"/>
    <cellStyle name="Контрольная ячейка 33" xfId="1633"/>
    <cellStyle name="Контрольная ячейка 34" xfId="1634"/>
    <cellStyle name="Контрольная ячейка 35" xfId="1635"/>
    <cellStyle name="Контрольная ячейка 36" xfId="1636"/>
    <cellStyle name="Контрольная ячейка 4" xfId="1637"/>
    <cellStyle name="Контрольная ячейка 5" xfId="1638"/>
    <cellStyle name="Контрольная ячейка 6" xfId="1639"/>
    <cellStyle name="Контрольная ячейка 7" xfId="1640"/>
    <cellStyle name="Контрольная ячейка 8" xfId="1641"/>
    <cellStyle name="Контрольная ячейка 9" xfId="1642"/>
    <cellStyle name="Нейтральный 10" xfId="1643"/>
    <cellStyle name="Нейтральный 11" xfId="1644"/>
    <cellStyle name="Нейтральный 12" xfId="1645"/>
    <cellStyle name="Нейтральный 13" xfId="1646"/>
    <cellStyle name="Нейтральный 14" xfId="1647"/>
    <cellStyle name="Нейтральный 15" xfId="1648"/>
    <cellStyle name="Нейтральный 16" xfId="1649"/>
    <cellStyle name="Нейтральный 17" xfId="1650"/>
    <cellStyle name="Нейтральный 18" xfId="1651"/>
    <cellStyle name="Нейтральный 19" xfId="1652"/>
    <cellStyle name="Нейтральный 2" xfId="1653"/>
    <cellStyle name="Нейтральный 20" xfId="1654"/>
    <cellStyle name="Нейтральный 21" xfId="1655"/>
    <cellStyle name="Нейтральный 22" xfId="1656"/>
    <cellStyle name="Нейтральный 23" xfId="1657"/>
    <cellStyle name="Нейтральный 24" xfId="1658"/>
    <cellStyle name="Нейтральный 25" xfId="1659"/>
    <cellStyle name="Нейтральный 26" xfId="1660"/>
    <cellStyle name="Нейтральный 27" xfId="1661"/>
    <cellStyle name="Нейтральный 28" xfId="1662"/>
    <cellStyle name="Нейтральный 29" xfId="1663"/>
    <cellStyle name="Нейтральный 3" xfId="1664"/>
    <cellStyle name="Нейтральный 30" xfId="1665"/>
    <cellStyle name="Нейтральный 31" xfId="1666"/>
    <cellStyle name="Нейтральный 32" xfId="1667"/>
    <cellStyle name="Нейтральный 33" xfId="1668"/>
    <cellStyle name="Нейтральный 34" xfId="1669"/>
    <cellStyle name="Нейтральный 35" xfId="1670"/>
    <cellStyle name="Нейтральный 36" xfId="1671"/>
    <cellStyle name="Нейтральный 4" xfId="1672"/>
    <cellStyle name="Нейтральный 5" xfId="1673"/>
    <cellStyle name="Нейтральный 6" xfId="1674"/>
    <cellStyle name="Нейтральный 7" xfId="1675"/>
    <cellStyle name="Нейтральный 8" xfId="1676"/>
    <cellStyle name="Нейтральный 9" xfId="1677"/>
    <cellStyle name="Обычный 13" xfId="1678"/>
    <cellStyle name="Обычный 14" xfId="1679"/>
    <cellStyle name="Обычный 15" xfId="1680"/>
    <cellStyle name="Обычный 16" xfId="1681"/>
    <cellStyle name="Обычный 17" xfId="1682"/>
    <cellStyle name="Обычный 18" xfId="1683"/>
    <cellStyle name="Обычный 19" xfId="1684"/>
    <cellStyle name="Обычный 2" xfId="12"/>
    <cellStyle name="Обычный 2 10" xfId="298"/>
    <cellStyle name="Обычный 2 10 2" xfId="1685"/>
    <cellStyle name="Обычный 2 11" xfId="299"/>
    <cellStyle name="Обычный 2 11 2" xfId="1686"/>
    <cellStyle name="Обычный 2 12" xfId="300"/>
    <cellStyle name="Обычный 2 12 2" xfId="1687"/>
    <cellStyle name="Обычный 2 13" xfId="301"/>
    <cellStyle name="Обычный 2 13 2" xfId="1688"/>
    <cellStyle name="Обычный 2 14" xfId="302"/>
    <cellStyle name="Обычный 2 14 2" xfId="1689"/>
    <cellStyle name="Обычный 2 15" xfId="1690"/>
    <cellStyle name="Обычный 2 16" xfId="1691"/>
    <cellStyle name="Обычный 2 17" xfId="1692"/>
    <cellStyle name="Обычный 2 18" xfId="1693"/>
    <cellStyle name="Обычный 2 19" xfId="1694"/>
    <cellStyle name="Обычный 2 2" xfId="187"/>
    <cellStyle name="Обычный 2 2 10" xfId="1695"/>
    <cellStyle name="Обычный 2 2 11" xfId="1696"/>
    <cellStyle name="Обычный 2 2 12" xfId="1697"/>
    <cellStyle name="Обычный 2 2 13" xfId="1698"/>
    <cellStyle name="Обычный 2 2 14" xfId="1699"/>
    <cellStyle name="Обычный 2 2 15" xfId="1700"/>
    <cellStyle name="Обычный 2 2 16" xfId="1701"/>
    <cellStyle name="Обычный 2 2 17" xfId="1702"/>
    <cellStyle name="Обычный 2 2 18" xfId="1703"/>
    <cellStyle name="Обычный 2 2 19" xfId="1704"/>
    <cellStyle name="Обычный 2 2 2" xfId="303"/>
    <cellStyle name="Обычный 2 2 2 2" xfId="1705"/>
    <cellStyle name="Обычный 2 2 20" xfId="1706"/>
    <cellStyle name="Обычный 2 2 21" xfId="1707"/>
    <cellStyle name="Обычный 2 2 22" xfId="1708"/>
    <cellStyle name="Обычный 2 2 23" xfId="1709"/>
    <cellStyle name="Обычный 2 2 24" xfId="1710"/>
    <cellStyle name="Обычный 2 2 25" xfId="1711"/>
    <cellStyle name="Обычный 2 2 26" xfId="1712"/>
    <cellStyle name="Обычный 2 2 27" xfId="1713"/>
    <cellStyle name="Обычный 2 2 28" xfId="1714"/>
    <cellStyle name="Обычный 2 2 29" xfId="1715"/>
    <cellStyle name="Обычный 2 2 3" xfId="304"/>
    <cellStyle name="Обычный 2 2 3 2" xfId="1716"/>
    <cellStyle name="Обычный 2 2 30" xfId="1717"/>
    <cellStyle name="Обычный 2 2 31" xfId="1718"/>
    <cellStyle name="Обычный 2 2 32" xfId="1719"/>
    <cellStyle name="Обычный 2 2 33" xfId="1720"/>
    <cellStyle name="Обычный 2 2 34" xfId="1721"/>
    <cellStyle name="Обычный 2 2 35" xfId="1722"/>
    <cellStyle name="Обычный 2 2 36" xfId="1723"/>
    <cellStyle name="Обычный 2 2 4" xfId="1724"/>
    <cellStyle name="Обычный 2 2 5" xfId="1725"/>
    <cellStyle name="Обычный 2 2 6" xfId="1726"/>
    <cellStyle name="Обычный 2 2 7" xfId="1727"/>
    <cellStyle name="Обычный 2 2 8" xfId="1728"/>
    <cellStyle name="Обычный 2 2 9" xfId="1729"/>
    <cellStyle name="Обычный 2 20" xfId="1730"/>
    <cellStyle name="Обычный 2 21" xfId="1731"/>
    <cellStyle name="Обычный 2 22" xfId="1732"/>
    <cellStyle name="Обычный 2 23" xfId="1733"/>
    <cellStyle name="Обычный 2 24" xfId="1734"/>
    <cellStyle name="Обычный 2 25" xfId="1735"/>
    <cellStyle name="Обычный 2 26" xfId="1736"/>
    <cellStyle name="Обычный 2 27" xfId="1737"/>
    <cellStyle name="Обычный 2 28" xfId="1738"/>
    <cellStyle name="Обычный 2 29" xfId="1739"/>
    <cellStyle name="Обычный 2 3" xfId="186"/>
    <cellStyle name="Обычный 2 30" xfId="1740"/>
    <cellStyle name="Обычный 2 31" xfId="1741"/>
    <cellStyle name="Обычный 2 32" xfId="1742"/>
    <cellStyle name="Обычный 2 33" xfId="1743"/>
    <cellStyle name="Обычный 2 34" xfId="1744"/>
    <cellStyle name="Обычный 2 35" xfId="1745"/>
    <cellStyle name="Обычный 2 36" xfId="1746"/>
    <cellStyle name="Обычный 2 37" xfId="1747"/>
    <cellStyle name="Обычный 2 38" xfId="76"/>
    <cellStyle name="Обычный 2 4" xfId="305"/>
    <cellStyle name="Обычный 2 4 2" xfId="306"/>
    <cellStyle name="Обычный 2 5" xfId="307"/>
    <cellStyle name="Обычный 2 5 2" xfId="308"/>
    <cellStyle name="Обычный 2 6" xfId="309"/>
    <cellStyle name="Обычный 2 6 2" xfId="310"/>
    <cellStyle name="Обычный 2 7" xfId="311"/>
    <cellStyle name="Обычный 2 7 2" xfId="312"/>
    <cellStyle name="Обычный 2 8" xfId="313"/>
    <cellStyle name="Обычный 2 8 2" xfId="314"/>
    <cellStyle name="Обычный 2 9" xfId="315"/>
    <cellStyle name="Обычный 2 9 2" xfId="1748"/>
    <cellStyle name="Обычный 2_900005052015" xfId="316"/>
    <cellStyle name="Обычный 23" xfId="1749"/>
    <cellStyle name="Обычный 24" xfId="1750"/>
    <cellStyle name="Обычный 25" xfId="1751"/>
    <cellStyle name="Обычный 27" xfId="1752"/>
    <cellStyle name="Обычный 28" xfId="1753"/>
    <cellStyle name="Обычный 29" xfId="1754"/>
    <cellStyle name="Обычный 3" xfId="317"/>
    <cellStyle name="Обычный 3 2" xfId="318"/>
    <cellStyle name="Обычный 3 2 2" xfId="1755"/>
    <cellStyle name="Обычный 3 3" xfId="2052"/>
    <cellStyle name="Обычный 30" xfId="1756"/>
    <cellStyle name="Обычный 31" xfId="1757"/>
    <cellStyle name="Обычный 32" xfId="1758"/>
    <cellStyle name="Обычный 34" xfId="1759"/>
    <cellStyle name="Обычный 35" xfId="1760"/>
    <cellStyle name="Обычный 36" xfId="1761"/>
    <cellStyle name="Обычный 4" xfId="319"/>
    <cellStyle name="Обычный 4 2" xfId="1762"/>
    <cellStyle name="Обычный 5" xfId="1763"/>
    <cellStyle name="Обычный 6" xfId="1764"/>
    <cellStyle name="Обычный 7" xfId="1765"/>
    <cellStyle name="Обычный 8" xfId="2049"/>
    <cellStyle name="Плохой 10" xfId="1766"/>
    <cellStyle name="Плохой 11" xfId="1767"/>
    <cellStyle name="Плохой 12" xfId="1768"/>
    <cellStyle name="Плохой 13" xfId="1769"/>
    <cellStyle name="Плохой 14" xfId="1770"/>
    <cellStyle name="Плохой 15" xfId="1771"/>
    <cellStyle name="Плохой 16" xfId="1772"/>
    <cellStyle name="Плохой 17" xfId="1773"/>
    <cellStyle name="Плохой 18" xfId="1774"/>
    <cellStyle name="Плохой 19" xfId="1775"/>
    <cellStyle name="Плохой 2" xfId="1776"/>
    <cellStyle name="Плохой 20" xfId="1777"/>
    <cellStyle name="Плохой 21" xfId="1778"/>
    <cellStyle name="Плохой 22" xfId="1779"/>
    <cellStyle name="Плохой 23" xfId="1780"/>
    <cellStyle name="Плохой 24" xfId="1781"/>
    <cellStyle name="Плохой 25" xfId="1782"/>
    <cellStyle name="Плохой 26" xfId="1783"/>
    <cellStyle name="Плохой 27" xfId="1784"/>
    <cellStyle name="Плохой 28" xfId="1785"/>
    <cellStyle name="Плохой 29" xfId="1786"/>
    <cellStyle name="Плохой 3" xfId="1787"/>
    <cellStyle name="Плохой 30" xfId="1788"/>
    <cellStyle name="Плохой 31" xfId="1789"/>
    <cellStyle name="Плохой 32" xfId="1790"/>
    <cellStyle name="Плохой 33" xfId="1791"/>
    <cellStyle name="Плохой 34" xfId="1792"/>
    <cellStyle name="Плохой 35" xfId="1793"/>
    <cellStyle name="Плохой 36" xfId="1794"/>
    <cellStyle name="Плохой 4" xfId="1795"/>
    <cellStyle name="Плохой 5" xfId="1796"/>
    <cellStyle name="Плохой 6" xfId="1797"/>
    <cellStyle name="Плохой 7" xfId="1798"/>
    <cellStyle name="Плохой 8" xfId="1799"/>
    <cellStyle name="Плохой 9" xfId="1800"/>
    <cellStyle name="Пояснение 10" xfId="1801"/>
    <cellStyle name="Пояснение 11" xfId="1802"/>
    <cellStyle name="Пояснение 12" xfId="1803"/>
    <cellStyle name="Пояснение 13" xfId="1804"/>
    <cellStyle name="Пояснение 14" xfId="1805"/>
    <cellStyle name="Пояснение 15" xfId="1806"/>
    <cellStyle name="Пояснение 16" xfId="1807"/>
    <cellStyle name="Пояснение 17" xfId="1808"/>
    <cellStyle name="Пояснение 18" xfId="1809"/>
    <cellStyle name="Пояснение 19" xfId="1810"/>
    <cellStyle name="Пояснение 2" xfId="1811"/>
    <cellStyle name="Пояснение 20" xfId="1812"/>
    <cellStyle name="Пояснение 21" xfId="1813"/>
    <cellStyle name="Пояснение 22" xfId="1814"/>
    <cellStyle name="Пояснение 23" xfId="1815"/>
    <cellStyle name="Пояснение 24" xfId="1816"/>
    <cellStyle name="Пояснение 25" xfId="1817"/>
    <cellStyle name="Пояснение 26" xfId="1818"/>
    <cellStyle name="Пояснение 27" xfId="1819"/>
    <cellStyle name="Пояснение 28" xfId="1820"/>
    <cellStyle name="Пояснение 29" xfId="1821"/>
    <cellStyle name="Пояснение 3" xfId="1822"/>
    <cellStyle name="Пояснение 30" xfId="1823"/>
    <cellStyle name="Пояснение 31" xfId="1824"/>
    <cellStyle name="Пояснение 32" xfId="1825"/>
    <cellStyle name="Пояснение 33" xfId="1826"/>
    <cellStyle name="Пояснение 34" xfId="1827"/>
    <cellStyle name="Пояснение 35" xfId="1828"/>
    <cellStyle name="Пояснение 36" xfId="1829"/>
    <cellStyle name="Пояснение 4" xfId="1830"/>
    <cellStyle name="Пояснение 5" xfId="1831"/>
    <cellStyle name="Пояснение 6" xfId="1832"/>
    <cellStyle name="Пояснение 7" xfId="1833"/>
    <cellStyle name="Пояснение 8" xfId="1834"/>
    <cellStyle name="Пояснение 9" xfId="1835"/>
    <cellStyle name="Примечание 10" xfId="1836"/>
    <cellStyle name="Примечание 11" xfId="1837"/>
    <cellStyle name="Примечание 12" xfId="1838"/>
    <cellStyle name="Примечание 13" xfId="1839"/>
    <cellStyle name="Примечание 14" xfId="1840"/>
    <cellStyle name="Примечание 15" xfId="1841"/>
    <cellStyle name="Примечание 16" xfId="1842"/>
    <cellStyle name="Примечание 17" xfId="1843"/>
    <cellStyle name="Примечание 18" xfId="1844"/>
    <cellStyle name="Примечание 19" xfId="1845"/>
    <cellStyle name="Примечание 2" xfId="1846"/>
    <cellStyle name="Примечание 20" xfId="1847"/>
    <cellStyle name="Примечание 21" xfId="1848"/>
    <cellStyle name="Примечание 22" xfId="1849"/>
    <cellStyle name="Примечание 23" xfId="1850"/>
    <cellStyle name="Примечание 24" xfId="1851"/>
    <cellStyle name="Примечание 25" xfId="1852"/>
    <cellStyle name="Примечание 26" xfId="1853"/>
    <cellStyle name="Примечание 27" xfId="1854"/>
    <cellStyle name="Примечание 28" xfId="1855"/>
    <cellStyle name="Примечание 29" xfId="1856"/>
    <cellStyle name="Примечание 3" xfId="1857"/>
    <cellStyle name="Примечание 30" xfId="1858"/>
    <cellStyle name="Примечание 31" xfId="1859"/>
    <cellStyle name="Примечание 32" xfId="1860"/>
    <cellStyle name="Примечание 33" xfId="1861"/>
    <cellStyle name="Примечание 34" xfId="1862"/>
    <cellStyle name="Примечание 35" xfId="1863"/>
    <cellStyle name="Примечание 36" xfId="1864"/>
    <cellStyle name="Примечание 4" xfId="1865"/>
    <cellStyle name="Примечание 5" xfId="1866"/>
    <cellStyle name="Примечание 6" xfId="1867"/>
    <cellStyle name="Примечание 7" xfId="1868"/>
    <cellStyle name="Примечание 8" xfId="1869"/>
    <cellStyle name="Примечание 9" xfId="1870"/>
    <cellStyle name="Связанная ячейка 10" xfId="1871"/>
    <cellStyle name="Связанная ячейка 11" xfId="1872"/>
    <cellStyle name="Связанная ячейка 12" xfId="1873"/>
    <cellStyle name="Связанная ячейка 13" xfId="1874"/>
    <cellStyle name="Связанная ячейка 14" xfId="1875"/>
    <cellStyle name="Связанная ячейка 15" xfId="1876"/>
    <cellStyle name="Связанная ячейка 16" xfId="1877"/>
    <cellStyle name="Связанная ячейка 17" xfId="1878"/>
    <cellStyle name="Связанная ячейка 18" xfId="1879"/>
    <cellStyle name="Связанная ячейка 19" xfId="1880"/>
    <cellStyle name="Связанная ячейка 2" xfId="1881"/>
    <cellStyle name="Связанная ячейка 20" xfId="1882"/>
    <cellStyle name="Связанная ячейка 21" xfId="1883"/>
    <cellStyle name="Связанная ячейка 22" xfId="1884"/>
    <cellStyle name="Связанная ячейка 23" xfId="1885"/>
    <cellStyle name="Связанная ячейка 24" xfId="1886"/>
    <cellStyle name="Связанная ячейка 25" xfId="1887"/>
    <cellStyle name="Связанная ячейка 26" xfId="1888"/>
    <cellStyle name="Связанная ячейка 27" xfId="1889"/>
    <cellStyle name="Связанная ячейка 28" xfId="1890"/>
    <cellStyle name="Связанная ячейка 29" xfId="1891"/>
    <cellStyle name="Связанная ячейка 3" xfId="1892"/>
    <cellStyle name="Связанная ячейка 30" xfId="1893"/>
    <cellStyle name="Связанная ячейка 31" xfId="1894"/>
    <cellStyle name="Связанная ячейка 32" xfId="1895"/>
    <cellStyle name="Связанная ячейка 33" xfId="1896"/>
    <cellStyle name="Связанная ячейка 34" xfId="1897"/>
    <cellStyle name="Связанная ячейка 35" xfId="1898"/>
    <cellStyle name="Связанная ячейка 36" xfId="1899"/>
    <cellStyle name="Связанная ячейка 4" xfId="1900"/>
    <cellStyle name="Связанная ячейка 5" xfId="1901"/>
    <cellStyle name="Связанная ячейка 6" xfId="1902"/>
    <cellStyle name="Связанная ячейка 7" xfId="1903"/>
    <cellStyle name="Связанная ячейка 8" xfId="1904"/>
    <cellStyle name="Связанная ячейка 9" xfId="1905"/>
    <cellStyle name="Стиль 1" xfId="320"/>
    <cellStyle name="Текст предупреждения 10" xfId="1906"/>
    <cellStyle name="Текст предупреждения 11" xfId="1907"/>
    <cellStyle name="Текст предупреждения 12" xfId="1908"/>
    <cellStyle name="Текст предупреждения 13" xfId="1909"/>
    <cellStyle name="Текст предупреждения 14" xfId="1910"/>
    <cellStyle name="Текст предупреждения 15" xfId="1911"/>
    <cellStyle name="Текст предупреждения 16" xfId="1912"/>
    <cellStyle name="Текст предупреждения 17" xfId="1913"/>
    <cellStyle name="Текст предупреждения 18" xfId="1914"/>
    <cellStyle name="Текст предупреждения 19" xfId="1915"/>
    <cellStyle name="Текст предупреждения 2" xfId="1916"/>
    <cellStyle name="Текст предупреждения 20" xfId="1917"/>
    <cellStyle name="Текст предупреждения 21" xfId="1918"/>
    <cellStyle name="Текст предупреждения 22" xfId="1919"/>
    <cellStyle name="Текст предупреждения 23" xfId="1920"/>
    <cellStyle name="Текст предупреждения 24" xfId="1921"/>
    <cellStyle name="Текст предупреждения 25" xfId="1922"/>
    <cellStyle name="Текст предупреждения 26" xfId="1923"/>
    <cellStyle name="Текст предупреждения 27" xfId="1924"/>
    <cellStyle name="Текст предупреждения 28" xfId="1925"/>
    <cellStyle name="Текст предупреждения 29" xfId="1926"/>
    <cellStyle name="Текст предупреждения 3" xfId="1927"/>
    <cellStyle name="Текст предупреждения 30" xfId="1928"/>
    <cellStyle name="Текст предупреждения 31" xfId="1929"/>
    <cellStyle name="Текст предупреждения 32" xfId="1930"/>
    <cellStyle name="Текст предупреждения 33" xfId="1931"/>
    <cellStyle name="Текст предупреждения 34" xfId="1932"/>
    <cellStyle name="Текст предупреждения 35" xfId="1933"/>
    <cellStyle name="Текст предупреждения 36" xfId="1934"/>
    <cellStyle name="Текст предупреждения 4" xfId="1935"/>
    <cellStyle name="Текст предупреждения 5" xfId="1936"/>
    <cellStyle name="Текст предупреждения 6" xfId="1937"/>
    <cellStyle name="Текст предупреждения 7" xfId="1938"/>
    <cellStyle name="Текст предупреждения 8" xfId="1939"/>
    <cellStyle name="Текст предупреждения 9" xfId="1940"/>
    <cellStyle name="Финансовый 16" xfId="324"/>
    <cellStyle name="Финансовый 2" xfId="26"/>
    <cellStyle name="Финансовый 2 10" xfId="1941"/>
    <cellStyle name="Финансовый 2 11" xfId="1942"/>
    <cellStyle name="Финансовый 2 12" xfId="1943"/>
    <cellStyle name="Финансовый 2 13" xfId="1944"/>
    <cellStyle name="Финансовый 2 14" xfId="1945"/>
    <cellStyle name="Финансовый 2 15" xfId="1946"/>
    <cellStyle name="Финансовый 2 16" xfId="1947"/>
    <cellStyle name="Финансовый 2 17" xfId="1948"/>
    <cellStyle name="Финансовый 2 18" xfId="1949"/>
    <cellStyle name="Финансовый 2 19" xfId="1950"/>
    <cellStyle name="Финансовый 2 2" xfId="240"/>
    <cellStyle name="Финансовый 2 2 10" xfId="1951"/>
    <cellStyle name="Финансовый 2 2 11" xfId="1952"/>
    <cellStyle name="Финансовый 2 2 12" xfId="1953"/>
    <cellStyle name="Финансовый 2 2 13" xfId="1954"/>
    <cellStyle name="Финансовый 2 2 14" xfId="1955"/>
    <cellStyle name="Финансовый 2 2 15" xfId="1956"/>
    <cellStyle name="Финансовый 2 2 16" xfId="1957"/>
    <cellStyle name="Финансовый 2 2 17" xfId="1958"/>
    <cellStyle name="Финансовый 2 2 18" xfId="1959"/>
    <cellStyle name="Финансовый 2 2 19" xfId="1960"/>
    <cellStyle name="Финансовый 2 2 2" xfId="1961"/>
    <cellStyle name="Финансовый 2 2 20" xfId="1962"/>
    <cellStyle name="Финансовый 2 2 21" xfId="1963"/>
    <cellStyle name="Финансовый 2 2 22" xfId="1964"/>
    <cellStyle name="Финансовый 2 2 23" xfId="1965"/>
    <cellStyle name="Финансовый 2 2 24" xfId="1966"/>
    <cellStyle name="Финансовый 2 2 25" xfId="1967"/>
    <cellStyle name="Финансовый 2 2 26" xfId="1968"/>
    <cellStyle name="Финансовый 2 2 27" xfId="1969"/>
    <cellStyle name="Финансовый 2 2 28" xfId="1970"/>
    <cellStyle name="Финансовый 2 2 29" xfId="1971"/>
    <cellStyle name="Финансовый 2 2 3" xfId="1972"/>
    <cellStyle name="Финансовый 2 2 30" xfId="1973"/>
    <cellStyle name="Финансовый 2 2 31" xfId="1974"/>
    <cellStyle name="Финансовый 2 2 32" xfId="1975"/>
    <cellStyle name="Финансовый 2 2 33" xfId="1976"/>
    <cellStyle name="Финансовый 2 2 34" xfId="1977"/>
    <cellStyle name="Финансовый 2 2 35" xfId="1978"/>
    <cellStyle name="Финансовый 2 2 36" xfId="1979"/>
    <cellStyle name="Финансовый 2 2 4" xfId="1980"/>
    <cellStyle name="Финансовый 2 2 5" xfId="1981"/>
    <cellStyle name="Финансовый 2 2 6" xfId="1982"/>
    <cellStyle name="Финансовый 2 2 7" xfId="1983"/>
    <cellStyle name="Финансовый 2 2 8" xfId="1984"/>
    <cellStyle name="Финансовый 2 2 9" xfId="1985"/>
    <cellStyle name="Финансовый 2 20" xfId="1986"/>
    <cellStyle name="Финансовый 2 21" xfId="1987"/>
    <cellStyle name="Финансовый 2 22" xfId="1988"/>
    <cellStyle name="Финансовый 2 23" xfId="1989"/>
    <cellStyle name="Финансовый 2 24" xfId="1990"/>
    <cellStyle name="Финансовый 2 25" xfId="1991"/>
    <cellStyle name="Финансовый 2 26" xfId="1992"/>
    <cellStyle name="Финансовый 2 27" xfId="1993"/>
    <cellStyle name="Финансовый 2 28" xfId="1994"/>
    <cellStyle name="Финансовый 2 29" xfId="1995"/>
    <cellStyle name="Финансовый 2 3" xfId="1996"/>
    <cellStyle name="Финансовый 2 30" xfId="1997"/>
    <cellStyle name="Финансовый 2 31" xfId="1998"/>
    <cellStyle name="Финансовый 2 32" xfId="1999"/>
    <cellStyle name="Финансовый 2 33" xfId="2000"/>
    <cellStyle name="Финансовый 2 34" xfId="2001"/>
    <cellStyle name="Финансовый 2 35" xfId="2002"/>
    <cellStyle name="Финансовый 2 36" xfId="2003"/>
    <cellStyle name="Финансовый 2 37" xfId="239"/>
    <cellStyle name="Финансовый 2 4" xfId="2004"/>
    <cellStyle name="Финансовый 2 5" xfId="2005"/>
    <cellStyle name="Финансовый 2 6" xfId="2006"/>
    <cellStyle name="Финансовый 2 7" xfId="2007"/>
    <cellStyle name="Финансовый 2 8" xfId="2008"/>
    <cellStyle name="Финансовый 2 9" xfId="2009"/>
    <cellStyle name="Финансовый 3" xfId="14"/>
    <cellStyle name="Финансовый 4" xfId="321"/>
    <cellStyle name="Финансовый 4 2" xfId="322"/>
    <cellStyle name="Финансовый 5" xfId="2050"/>
    <cellStyle name="Хороший 10" xfId="2010"/>
    <cellStyle name="Хороший 11" xfId="2011"/>
    <cellStyle name="Хороший 12" xfId="2012"/>
    <cellStyle name="Хороший 13" xfId="2013"/>
    <cellStyle name="Хороший 14" xfId="2014"/>
    <cellStyle name="Хороший 15" xfId="2015"/>
    <cellStyle name="Хороший 16" xfId="2016"/>
    <cellStyle name="Хороший 17" xfId="2017"/>
    <cellStyle name="Хороший 18" xfId="2018"/>
    <cellStyle name="Хороший 19" xfId="2019"/>
    <cellStyle name="Хороший 2" xfId="2020"/>
    <cellStyle name="Хороший 20" xfId="2021"/>
    <cellStyle name="Хороший 21" xfId="2022"/>
    <cellStyle name="Хороший 22" xfId="2023"/>
    <cellStyle name="Хороший 23" xfId="2024"/>
    <cellStyle name="Хороший 24" xfId="2025"/>
    <cellStyle name="Хороший 25" xfId="2026"/>
    <cellStyle name="Хороший 26" xfId="2027"/>
    <cellStyle name="Хороший 27" xfId="2028"/>
    <cellStyle name="Хороший 28" xfId="2029"/>
    <cellStyle name="Хороший 29" xfId="2030"/>
    <cellStyle name="Хороший 3" xfId="2031"/>
    <cellStyle name="Хороший 30" xfId="2032"/>
    <cellStyle name="Хороший 31" xfId="2033"/>
    <cellStyle name="Хороший 32" xfId="2034"/>
    <cellStyle name="Хороший 33" xfId="2035"/>
    <cellStyle name="Хороший 34" xfId="2036"/>
    <cellStyle name="Хороший 35" xfId="2037"/>
    <cellStyle name="Хороший 36" xfId="2038"/>
    <cellStyle name="Хороший 4" xfId="2039"/>
    <cellStyle name="Хороший 5" xfId="2040"/>
    <cellStyle name="Хороший 6" xfId="2041"/>
    <cellStyle name="Хороший 7" xfId="2042"/>
    <cellStyle name="Хороший 8" xfId="2043"/>
    <cellStyle name="Хороший 9" xfId="20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.mesropyan/Desktop/2025/Vorosumner/Elektrakan%20kayan%20popoxvac/12_havelvac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 (2)"/>
      <sheetName val="1"/>
      <sheetName val="2"/>
      <sheetName val="3"/>
      <sheetName val="4"/>
      <sheetName val="5"/>
      <sheetName val="6"/>
    </sheetNames>
    <sheetDataSet>
      <sheetData sheetId="0" refreshError="1"/>
      <sheetData sheetId="1"/>
      <sheetData sheetId="2">
        <row r="26">
          <cell r="G26">
            <v>938.4</v>
          </cell>
        </row>
      </sheetData>
      <sheetData sheetId="3" refreshError="1"/>
      <sheetData sheetId="4">
        <row r="23">
          <cell r="J23">
            <v>0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H16" sqref="H16"/>
    </sheetView>
  </sheetViews>
  <sheetFormatPr defaultColWidth="9.33203125" defaultRowHeight="12.75"/>
  <cols>
    <col min="1" max="1" width="9.33203125" style="70"/>
    <col min="2" max="2" width="11.6640625" style="70" customWidth="1"/>
    <col min="3" max="3" width="19.33203125" style="70" customWidth="1"/>
    <col min="4" max="4" width="60.6640625" style="70" customWidth="1"/>
    <col min="5" max="5" width="53" style="70" customWidth="1"/>
    <col min="6" max="6" width="47.1640625" style="70" customWidth="1"/>
    <col min="7" max="7" width="18.1640625" style="70" customWidth="1"/>
    <col min="8" max="8" width="17.83203125" style="70" customWidth="1"/>
    <col min="9" max="9" width="11.83203125" style="70" bestFit="1" customWidth="1"/>
    <col min="10" max="16384" width="9.33203125" style="70"/>
  </cols>
  <sheetData>
    <row r="1" spans="1:8" ht="13.5">
      <c r="B1" s="2"/>
      <c r="C1" s="2"/>
      <c r="D1" s="2"/>
      <c r="E1" s="2"/>
      <c r="F1" s="2"/>
      <c r="G1" s="2"/>
    </row>
    <row r="2" spans="1:8" ht="13.5" customHeight="1">
      <c r="B2" s="2"/>
      <c r="C2" s="2"/>
      <c r="D2" s="2"/>
      <c r="E2" s="2"/>
      <c r="F2" s="2"/>
      <c r="G2" s="71"/>
      <c r="H2" s="71" t="s">
        <v>110</v>
      </c>
    </row>
    <row r="3" spans="1:8" ht="13.5">
      <c r="B3" s="2"/>
      <c r="C3" s="2"/>
      <c r="D3" s="2"/>
      <c r="E3" s="2"/>
      <c r="F3" s="2"/>
      <c r="G3" s="67"/>
      <c r="H3" s="67" t="s">
        <v>65</v>
      </c>
    </row>
    <row r="4" spans="1:8" ht="13.5">
      <c r="B4" s="2"/>
      <c r="C4" s="2"/>
      <c r="D4" s="2"/>
      <c r="E4" s="2"/>
      <c r="F4" s="2"/>
      <c r="G4" s="72"/>
      <c r="H4" s="72" t="s">
        <v>1</v>
      </c>
    </row>
    <row r="5" spans="1:8" ht="45" customHeight="1">
      <c r="A5" s="186" t="s">
        <v>111</v>
      </c>
      <c r="B5" s="186"/>
      <c r="C5" s="186"/>
      <c r="D5" s="186"/>
      <c r="E5" s="186"/>
      <c r="F5" s="186"/>
      <c r="G5" s="186"/>
      <c r="H5" s="186"/>
    </row>
    <row r="6" spans="1:8" ht="14.25">
      <c r="B6" s="15"/>
      <c r="C6" s="15"/>
      <c r="D6" s="15"/>
      <c r="E6" s="15"/>
      <c r="F6" s="15"/>
      <c r="G6" s="15"/>
    </row>
    <row r="7" spans="1:8" ht="13.5">
      <c r="B7" s="2"/>
      <c r="C7" s="2"/>
      <c r="D7" s="2"/>
      <c r="E7" s="2"/>
      <c r="F7" s="2"/>
      <c r="G7" s="187" t="s">
        <v>112</v>
      </c>
      <c r="H7" s="187"/>
    </row>
    <row r="8" spans="1:8" s="73" customFormat="1" ht="70.5" customHeight="1">
      <c r="A8" s="188" t="s">
        <v>113</v>
      </c>
      <c r="B8" s="188" t="s">
        <v>7</v>
      </c>
      <c r="C8" s="188"/>
      <c r="D8" s="188" t="s">
        <v>114</v>
      </c>
      <c r="E8" s="188" t="s">
        <v>115</v>
      </c>
      <c r="F8" s="188" t="s">
        <v>116</v>
      </c>
      <c r="G8" s="188" t="s">
        <v>50</v>
      </c>
      <c r="H8" s="188"/>
    </row>
    <row r="9" spans="1:8" s="73" customFormat="1" ht="14.25">
      <c r="A9" s="188"/>
      <c r="B9" s="74" t="s">
        <v>38</v>
      </c>
      <c r="C9" s="74" t="s">
        <v>0</v>
      </c>
      <c r="D9" s="188"/>
      <c r="E9" s="188"/>
      <c r="F9" s="188"/>
      <c r="G9" s="104" t="s">
        <v>57</v>
      </c>
      <c r="H9" s="104" t="s">
        <v>15</v>
      </c>
    </row>
    <row r="10" spans="1:8" s="75" customFormat="1" ht="14.25">
      <c r="A10" s="185" t="s">
        <v>117</v>
      </c>
      <c r="B10" s="185"/>
      <c r="C10" s="185"/>
      <c r="D10" s="185"/>
      <c r="E10" s="185"/>
      <c r="F10" s="185"/>
      <c r="G10" s="69">
        <f>+G11</f>
        <v>0</v>
      </c>
      <c r="H10" s="69">
        <f>+H11</f>
        <v>0</v>
      </c>
    </row>
    <row r="11" spans="1:8" s="75" customFormat="1" ht="14.25">
      <c r="A11" s="185" t="s">
        <v>48</v>
      </c>
      <c r="B11" s="185"/>
      <c r="C11" s="185"/>
      <c r="D11" s="185"/>
      <c r="E11" s="185"/>
      <c r="F11" s="185"/>
      <c r="G11" s="69">
        <f t="shared" ref="G11:H11" si="0">+G12</f>
        <v>0</v>
      </c>
      <c r="H11" s="69">
        <f t="shared" si="0"/>
        <v>0</v>
      </c>
    </row>
    <row r="12" spans="1:8" s="75" customFormat="1" ht="85.5">
      <c r="A12" s="76"/>
      <c r="B12" s="74" t="s">
        <v>118</v>
      </c>
      <c r="C12" s="77"/>
      <c r="D12" s="78" t="s">
        <v>119</v>
      </c>
      <c r="E12" s="78" t="s">
        <v>120</v>
      </c>
      <c r="F12" s="78" t="s">
        <v>121</v>
      </c>
      <c r="G12" s="69">
        <f>+G13+G14</f>
        <v>0</v>
      </c>
      <c r="H12" s="69">
        <f>+G13+G14</f>
        <v>0</v>
      </c>
    </row>
    <row r="13" spans="1:8" s="62" customFormat="1" ht="148.5">
      <c r="A13" s="79"/>
      <c r="B13" s="79"/>
      <c r="C13" s="80" t="s">
        <v>123</v>
      </c>
      <c r="D13" s="79" t="s">
        <v>124</v>
      </c>
      <c r="E13" s="79" t="s">
        <v>125</v>
      </c>
      <c r="F13" s="79" t="s">
        <v>122</v>
      </c>
      <c r="G13" s="81">
        <v>-114</v>
      </c>
      <c r="H13" s="81">
        <v>-114</v>
      </c>
    </row>
    <row r="14" spans="1:8" s="62" customFormat="1" ht="82.5" customHeight="1">
      <c r="A14" s="79"/>
      <c r="B14" s="79"/>
      <c r="C14" s="80" t="s">
        <v>126</v>
      </c>
      <c r="D14" s="79" t="s">
        <v>127</v>
      </c>
      <c r="E14" s="79" t="s">
        <v>128</v>
      </c>
      <c r="F14" s="79" t="s">
        <v>129</v>
      </c>
      <c r="G14" s="81">
        <v>114</v>
      </c>
      <c r="H14" s="81">
        <v>114</v>
      </c>
    </row>
  </sheetData>
  <mergeCells count="10">
    <mergeCell ref="A10:F10"/>
    <mergeCell ref="A11:F11"/>
    <mergeCell ref="A5:H5"/>
    <mergeCell ref="G7:H7"/>
    <mergeCell ref="A8:A9"/>
    <mergeCell ref="B8:C8"/>
    <mergeCell ref="D8:D9"/>
    <mergeCell ref="E8:E9"/>
    <mergeCell ref="F8:F9"/>
    <mergeCell ref="G8:H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1"/>
  <sheetViews>
    <sheetView workbookViewId="0">
      <selection activeCell="D9" sqref="D9:D11"/>
    </sheetView>
  </sheetViews>
  <sheetFormatPr defaultColWidth="9.33203125"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44">
      <c r="D1" s="12"/>
      <c r="E1" s="12"/>
      <c r="F1" s="13"/>
      <c r="G1" s="13"/>
      <c r="H1" s="16" t="s">
        <v>164</v>
      </c>
      <c r="I1" s="45"/>
    </row>
    <row r="2" spans="1:44">
      <c r="D2" s="13"/>
      <c r="E2" s="13"/>
      <c r="F2" s="13"/>
      <c r="G2" s="13"/>
      <c r="H2" s="16" t="s">
        <v>54</v>
      </c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</row>
    <row r="3" spans="1:44">
      <c r="D3" s="13"/>
      <c r="E3" s="13"/>
      <c r="F3" s="13"/>
      <c r="G3" s="13"/>
      <c r="H3" s="17" t="s">
        <v>32</v>
      </c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</row>
    <row r="4" spans="1:44">
      <c r="D4" s="189"/>
      <c r="E4" s="189"/>
      <c r="F4" s="189"/>
      <c r="G4" s="45"/>
      <c r="H4" s="45"/>
      <c r="I4" s="45"/>
    </row>
    <row r="5" spans="1:44">
      <c r="D5" s="189"/>
      <c r="E5" s="189"/>
      <c r="F5" s="189"/>
      <c r="G5" s="45"/>
      <c r="H5" s="45"/>
      <c r="I5" s="45"/>
    </row>
    <row r="6" spans="1:44" ht="26.25" customHeight="1">
      <c r="A6" s="186" t="s">
        <v>61</v>
      </c>
      <c r="B6" s="186"/>
      <c r="C6" s="186"/>
      <c r="D6" s="186"/>
      <c r="E6" s="186"/>
      <c r="F6" s="186"/>
      <c r="G6" s="186"/>
      <c r="H6" s="186"/>
      <c r="I6" s="46"/>
    </row>
    <row r="7" spans="1:44" ht="26.25" customHeight="1">
      <c r="A7" s="184"/>
      <c r="B7" s="184"/>
      <c r="C7" s="184"/>
      <c r="D7" s="184"/>
      <c r="E7" s="184"/>
      <c r="F7" s="184"/>
      <c r="G7" s="184"/>
      <c r="H7" s="184"/>
      <c r="I7" s="184"/>
    </row>
    <row r="8" spans="1:44" ht="14.25">
      <c r="B8" s="46"/>
      <c r="C8" s="46"/>
      <c r="D8" s="46"/>
      <c r="E8" s="46"/>
      <c r="F8" s="46"/>
      <c r="G8" s="190" t="s">
        <v>33</v>
      </c>
      <c r="H8" s="190"/>
      <c r="I8" s="46"/>
    </row>
    <row r="9" spans="1:44" ht="34.5" customHeight="1">
      <c r="A9" s="191" t="s">
        <v>34</v>
      </c>
      <c r="B9" s="191"/>
      <c r="C9" s="192" t="s">
        <v>35</v>
      </c>
      <c r="D9" s="192" t="s">
        <v>36</v>
      </c>
      <c r="E9" s="193" t="s">
        <v>50</v>
      </c>
      <c r="F9" s="194"/>
      <c r="G9" s="194"/>
      <c r="H9" s="195"/>
      <c r="I9" s="46"/>
    </row>
    <row r="10" spans="1:44">
      <c r="A10" s="191"/>
      <c r="B10" s="191"/>
      <c r="C10" s="192"/>
      <c r="D10" s="192"/>
      <c r="E10" s="192" t="s">
        <v>37</v>
      </c>
      <c r="F10" s="192"/>
      <c r="G10" s="192"/>
      <c r="H10" s="192"/>
    </row>
    <row r="11" spans="1:44" ht="81">
      <c r="A11" s="18" t="s">
        <v>38</v>
      </c>
      <c r="B11" s="18" t="s">
        <v>0</v>
      </c>
      <c r="C11" s="192"/>
      <c r="D11" s="192"/>
      <c r="E11" s="19" t="s">
        <v>39</v>
      </c>
      <c r="F11" s="19" t="s">
        <v>40</v>
      </c>
      <c r="G11" s="19" t="s">
        <v>41</v>
      </c>
      <c r="H11" s="60" t="s">
        <v>42</v>
      </c>
    </row>
    <row r="12" spans="1:44" ht="14.25">
      <c r="A12" s="20"/>
      <c r="B12" s="20"/>
      <c r="C12" s="21" t="s">
        <v>36</v>
      </c>
      <c r="D12" s="48">
        <f>+D14</f>
        <v>-3686</v>
      </c>
      <c r="E12" s="48">
        <f>+E14</f>
        <v>-3800</v>
      </c>
      <c r="F12" s="48">
        <f t="shared" ref="F12:H12" si="0">+F14</f>
        <v>0</v>
      </c>
      <c r="G12" s="48">
        <f t="shared" si="0"/>
        <v>0</v>
      </c>
      <c r="H12" s="48">
        <f t="shared" si="0"/>
        <v>114</v>
      </c>
    </row>
    <row r="13" spans="1:44">
      <c r="A13" s="20"/>
      <c r="B13" s="20"/>
      <c r="C13" s="22" t="s">
        <v>43</v>
      </c>
      <c r="D13" s="48"/>
      <c r="E13" s="48"/>
      <c r="F13" s="48"/>
      <c r="G13" s="48"/>
      <c r="H13" s="48"/>
    </row>
    <row r="14" spans="1:44" s="24" customFormat="1" ht="14.25">
      <c r="A14" s="23"/>
      <c r="B14" s="23"/>
      <c r="C14" s="47" t="s">
        <v>48</v>
      </c>
      <c r="D14" s="55">
        <f>SUM(E14:H14)</f>
        <v>-3686</v>
      </c>
      <c r="E14" s="55">
        <f>+E16+E19</f>
        <v>-3800</v>
      </c>
      <c r="F14" s="55">
        <f t="shared" ref="F14:H14" si="1">+F16+F19</f>
        <v>0</v>
      </c>
      <c r="G14" s="55">
        <f t="shared" si="1"/>
        <v>0</v>
      </c>
      <c r="H14" s="55">
        <f t="shared" si="1"/>
        <v>114</v>
      </c>
    </row>
    <row r="15" spans="1:44" s="24" customFormat="1">
      <c r="A15" s="23"/>
      <c r="B15" s="23"/>
      <c r="C15" s="30" t="s">
        <v>43</v>
      </c>
      <c r="D15" s="48"/>
      <c r="E15" s="48"/>
      <c r="F15" s="48"/>
      <c r="G15" s="48"/>
      <c r="H15" s="48"/>
    </row>
    <row r="16" spans="1:44" s="24" customFormat="1" ht="27">
      <c r="A16" s="28" t="s">
        <v>87</v>
      </c>
      <c r="B16" s="28" t="s">
        <v>88</v>
      </c>
      <c r="C16" s="25" t="s">
        <v>86</v>
      </c>
      <c r="D16" s="48">
        <f>+E16+F16+G16+H16</f>
        <v>-3800</v>
      </c>
      <c r="E16" s="48">
        <f>+E18</f>
        <v>-3800</v>
      </c>
      <c r="F16" s="48">
        <f t="shared" ref="F16:H16" si="2">+F18</f>
        <v>0</v>
      </c>
      <c r="G16" s="48">
        <f t="shared" si="2"/>
        <v>0</v>
      </c>
      <c r="H16" s="48">
        <f t="shared" si="2"/>
        <v>0</v>
      </c>
    </row>
    <row r="17" spans="1:8" s="24" customFormat="1">
      <c r="A17" s="28"/>
      <c r="B17" s="28"/>
      <c r="C17" s="25" t="s">
        <v>89</v>
      </c>
      <c r="D17" s="48"/>
      <c r="E17" s="48"/>
      <c r="F17" s="48"/>
      <c r="G17" s="48"/>
      <c r="H17" s="48"/>
    </row>
    <row r="18" spans="1:8" s="24" customFormat="1" ht="27">
      <c r="A18" s="28"/>
      <c r="B18" s="28"/>
      <c r="C18" s="61" t="s">
        <v>90</v>
      </c>
      <c r="D18" s="48">
        <f>+E18+F18+G18+H18</f>
        <v>-3800</v>
      </c>
      <c r="E18" s="48">
        <v>-3800</v>
      </c>
      <c r="F18" s="48"/>
      <c r="G18" s="48"/>
      <c r="H18" s="48"/>
    </row>
    <row r="19" spans="1:8" s="85" customFormat="1" ht="28.5">
      <c r="A19" s="82" t="s">
        <v>87</v>
      </c>
      <c r="B19" s="82" t="s">
        <v>130</v>
      </c>
      <c r="C19" s="83" t="s">
        <v>131</v>
      </c>
      <c r="D19" s="84">
        <f t="shared" ref="D19:H19" si="3">D21</f>
        <v>114</v>
      </c>
      <c r="E19" s="84">
        <f t="shared" si="3"/>
        <v>0</v>
      </c>
      <c r="F19" s="84">
        <f t="shared" si="3"/>
        <v>0</v>
      </c>
      <c r="G19" s="84">
        <f t="shared" si="3"/>
        <v>0</v>
      </c>
      <c r="H19" s="84">
        <f t="shared" si="3"/>
        <v>114</v>
      </c>
    </row>
    <row r="20" spans="1:8" s="85" customFormat="1">
      <c r="A20" s="86"/>
      <c r="B20" s="86"/>
      <c r="C20" s="86" t="s">
        <v>2</v>
      </c>
      <c r="D20" s="84"/>
      <c r="E20" s="84"/>
      <c r="F20" s="84"/>
      <c r="G20" s="48"/>
      <c r="H20" s="48"/>
    </row>
    <row r="21" spans="1:8" s="85" customFormat="1" ht="14.25">
      <c r="A21" s="87"/>
      <c r="B21" s="87"/>
      <c r="C21" s="88" t="s">
        <v>47</v>
      </c>
      <c r="D21" s="84">
        <f>+E21+F21+G21+H21</f>
        <v>114</v>
      </c>
      <c r="E21" s="84">
        <f>+'[1]1'!H17</f>
        <v>0</v>
      </c>
      <c r="F21" s="84">
        <f>+'[1]1'!I17</f>
        <v>0</v>
      </c>
      <c r="G21" s="48"/>
      <c r="H21" s="48">
        <v>114</v>
      </c>
    </row>
  </sheetData>
  <mergeCells count="9">
    <mergeCell ref="D4:F4"/>
    <mergeCell ref="D5:F5"/>
    <mergeCell ref="A6:H6"/>
    <mergeCell ref="G8:H8"/>
    <mergeCell ref="A9:B10"/>
    <mergeCell ref="C9:C11"/>
    <mergeCell ref="D9:D11"/>
    <mergeCell ref="E9:H9"/>
    <mergeCell ref="E10:H1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5"/>
  <sheetViews>
    <sheetView zoomScaleNormal="100" zoomScaleSheetLayoutView="100" workbookViewId="0">
      <selection activeCell="J10" sqref="J10"/>
    </sheetView>
  </sheetViews>
  <sheetFormatPr defaultColWidth="9.33203125" defaultRowHeight="12.75"/>
  <cols>
    <col min="1" max="1" width="7.83203125" style="3" customWidth="1"/>
    <col min="2" max="2" width="7.33203125" style="3" customWidth="1"/>
    <col min="3" max="3" width="8.83203125" style="3" customWidth="1"/>
    <col min="4" max="4" width="9.1640625" style="3" customWidth="1"/>
    <col min="5" max="5" width="14.33203125" style="3" customWidth="1"/>
    <col min="6" max="6" width="83.33203125" style="3" customWidth="1"/>
    <col min="7" max="7" width="21.5" style="43" customWidth="1"/>
    <col min="8" max="8" width="26.6640625" style="44" customWidth="1"/>
    <col min="9" max="9" width="15" style="3" bestFit="1" customWidth="1"/>
    <col min="10" max="10" width="44.1640625" style="3" customWidth="1"/>
    <col min="11" max="11" width="14.33203125" style="3" bestFit="1" customWidth="1"/>
    <col min="12" max="12" width="13.1640625" style="3" customWidth="1"/>
    <col min="13" max="13" width="9.33203125" style="3"/>
    <col min="14" max="14" width="12.6640625" style="3" bestFit="1" customWidth="1"/>
    <col min="15" max="16384" width="9.33203125" style="3"/>
  </cols>
  <sheetData>
    <row r="1" spans="1:8" ht="14.45" customHeight="1">
      <c r="A1" s="2"/>
      <c r="B1" s="2"/>
      <c r="C1" s="2"/>
      <c r="D1" s="2"/>
      <c r="E1" s="2"/>
      <c r="H1" s="26" t="s">
        <v>165</v>
      </c>
    </row>
    <row r="2" spans="1:8" ht="14.45" customHeight="1">
      <c r="E2" s="2"/>
      <c r="H2" s="49" t="s">
        <v>53</v>
      </c>
    </row>
    <row r="3" spans="1:8" ht="14.45" customHeight="1">
      <c r="E3" s="2"/>
      <c r="H3" s="49" t="s">
        <v>1</v>
      </c>
    </row>
    <row r="4" spans="1:8" ht="14.45" customHeight="1">
      <c r="E4" s="2"/>
      <c r="H4" s="50"/>
    </row>
    <row r="5" spans="1:8" ht="14.45" customHeight="1">
      <c r="A5" s="2"/>
      <c r="B5" s="2"/>
      <c r="C5" s="2"/>
      <c r="D5" s="2"/>
      <c r="E5" s="2"/>
    </row>
    <row r="6" spans="1:8" ht="35.25" customHeight="1">
      <c r="A6" s="186" t="s">
        <v>176</v>
      </c>
      <c r="B6" s="186"/>
      <c r="C6" s="186"/>
      <c r="D6" s="186"/>
      <c r="E6" s="186"/>
      <c r="F6" s="186"/>
      <c r="G6" s="186"/>
      <c r="H6" s="186"/>
    </row>
    <row r="7" spans="1:8" ht="12" customHeight="1">
      <c r="A7" s="46"/>
      <c r="B7" s="46"/>
      <c r="C7" s="46"/>
      <c r="D7" s="46"/>
      <c r="E7" s="46"/>
      <c r="F7" s="46"/>
      <c r="G7" s="15"/>
      <c r="H7" s="15"/>
    </row>
    <row r="8" spans="1:8" ht="14.45" customHeight="1">
      <c r="A8" s="2"/>
      <c r="B8" s="2"/>
      <c r="C8" s="2"/>
      <c r="D8" s="2"/>
      <c r="G8" s="190" t="s">
        <v>33</v>
      </c>
      <c r="H8" s="190"/>
    </row>
    <row r="9" spans="1:8" s="4" customFormat="1" ht="72.75" customHeight="1">
      <c r="A9" s="197" t="s">
        <v>6</v>
      </c>
      <c r="B9" s="198"/>
      <c r="C9" s="199"/>
      <c r="D9" s="196" t="s">
        <v>7</v>
      </c>
      <c r="E9" s="196"/>
      <c r="F9" s="196" t="s">
        <v>16</v>
      </c>
      <c r="G9" s="200" t="s">
        <v>50</v>
      </c>
      <c r="H9" s="200"/>
    </row>
    <row r="10" spans="1:8" s="4" customFormat="1" ht="49.5">
      <c r="A10" s="108" t="s">
        <v>8</v>
      </c>
      <c r="B10" s="109" t="s">
        <v>9</v>
      </c>
      <c r="C10" s="108" t="s">
        <v>10</v>
      </c>
      <c r="D10" s="110" t="s">
        <v>11</v>
      </c>
      <c r="E10" s="110" t="s">
        <v>12</v>
      </c>
      <c r="F10" s="196"/>
      <c r="G10" s="111" t="s">
        <v>57</v>
      </c>
      <c r="H10" s="112" t="s">
        <v>15</v>
      </c>
    </row>
    <row r="11" spans="1:8" s="4" customFormat="1" ht="16.5">
      <c r="A11" s="113"/>
      <c r="B11" s="114"/>
      <c r="C11" s="115"/>
      <c r="D11" s="114"/>
      <c r="E11" s="110"/>
      <c r="F11" s="116" t="s">
        <v>13</v>
      </c>
      <c r="G11" s="117">
        <f>+G13</f>
        <v>0</v>
      </c>
      <c r="H11" s="117">
        <f>+H13</f>
        <v>0</v>
      </c>
    </row>
    <row r="12" spans="1:8" s="4" customFormat="1" ht="16.5">
      <c r="A12" s="118"/>
      <c r="B12" s="119"/>
      <c r="C12" s="120"/>
      <c r="D12" s="119"/>
      <c r="E12" s="121"/>
      <c r="F12" s="122" t="s">
        <v>14</v>
      </c>
      <c r="G12" s="123"/>
      <c r="H12" s="124"/>
    </row>
    <row r="13" spans="1:8" s="62" customFormat="1" ht="33">
      <c r="A13" s="125" t="s">
        <v>91</v>
      </c>
      <c r="B13" s="126"/>
      <c r="C13" s="126"/>
      <c r="D13" s="126"/>
      <c r="E13" s="126"/>
      <c r="F13" s="127" t="s">
        <v>92</v>
      </c>
      <c r="G13" s="128">
        <f t="shared" ref="G13:H13" si="0">+G15</f>
        <v>0</v>
      </c>
      <c r="H13" s="128">
        <f t="shared" si="0"/>
        <v>0</v>
      </c>
    </row>
    <row r="14" spans="1:8" s="62" customFormat="1" ht="16.5">
      <c r="A14" s="126"/>
      <c r="B14" s="126"/>
      <c r="C14" s="126"/>
      <c r="D14" s="126"/>
      <c r="E14" s="126"/>
      <c r="F14" s="129" t="s">
        <v>14</v>
      </c>
      <c r="G14" s="129"/>
      <c r="H14" s="129"/>
    </row>
    <row r="15" spans="1:8" s="62" customFormat="1" ht="16.5">
      <c r="A15" s="126"/>
      <c r="B15" s="125" t="s">
        <v>18</v>
      </c>
      <c r="C15" s="126"/>
      <c r="D15" s="126"/>
      <c r="E15" s="126"/>
      <c r="F15" s="127" t="s">
        <v>93</v>
      </c>
      <c r="G15" s="128">
        <f t="shared" ref="G15:H15" si="1">+G17</f>
        <v>0</v>
      </c>
      <c r="H15" s="128">
        <f t="shared" si="1"/>
        <v>0</v>
      </c>
    </row>
    <row r="16" spans="1:8" s="62" customFormat="1" ht="16.5">
      <c r="A16" s="126"/>
      <c r="B16" s="126"/>
      <c r="C16" s="126"/>
      <c r="D16" s="126"/>
      <c r="E16" s="126"/>
      <c r="F16" s="129" t="s">
        <v>14</v>
      </c>
      <c r="G16" s="129"/>
      <c r="H16" s="129"/>
    </row>
    <row r="17" spans="1:8" s="62" customFormat="1" ht="16.5">
      <c r="A17" s="126"/>
      <c r="B17" s="126"/>
      <c r="C17" s="125" t="s">
        <v>18</v>
      </c>
      <c r="D17" s="126"/>
      <c r="E17" s="126"/>
      <c r="F17" s="127" t="s">
        <v>93</v>
      </c>
      <c r="G17" s="128">
        <f t="shared" ref="G17:H17" si="2">+G21</f>
        <v>0</v>
      </c>
      <c r="H17" s="128">
        <f t="shared" si="2"/>
        <v>0</v>
      </c>
    </row>
    <row r="18" spans="1:8" s="27" customFormat="1" ht="16.5">
      <c r="A18" s="130"/>
      <c r="B18" s="126"/>
      <c r="C18" s="125"/>
      <c r="D18" s="131"/>
      <c r="E18" s="131"/>
      <c r="F18" s="132" t="s">
        <v>14</v>
      </c>
      <c r="G18" s="123"/>
      <c r="H18" s="123"/>
    </row>
    <row r="19" spans="1:8" s="4" customFormat="1" ht="16.5">
      <c r="A19" s="130"/>
      <c r="B19" s="126"/>
      <c r="C19" s="125"/>
      <c r="D19" s="131"/>
      <c r="E19" s="131"/>
      <c r="F19" s="133" t="s">
        <v>47</v>
      </c>
      <c r="G19" s="123">
        <f>+G23</f>
        <v>0</v>
      </c>
      <c r="H19" s="123">
        <f>+H23</f>
        <v>0</v>
      </c>
    </row>
    <row r="20" spans="1:8" s="62" customFormat="1" ht="16.5">
      <c r="A20" s="126"/>
      <c r="B20" s="126"/>
      <c r="C20" s="126"/>
      <c r="D20" s="126"/>
      <c r="E20" s="126"/>
      <c r="F20" s="129" t="s">
        <v>14</v>
      </c>
      <c r="G20" s="129"/>
      <c r="H20" s="129"/>
    </row>
    <row r="21" spans="1:8" s="62" customFormat="1" ht="33">
      <c r="A21" s="80"/>
      <c r="B21" s="80"/>
      <c r="C21" s="80"/>
      <c r="D21" s="129" t="s">
        <v>87</v>
      </c>
      <c r="E21" s="129"/>
      <c r="F21" s="129" t="s">
        <v>94</v>
      </c>
      <c r="G21" s="134">
        <f t="shared" ref="G21:H21" si="3">+G23</f>
        <v>0</v>
      </c>
      <c r="H21" s="134">
        <f t="shared" si="3"/>
        <v>0</v>
      </c>
    </row>
    <row r="22" spans="1:8" s="62" customFormat="1" ht="16.5">
      <c r="A22" s="80"/>
      <c r="B22" s="80"/>
      <c r="C22" s="80"/>
      <c r="D22" s="126"/>
      <c r="E22" s="126"/>
      <c r="F22" s="135" t="s">
        <v>14</v>
      </c>
      <c r="G22" s="129"/>
      <c r="H22" s="129"/>
    </row>
    <row r="23" spans="1:8" s="62" customFormat="1" ht="33">
      <c r="A23" s="80"/>
      <c r="B23" s="80"/>
      <c r="C23" s="80"/>
      <c r="D23" s="126"/>
      <c r="E23" s="129" t="s">
        <v>88</v>
      </c>
      <c r="F23" s="127" t="s">
        <v>86</v>
      </c>
      <c r="G23" s="134">
        <f t="shared" ref="G23:H23" si="4">+G25</f>
        <v>0</v>
      </c>
      <c r="H23" s="134">
        <f t="shared" si="4"/>
        <v>0</v>
      </c>
    </row>
    <row r="24" spans="1:8" s="62" customFormat="1" ht="16.5">
      <c r="A24" s="80"/>
      <c r="B24" s="80"/>
      <c r="C24" s="80"/>
      <c r="D24" s="126"/>
      <c r="E24" s="129"/>
      <c r="F24" s="129" t="s">
        <v>2</v>
      </c>
      <c r="G24" s="129"/>
      <c r="H24" s="129"/>
    </row>
    <row r="25" spans="1:8" s="62" customFormat="1" ht="16.5">
      <c r="A25" s="80"/>
      <c r="B25" s="80"/>
      <c r="C25" s="80"/>
      <c r="D25" s="126"/>
      <c r="E25" s="129"/>
      <c r="F25" s="136" t="s">
        <v>47</v>
      </c>
      <c r="G25" s="134">
        <f t="shared" ref="G25:H25" si="5">+G27</f>
        <v>0</v>
      </c>
      <c r="H25" s="134">
        <f t="shared" si="5"/>
        <v>0</v>
      </c>
    </row>
    <row r="26" spans="1:8" s="62" customFormat="1" ht="33">
      <c r="A26" s="80"/>
      <c r="B26" s="80"/>
      <c r="C26" s="80"/>
      <c r="D26" s="126"/>
      <c r="E26" s="129"/>
      <c r="F26" s="129" t="s">
        <v>3</v>
      </c>
      <c r="G26" s="129"/>
      <c r="H26" s="129"/>
    </row>
    <row r="27" spans="1:8" s="62" customFormat="1" ht="16.5">
      <c r="A27" s="80"/>
      <c r="B27" s="80"/>
      <c r="C27" s="80"/>
      <c r="D27" s="126"/>
      <c r="E27" s="129"/>
      <c r="F27" s="129" t="s">
        <v>4</v>
      </c>
      <c r="G27" s="134">
        <f>G28+G32</f>
        <v>0</v>
      </c>
      <c r="H27" s="134">
        <f>H28+H32</f>
        <v>0</v>
      </c>
    </row>
    <row r="28" spans="1:8" s="4" customFormat="1" ht="16.5" customHeight="1">
      <c r="A28" s="107"/>
      <c r="B28" s="107"/>
      <c r="C28" s="107"/>
      <c r="D28" s="80"/>
      <c r="E28" s="105"/>
      <c r="F28" s="105" t="s">
        <v>133</v>
      </c>
      <c r="G28" s="137">
        <f>G29</f>
        <v>3800</v>
      </c>
      <c r="H28" s="137">
        <f t="shared" ref="H28" si="6">H29</f>
        <v>3800</v>
      </c>
    </row>
    <row r="29" spans="1:8" s="4" customFormat="1" ht="16.5">
      <c r="A29" s="107"/>
      <c r="B29" s="107"/>
      <c r="C29" s="107"/>
      <c r="D29" s="80"/>
      <c r="E29" s="105"/>
      <c r="F29" s="105" t="s">
        <v>134</v>
      </c>
      <c r="G29" s="137">
        <f>+G30</f>
        <v>3800</v>
      </c>
      <c r="H29" s="137">
        <f t="shared" ref="H29" si="7">+H30</f>
        <v>3800</v>
      </c>
    </row>
    <row r="30" spans="1:8" s="4" customFormat="1" ht="16.5" customHeight="1">
      <c r="A30" s="107"/>
      <c r="B30" s="107"/>
      <c r="C30" s="107"/>
      <c r="D30" s="80"/>
      <c r="E30" s="105"/>
      <c r="F30" s="129" t="s">
        <v>154</v>
      </c>
      <c r="G30" s="137">
        <f>+G31</f>
        <v>3800</v>
      </c>
      <c r="H30" s="137">
        <f>+H31</f>
        <v>3800</v>
      </c>
    </row>
    <row r="31" spans="1:8" s="4" customFormat="1" ht="16.5" customHeight="1">
      <c r="A31" s="107"/>
      <c r="B31" s="107"/>
      <c r="C31" s="107"/>
      <c r="D31" s="80"/>
      <c r="E31" s="105"/>
      <c r="F31" s="129" t="s">
        <v>155</v>
      </c>
      <c r="G31" s="137">
        <v>3800</v>
      </c>
      <c r="H31" s="137">
        <v>3800</v>
      </c>
    </row>
    <row r="32" spans="1:8" s="62" customFormat="1" ht="16.5">
      <c r="A32" s="126"/>
      <c r="B32" s="126"/>
      <c r="C32" s="126"/>
      <c r="D32" s="126"/>
      <c r="E32" s="129"/>
      <c r="F32" s="129" t="s">
        <v>20</v>
      </c>
      <c r="G32" s="134">
        <f t="shared" ref="G32:H32" si="8">+G33</f>
        <v>-3800</v>
      </c>
      <c r="H32" s="134">
        <f t="shared" si="8"/>
        <v>-3800</v>
      </c>
    </row>
    <row r="33" spans="1:8" s="62" customFormat="1" ht="16.5">
      <c r="A33" s="126"/>
      <c r="B33" s="126"/>
      <c r="C33" s="126"/>
      <c r="D33" s="126"/>
      <c r="E33" s="129"/>
      <c r="F33" s="129" t="s">
        <v>21</v>
      </c>
      <c r="G33" s="134">
        <f>+G34</f>
        <v>-3800</v>
      </c>
      <c r="H33" s="134">
        <f>+H34</f>
        <v>-3800</v>
      </c>
    </row>
    <row r="34" spans="1:8" s="62" customFormat="1" ht="16.5">
      <c r="A34" s="126"/>
      <c r="B34" s="126"/>
      <c r="C34" s="126"/>
      <c r="D34" s="126"/>
      <c r="E34" s="129"/>
      <c r="F34" s="129" t="s">
        <v>64</v>
      </c>
      <c r="G34" s="138">
        <f t="shared" ref="G34:H34" si="9">+G35</f>
        <v>-3800</v>
      </c>
      <c r="H34" s="138">
        <f t="shared" si="9"/>
        <v>-3800</v>
      </c>
    </row>
    <row r="35" spans="1:8" s="62" customFormat="1" ht="16.5">
      <c r="A35" s="126"/>
      <c r="B35" s="126"/>
      <c r="C35" s="126"/>
      <c r="D35" s="126"/>
      <c r="E35" s="139"/>
      <c r="F35" s="129" t="s">
        <v>95</v>
      </c>
      <c r="G35" s="138">
        <v>-3800</v>
      </c>
      <c r="H35" s="138">
        <v>-3800</v>
      </c>
    </row>
    <row r="36" spans="1:8" s="62" customFormat="1" ht="33">
      <c r="A36" s="80"/>
      <c r="B36" s="140" t="s">
        <v>168</v>
      </c>
      <c r="C36" s="80"/>
      <c r="D36" s="80"/>
      <c r="E36" s="141"/>
      <c r="F36" s="105" t="s">
        <v>169</v>
      </c>
      <c r="G36" s="142"/>
      <c r="H36" s="142"/>
    </row>
    <row r="37" spans="1:8" s="62" customFormat="1" ht="16.5">
      <c r="A37" s="80"/>
      <c r="B37" s="140"/>
      <c r="C37" s="140"/>
      <c r="D37" s="80"/>
      <c r="E37" s="141"/>
      <c r="F37" s="105" t="s">
        <v>14</v>
      </c>
      <c r="G37" s="142"/>
      <c r="H37" s="142"/>
    </row>
    <row r="38" spans="1:8" s="62" customFormat="1" ht="33">
      <c r="A38" s="80"/>
      <c r="B38" s="140"/>
      <c r="C38" s="140" t="s">
        <v>170</v>
      </c>
      <c r="D38" s="80"/>
      <c r="E38" s="141"/>
      <c r="F38" s="106" t="s">
        <v>151</v>
      </c>
      <c r="G38" s="142"/>
      <c r="H38" s="142"/>
    </row>
    <row r="39" spans="1:8" s="62" customFormat="1" ht="16.5">
      <c r="A39" s="80"/>
      <c r="B39" s="140"/>
      <c r="C39" s="140"/>
      <c r="D39" s="80"/>
      <c r="E39" s="141"/>
      <c r="F39" s="105" t="s">
        <v>14</v>
      </c>
      <c r="G39" s="142"/>
      <c r="H39" s="142"/>
    </row>
    <row r="40" spans="1:8" s="4" customFormat="1" ht="33">
      <c r="A40" s="107"/>
      <c r="B40" s="107"/>
      <c r="C40" s="107"/>
      <c r="D40" s="143">
        <v>1103</v>
      </c>
      <c r="E40" s="105"/>
      <c r="F40" s="144" t="s">
        <v>94</v>
      </c>
      <c r="G40" s="137">
        <f>+G42+G51</f>
        <v>0</v>
      </c>
      <c r="H40" s="137">
        <f>+H42+H51</f>
        <v>0</v>
      </c>
    </row>
    <row r="41" spans="1:8" s="4" customFormat="1" ht="17.25" customHeight="1">
      <c r="A41" s="107"/>
      <c r="B41" s="107"/>
      <c r="C41" s="107"/>
      <c r="D41" s="143"/>
      <c r="E41" s="105"/>
      <c r="F41" s="144" t="s">
        <v>14</v>
      </c>
      <c r="G41" s="145"/>
      <c r="H41" s="145"/>
    </row>
    <row r="42" spans="1:8" s="89" customFormat="1" ht="82.5">
      <c r="A42" s="107"/>
      <c r="B42" s="107"/>
      <c r="C42" s="107"/>
      <c r="D42" s="143"/>
      <c r="E42" s="105">
        <v>11001</v>
      </c>
      <c r="F42" s="146" t="s">
        <v>132</v>
      </c>
      <c r="G42" s="147">
        <f>+G44</f>
        <v>-114</v>
      </c>
      <c r="H42" s="147">
        <f>+H44</f>
        <v>-114</v>
      </c>
    </row>
    <row r="43" spans="1:8" s="4" customFormat="1" ht="17.25" customHeight="1">
      <c r="A43" s="107"/>
      <c r="B43" s="107"/>
      <c r="C43" s="107"/>
      <c r="D43" s="143"/>
      <c r="E43" s="105"/>
      <c r="F43" s="144" t="s">
        <v>2</v>
      </c>
      <c r="G43" s="145"/>
      <c r="H43" s="145"/>
    </row>
    <row r="44" spans="1:8" s="4" customFormat="1" ht="16.5" customHeight="1">
      <c r="A44" s="107"/>
      <c r="B44" s="107"/>
      <c r="C44" s="107"/>
      <c r="D44" s="143"/>
      <c r="E44" s="105"/>
      <c r="F44" s="148" t="s">
        <v>47</v>
      </c>
      <c r="G44" s="149">
        <f>+G50</f>
        <v>-114</v>
      </c>
      <c r="H44" s="149">
        <f t="shared" ref="H44" si="10">+H50</f>
        <v>-114</v>
      </c>
    </row>
    <row r="45" spans="1:8" s="4" customFormat="1" ht="33">
      <c r="A45" s="107"/>
      <c r="B45" s="107"/>
      <c r="C45" s="107"/>
      <c r="D45" s="143"/>
      <c r="E45" s="105"/>
      <c r="F45" s="144" t="s">
        <v>3</v>
      </c>
      <c r="G45" s="145"/>
      <c r="H45" s="145"/>
    </row>
    <row r="46" spans="1:8" s="4" customFormat="1" ht="16.5" customHeight="1">
      <c r="A46" s="107"/>
      <c r="B46" s="107"/>
      <c r="C46" s="107"/>
      <c r="D46" s="143"/>
      <c r="E46" s="105"/>
      <c r="F46" s="105" t="s">
        <v>4</v>
      </c>
      <c r="G46" s="137">
        <f>G47</f>
        <v>-114</v>
      </c>
      <c r="H46" s="137">
        <f t="shared" ref="H46:H47" si="11">H47</f>
        <v>-114</v>
      </c>
    </row>
    <row r="47" spans="1:8" s="4" customFormat="1" ht="16.5" customHeight="1">
      <c r="A47" s="107"/>
      <c r="B47" s="107"/>
      <c r="C47" s="107"/>
      <c r="D47" s="143"/>
      <c r="E47" s="105"/>
      <c r="F47" s="105" t="s">
        <v>133</v>
      </c>
      <c r="G47" s="137">
        <f>G48</f>
        <v>-114</v>
      </c>
      <c r="H47" s="137">
        <f t="shared" si="11"/>
        <v>-114</v>
      </c>
    </row>
    <row r="48" spans="1:8" s="4" customFormat="1" ht="16.5">
      <c r="A48" s="107"/>
      <c r="B48" s="107"/>
      <c r="C48" s="107"/>
      <c r="D48" s="143"/>
      <c r="E48" s="105"/>
      <c r="F48" s="105" t="s">
        <v>134</v>
      </c>
      <c r="G48" s="137">
        <f>+G49</f>
        <v>-114</v>
      </c>
      <c r="H48" s="137">
        <f t="shared" ref="H48" si="12">+H49</f>
        <v>-114</v>
      </c>
    </row>
    <row r="49" spans="1:8" s="4" customFormat="1" ht="16.5" customHeight="1">
      <c r="A49" s="107"/>
      <c r="B49" s="107"/>
      <c r="C49" s="107"/>
      <c r="D49" s="143"/>
      <c r="E49" s="105"/>
      <c r="F49" s="105" t="s">
        <v>166</v>
      </c>
      <c r="G49" s="137">
        <f t="shared" ref="G49:H49" si="13">+G50</f>
        <v>-114</v>
      </c>
      <c r="H49" s="137">
        <f t="shared" si="13"/>
        <v>-114</v>
      </c>
    </row>
    <row r="50" spans="1:8" s="4" customFormat="1" ht="16.5" customHeight="1">
      <c r="A50" s="107"/>
      <c r="B50" s="107"/>
      <c r="C50" s="107"/>
      <c r="D50" s="143"/>
      <c r="E50" s="105"/>
      <c r="F50" s="105" t="s">
        <v>167</v>
      </c>
      <c r="G50" s="137">
        <v>-114</v>
      </c>
      <c r="H50" s="137">
        <v>-114</v>
      </c>
    </row>
    <row r="51" spans="1:8" s="89" customFormat="1" ht="33">
      <c r="A51" s="107"/>
      <c r="B51" s="150"/>
      <c r="C51" s="151"/>
      <c r="D51" s="143"/>
      <c r="E51" s="105" t="s">
        <v>130</v>
      </c>
      <c r="F51" s="146" t="s">
        <v>131</v>
      </c>
      <c r="G51" s="147">
        <f>+G53</f>
        <v>114</v>
      </c>
      <c r="H51" s="147">
        <f t="shared" ref="H51" si="14">+H53</f>
        <v>114</v>
      </c>
    </row>
    <row r="52" spans="1:8" s="4" customFormat="1" ht="17.25" customHeight="1">
      <c r="A52" s="107"/>
      <c r="B52" s="150"/>
      <c r="C52" s="151"/>
      <c r="D52" s="143"/>
      <c r="E52" s="105"/>
      <c r="F52" s="105" t="s">
        <v>2</v>
      </c>
      <c r="G52" s="145"/>
      <c r="H52" s="145"/>
    </row>
    <row r="53" spans="1:8" s="4" customFormat="1" ht="16.5">
      <c r="A53" s="107"/>
      <c r="B53" s="150"/>
      <c r="C53" s="151"/>
      <c r="D53" s="143"/>
      <c r="E53" s="105"/>
      <c r="F53" s="148" t="s">
        <v>47</v>
      </c>
      <c r="G53" s="149">
        <f>+G55</f>
        <v>114</v>
      </c>
      <c r="H53" s="149">
        <f>+H55</f>
        <v>114</v>
      </c>
    </row>
    <row r="54" spans="1:8" s="4" customFormat="1" ht="33">
      <c r="A54" s="107"/>
      <c r="B54" s="150"/>
      <c r="C54" s="151"/>
      <c r="D54" s="143"/>
      <c r="E54" s="105"/>
      <c r="F54" s="105" t="s">
        <v>3</v>
      </c>
      <c r="G54" s="145"/>
      <c r="H54" s="145"/>
    </row>
    <row r="55" spans="1:8" s="4" customFormat="1" ht="16.5">
      <c r="A55" s="107"/>
      <c r="B55" s="150"/>
      <c r="C55" s="151"/>
      <c r="D55" s="143"/>
      <c r="E55" s="105"/>
      <c r="F55" s="105" t="s">
        <v>4</v>
      </c>
      <c r="G55" s="137">
        <f>G56</f>
        <v>114</v>
      </c>
      <c r="H55" s="137">
        <f t="shared" ref="G55:H57" si="15">H56</f>
        <v>114</v>
      </c>
    </row>
    <row r="56" spans="1:8" s="4" customFormat="1" ht="16.5">
      <c r="A56" s="107"/>
      <c r="B56" s="150"/>
      <c r="C56" s="151"/>
      <c r="D56" s="143"/>
      <c r="E56" s="105"/>
      <c r="F56" s="105" t="s">
        <v>20</v>
      </c>
      <c r="G56" s="137">
        <f t="shared" si="15"/>
        <v>114</v>
      </c>
      <c r="H56" s="137">
        <f t="shared" si="15"/>
        <v>114</v>
      </c>
    </row>
    <row r="57" spans="1:8" s="4" customFormat="1" ht="16.5">
      <c r="A57" s="107"/>
      <c r="B57" s="150"/>
      <c r="C57" s="151"/>
      <c r="D57" s="143"/>
      <c r="E57" s="105"/>
      <c r="F57" s="105" t="s">
        <v>21</v>
      </c>
      <c r="G57" s="137">
        <f t="shared" si="15"/>
        <v>114</v>
      </c>
      <c r="H57" s="137">
        <f t="shared" si="15"/>
        <v>114</v>
      </c>
    </row>
    <row r="58" spans="1:8" s="4" customFormat="1" ht="16.5">
      <c r="A58" s="107"/>
      <c r="B58" s="150"/>
      <c r="C58" s="151"/>
      <c r="D58" s="143"/>
      <c r="E58" s="105"/>
      <c r="F58" s="105" t="s">
        <v>135</v>
      </c>
      <c r="G58" s="137">
        <f>+G59</f>
        <v>114</v>
      </c>
      <c r="H58" s="137">
        <f>+H59</f>
        <v>114</v>
      </c>
    </row>
    <row r="59" spans="1:8" s="4" customFormat="1" ht="17.25" customHeight="1">
      <c r="A59" s="107"/>
      <c r="B59" s="150"/>
      <c r="C59" s="151"/>
      <c r="D59" s="143"/>
      <c r="E59" s="105"/>
      <c r="F59" s="105" t="s">
        <v>136</v>
      </c>
      <c r="G59" s="137">
        <v>114</v>
      </c>
      <c r="H59" s="137">
        <v>114</v>
      </c>
    </row>
    <row r="60" spans="1:8" ht="15">
      <c r="A60" s="63"/>
      <c r="B60" s="63"/>
      <c r="C60" s="63"/>
      <c r="D60" s="63"/>
      <c r="E60" s="63"/>
      <c r="F60" s="63"/>
      <c r="G60" s="64"/>
      <c r="H60" s="65"/>
    </row>
    <row r="61" spans="1:8" ht="15">
      <c r="A61" s="63"/>
      <c r="B61" s="63"/>
      <c r="C61" s="63"/>
      <c r="D61" s="63"/>
      <c r="E61" s="63"/>
      <c r="F61" s="63"/>
      <c r="G61" s="64"/>
      <c r="H61" s="65"/>
    </row>
    <row r="62" spans="1:8" ht="15">
      <c r="A62" s="63"/>
      <c r="B62" s="63"/>
      <c r="C62" s="63"/>
      <c r="D62" s="63"/>
      <c r="E62" s="63"/>
      <c r="F62" s="63"/>
      <c r="G62" s="64"/>
      <c r="H62" s="65"/>
    </row>
    <row r="63" spans="1:8" ht="15">
      <c r="A63" s="63"/>
      <c r="B63" s="63"/>
      <c r="C63" s="63"/>
      <c r="D63" s="63"/>
      <c r="E63" s="63"/>
      <c r="F63" s="63"/>
      <c r="G63" s="64"/>
      <c r="H63" s="65"/>
    </row>
    <row r="64" spans="1:8" ht="15">
      <c r="A64" s="63"/>
      <c r="B64" s="63"/>
      <c r="C64" s="63"/>
      <c r="D64" s="63"/>
      <c r="E64" s="63"/>
      <c r="F64" s="63"/>
      <c r="G64" s="64"/>
      <c r="H64" s="65"/>
    </row>
    <row r="65" spans="1:8" ht="15">
      <c r="A65" s="63"/>
      <c r="B65" s="63"/>
      <c r="C65" s="63"/>
      <c r="D65" s="63"/>
      <c r="E65" s="63"/>
      <c r="F65" s="63"/>
      <c r="G65" s="64"/>
      <c r="H65" s="65"/>
    </row>
    <row r="66" spans="1:8" ht="15">
      <c r="A66" s="63"/>
      <c r="B66" s="63"/>
      <c r="C66" s="63"/>
      <c r="D66" s="63"/>
      <c r="E66" s="63"/>
      <c r="F66" s="63"/>
      <c r="G66" s="64"/>
      <c r="H66" s="65"/>
    </row>
    <row r="67" spans="1:8" ht="15">
      <c r="A67" s="63"/>
      <c r="B67" s="63"/>
      <c r="C67" s="63"/>
      <c r="D67" s="63"/>
      <c r="E67" s="63"/>
      <c r="F67" s="63"/>
      <c r="G67" s="64"/>
      <c r="H67" s="65"/>
    </row>
    <row r="68" spans="1:8" ht="15">
      <c r="A68" s="63"/>
      <c r="B68" s="63"/>
      <c r="C68" s="63"/>
      <c r="D68" s="63"/>
      <c r="E68" s="63"/>
      <c r="F68" s="63"/>
      <c r="G68" s="64"/>
      <c r="H68" s="65"/>
    </row>
    <row r="69" spans="1:8" ht="15">
      <c r="A69" s="63"/>
      <c r="B69" s="63"/>
      <c r="C69" s="63"/>
      <c r="D69" s="63"/>
      <c r="E69" s="63"/>
      <c r="F69" s="63"/>
      <c r="G69" s="64"/>
      <c r="H69" s="65"/>
    </row>
    <row r="70" spans="1:8" ht="15">
      <c r="A70" s="63"/>
      <c r="B70" s="63"/>
      <c r="C70" s="63"/>
      <c r="D70" s="63"/>
      <c r="E70" s="63"/>
      <c r="F70" s="63"/>
      <c r="G70" s="64"/>
      <c r="H70" s="65"/>
    </row>
    <row r="71" spans="1:8" ht="15">
      <c r="A71" s="63"/>
      <c r="B71" s="63"/>
      <c r="C71" s="63"/>
      <c r="D71" s="63"/>
      <c r="E71" s="63"/>
      <c r="F71" s="63"/>
      <c r="G71" s="64"/>
      <c r="H71" s="65"/>
    </row>
    <row r="72" spans="1:8" ht="15">
      <c r="A72" s="63"/>
      <c r="B72" s="63"/>
      <c r="C72" s="63"/>
      <c r="D72" s="63"/>
      <c r="E72" s="63"/>
      <c r="F72" s="63"/>
      <c r="G72" s="64"/>
      <c r="H72" s="65"/>
    </row>
    <row r="73" spans="1:8" ht="15">
      <c r="A73" s="63"/>
      <c r="B73" s="63"/>
      <c r="C73" s="63"/>
      <c r="D73" s="63"/>
      <c r="E73" s="63"/>
      <c r="F73" s="63"/>
      <c r="G73" s="64"/>
      <c r="H73" s="65"/>
    </row>
    <row r="74" spans="1:8" ht="15">
      <c r="A74" s="63"/>
      <c r="B74" s="63"/>
      <c r="C74" s="63"/>
      <c r="D74" s="63"/>
      <c r="E74" s="63"/>
      <c r="F74" s="63"/>
      <c r="G74" s="64"/>
      <c r="H74" s="65"/>
    </row>
    <row r="75" spans="1:8" ht="15">
      <c r="A75" s="63"/>
      <c r="B75" s="63"/>
      <c r="C75" s="63"/>
      <c r="D75" s="63"/>
      <c r="E75" s="63"/>
      <c r="F75" s="63"/>
      <c r="G75" s="64"/>
      <c r="H75" s="65"/>
    </row>
    <row r="76" spans="1:8" ht="15">
      <c r="A76" s="63"/>
      <c r="B76" s="63"/>
      <c r="C76" s="63"/>
      <c r="D76" s="63"/>
      <c r="E76" s="63"/>
      <c r="F76" s="63"/>
      <c r="G76" s="64"/>
      <c r="H76" s="65"/>
    </row>
    <row r="77" spans="1:8" ht="15">
      <c r="A77" s="63"/>
      <c r="B77" s="63"/>
      <c r="C77" s="63"/>
      <c r="D77" s="63"/>
      <c r="E77" s="63"/>
      <c r="F77" s="63"/>
      <c r="G77" s="64"/>
      <c r="H77" s="65"/>
    </row>
    <row r="78" spans="1:8" ht="15">
      <c r="A78" s="63"/>
      <c r="B78" s="63"/>
      <c r="C78" s="63"/>
      <c r="D78" s="63"/>
      <c r="E78" s="63"/>
      <c r="F78" s="63"/>
      <c r="G78" s="64"/>
      <c r="H78" s="65"/>
    </row>
    <row r="79" spans="1:8" ht="15">
      <c r="A79" s="63"/>
      <c r="B79" s="63"/>
      <c r="C79" s="63"/>
      <c r="D79" s="63"/>
      <c r="E79" s="63"/>
      <c r="F79" s="63"/>
      <c r="G79" s="64"/>
      <c r="H79" s="65"/>
    </row>
    <row r="80" spans="1:8" ht="15">
      <c r="A80" s="63"/>
      <c r="B80" s="63"/>
      <c r="C80" s="63"/>
      <c r="D80" s="63"/>
      <c r="E80" s="63"/>
      <c r="F80" s="63"/>
      <c r="G80" s="64"/>
      <c r="H80" s="65"/>
    </row>
    <row r="81" spans="1:8" ht="15">
      <c r="A81" s="63"/>
      <c r="B81" s="63"/>
      <c r="C81" s="63"/>
      <c r="D81" s="63"/>
      <c r="E81" s="63"/>
      <c r="F81" s="63"/>
      <c r="G81" s="64"/>
      <c r="H81" s="65"/>
    </row>
    <row r="82" spans="1:8" ht="15">
      <c r="A82" s="63"/>
      <c r="B82" s="63"/>
      <c r="C82" s="63"/>
      <c r="D82" s="63"/>
      <c r="E82" s="63"/>
      <c r="F82" s="63"/>
      <c r="G82" s="64"/>
      <c r="H82" s="65"/>
    </row>
    <row r="83" spans="1:8" ht="15">
      <c r="A83" s="63"/>
      <c r="B83" s="63"/>
      <c r="C83" s="63"/>
      <c r="D83" s="63"/>
      <c r="E83" s="63"/>
      <c r="F83" s="63"/>
      <c r="G83" s="64"/>
      <c r="H83" s="65"/>
    </row>
    <row r="84" spans="1:8" ht="15">
      <c r="A84" s="63"/>
      <c r="B84" s="63"/>
      <c r="C84" s="63"/>
      <c r="D84" s="63"/>
      <c r="E84" s="63"/>
      <c r="F84" s="63"/>
      <c r="G84" s="64"/>
      <c r="H84" s="65"/>
    </row>
    <row r="85" spans="1:8" ht="15">
      <c r="A85" s="63"/>
      <c r="B85" s="63"/>
      <c r="C85" s="63"/>
      <c r="D85" s="63"/>
      <c r="E85" s="63"/>
      <c r="F85" s="63"/>
      <c r="G85" s="64"/>
      <c r="H85" s="65"/>
    </row>
    <row r="86" spans="1:8" ht="15">
      <c r="A86" s="63"/>
      <c r="B86" s="63"/>
      <c r="C86" s="63"/>
      <c r="D86" s="63"/>
      <c r="E86" s="63"/>
      <c r="F86" s="63"/>
      <c r="G86" s="64"/>
      <c r="H86" s="65"/>
    </row>
    <row r="87" spans="1:8" ht="15">
      <c r="A87" s="63"/>
      <c r="B87" s="63"/>
      <c r="C87" s="63"/>
      <c r="D87" s="63"/>
      <c r="E87" s="63"/>
      <c r="F87" s="63"/>
      <c r="G87" s="64"/>
      <c r="H87" s="65"/>
    </row>
    <row r="88" spans="1:8" ht="15">
      <c r="A88" s="63"/>
      <c r="B88" s="63"/>
      <c r="C88" s="63"/>
      <c r="D88" s="63"/>
      <c r="E88" s="63"/>
      <c r="F88" s="63"/>
      <c r="G88" s="64"/>
      <c r="H88" s="65"/>
    </row>
    <row r="89" spans="1:8" ht="15">
      <c r="A89" s="63"/>
      <c r="B89" s="63"/>
      <c r="C89" s="63"/>
      <c r="D89" s="63"/>
      <c r="E89" s="63"/>
      <c r="F89" s="63"/>
      <c r="G89" s="64"/>
      <c r="H89" s="65"/>
    </row>
    <row r="90" spans="1:8" ht="15">
      <c r="A90" s="63"/>
      <c r="B90" s="63"/>
      <c r="C90" s="63"/>
      <c r="D90" s="63"/>
      <c r="E90" s="63"/>
      <c r="F90" s="63"/>
      <c r="G90" s="64"/>
      <c r="H90" s="65"/>
    </row>
    <row r="91" spans="1:8" ht="15">
      <c r="A91" s="63"/>
      <c r="B91" s="63"/>
      <c r="C91" s="63"/>
      <c r="D91" s="63"/>
      <c r="E91" s="63"/>
      <c r="F91" s="63"/>
      <c r="G91" s="64"/>
      <c r="H91" s="65"/>
    </row>
    <row r="92" spans="1:8" ht="15">
      <c r="A92" s="63"/>
      <c r="B92" s="63"/>
      <c r="C92" s="63"/>
      <c r="D92" s="63"/>
      <c r="E92" s="63"/>
      <c r="F92" s="63"/>
      <c r="G92" s="64"/>
      <c r="H92" s="65"/>
    </row>
    <row r="93" spans="1:8" ht="15">
      <c r="A93" s="63"/>
      <c r="B93" s="63"/>
      <c r="C93" s="63"/>
      <c r="D93" s="63"/>
      <c r="E93" s="63"/>
      <c r="F93" s="63"/>
      <c r="G93" s="64"/>
      <c r="H93" s="65"/>
    </row>
    <row r="94" spans="1:8" ht="15">
      <c r="A94" s="63"/>
      <c r="B94" s="63"/>
      <c r="C94" s="63"/>
      <c r="D94" s="63"/>
      <c r="E94" s="63"/>
      <c r="F94" s="63"/>
      <c r="G94" s="64"/>
      <c r="H94" s="65"/>
    </row>
    <row r="95" spans="1:8" ht="15">
      <c r="A95" s="63"/>
      <c r="B95" s="63"/>
      <c r="C95" s="63"/>
      <c r="D95" s="63"/>
      <c r="E95" s="63"/>
      <c r="F95" s="63"/>
      <c r="G95" s="64"/>
      <c r="H95" s="65"/>
    </row>
    <row r="96" spans="1:8" ht="15">
      <c r="A96" s="63"/>
      <c r="B96" s="63"/>
      <c r="C96" s="63"/>
      <c r="D96" s="63"/>
      <c r="E96" s="63"/>
      <c r="F96" s="63"/>
      <c r="G96" s="64"/>
      <c r="H96" s="65"/>
    </row>
    <row r="97" spans="1:8" ht="15">
      <c r="A97" s="63"/>
      <c r="B97" s="63"/>
      <c r="C97" s="63"/>
      <c r="D97" s="63"/>
      <c r="E97" s="63"/>
      <c r="F97" s="63"/>
      <c r="G97" s="64"/>
      <c r="H97" s="65"/>
    </row>
    <row r="98" spans="1:8" ht="15">
      <c r="A98" s="63"/>
      <c r="B98" s="63"/>
      <c r="C98" s="63"/>
      <c r="D98" s="63"/>
      <c r="E98" s="63"/>
      <c r="F98" s="63"/>
      <c r="G98" s="64"/>
      <c r="H98" s="65"/>
    </row>
    <row r="99" spans="1:8" ht="15">
      <c r="A99" s="63"/>
      <c r="B99" s="63"/>
      <c r="C99" s="63"/>
      <c r="D99" s="63"/>
      <c r="E99" s="63"/>
      <c r="F99" s="63"/>
      <c r="G99" s="64"/>
      <c r="H99" s="65"/>
    </row>
    <row r="100" spans="1:8" ht="15">
      <c r="A100" s="63"/>
      <c r="B100" s="63"/>
      <c r="C100" s="63"/>
      <c r="D100" s="63"/>
      <c r="E100" s="63"/>
      <c r="F100" s="63"/>
      <c r="G100" s="64"/>
      <c r="H100" s="65"/>
    </row>
    <row r="101" spans="1:8" ht="15">
      <c r="A101" s="63"/>
      <c r="B101" s="63"/>
      <c r="C101" s="63"/>
      <c r="D101" s="63"/>
      <c r="E101" s="63"/>
      <c r="F101" s="63"/>
      <c r="G101" s="64"/>
      <c r="H101" s="65"/>
    </row>
    <row r="102" spans="1:8" ht="15">
      <c r="A102" s="63"/>
      <c r="B102" s="63"/>
      <c r="C102" s="63"/>
      <c r="D102" s="63"/>
      <c r="E102" s="63"/>
      <c r="F102" s="63"/>
      <c r="G102" s="64"/>
      <c r="H102" s="65"/>
    </row>
    <row r="103" spans="1:8" ht="15">
      <c r="A103" s="63"/>
      <c r="B103" s="63"/>
      <c r="C103" s="63"/>
      <c r="D103" s="63"/>
      <c r="E103" s="63"/>
      <c r="F103" s="63"/>
      <c r="G103" s="64"/>
      <c r="H103" s="65"/>
    </row>
    <row r="104" spans="1:8" ht="15">
      <c r="A104" s="63"/>
      <c r="B104" s="63"/>
      <c r="C104" s="63"/>
      <c r="D104" s="63"/>
      <c r="E104" s="63"/>
      <c r="F104" s="63"/>
      <c r="G104" s="64"/>
      <c r="H104" s="65"/>
    </row>
    <row r="105" spans="1:8" ht="15">
      <c r="A105" s="63"/>
      <c r="B105" s="63"/>
      <c r="C105" s="63"/>
      <c r="D105" s="63"/>
      <c r="E105" s="63"/>
      <c r="F105" s="63"/>
      <c r="G105" s="64"/>
      <c r="H105" s="65"/>
    </row>
    <row r="106" spans="1:8" ht="15">
      <c r="A106" s="63"/>
      <c r="B106" s="63"/>
      <c r="C106" s="63"/>
      <c r="D106" s="63"/>
      <c r="E106" s="63"/>
      <c r="F106" s="63"/>
      <c r="G106" s="64"/>
      <c r="H106" s="65"/>
    </row>
    <row r="107" spans="1:8" ht="15">
      <c r="A107" s="63"/>
      <c r="B107" s="63"/>
      <c r="C107" s="63"/>
      <c r="D107" s="63"/>
      <c r="E107" s="63"/>
      <c r="F107" s="63"/>
      <c r="G107" s="64"/>
      <c r="H107" s="65"/>
    </row>
    <row r="108" spans="1:8" ht="15">
      <c r="A108" s="63"/>
      <c r="B108" s="63"/>
      <c r="C108" s="63"/>
      <c r="D108" s="63"/>
      <c r="E108" s="63"/>
      <c r="F108" s="63"/>
      <c r="G108" s="64"/>
      <c r="H108" s="65"/>
    </row>
    <row r="109" spans="1:8" ht="15">
      <c r="A109" s="63"/>
      <c r="B109" s="63"/>
      <c r="C109" s="63"/>
      <c r="D109" s="63"/>
      <c r="E109" s="63"/>
      <c r="F109" s="63"/>
      <c r="G109" s="64"/>
      <c r="H109" s="65"/>
    </row>
    <row r="110" spans="1:8" ht="15">
      <c r="A110" s="63"/>
      <c r="B110" s="63"/>
      <c r="C110" s="63"/>
      <c r="D110" s="63"/>
      <c r="E110" s="63"/>
      <c r="F110" s="63"/>
      <c r="G110" s="64"/>
      <c r="H110" s="65"/>
    </row>
    <row r="111" spans="1:8" ht="15">
      <c r="A111" s="63"/>
      <c r="B111" s="63"/>
      <c r="C111" s="63"/>
      <c r="D111" s="63"/>
      <c r="E111" s="63"/>
      <c r="F111" s="63"/>
      <c r="G111" s="64"/>
      <c r="H111" s="65"/>
    </row>
    <row r="112" spans="1:8" ht="15">
      <c r="A112" s="63"/>
      <c r="B112" s="63"/>
      <c r="C112" s="63"/>
      <c r="D112" s="63"/>
      <c r="E112" s="63"/>
      <c r="F112" s="63"/>
      <c r="G112" s="64"/>
      <c r="H112" s="65"/>
    </row>
    <row r="113" spans="1:8" ht="15">
      <c r="A113" s="63"/>
      <c r="B113" s="63"/>
      <c r="C113" s="63"/>
      <c r="D113" s="63"/>
      <c r="E113" s="63"/>
      <c r="F113" s="63"/>
      <c r="G113" s="64"/>
      <c r="H113" s="65"/>
    </row>
    <row r="114" spans="1:8" ht="15">
      <c r="A114" s="63"/>
      <c r="B114" s="63"/>
      <c r="C114" s="63"/>
      <c r="D114" s="63"/>
      <c r="E114" s="63"/>
      <c r="F114" s="63"/>
      <c r="G114" s="64"/>
      <c r="H114" s="65"/>
    </row>
    <row r="115" spans="1:8" ht="15">
      <c r="A115" s="63"/>
      <c r="B115" s="63"/>
      <c r="C115" s="63"/>
      <c r="D115" s="63"/>
      <c r="E115" s="63"/>
      <c r="F115" s="63"/>
      <c r="G115" s="64"/>
      <c r="H115" s="65"/>
    </row>
    <row r="116" spans="1:8" ht="15">
      <c r="A116" s="63"/>
      <c r="B116" s="63"/>
      <c r="C116" s="63"/>
      <c r="D116" s="63"/>
      <c r="E116" s="63"/>
      <c r="F116" s="63"/>
      <c r="G116" s="64"/>
      <c r="H116" s="65"/>
    </row>
    <row r="117" spans="1:8" ht="15">
      <c r="A117" s="63"/>
      <c r="B117" s="63"/>
      <c r="C117" s="63"/>
      <c r="D117" s="63"/>
      <c r="E117" s="63"/>
      <c r="F117" s="63"/>
      <c r="G117" s="64"/>
      <c r="H117" s="65"/>
    </row>
    <row r="118" spans="1:8" ht="15">
      <c r="A118" s="63"/>
      <c r="B118" s="63"/>
      <c r="C118" s="63"/>
      <c r="D118" s="63"/>
      <c r="E118" s="63"/>
      <c r="F118" s="63"/>
      <c r="G118" s="64"/>
      <c r="H118" s="65"/>
    </row>
    <row r="119" spans="1:8" ht="15">
      <c r="A119" s="63"/>
      <c r="B119" s="63"/>
      <c r="C119" s="63"/>
      <c r="D119" s="63"/>
      <c r="E119" s="63"/>
      <c r="F119" s="63"/>
      <c r="G119" s="64"/>
      <c r="H119" s="65"/>
    </row>
    <row r="120" spans="1:8" ht="15">
      <c r="A120" s="63"/>
      <c r="B120" s="63"/>
      <c r="C120" s="63"/>
      <c r="D120" s="63"/>
      <c r="E120" s="63"/>
      <c r="F120" s="63"/>
      <c r="G120" s="64"/>
      <c r="H120" s="65"/>
    </row>
    <row r="121" spans="1:8" ht="15">
      <c r="A121" s="63"/>
      <c r="B121" s="63"/>
      <c r="C121" s="63"/>
      <c r="D121" s="63"/>
      <c r="E121" s="63"/>
      <c r="F121" s="63"/>
      <c r="G121" s="64"/>
      <c r="H121" s="65"/>
    </row>
    <row r="122" spans="1:8" ht="15">
      <c r="A122" s="63"/>
      <c r="B122" s="63"/>
      <c r="C122" s="63"/>
      <c r="D122" s="63"/>
      <c r="E122" s="63"/>
      <c r="F122" s="63"/>
      <c r="G122" s="64"/>
      <c r="H122" s="65"/>
    </row>
    <row r="123" spans="1:8" ht="15">
      <c r="A123" s="63"/>
      <c r="B123" s="63"/>
      <c r="C123" s="63"/>
      <c r="D123" s="63"/>
      <c r="E123" s="63"/>
      <c r="F123" s="63"/>
      <c r="G123" s="64"/>
      <c r="H123" s="65"/>
    </row>
    <row r="124" spans="1:8" ht="15">
      <c r="A124" s="63"/>
      <c r="B124" s="63"/>
      <c r="C124" s="63"/>
      <c r="D124" s="63"/>
      <c r="E124" s="63"/>
      <c r="F124" s="63"/>
      <c r="G124" s="64"/>
      <c r="H124" s="65"/>
    </row>
    <row r="125" spans="1:8" ht="15">
      <c r="A125" s="63"/>
      <c r="B125" s="63"/>
      <c r="C125" s="63"/>
      <c r="D125" s="63"/>
      <c r="E125" s="63"/>
      <c r="F125" s="63"/>
      <c r="G125" s="64"/>
      <c r="H125" s="65"/>
    </row>
    <row r="126" spans="1:8" ht="15">
      <c r="A126" s="63"/>
      <c r="B126" s="63"/>
      <c r="C126" s="63"/>
      <c r="D126" s="63"/>
      <c r="E126" s="63"/>
      <c r="F126" s="63"/>
      <c r="G126" s="64"/>
      <c r="H126" s="65"/>
    </row>
    <row r="127" spans="1:8" ht="15">
      <c r="A127" s="63"/>
      <c r="B127" s="63"/>
      <c r="C127" s="63"/>
      <c r="D127" s="63"/>
      <c r="E127" s="63"/>
      <c r="F127" s="63"/>
      <c r="G127" s="64"/>
      <c r="H127" s="65"/>
    </row>
    <row r="128" spans="1:8" ht="15">
      <c r="A128" s="63"/>
      <c r="B128" s="63"/>
      <c r="C128" s="63"/>
      <c r="D128" s="63"/>
      <c r="E128" s="63"/>
      <c r="F128" s="63"/>
      <c r="G128" s="64"/>
      <c r="H128" s="65"/>
    </row>
    <row r="129" spans="1:8" ht="15">
      <c r="A129" s="63"/>
      <c r="B129" s="63"/>
      <c r="C129" s="63"/>
      <c r="D129" s="63"/>
      <c r="E129" s="63"/>
      <c r="F129" s="63"/>
      <c r="G129" s="64"/>
      <c r="H129" s="65"/>
    </row>
    <row r="130" spans="1:8" ht="15">
      <c r="A130" s="63"/>
      <c r="B130" s="63"/>
      <c r="C130" s="63"/>
      <c r="D130" s="63"/>
      <c r="E130" s="63"/>
      <c r="F130" s="63"/>
      <c r="G130" s="64"/>
      <c r="H130" s="65"/>
    </row>
    <row r="131" spans="1:8" ht="15">
      <c r="A131" s="63"/>
      <c r="B131" s="63"/>
      <c r="C131" s="63"/>
      <c r="D131" s="63"/>
      <c r="E131" s="63"/>
      <c r="F131" s="63"/>
      <c r="G131" s="64"/>
      <c r="H131" s="65"/>
    </row>
    <row r="132" spans="1:8" ht="15">
      <c r="A132" s="63"/>
      <c r="B132" s="63"/>
      <c r="C132" s="63"/>
      <c r="D132" s="63"/>
      <c r="E132" s="63"/>
      <c r="F132" s="63"/>
      <c r="G132" s="64"/>
      <c r="H132" s="65"/>
    </row>
    <row r="133" spans="1:8" ht="15">
      <c r="A133" s="63"/>
      <c r="B133" s="63"/>
      <c r="C133" s="63"/>
      <c r="D133" s="63"/>
      <c r="E133" s="63"/>
      <c r="F133" s="63"/>
      <c r="G133" s="64"/>
      <c r="H133" s="65"/>
    </row>
    <row r="134" spans="1:8" ht="15">
      <c r="A134" s="63"/>
      <c r="B134" s="63"/>
      <c r="C134" s="63"/>
      <c r="D134" s="63"/>
      <c r="E134" s="63"/>
      <c r="F134" s="63"/>
      <c r="G134" s="64"/>
      <c r="H134" s="65"/>
    </row>
    <row r="135" spans="1:8" ht="15">
      <c r="A135" s="63"/>
      <c r="B135" s="63"/>
      <c r="C135" s="63"/>
      <c r="D135" s="63"/>
      <c r="E135" s="63"/>
      <c r="F135" s="63"/>
      <c r="G135" s="64"/>
      <c r="H135" s="65"/>
    </row>
    <row r="136" spans="1:8" ht="15">
      <c r="A136" s="63"/>
      <c r="B136" s="63"/>
      <c r="C136" s="63"/>
      <c r="D136" s="63"/>
      <c r="E136" s="63"/>
      <c r="F136" s="63"/>
      <c r="G136" s="64"/>
      <c r="H136" s="65"/>
    </row>
    <row r="137" spans="1:8" ht="15">
      <c r="A137" s="63"/>
      <c r="B137" s="63"/>
      <c r="C137" s="63"/>
      <c r="D137" s="63"/>
      <c r="E137" s="63"/>
      <c r="F137" s="63"/>
      <c r="G137" s="64"/>
      <c r="H137" s="65"/>
    </row>
    <row r="138" spans="1:8" ht="15">
      <c r="A138" s="63"/>
      <c r="B138" s="63"/>
      <c r="C138" s="63"/>
      <c r="D138" s="63"/>
      <c r="E138" s="63"/>
      <c r="F138" s="63"/>
      <c r="G138" s="64"/>
      <c r="H138" s="65"/>
    </row>
    <row r="139" spans="1:8" ht="15">
      <c r="A139" s="63"/>
      <c r="B139" s="63"/>
      <c r="C139" s="63"/>
      <c r="D139" s="63"/>
      <c r="E139" s="63"/>
      <c r="F139" s="63"/>
      <c r="G139" s="64"/>
      <c r="H139" s="65"/>
    </row>
    <row r="140" spans="1:8" ht="15">
      <c r="A140" s="63"/>
      <c r="B140" s="63"/>
      <c r="C140" s="63"/>
      <c r="D140" s="63"/>
      <c r="E140" s="63"/>
      <c r="F140" s="63"/>
      <c r="G140" s="64"/>
      <c r="H140" s="65"/>
    </row>
    <row r="141" spans="1:8" ht="15">
      <c r="A141" s="63"/>
      <c r="B141" s="63"/>
      <c r="C141" s="63"/>
      <c r="D141" s="63"/>
      <c r="E141" s="63"/>
      <c r="F141" s="63"/>
      <c r="G141" s="64"/>
      <c r="H141" s="65"/>
    </row>
    <row r="142" spans="1:8" ht="15">
      <c r="A142" s="63"/>
      <c r="B142" s="63"/>
      <c r="C142" s="63"/>
      <c r="D142" s="63"/>
      <c r="E142" s="63"/>
      <c r="F142" s="63"/>
      <c r="G142" s="64"/>
      <c r="H142" s="65"/>
    </row>
    <row r="143" spans="1:8" ht="15">
      <c r="A143" s="63"/>
      <c r="B143" s="63"/>
      <c r="C143" s="63"/>
      <c r="D143" s="63"/>
      <c r="E143" s="63"/>
      <c r="F143" s="63"/>
      <c r="G143" s="64"/>
      <c r="H143" s="65"/>
    </row>
    <row r="144" spans="1:8" ht="15">
      <c r="A144" s="63"/>
      <c r="B144" s="63"/>
      <c r="C144" s="63"/>
      <c r="D144" s="63"/>
      <c r="E144" s="63"/>
      <c r="F144" s="63"/>
      <c r="G144" s="64"/>
      <c r="H144" s="65"/>
    </row>
    <row r="145" spans="1:8" ht="15">
      <c r="A145" s="63"/>
      <c r="B145" s="63"/>
      <c r="C145" s="63"/>
      <c r="D145" s="63"/>
      <c r="E145" s="63"/>
      <c r="F145" s="63"/>
      <c r="G145" s="64"/>
      <c r="H145" s="65"/>
    </row>
    <row r="146" spans="1:8" ht="15">
      <c r="A146" s="63"/>
      <c r="B146" s="63"/>
      <c r="C146" s="63"/>
      <c r="D146" s="63"/>
      <c r="E146" s="63"/>
      <c r="F146" s="63"/>
      <c r="G146" s="64"/>
      <c r="H146" s="65"/>
    </row>
    <row r="147" spans="1:8" ht="15">
      <c r="A147" s="63"/>
      <c r="B147" s="63"/>
      <c r="C147" s="63"/>
      <c r="D147" s="63"/>
      <c r="E147" s="63"/>
      <c r="F147" s="63"/>
      <c r="G147" s="64"/>
      <c r="H147" s="65"/>
    </row>
    <row r="148" spans="1:8" ht="15">
      <c r="A148" s="63"/>
      <c r="B148" s="63"/>
      <c r="C148" s="63"/>
      <c r="D148" s="63"/>
      <c r="E148" s="63"/>
      <c r="F148" s="63"/>
      <c r="G148" s="64"/>
      <c r="H148" s="65"/>
    </row>
    <row r="149" spans="1:8" ht="15">
      <c r="A149" s="63"/>
      <c r="B149" s="63"/>
      <c r="C149" s="63"/>
      <c r="D149" s="63"/>
      <c r="E149" s="63"/>
      <c r="F149" s="63"/>
      <c r="G149" s="64"/>
      <c r="H149" s="65"/>
    </row>
    <row r="150" spans="1:8" ht="15">
      <c r="A150" s="63"/>
      <c r="B150" s="63"/>
      <c r="C150" s="63"/>
      <c r="D150" s="63"/>
      <c r="E150" s="63"/>
      <c r="F150" s="63"/>
      <c r="G150" s="64"/>
      <c r="H150" s="65"/>
    </row>
    <row r="151" spans="1:8" ht="15">
      <c r="A151" s="63"/>
      <c r="B151" s="63"/>
      <c r="C151" s="63"/>
      <c r="D151" s="63"/>
      <c r="E151" s="63"/>
      <c r="F151" s="63"/>
      <c r="G151" s="64"/>
      <c r="H151" s="65"/>
    </row>
    <row r="152" spans="1:8" ht="15">
      <c r="A152" s="63"/>
      <c r="B152" s="63"/>
      <c r="C152" s="63"/>
      <c r="D152" s="63"/>
      <c r="E152" s="63"/>
      <c r="F152" s="63"/>
      <c r="G152" s="64"/>
      <c r="H152" s="65"/>
    </row>
    <row r="153" spans="1:8" ht="15">
      <c r="A153" s="63"/>
      <c r="B153" s="63"/>
      <c r="C153" s="63"/>
      <c r="D153" s="63"/>
      <c r="E153" s="63"/>
      <c r="F153" s="63"/>
      <c r="G153" s="64"/>
      <c r="H153" s="65"/>
    </row>
    <row r="154" spans="1:8" ht="15">
      <c r="A154" s="63"/>
      <c r="B154" s="63"/>
      <c r="C154" s="63"/>
      <c r="D154" s="63"/>
      <c r="E154" s="63"/>
      <c r="F154" s="63"/>
      <c r="G154" s="64"/>
      <c r="H154" s="65"/>
    </row>
    <row r="155" spans="1:8" ht="15">
      <c r="A155" s="63"/>
      <c r="B155" s="63"/>
      <c r="C155" s="63"/>
      <c r="D155" s="63"/>
      <c r="E155" s="63"/>
      <c r="F155" s="63"/>
      <c r="G155" s="64"/>
      <c r="H155" s="65"/>
    </row>
    <row r="156" spans="1:8" ht="15">
      <c r="A156" s="63"/>
      <c r="B156" s="63"/>
      <c r="C156" s="63"/>
      <c r="D156" s="63"/>
      <c r="E156" s="63"/>
      <c r="F156" s="63"/>
      <c r="G156" s="64"/>
      <c r="H156" s="65"/>
    </row>
    <row r="157" spans="1:8" ht="15">
      <c r="A157" s="63"/>
      <c r="B157" s="63"/>
      <c r="C157" s="63"/>
      <c r="D157" s="63"/>
      <c r="E157" s="63"/>
      <c r="F157" s="63"/>
      <c r="G157" s="64"/>
      <c r="H157" s="65"/>
    </row>
    <row r="158" spans="1:8" ht="15">
      <c r="A158" s="63"/>
      <c r="B158" s="63"/>
      <c r="C158" s="63"/>
      <c r="D158" s="63"/>
      <c r="E158" s="63"/>
      <c r="F158" s="63"/>
      <c r="G158" s="64"/>
      <c r="H158" s="65"/>
    </row>
    <row r="159" spans="1:8" ht="15">
      <c r="A159" s="63"/>
      <c r="B159" s="63"/>
      <c r="C159" s="63"/>
      <c r="D159" s="63"/>
      <c r="E159" s="63"/>
      <c r="F159" s="63"/>
      <c r="G159" s="64"/>
      <c r="H159" s="65"/>
    </row>
    <row r="160" spans="1:8" ht="15">
      <c r="A160" s="63"/>
      <c r="B160" s="63"/>
      <c r="C160" s="63"/>
      <c r="D160" s="63"/>
      <c r="E160" s="63"/>
      <c r="F160" s="63"/>
      <c r="G160" s="64"/>
      <c r="H160" s="65"/>
    </row>
    <row r="161" spans="1:8" ht="15">
      <c r="A161" s="63"/>
      <c r="B161" s="63"/>
      <c r="C161" s="63"/>
      <c r="D161" s="63"/>
      <c r="E161" s="63"/>
      <c r="F161" s="63"/>
      <c r="G161" s="64"/>
      <c r="H161" s="65"/>
    </row>
    <row r="162" spans="1:8" ht="15">
      <c r="A162" s="63"/>
      <c r="B162" s="63"/>
      <c r="C162" s="63"/>
      <c r="D162" s="63"/>
      <c r="E162" s="63"/>
      <c r="F162" s="63"/>
      <c r="G162" s="64"/>
      <c r="H162" s="65"/>
    </row>
    <row r="163" spans="1:8" ht="15">
      <c r="A163" s="63"/>
      <c r="B163" s="63"/>
      <c r="C163" s="63"/>
      <c r="D163" s="63"/>
      <c r="E163" s="63"/>
      <c r="F163" s="63"/>
      <c r="G163" s="64"/>
      <c r="H163" s="65"/>
    </row>
    <row r="164" spans="1:8" ht="15">
      <c r="A164" s="63"/>
      <c r="B164" s="63"/>
      <c r="C164" s="63"/>
      <c r="D164" s="63"/>
      <c r="E164" s="63"/>
      <c r="F164" s="63"/>
      <c r="G164" s="64"/>
      <c r="H164" s="65"/>
    </row>
    <row r="165" spans="1:8" ht="15">
      <c r="A165" s="63"/>
      <c r="B165" s="63"/>
      <c r="C165" s="63"/>
      <c r="D165" s="63"/>
      <c r="E165" s="63"/>
      <c r="F165" s="63"/>
      <c r="G165" s="64"/>
      <c r="H165" s="65"/>
    </row>
  </sheetData>
  <mergeCells count="6">
    <mergeCell ref="A6:H6"/>
    <mergeCell ref="F9:F10"/>
    <mergeCell ref="A9:C9"/>
    <mergeCell ref="D9:E9"/>
    <mergeCell ref="G8:H8"/>
    <mergeCell ref="G9:H9"/>
  </mergeCells>
  <pageMargins left="0.39370078740157499" right="0.23622047244094499" top="0.47244094488188998" bottom="0.511811023622047" header="0.31496062992126" footer="0.31496062992126"/>
  <pageSetup paperSize="9" scale="55" firstPageNumber="123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D21" sqref="D21"/>
    </sheetView>
  </sheetViews>
  <sheetFormatPr defaultColWidth="9.33203125" defaultRowHeight="16.5"/>
  <cols>
    <col min="1" max="1" width="9.33203125" style="164"/>
    <col min="2" max="2" width="16.1640625" style="164" customWidth="1"/>
    <col min="3" max="3" width="70.1640625" style="164" customWidth="1"/>
    <col min="4" max="4" width="16.1640625" style="164" customWidth="1"/>
    <col min="5" max="5" width="20" style="164" customWidth="1"/>
    <col min="6" max="16384" width="9.33203125" style="164"/>
  </cols>
  <sheetData>
    <row r="1" spans="1:7">
      <c r="C1" s="165"/>
      <c r="D1" s="165"/>
      <c r="E1" s="165" t="s">
        <v>171</v>
      </c>
    </row>
    <row r="2" spans="1:7">
      <c r="C2" s="201" t="s">
        <v>55</v>
      </c>
      <c r="D2" s="201"/>
      <c r="E2" s="201"/>
    </row>
    <row r="3" spans="1:7">
      <c r="C3" s="201" t="s">
        <v>19</v>
      </c>
      <c r="D3" s="201"/>
      <c r="E3" s="201"/>
    </row>
    <row r="5" spans="1:7" ht="52.5" customHeight="1">
      <c r="A5" s="202" t="s">
        <v>62</v>
      </c>
      <c r="B5" s="202"/>
      <c r="C5" s="202"/>
      <c r="D5" s="202"/>
      <c r="E5" s="202"/>
    </row>
    <row r="7" spans="1:7">
      <c r="E7" s="164" t="s">
        <v>33</v>
      </c>
    </row>
    <row r="8" spans="1:7" s="167" customFormat="1" ht="82.5" customHeight="1">
      <c r="A8" s="203" t="s">
        <v>44</v>
      </c>
      <c r="B8" s="203"/>
      <c r="C8" s="204" t="s">
        <v>45</v>
      </c>
      <c r="D8" s="200" t="s">
        <v>17</v>
      </c>
      <c r="E8" s="200"/>
      <c r="F8" s="166"/>
    </row>
    <row r="9" spans="1:7" s="167" customFormat="1" ht="47.25" customHeight="1">
      <c r="A9" s="168" t="s">
        <v>38</v>
      </c>
      <c r="B9" s="168" t="s">
        <v>0</v>
      </c>
      <c r="C9" s="204"/>
      <c r="D9" s="169" t="s">
        <v>57</v>
      </c>
      <c r="E9" s="169" t="s">
        <v>15</v>
      </c>
      <c r="F9" s="166"/>
    </row>
    <row r="10" spans="1:7" s="167" customFormat="1">
      <c r="A10" s="152"/>
      <c r="B10" s="152"/>
      <c r="C10" s="153" t="s">
        <v>46</v>
      </c>
      <c r="D10" s="154">
        <f>+D11</f>
        <v>-3686</v>
      </c>
      <c r="E10" s="154">
        <f>+E11</f>
        <v>-3686</v>
      </c>
      <c r="F10" s="166"/>
    </row>
    <row r="11" spans="1:7" s="170" customFormat="1">
      <c r="A11" s="126"/>
      <c r="B11" s="155"/>
      <c r="C11" s="155" t="s">
        <v>51</v>
      </c>
      <c r="D11" s="154">
        <f>+D13+D18</f>
        <v>-3686</v>
      </c>
      <c r="E11" s="154">
        <f>+E13+E18</f>
        <v>-3686</v>
      </c>
      <c r="G11" s="170" t="s">
        <v>31</v>
      </c>
    </row>
    <row r="12" spans="1:7" s="170" customFormat="1">
      <c r="A12" s="126"/>
      <c r="B12" s="126"/>
      <c r="C12" s="126" t="s">
        <v>43</v>
      </c>
      <c r="D12" s="154"/>
      <c r="E12" s="154"/>
    </row>
    <row r="13" spans="1:7" s="170" customFormat="1" ht="33">
      <c r="A13" s="156" t="s">
        <v>87</v>
      </c>
      <c r="B13" s="156" t="s">
        <v>88</v>
      </c>
      <c r="C13" s="157" t="s">
        <v>86</v>
      </c>
      <c r="D13" s="158">
        <f t="shared" ref="D13:E13" si="0">+D15</f>
        <v>-3800</v>
      </c>
      <c r="E13" s="158">
        <f t="shared" si="0"/>
        <v>-3800</v>
      </c>
    </row>
    <row r="14" spans="1:7" s="170" customFormat="1">
      <c r="A14" s="126"/>
      <c r="B14" s="126"/>
      <c r="C14" s="159" t="s">
        <v>2</v>
      </c>
      <c r="D14" s="154"/>
      <c r="E14" s="154"/>
    </row>
    <row r="15" spans="1:7" s="170" customFormat="1">
      <c r="A15" s="126"/>
      <c r="B15" s="126"/>
      <c r="C15" s="160" t="s">
        <v>47</v>
      </c>
      <c r="D15" s="154">
        <f>+D17</f>
        <v>-3800</v>
      </c>
      <c r="E15" s="154">
        <f>+E17</f>
        <v>-3800</v>
      </c>
    </row>
    <row r="16" spans="1:7" s="170" customFormat="1">
      <c r="A16" s="126"/>
      <c r="B16" s="126"/>
      <c r="C16" s="159" t="s">
        <v>96</v>
      </c>
      <c r="D16" s="154"/>
      <c r="E16" s="154"/>
    </row>
    <row r="17" spans="1:5" s="170" customFormat="1" ht="33">
      <c r="A17" s="126"/>
      <c r="B17" s="126"/>
      <c r="C17" s="136" t="s">
        <v>90</v>
      </c>
      <c r="D17" s="154">
        <v>-3800</v>
      </c>
      <c r="E17" s="154">
        <v>-3800</v>
      </c>
    </row>
    <row r="18" spans="1:5" s="171" customFormat="1" ht="49.5">
      <c r="A18" s="156" t="s">
        <v>87</v>
      </c>
      <c r="B18" s="156" t="s">
        <v>130</v>
      </c>
      <c r="C18" s="157" t="s">
        <v>131</v>
      </c>
      <c r="D18" s="158">
        <f t="shared" ref="D18:E18" si="1">D20</f>
        <v>114</v>
      </c>
      <c r="E18" s="158">
        <f t="shared" si="1"/>
        <v>114</v>
      </c>
    </row>
    <row r="19" spans="1:5" s="171" customFormat="1">
      <c r="A19" s="161"/>
      <c r="B19" s="161"/>
      <c r="C19" s="161" t="s">
        <v>2</v>
      </c>
      <c r="D19" s="158"/>
      <c r="E19" s="158"/>
    </row>
    <row r="20" spans="1:5" s="171" customFormat="1">
      <c r="A20" s="162"/>
      <c r="B20" s="162"/>
      <c r="C20" s="163" t="s">
        <v>47</v>
      </c>
      <c r="D20" s="158">
        <v>114</v>
      </c>
      <c r="E20" s="158">
        <v>114</v>
      </c>
    </row>
  </sheetData>
  <mergeCells count="6">
    <mergeCell ref="C2:E2"/>
    <mergeCell ref="C3:E3"/>
    <mergeCell ref="A5:E5"/>
    <mergeCell ref="A8:B8"/>
    <mergeCell ref="C8:C9"/>
    <mergeCell ref="D8:E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zoomScaleNormal="100" workbookViewId="0">
      <selection activeCell="I10" sqref="I10:I11"/>
    </sheetView>
  </sheetViews>
  <sheetFormatPr defaultColWidth="10.6640625" defaultRowHeight="16.5"/>
  <cols>
    <col min="1" max="1" width="9.5" style="164" customWidth="1"/>
    <col min="2" max="2" width="11.33203125" style="164" customWidth="1"/>
    <col min="3" max="3" width="11.5" style="164" customWidth="1"/>
    <col min="4" max="4" width="16.83203125" style="164" customWidth="1"/>
    <col min="5" max="5" width="13.83203125" style="164" customWidth="1"/>
    <col min="6" max="6" width="16.6640625" style="164" customWidth="1"/>
    <col min="7" max="7" width="14.33203125" style="164" customWidth="1"/>
    <col min="8" max="8" width="17.1640625" style="164" customWidth="1"/>
    <col min="9" max="9" width="40.33203125" style="164" customWidth="1"/>
    <col min="10" max="10" width="15" style="164" customWidth="1"/>
    <col min="11" max="11" width="17.1640625" style="164" customWidth="1"/>
    <col min="12" max="16384" width="10.6640625" style="164"/>
  </cols>
  <sheetData>
    <row r="1" spans="1:11">
      <c r="C1" s="172"/>
      <c r="D1" s="172"/>
      <c r="E1" s="172"/>
      <c r="K1" s="172" t="s">
        <v>172</v>
      </c>
    </row>
    <row r="2" spans="1:11">
      <c r="C2" s="173"/>
      <c r="D2" s="173"/>
      <c r="E2" s="173"/>
      <c r="K2" s="173" t="s">
        <v>65</v>
      </c>
    </row>
    <row r="3" spans="1:11">
      <c r="C3" s="173"/>
      <c r="D3" s="173"/>
      <c r="E3" s="173"/>
      <c r="K3" s="173" t="s">
        <v>1</v>
      </c>
    </row>
    <row r="4" spans="1:11">
      <c r="B4" s="174"/>
      <c r="C4" s="174"/>
      <c r="D4" s="174"/>
      <c r="E4" s="174"/>
      <c r="F4" s="174"/>
    </row>
    <row r="6" spans="1:11" ht="56.25" customHeight="1">
      <c r="A6" s="205" t="s">
        <v>63</v>
      </c>
      <c r="B6" s="205"/>
      <c r="C6" s="205"/>
      <c r="D6" s="205"/>
      <c r="E6" s="205"/>
      <c r="F6" s="205"/>
      <c r="G6" s="205"/>
      <c r="H6" s="205"/>
      <c r="I6" s="205"/>
      <c r="J6" s="205"/>
      <c r="K6" s="205"/>
    </row>
    <row r="7" spans="1:11">
      <c r="A7" s="175"/>
      <c r="B7" s="175"/>
      <c r="C7" s="175"/>
      <c r="D7" s="175"/>
      <c r="E7" s="175"/>
      <c r="F7" s="175"/>
    </row>
    <row r="8" spans="1:11" ht="12.75" customHeight="1">
      <c r="A8" s="175"/>
      <c r="B8" s="175"/>
      <c r="C8" s="165"/>
      <c r="D8" s="165"/>
      <c r="E8" s="165"/>
      <c r="F8" s="165"/>
    </row>
    <row r="9" spans="1:11">
      <c r="K9" s="176" t="s">
        <v>66</v>
      </c>
    </row>
    <row r="10" spans="1:11" s="62" customFormat="1" ht="111" customHeight="1">
      <c r="A10" s="206" t="s">
        <v>67</v>
      </c>
      <c r="B10" s="206" t="s">
        <v>68</v>
      </c>
      <c r="C10" s="206"/>
      <c r="D10" s="206" t="s">
        <v>69</v>
      </c>
      <c r="E10" s="206"/>
      <c r="F10" s="206"/>
      <c r="G10" s="206"/>
      <c r="H10" s="206" t="s">
        <v>70</v>
      </c>
      <c r="I10" s="206" t="s">
        <v>71</v>
      </c>
      <c r="J10" s="207" t="s">
        <v>72</v>
      </c>
      <c r="K10" s="208"/>
    </row>
    <row r="11" spans="1:11" s="62" customFormat="1" ht="58.5" customHeight="1">
      <c r="A11" s="206"/>
      <c r="B11" s="177" t="s">
        <v>73</v>
      </c>
      <c r="C11" s="177" t="s">
        <v>74</v>
      </c>
      <c r="D11" s="177" t="s">
        <v>73</v>
      </c>
      <c r="E11" s="177" t="s">
        <v>74</v>
      </c>
      <c r="F11" s="177" t="s">
        <v>75</v>
      </c>
      <c r="G11" s="177" t="s">
        <v>76</v>
      </c>
      <c r="H11" s="206"/>
      <c r="I11" s="206"/>
      <c r="J11" s="177" t="s">
        <v>77</v>
      </c>
      <c r="K11" s="177" t="s">
        <v>78</v>
      </c>
    </row>
    <row r="12" spans="1:11" s="62" customFormat="1" ht="30" customHeight="1">
      <c r="A12" s="239" t="s">
        <v>79</v>
      </c>
      <c r="B12" s="239"/>
      <c r="C12" s="239"/>
      <c r="D12" s="239"/>
      <c r="E12" s="239"/>
      <c r="F12" s="239"/>
      <c r="G12" s="239"/>
      <c r="H12" s="239"/>
      <c r="I12" s="239"/>
      <c r="J12" s="240">
        <f>+J13</f>
        <v>0</v>
      </c>
      <c r="K12" s="240">
        <f>+K13</f>
        <v>0</v>
      </c>
    </row>
    <row r="13" spans="1:11" s="62" customFormat="1" ht="30" customHeight="1">
      <c r="A13" s="239" t="str">
        <f>+'2'!C14</f>
        <v>ՀՀ քաղաքաշինության կոմիտե</v>
      </c>
      <c r="B13" s="239"/>
      <c r="C13" s="239"/>
      <c r="D13" s="239"/>
      <c r="E13" s="239"/>
      <c r="F13" s="239"/>
      <c r="G13" s="239"/>
      <c r="H13" s="239"/>
      <c r="I13" s="239"/>
      <c r="J13" s="240">
        <f t="shared" ref="J13:K13" si="0">+J14</f>
        <v>0</v>
      </c>
      <c r="K13" s="240">
        <f t="shared" si="0"/>
        <v>0</v>
      </c>
    </row>
    <row r="14" spans="1:11" s="62" customFormat="1" ht="30" customHeight="1">
      <c r="A14" s="241"/>
      <c r="B14" s="106" t="s">
        <v>101</v>
      </c>
      <c r="C14" s="242" t="s">
        <v>102</v>
      </c>
      <c r="D14" s="242"/>
      <c r="E14" s="242"/>
      <c r="F14" s="242"/>
      <c r="G14" s="242"/>
      <c r="H14" s="242"/>
      <c r="I14" s="242"/>
      <c r="J14" s="240">
        <f>+J19</f>
        <v>0</v>
      </c>
      <c r="K14" s="240">
        <f>+K19</f>
        <v>0</v>
      </c>
    </row>
    <row r="15" spans="1:11" s="62" customFormat="1" ht="74.25" customHeight="1">
      <c r="A15" s="105"/>
      <c r="B15" s="105"/>
      <c r="C15" s="105"/>
      <c r="D15" s="106" t="s">
        <v>137</v>
      </c>
      <c r="E15" s="242" t="s">
        <v>124</v>
      </c>
      <c r="F15" s="242"/>
      <c r="G15" s="242"/>
      <c r="H15" s="242"/>
      <c r="I15" s="242"/>
      <c r="J15" s="240">
        <v>-114</v>
      </c>
      <c r="K15" s="240">
        <v>-114</v>
      </c>
    </row>
    <row r="16" spans="1:11" s="62" customFormat="1" ht="74.25" customHeight="1">
      <c r="A16" s="105"/>
      <c r="B16" s="105"/>
      <c r="C16" s="105"/>
      <c r="D16" s="105"/>
      <c r="E16" s="105"/>
      <c r="F16" s="242" t="s">
        <v>138</v>
      </c>
      <c r="G16" s="242"/>
      <c r="H16" s="242"/>
      <c r="I16" s="242"/>
      <c r="J16" s="242"/>
      <c r="K16" s="242"/>
    </row>
    <row r="17" spans="1:11" s="62" customFormat="1" ht="21.75" customHeight="1">
      <c r="A17" s="105"/>
      <c r="B17" s="105"/>
      <c r="C17" s="105"/>
      <c r="D17" s="105"/>
      <c r="E17" s="105"/>
      <c r="F17" s="105"/>
      <c r="G17" s="242" t="s">
        <v>139</v>
      </c>
      <c r="H17" s="242"/>
      <c r="I17" s="242"/>
      <c r="J17" s="242"/>
      <c r="K17" s="242"/>
    </row>
    <row r="18" spans="1:11" s="62" customFormat="1" ht="37.5" customHeight="1">
      <c r="A18" s="105"/>
      <c r="B18" s="105"/>
      <c r="C18" s="105"/>
      <c r="D18" s="105"/>
      <c r="E18" s="105"/>
      <c r="F18" s="105"/>
      <c r="G18" s="105"/>
      <c r="H18" s="242" t="s">
        <v>140</v>
      </c>
      <c r="I18" s="242"/>
      <c r="J18" s="242"/>
      <c r="K18" s="242"/>
    </row>
    <row r="19" spans="1:11" s="62" customFormat="1" ht="37.5" customHeight="1">
      <c r="A19" s="241"/>
      <c r="B19" s="241"/>
      <c r="C19" s="241"/>
      <c r="D19" s="106" t="s">
        <v>99</v>
      </c>
      <c r="E19" s="242" t="s">
        <v>85</v>
      </c>
      <c r="F19" s="242"/>
      <c r="G19" s="242"/>
      <c r="H19" s="242"/>
      <c r="I19" s="242"/>
      <c r="J19" s="240">
        <v>0</v>
      </c>
      <c r="K19" s="240">
        <v>0</v>
      </c>
    </row>
    <row r="20" spans="1:11" s="62" customFormat="1" ht="30" customHeight="1">
      <c r="A20" s="241"/>
      <c r="B20" s="241"/>
      <c r="C20" s="241"/>
      <c r="D20" s="106"/>
      <c r="E20" s="106"/>
      <c r="F20" s="242" t="s">
        <v>100</v>
      </c>
      <c r="G20" s="242"/>
      <c r="H20" s="242"/>
      <c r="I20" s="242"/>
      <c r="J20" s="242"/>
      <c r="K20" s="242"/>
    </row>
    <row r="21" spans="1:11" s="62" customFormat="1" ht="35.25" customHeight="1">
      <c r="A21" s="241"/>
      <c r="B21" s="241"/>
      <c r="C21" s="241"/>
      <c r="D21" s="241"/>
      <c r="E21" s="105"/>
      <c r="F21" s="105"/>
      <c r="G21" s="242" t="s">
        <v>97</v>
      </c>
      <c r="H21" s="242"/>
      <c r="I21" s="242"/>
      <c r="J21" s="242"/>
      <c r="K21" s="242"/>
    </row>
    <row r="22" spans="1:11" s="62" customFormat="1" ht="35.25" customHeight="1">
      <c r="A22" s="241"/>
      <c r="B22" s="241"/>
      <c r="C22" s="241"/>
      <c r="D22" s="241"/>
      <c r="E22" s="105"/>
      <c r="F22" s="105"/>
      <c r="G22" s="105"/>
      <c r="H22" s="242" t="s">
        <v>98</v>
      </c>
      <c r="I22" s="242"/>
      <c r="J22" s="242"/>
      <c r="K22" s="242"/>
    </row>
    <row r="23" spans="1:11" s="62" customFormat="1" ht="31.5" customHeight="1">
      <c r="A23" s="105"/>
      <c r="B23" s="105"/>
      <c r="C23" s="105"/>
      <c r="D23" s="105"/>
      <c r="E23" s="105"/>
      <c r="F23" s="105"/>
      <c r="G23" s="105"/>
      <c r="H23" s="106"/>
      <c r="I23" s="235" t="s">
        <v>177</v>
      </c>
      <c r="J23" s="106"/>
      <c r="K23" s="236">
        <v>19</v>
      </c>
    </row>
    <row r="24" spans="1:11" s="62" customFormat="1" ht="39" customHeight="1">
      <c r="A24" s="105"/>
      <c r="B24" s="105"/>
      <c r="C24" s="105"/>
      <c r="D24" s="106" t="s">
        <v>141</v>
      </c>
      <c r="E24" s="242" t="s">
        <v>127</v>
      </c>
      <c r="F24" s="242"/>
      <c r="G24" s="242"/>
      <c r="H24" s="242"/>
      <c r="I24" s="242"/>
      <c r="J24" s="243">
        <v>114</v>
      </c>
      <c r="K24" s="243">
        <v>114</v>
      </c>
    </row>
    <row r="25" spans="1:11" s="62" customFormat="1" ht="30" customHeight="1">
      <c r="A25" s="105"/>
      <c r="B25" s="105"/>
      <c r="C25" s="105"/>
      <c r="D25" s="105"/>
      <c r="E25" s="105"/>
      <c r="F25" s="242" t="s">
        <v>142</v>
      </c>
      <c r="G25" s="242"/>
      <c r="H25" s="242"/>
      <c r="I25" s="242"/>
      <c r="J25" s="242"/>
      <c r="K25" s="242"/>
    </row>
    <row r="26" spans="1:11" s="62" customFormat="1" ht="35.25" customHeight="1">
      <c r="A26" s="105"/>
      <c r="B26" s="105"/>
      <c r="C26" s="105"/>
      <c r="D26" s="105"/>
      <c r="E26" s="105"/>
      <c r="F26" s="105"/>
      <c r="G26" s="242" t="s">
        <v>143</v>
      </c>
      <c r="H26" s="242"/>
      <c r="I26" s="242"/>
      <c r="J26" s="242"/>
      <c r="K26" s="242"/>
    </row>
    <row r="27" spans="1:11" s="62" customFormat="1" ht="44.25" customHeight="1">
      <c r="A27" s="105"/>
      <c r="B27" s="105"/>
      <c r="C27" s="105"/>
      <c r="D27" s="105"/>
      <c r="E27" s="105"/>
      <c r="F27" s="105"/>
      <c r="G27" s="105"/>
      <c r="H27" s="242" t="s">
        <v>144</v>
      </c>
      <c r="I27" s="242"/>
      <c r="J27" s="242"/>
      <c r="K27" s="242"/>
    </row>
    <row r="28" spans="1:11" s="62" customFormat="1" ht="23.25" customHeight="1">
      <c r="A28" s="105"/>
      <c r="B28" s="105"/>
      <c r="C28" s="105"/>
      <c r="D28" s="105"/>
      <c r="E28" s="105"/>
      <c r="F28" s="105"/>
      <c r="G28" s="105"/>
      <c r="H28" s="242" t="s">
        <v>156</v>
      </c>
      <c r="I28" s="242"/>
      <c r="J28" s="244"/>
      <c r="K28" s="244">
        <v>1</v>
      </c>
    </row>
    <row r="29" spans="1:11">
      <c r="A29" s="178"/>
      <c r="B29" s="178"/>
      <c r="C29" s="178"/>
      <c r="D29" s="178"/>
      <c r="E29" s="178"/>
      <c r="F29" s="178"/>
      <c r="G29" s="178"/>
      <c r="H29" s="178"/>
      <c r="I29" s="178"/>
      <c r="J29" s="178"/>
      <c r="K29" s="178"/>
    </row>
  </sheetData>
  <mergeCells count="23">
    <mergeCell ref="A6:K6"/>
    <mergeCell ref="A10:A11"/>
    <mergeCell ref="B10:C10"/>
    <mergeCell ref="D10:G10"/>
    <mergeCell ref="H10:H11"/>
    <mergeCell ref="I10:I11"/>
    <mergeCell ref="J10:K10"/>
    <mergeCell ref="A12:I12"/>
    <mergeCell ref="G21:K21"/>
    <mergeCell ref="A13:I13"/>
    <mergeCell ref="C14:I14"/>
    <mergeCell ref="E19:I19"/>
    <mergeCell ref="F20:K20"/>
    <mergeCell ref="H22:K22"/>
    <mergeCell ref="E15:I15"/>
    <mergeCell ref="F16:K16"/>
    <mergeCell ref="G17:K17"/>
    <mergeCell ref="H18:K18"/>
    <mergeCell ref="E24:I24"/>
    <mergeCell ref="F25:K25"/>
    <mergeCell ref="G26:K26"/>
    <mergeCell ref="H27:K27"/>
    <mergeCell ref="H28:I28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zoomScaleNormal="100" zoomScaleSheetLayoutView="100" workbookViewId="0">
      <selection activeCell="G27" sqref="G27:K27"/>
    </sheetView>
  </sheetViews>
  <sheetFormatPr defaultColWidth="10.6640625" defaultRowHeight="13.5"/>
  <cols>
    <col min="1" max="1" width="8.1640625" style="1" customWidth="1"/>
    <col min="2" max="2" width="12.5" style="1" customWidth="1"/>
    <col min="3" max="3" width="9.6640625" style="1" customWidth="1"/>
    <col min="4" max="4" width="18.5" style="1" customWidth="1"/>
    <col min="5" max="5" width="16.6640625" style="1" customWidth="1"/>
    <col min="6" max="6" width="15" style="1" customWidth="1"/>
    <col min="7" max="7" width="14.83203125" style="1" customWidth="1"/>
    <col min="8" max="8" width="17" style="1" customWidth="1"/>
    <col min="9" max="9" width="41" style="1" customWidth="1"/>
    <col min="10" max="10" width="18.1640625" style="1" customWidth="1"/>
    <col min="11" max="11" width="15.33203125" style="1" customWidth="1"/>
    <col min="12" max="16384" width="10.6640625" style="1"/>
  </cols>
  <sheetData>
    <row r="1" spans="1:11">
      <c r="C1" s="26"/>
      <c r="D1" s="26"/>
      <c r="E1" s="26"/>
      <c r="K1" s="26" t="s">
        <v>109</v>
      </c>
    </row>
    <row r="2" spans="1:11">
      <c r="C2" s="49"/>
      <c r="D2" s="49"/>
      <c r="E2" s="49"/>
      <c r="K2" s="49" t="s">
        <v>65</v>
      </c>
    </row>
    <row r="3" spans="1:11">
      <c r="C3" s="49"/>
      <c r="D3" s="49"/>
      <c r="E3" s="49"/>
      <c r="K3" s="49" t="s">
        <v>1</v>
      </c>
    </row>
    <row r="4" spans="1:11">
      <c r="C4" s="49"/>
      <c r="D4" s="49"/>
      <c r="E4" s="49"/>
      <c r="F4" s="49"/>
    </row>
    <row r="5" spans="1:11">
      <c r="C5" s="49"/>
      <c r="D5" s="49"/>
      <c r="E5" s="49"/>
      <c r="F5" s="49"/>
    </row>
    <row r="6" spans="1:11" ht="51.75" customHeight="1">
      <c r="A6" s="209" t="s">
        <v>84</v>
      </c>
      <c r="B6" s="209"/>
      <c r="C6" s="209"/>
      <c r="D6" s="209"/>
      <c r="E6" s="209"/>
      <c r="F6" s="209"/>
      <c r="G6" s="209"/>
      <c r="H6" s="209"/>
      <c r="I6" s="209"/>
      <c r="J6" s="209"/>
      <c r="K6" s="209"/>
    </row>
    <row r="7" spans="1:11" ht="14.25">
      <c r="A7" s="52"/>
      <c r="B7" s="52"/>
      <c r="C7" s="52"/>
      <c r="D7" s="52"/>
      <c r="E7" s="52"/>
      <c r="F7" s="52"/>
    </row>
    <row r="8" spans="1:11">
      <c r="A8" s="53"/>
      <c r="B8" s="53"/>
      <c r="C8" s="51"/>
      <c r="D8" s="51"/>
      <c r="E8" s="51"/>
      <c r="F8" s="51"/>
    </row>
    <row r="9" spans="1:11" s="5" customFormat="1" ht="12.75" customHeight="1">
      <c r="A9" s="52"/>
      <c r="B9" s="52"/>
      <c r="C9" s="52"/>
      <c r="D9" s="52"/>
      <c r="E9" s="52"/>
      <c r="F9" s="52"/>
    </row>
    <row r="10" spans="1:11">
      <c r="K10" s="54" t="s">
        <v>66</v>
      </c>
    </row>
    <row r="11" spans="1:11" s="29" customFormat="1" ht="76.5" customHeight="1">
      <c r="A11" s="228" t="s">
        <v>80</v>
      </c>
      <c r="B11" s="228" t="s">
        <v>68</v>
      </c>
      <c r="C11" s="228"/>
      <c r="D11" s="228" t="s">
        <v>69</v>
      </c>
      <c r="E11" s="228"/>
      <c r="F11" s="228"/>
      <c r="G11" s="228"/>
      <c r="H11" s="228" t="s">
        <v>70</v>
      </c>
      <c r="I11" s="228" t="s">
        <v>71</v>
      </c>
      <c r="J11" s="228" t="s">
        <v>72</v>
      </c>
      <c r="K11" s="228"/>
    </row>
    <row r="12" spans="1:11" s="29" customFormat="1" ht="27">
      <c r="A12" s="228"/>
      <c r="B12" s="229" t="s">
        <v>81</v>
      </c>
      <c r="C12" s="229" t="s">
        <v>82</v>
      </c>
      <c r="D12" s="229" t="s">
        <v>73</v>
      </c>
      <c r="E12" s="229" t="s">
        <v>82</v>
      </c>
      <c r="F12" s="229" t="s">
        <v>83</v>
      </c>
      <c r="G12" s="229" t="s">
        <v>76</v>
      </c>
      <c r="H12" s="228"/>
      <c r="I12" s="228"/>
      <c r="J12" s="229" t="s">
        <v>77</v>
      </c>
      <c r="K12" s="229" t="s">
        <v>78</v>
      </c>
    </row>
    <row r="13" spans="1:11" s="29" customFormat="1" ht="14.25">
      <c r="A13" s="230" t="s">
        <v>79</v>
      </c>
      <c r="B13" s="230"/>
      <c r="C13" s="230"/>
      <c r="D13" s="230"/>
      <c r="E13" s="230"/>
      <c r="F13" s="230"/>
      <c r="G13" s="230"/>
      <c r="H13" s="230"/>
      <c r="I13" s="230"/>
      <c r="J13" s="231">
        <f>+J14</f>
        <v>0</v>
      </c>
      <c r="K13" s="231">
        <f>+K14</f>
        <v>0</v>
      </c>
    </row>
    <row r="14" spans="1:11" s="29" customFormat="1" ht="24" customHeight="1">
      <c r="A14" s="230" t="s">
        <v>52</v>
      </c>
      <c r="B14" s="230"/>
      <c r="C14" s="230"/>
      <c r="D14" s="230"/>
      <c r="E14" s="230"/>
      <c r="F14" s="230"/>
      <c r="G14" s="230"/>
      <c r="H14" s="230"/>
      <c r="I14" s="230"/>
      <c r="J14" s="231">
        <f>+J15</f>
        <v>0</v>
      </c>
      <c r="K14" s="231">
        <f>+K15</f>
        <v>0</v>
      </c>
    </row>
    <row r="15" spans="1:11" s="29" customFormat="1" ht="30" customHeight="1">
      <c r="A15" s="232"/>
      <c r="B15" s="233" t="s">
        <v>101</v>
      </c>
      <c r="C15" s="234" t="s">
        <v>102</v>
      </c>
      <c r="D15" s="234"/>
      <c r="E15" s="234"/>
      <c r="F15" s="234"/>
      <c r="G15" s="234"/>
      <c r="H15" s="234"/>
      <c r="I15" s="234"/>
      <c r="J15" s="231">
        <f>+J16+J20+J25</f>
        <v>0</v>
      </c>
      <c r="K15" s="231">
        <f>+K16+K20+K25</f>
        <v>0</v>
      </c>
    </row>
    <row r="16" spans="1:11" s="29" customFormat="1" ht="47.25" customHeight="1">
      <c r="A16" s="235"/>
      <c r="B16" s="235"/>
      <c r="C16" s="235"/>
      <c r="D16" s="233" t="s">
        <v>137</v>
      </c>
      <c r="E16" s="234" t="s">
        <v>124</v>
      </c>
      <c r="F16" s="234"/>
      <c r="G16" s="234"/>
      <c r="H16" s="234"/>
      <c r="I16" s="234"/>
      <c r="J16" s="231">
        <v>-114</v>
      </c>
      <c r="K16" s="231">
        <v>-114</v>
      </c>
    </row>
    <row r="17" spans="1:11" s="29" customFormat="1" ht="50.25" customHeight="1">
      <c r="A17" s="235"/>
      <c r="B17" s="235"/>
      <c r="C17" s="235"/>
      <c r="D17" s="235"/>
      <c r="E17" s="235"/>
      <c r="F17" s="234" t="s">
        <v>138</v>
      </c>
      <c r="G17" s="234"/>
      <c r="H17" s="234"/>
      <c r="I17" s="234"/>
      <c r="J17" s="234"/>
      <c r="K17" s="234"/>
    </row>
    <row r="18" spans="1:11" s="29" customFormat="1" ht="37.5" customHeight="1">
      <c r="A18" s="235"/>
      <c r="B18" s="235"/>
      <c r="C18" s="235"/>
      <c r="D18" s="235"/>
      <c r="E18" s="235"/>
      <c r="F18" s="235"/>
      <c r="G18" s="234" t="s">
        <v>139</v>
      </c>
      <c r="H18" s="234"/>
      <c r="I18" s="234"/>
      <c r="J18" s="234"/>
      <c r="K18" s="234"/>
    </row>
    <row r="19" spans="1:11" s="29" customFormat="1" ht="37.5" customHeight="1">
      <c r="A19" s="235"/>
      <c r="B19" s="235"/>
      <c r="C19" s="235"/>
      <c r="D19" s="235"/>
      <c r="E19" s="235"/>
      <c r="F19" s="235"/>
      <c r="G19" s="235"/>
      <c r="H19" s="234" t="s">
        <v>140</v>
      </c>
      <c r="I19" s="234"/>
      <c r="J19" s="234"/>
      <c r="K19" s="234"/>
    </row>
    <row r="20" spans="1:11" s="29" customFormat="1" ht="30" customHeight="1">
      <c r="A20" s="232"/>
      <c r="B20" s="232"/>
      <c r="C20" s="232"/>
      <c r="D20" s="233" t="s">
        <v>99</v>
      </c>
      <c r="E20" s="234" t="s">
        <v>85</v>
      </c>
      <c r="F20" s="234"/>
      <c r="G20" s="234"/>
      <c r="H20" s="234"/>
      <c r="I20" s="234"/>
      <c r="J20" s="231">
        <v>0</v>
      </c>
      <c r="K20" s="231">
        <v>0</v>
      </c>
    </row>
    <row r="21" spans="1:11" s="29" customFormat="1" ht="30" customHeight="1">
      <c r="A21" s="232"/>
      <c r="B21" s="232"/>
      <c r="C21" s="232"/>
      <c r="D21" s="233"/>
      <c r="E21" s="233"/>
      <c r="F21" s="234" t="s">
        <v>100</v>
      </c>
      <c r="G21" s="234"/>
      <c r="H21" s="234"/>
      <c r="I21" s="234"/>
      <c r="J21" s="234"/>
      <c r="K21" s="234"/>
    </row>
    <row r="22" spans="1:11" s="29" customFormat="1" ht="30" customHeight="1">
      <c r="A22" s="232"/>
      <c r="B22" s="232"/>
      <c r="C22" s="232"/>
      <c r="D22" s="232"/>
      <c r="E22" s="235"/>
      <c r="F22" s="235"/>
      <c r="G22" s="234" t="s">
        <v>97</v>
      </c>
      <c r="H22" s="234"/>
      <c r="I22" s="234"/>
      <c r="J22" s="234"/>
      <c r="K22" s="234"/>
    </row>
    <row r="23" spans="1:11" s="29" customFormat="1" ht="30" customHeight="1">
      <c r="A23" s="232"/>
      <c r="B23" s="232"/>
      <c r="C23" s="232"/>
      <c r="D23" s="232"/>
      <c r="E23" s="235"/>
      <c r="F23" s="235"/>
      <c r="G23" s="235"/>
      <c r="H23" s="234" t="s">
        <v>98</v>
      </c>
      <c r="I23" s="234"/>
      <c r="J23" s="234"/>
      <c r="K23" s="234"/>
    </row>
    <row r="24" spans="1:11" s="29" customFormat="1" ht="37.5" customHeight="1">
      <c r="A24" s="235"/>
      <c r="B24" s="235"/>
      <c r="C24" s="235"/>
      <c r="D24" s="235"/>
      <c r="E24" s="235"/>
      <c r="F24" s="235"/>
      <c r="G24" s="235"/>
      <c r="H24" s="233"/>
      <c r="I24" s="235" t="s">
        <v>177</v>
      </c>
      <c r="J24" s="233"/>
      <c r="K24" s="236">
        <v>19</v>
      </c>
    </row>
    <row r="25" spans="1:11" s="29" customFormat="1" ht="35.25" customHeight="1">
      <c r="A25" s="235"/>
      <c r="B25" s="235"/>
      <c r="C25" s="235"/>
      <c r="D25" s="233" t="s">
        <v>141</v>
      </c>
      <c r="E25" s="234" t="s">
        <v>127</v>
      </c>
      <c r="F25" s="234"/>
      <c r="G25" s="234"/>
      <c r="H25" s="234"/>
      <c r="I25" s="234"/>
      <c r="J25" s="237">
        <v>114</v>
      </c>
      <c r="K25" s="237">
        <v>114</v>
      </c>
    </row>
    <row r="26" spans="1:11" s="29" customFormat="1" ht="30" customHeight="1">
      <c r="A26" s="235"/>
      <c r="B26" s="235"/>
      <c r="C26" s="235"/>
      <c r="D26" s="235"/>
      <c r="E26" s="235"/>
      <c r="F26" s="234" t="s">
        <v>142</v>
      </c>
      <c r="G26" s="234"/>
      <c r="H26" s="234"/>
      <c r="I26" s="234"/>
      <c r="J26" s="234"/>
      <c r="K26" s="234"/>
    </row>
    <row r="27" spans="1:11" s="29" customFormat="1" ht="30" customHeight="1">
      <c r="A27" s="235"/>
      <c r="B27" s="235"/>
      <c r="C27" s="235"/>
      <c r="D27" s="235"/>
      <c r="E27" s="235"/>
      <c r="F27" s="235"/>
      <c r="G27" s="234" t="s">
        <v>143</v>
      </c>
      <c r="H27" s="234"/>
      <c r="I27" s="234"/>
      <c r="J27" s="234"/>
      <c r="K27" s="234"/>
    </row>
    <row r="28" spans="1:11" s="29" customFormat="1" ht="44.25" customHeight="1">
      <c r="A28" s="235"/>
      <c r="B28" s="235"/>
      <c r="C28" s="235"/>
      <c r="D28" s="235"/>
      <c r="E28" s="235"/>
      <c r="F28" s="235"/>
      <c r="G28" s="235"/>
      <c r="H28" s="234" t="s">
        <v>144</v>
      </c>
      <c r="I28" s="234"/>
      <c r="J28" s="234"/>
      <c r="K28" s="234"/>
    </row>
    <row r="29" spans="1:11" s="29" customFormat="1" ht="24.75" customHeight="1">
      <c r="A29" s="235"/>
      <c r="B29" s="235"/>
      <c r="C29" s="235"/>
      <c r="D29" s="235"/>
      <c r="E29" s="235"/>
      <c r="F29" s="235"/>
      <c r="G29" s="235"/>
      <c r="H29" s="234" t="s">
        <v>156</v>
      </c>
      <c r="I29" s="234"/>
      <c r="J29" s="238"/>
      <c r="K29" s="238">
        <v>1</v>
      </c>
    </row>
    <row r="30" spans="1:1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</row>
  </sheetData>
  <mergeCells count="23">
    <mergeCell ref="J11:K11"/>
    <mergeCell ref="A6:K6"/>
    <mergeCell ref="A11:A12"/>
    <mergeCell ref="B11:C11"/>
    <mergeCell ref="D11:G11"/>
    <mergeCell ref="H11:H12"/>
    <mergeCell ref="I11:I12"/>
    <mergeCell ref="G27:K27"/>
    <mergeCell ref="H28:K28"/>
    <mergeCell ref="H29:I29"/>
    <mergeCell ref="A13:I13"/>
    <mergeCell ref="A14:I14"/>
    <mergeCell ref="C15:I15"/>
    <mergeCell ref="F21:K21"/>
    <mergeCell ref="G22:K22"/>
    <mergeCell ref="H23:K23"/>
    <mergeCell ref="E25:I25"/>
    <mergeCell ref="F26:K26"/>
    <mergeCell ref="E16:I16"/>
    <mergeCell ref="F17:K17"/>
    <mergeCell ref="G18:K18"/>
    <mergeCell ref="H19:K19"/>
    <mergeCell ref="E20:I20"/>
  </mergeCells>
  <pageMargins left="0.25" right="0.25" top="0.75" bottom="0.75" header="0.3" footer="0.3"/>
  <pageSetup paperSize="9" scale="78" firstPageNumber="1233" orientation="landscape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G22" sqref="G22"/>
    </sheetView>
  </sheetViews>
  <sheetFormatPr defaultColWidth="9.33203125" defaultRowHeight="13.5"/>
  <cols>
    <col min="1" max="1" width="19.5" style="6" customWidth="1"/>
    <col min="2" max="2" width="42" style="7" bestFit="1" customWidth="1"/>
    <col min="3" max="3" width="15.6640625" style="10" customWidth="1"/>
    <col min="4" max="4" width="12.83203125" style="11" customWidth="1"/>
    <col min="5" max="5" width="21.33203125" style="11" customWidth="1"/>
    <col min="6" max="6" width="12.5" style="10" customWidth="1"/>
    <col min="7" max="7" width="29.83203125" style="10" customWidth="1"/>
    <col min="8" max="8" width="9.33203125" style="6" customWidth="1"/>
    <col min="9" max="9" width="11.5" style="6" customWidth="1"/>
    <col min="10" max="10" width="19.33203125" style="6" customWidth="1"/>
    <col min="11" max="11" width="9.33203125" style="6"/>
    <col min="12" max="13" width="10.5" style="6" bestFit="1" customWidth="1"/>
    <col min="14" max="14" width="11.6640625" style="6" bestFit="1" customWidth="1"/>
    <col min="15" max="16" width="9.33203125" style="6"/>
    <col min="17" max="17" width="12.6640625" style="6" bestFit="1" customWidth="1"/>
    <col min="18" max="16384" width="9.33203125" style="6"/>
  </cols>
  <sheetData>
    <row r="1" spans="1:7" ht="14.25">
      <c r="C1" s="8"/>
      <c r="D1" s="8"/>
      <c r="E1" s="219" t="s">
        <v>173</v>
      </c>
      <c r="F1" s="219"/>
      <c r="G1" s="219"/>
    </row>
    <row r="2" spans="1:7" ht="15.75" customHeight="1">
      <c r="B2" s="9"/>
      <c r="C2" s="9"/>
      <c r="D2" s="9"/>
      <c r="E2" s="220" t="s">
        <v>22</v>
      </c>
      <c r="F2" s="220"/>
      <c r="G2" s="220"/>
    </row>
    <row r="3" spans="1:7" ht="15.75" customHeight="1">
      <c r="B3" s="9"/>
      <c r="C3" s="9"/>
      <c r="D3" s="9"/>
      <c r="E3" s="220" t="s">
        <v>56</v>
      </c>
      <c r="F3" s="220"/>
      <c r="G3" s="220"/>
    </row>
    <row r="4" spans="1:7" ht="15.75" customHeight="1">
      <c r="E4" s="220"/>
      <c r="F4" s="220"/>
      <c r="G4" s="220"/>
    </row>
    <row r="5" spans="1:7" ht="58.5" customHeight="1">
      <c r="A5" s="221" t="s">
        <v>175</v>
      </c>
      <c r="B5" s="221"/>
      <c r="C5" s="221"/>
      <c r="D5" s="221"/>
      <c r="E5" s="221"/>
      <c r="F5" s="221"/>
      <c r="G5" s="221"/>
    </row>
    <row r="6" spans="1:7" ht="18.75" customHeight="1">
      <c r="B6" s="31"/>
      <c r="C6" s="11"/>
      <c r="F6" s="11"/>
    </row>
    <row r="7" spans="1:7" ht="60" customHeight="1">
      <c r="A7" s="215" t="s">
        <v>23</v>
      </c>
      <c r="B7" s="217" t="s">
        <v>24</v>
      </c>
      <c r="C7" s="217" t="s">
        <v>25</v>
      </c>
      <c r="D7" s="217" t="s">
        <v>26</v>
      </c>
      <c r="E7" s="217" t="s">
        <v>27</v>
      </c>
      <c r="F7" s="210" t="s">
        <v>5</v>
      </c>
      <c r="G7" s="211"/>
    </row>
    <row r="8" spans="1:7" ht="33.75" customHeight="1">
      <c r="A8" s="216"/>
      <c r="B8" s="218"/>
      <c r="C8" s="218"/>
      <c r="D8" s="218"/>
      <c r="E8" s="218"/>
      <c r="F8" s="32" t="s">
        <v>28</v>
      </c>
      <c r="G8" s="32" t="s">
        <v>29</v>
      </c>
    </row>
    <row r="9" spans="1:7" ht="18" customHeight="1">
      <c r="A9" s="33">
        <v>1</v>
      </c>
      <c r="B9" s="32">
        <v>2</v>
      </c>
      <c r="C9" s="32">
        <v>3</v>
      </c>
      <c r="D9" s="32">
        <v>4</v>
      </c>
      <c r="E9" s="32">
        <v>5</v>
      </c>
      <c r="F9" s="32">
        <v>6</v>
      </c>
      <c r="G9" s="32">
        <v>7</v>
      </c>
    </row>
    <row r="10" spans="1:7" ht="14.25">
      <c r="A10" s="212" t="s">
        <v>49</v>
      </c>
      <c r="B10" s="213"/>
      <c r="C10" s="213"/>
      <c r="D10" s="213"/>
      <c r="E10" s="214"/>
      <c r="F10" s="34"/>
      <c r="G10" s="56">
        <f>+G11</f>
        <v>0</v>
      </c>
    </row>
    <row r="11" spans="1:7" ht="24" customHeight="1">
      <c r="A11" s="35" t="s">
        <v>105</v>
      </c>
      <c r="B11" s="35" t="s">
        <v>60</v>
      </c>
      <c r="C11" s="35" t="s">
        <v>30</v>
      </c>
      <c r="D11" s="225" t="s">
        <v>93</v>
      </c>
      <c r="E11" s="225"/>
      <c r="F11" s="225"/>
      <c r="G11" s="57">
        <f>+G12</f>
        <v>0</v>
      </c>
    </row>
    <row r="12" spans="1:7" ht="21" customHeight="1">
      <c r="A12" s="66" t="s">
        <v>103</v>
      </c>
      <c r="B12" s="222" t="s">
        <v>86</v>
      </c>
      <c r="C12" s="223"/>
      <c r="D12" s="223"/>
      <c r="E12" s="223"/>
      <c r="F12" s="224"/>
      <c r="G12" s="58">
        <f>+G13+G15</f>
        <v>0</v>
      </c>
    </row>
    <row r="13" spans="1:7" ht="14.25">
      <c r="A13" s="36" t="s">
        <v>31</v>
      </c>
      <c r="B13" s="226" t="s">
        <v>104</v>
      </c>
      <c r="C13" s="226"/>
      <c r="D13" s="226"/>
      <c r="E13" s="39"/>
      <c r="F13" s="40"/>
      <c r="G13" s="58">
        <f>+G14</f>
        <v>-3800</v>
      </c>
    </row>
    <row r="14" spans="1:7" ht="27.75" customHeight="1">
      <c r="A14" s="66" t="s">
        <v>108</v>
      </c>
      <c r="B14" s="37" t="s">
        <v>106</v>
      </c>
      <c r="C14" s="41" t="s">
        <v>107</v>
      </c>
      <c r="D14" s="41" t="s">
        <v>58</v>
      </c>
      <c r="E14" s="59"/>
      <c r="F14" s="42"/>
      <c r="G14" s="42">
        <v>-3800</v>
      </c>
    </row>
    <row r="15" spans="1:7" ht="14.25">
      <c r="A15" s="36" t="s">
        <v>31</v>
      </c>
      <c r="B15" s="37" t="s">
        <v>59</v>
      </c>
      <c r="C15" s="38"/>
      <c r="D15" s="38"/>
      <c r="E15" s="39"/>
      <c r="F15" s="40"/>
      <c r="G15" s="58">
        <f>+G16</f>
        <v>3800</v>
      </c>
    </row>
    <row r="16" spans="1:7" s="95" customFormat="1" ht="27">
      <c r="A16" s="179">
        <v>73111200</v>
      </c>
      <c r="B16" s="37" t="s">
        <v>153</v>
      </c>
      <c r="C16" s="41" t="s">
        <v>174</v>
      </c>
      <c r="D16" s="41" t="s">
        <v>58</v>
      </c>
      <c r="E16" s="182">
        <v>3800000</v>
      </c>
      <c r="F16" s="41">
        <v>1</v>
      </c>
      <c r="G16" s="42">
        <v>3800</v>
      </c>
    </row>
    <row r="17" spans="1:7" s="29" customFormat="1" ht="56.25" customHeight="1">
      <c r="A17" s="35" t="s">
        <v>145</v>
      </c>
      <c r="B17" s="35" t="s">
        <v>146</v>
      </c>
      <c r="C17" s="35" t="s">
        <v>147</v>
      </c>
      <c r="D17" s="225" t="s">
        <v>151</v>
      </c>
      <c r="E17" s="225"/>
      <c r="F17" s="225"/>
      <c r="G17" s="103">
        <f>+G18+G22</f>
        <v>0</v>
      </c>
    </row>
    <row r="18" spans="1:7" s="90" customFormat="1" ht="51.75" customHeight="1">
      <c r="A18" s="68" t="s">
        <v>152</v>
      </c>
      <c r="B18" s="222" t="s">
        <v>132</v>
      </c>
      <c r="C18" s="223"/>
      <c r="D18" s="223"/>
      <c r="E18" s="223"/>
      <c r="F18" s="224"/>
      <c r="G18" s="58">
        <f>+G19</f>
        <v>-114</v>
      </c>
    </row>
    <row r="19" spans="1:7" s="93" customFormat="1" ht="14.25">
      <c r="A19" s="91" t="s">
        <v>31</v>
      </c>
      <c r="B19" s="227" t="s">
        <v>149</v>
      </c>
      <c r="C19" s="227"/>
      <c r="D19" s="227"/>
      <c r="E19" s="92" t="s">
        <v>31</v>
      </c>
      <c r="F19" s="92" t="s">
        <v>31</v>
      </c>
      <c r="G19" s="180">
        <f>+G20+G21</f>
        <v>-114</v>
      </c>
    </row>
    <row r="20" spans="1:7" s="90" customFormat="1" ht="15" customHeight="1">
      <c r="A20" s="94" t="s">
        <v>158</v>
      </c>
      <c r="B20" s="37" t="s">
        <v>157</v>
      </c>
      <c r="C20" s="96" t="s">
        <v>159</v>
      </c>
      <c r="D20" s="101" t="s">
        <v>150</v>
      </c>
      <c r="E20" s="183">
        <v>280</v>
      </c>
      <c r="F20" s="183">
        <v>300</v>
      </c>
      <c r="G20" s="181">
        <v>-84</v>
      </c>
    </row>
    <row r="21" spans="1:7" s="85" customFormat="1" ht="16.5" customHeight="1">
      <c r="A21" s="94" t="s">
        <v>161</v>
      </c>
      <c r="B21" s="37" t="s">
        <v>160</v>
      </c>
      <c r="C21" s="96" t="s">
        <v>159</v>
      </c>
      <c r="D21" s="37" t="s">
        <v>150</v>
      </c>
      <c r="E21" s="183">
        <v>1000</v>
      </c>
      <c r="F21" s="183">
        <v>30</v>
      </c>
      <c r="G21" s="181">
        <v>-30</v>
      </c>
    </row>
    <row r="22" spans="1:7" s="90" customFormat="1" ht="34.5" customHeight="1">
      <c r="A22" s="68" t="s">
        <v>148</v>
      </c>
      <c r="B22" s="222" t="s">
        <v>131</v>
      </c>
      <c r="C22" s="223"/>
      <c r="D22" s="223"/>
      <c r="E22" s="223"/>
      <c r="F22" s="224"/>
      <c r="G22" s="58">
        <f>+G23</f>
        <v>114</v>
      </c>
    </row>
    <row r="23" spans="1:7" s="93" customFormat="1" ht="14.25">
      <c r="A23" s="91" t="s">
        <v>31</v>
      </c>
      <c r="B23" s="227" t="s">
        <v>149</v>
      </c>
      <c r="C23" s="227"/>
      <c r="D23" s="227"/>
      <c r="E23" s="92" t="s">
        <v>31</v>
      </c>
      <c r="F23" s="92" t="s">
        <v>31</v>
      </c>
      <c r="G23" s="180">
        <f>+G24</f>
        <v>114</v>
      </c>
    </row>
    <row r="24" spans="1:7">
      <c r="A24" s="97" t="s">
        <v>162</v>
      </c>
      <c r="B24" s="98" t="s">
        <v>163</v>
      </c>
      <c r="C24" s="96" t="s">
        <v>159</v>
      </c>
      <c r="D24" s="37" t="s">
        <v>150</v>
      </c>
      <c r="E24" s="100">
        <v>114000</v>
      </c>
      <c r="F24" s="99">
        <v>1</v>
      </c>
      <c r="G24" s="102">
        <f>+E24*F24/1000</f>
        <v>114</v>
      </c>
    </row>
  </sheetData>
  <mergeCells count="20">
    <mergeCell ref="B22:F22"/>
    <mergeCell ref="D11:F11"/>
    <mergeCell ref="B13:D13"/>
    <mergeCell ref="B19:D19"/>
    <mergeCell ref="B23:D23"/>
    <mergeCell ref="D17:F17"/>
    <mergeCell ref="B12:F12"/>
    <mergeCell ref="B18:F18"/>
    <mergeCell ref="E1:G1"/>
    <mergeCell ref="E2:G2"/>
    <mergeCell ref="E3:G3"/>
    <mergeCell ref="E4:G4"/>
    <mergeCell ref="A5:G5"/>
    <mergeCell ref="F7:G7"/>
    <mergeCell ref="A10:E10"/>
    <mergeCell ref="A7:A8"/>
    <mergeCell ref="B7:B8"/>
    <mergeCell ref="C7:C8"/>
    <mergeCell ref="D7:D8"/>
    <mergeCell ref="E7:E8"/>
  </mergeCells>
  <pageMargins left="0.25" right="0.25" top="0.75" bottom="0.75" header="0.3" footer="0.3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https:/mul2-mud.gov.am/tasks/770052/oneclick?token=ae8ac5b688965fed3d2bc59d56f65cde</cp:keywords>
  <cp:lastModifiedBy>Arpine Martirosyan</cp:lastModifiedBy>
  <cp:lastPrinted>2025-08-25T10:22:58Z</cp:lastPrinted>
  <dcterms:created xsi:type="dcterms:W3CDTF">2018-09-30T11:43:43Z</dcterms:created>
  <dcterms:modified xsi:type="dcterms:W3CDTF">2025-08-27T10:51:06Z</dcterms:modified>
</cp:coreProperties>
</file>