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5\kar voroshumner\1205-12030\15.08.2025\komite\"/>
    </mc:Choice>
  </mc:AlternateContent>
  <bookViews>
    <workbookView xWindow="0" yWindow="0" windowWidth="28800" windowHeight="11460" activeTab="3"/>
  </bookViews>
  <sheets>
    <sheet name="1" sheetId="5" r:id="rId1"/>
    <sheet name="2" sheetId="2" r:id="rId2"/>
    <sheet name="3" sheetId="6" r:id="rId3"/>
    <sheet name="4" sheetId="4" r:id="rId4"/>
  </sheets>
  <definedNames>
    <definedName name="_xlnm.Print_Area" localSheetId="1">'2'!$A$1:$H$70</definedName>
    <definedName name="_xlnm.Print_Area" localSheetId="2">'3'!$A$1:$K$36</definedName>
    <definedName name="_xlnm.Print_Area" localSheetId="3">'4'!$A$1:$K$36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4" l="1"/>
  <c r="K24" i="4" l="1"/>
  <c r="E20" i="4" l="1"/>
  <c r="D20" i="4"/>
  <c r="C19" i="4"/>
  <c r="C19" i="6"/>
  <c r="E20" i="6"/>
  <c r="D20" i="6"/>
  <c r="F34" i="2"/>
  <c r="F32" i="2"/>
  <c r="D32" i="2"/>
  <c r="B19" i="6" s="1"/>
  <c r="B19" i="4" l="1"/>
  <c r="G13" i="5"/>
  <c r="G42" i="2"/>
  <c r="G41" i="2" s="1"/>
  <c r="G40" i="2" s="1"/>
  <c r="G39" i="2" s="1"/>
  <c r="G38" i="2" s="1"/>
  <c r="G36" i="2" s="1"/>
  <c r="G34" i="2" s="1"/>
  <c r="G32" i="2" s="1"/>
  <c r="J20" i="6"/>
  <c r="J19" i="6" s="1"/>
  <c r="J20" i="4"/>
  <c r="J19" i="4" s="1"/>
  <c r="K33" i="6" l="1"/>
  <c r="H70" i="2"/>
  <c r="H69" i="2" s="1"/>
  <c r="H68" i="2" s="1"/>
  <c r="H67" i="2" s="1"/>
  <c r="H65" i="2" s="1"/>
  <c r="H63" i="2" s="1"/>
  <c r="G16" i="5"/>
  <c r="J33" i="6"/>
  <c r="G70" i="2"/>
  <c r="G69" i="2" s="1"/>
  <c r="G68" i="2" s="1"/>
  <c r="G67" i="2" s="1"/>
  <c r="G65" i="2" s="1"/>
  <c r="G63" i="2" s="1"/>
  <c r="H13" i="5"/>
  <c r="H16" i="5" s="1"/>
  <c r="H42" i="2"/>
  <c r="H41" i="2" s="1"/>
  <c r="H40" i="2" s="1"/>
  <c r="H39" i="2" s="1"/>
  <c r="H38" i="2" s="1"/>
  <c r="H36" i="2" s="1"/>
  <c r="H34" i="2" s="1"/>
  <c r="H32" i="2" s="1"/>
  <c r="K20" i="4"/>
  <c r="K19" i="4" s="1"/>
  <c r="K20" i="6"/>
  <c r="K19" i="6" s="1"/>
  <c r="F15" i="6"/>
  <c r="E14" i="6"/>
  <c r="E14" i="4" s="1"/>
  <c r="D14" i="6"/>
  <c r="D14" i="4" s="1"/>
  <c r="C13" i="6"/>
  <c r="C13" i="4" s="1"/>
  <c r="B13" i="6"/>
  <c r="B13" i="4" s="1"/>
  <c r="F23" i="2"/>
  <c r="F21" i="2"/>
  <c r="J33" i="4" l="1"/>
  <c r="J32" i="4" s="1"/>
  <c r="J32" i="6"/>
  <c r="K33" i="4"/>
  <c r="K32" i="4" s="1"/>
  <c r="K32" i="6"/>
  <c r="J28" i="6"/>
  <c r="J28" i="4" s="1"/>
  <c r="J27" i="4" s="1"/>
  <c r="J26" i="4" s="1"/>
  <c r="H15" i="5" l="1"/>
  <c r="H62" i="2"/>
  <c r="H61" i="2" s="1"/>
  <c r="H60" i="2" s="1"/>
  <c r="H59" i="2" s="1"/>
  <c r="H57" i="2" s="1"/>
  <c r="H55" i="2" s="1"/>
  <c r="H53" i="2" s="1"/>
  <c r="G15" i="5"/>
  <c r="G62" i="2"/>
  <c r="G61" i="2" s="1"/>
  <c r="G60" i="2" s="1"/>
  <c r="G59" i="2" s="1"/>
  <c r="G57" i="2" s="1"/>
  <c r="G55" i="2" s="1"/>
  <c r="G53" i="2" s="1"/>
  <c r="J27" i="6"/>
  <c r="J26" i="6" s="1"/>
  <c r="K28" i="6"/>
  <c r="I18" i="4"/>
  <c r="K27" i="6" l="1"/>
  <c r="K28" i="4"/>
  <c r="K27" i="4" s="1"/>
  <c r="K26" i="4" s="1"/>
  <c r="H17" i="4"/>
  <c r="G16" i="6"/>
  <c r="G16" i="4" s="1"/>
  <c r="F15" i="4"/>
  <c r="K26" i="6" l="1"/>
  <c r="G31" i="2"/>
  <c r="H31" i="2"/>
  <c r="H11" i="5"/>
  <c r="G11" i="5"/>
  <c r="H10" i="5" l="1"/>
  <c r="H9" i="5" s="1"/>
  <c r="G10" i="5"/>
  <c r="G9" i="5" s="1"/>
  <c r="H30" i="2"/>
  <c r="H29" i="2" s="1"/>
  <c r="H28" i="2" s="1"/>
  <c r="H27" i="2" s="1"/>
  <c r="H25" i="2" s="1"/>
  <c r="H23" i="2" s="1"/>
  <c r="H21" i="2" s="1"/>
  <c r="G30" i="2"/>
  <c r="G29" i="2" s="1"/>
  <c r="G28" i="2" s="1"/>
  <c r="G27" i="2" s="1"/>
  <c r="G25" i="2" s="1"/>
  <c r="G23" i="2" s="1"/>
  <c r="G21" i="2" s="1"/>
  <c r="J14" i="6"/>
  <c r="J13" i="6" s="1"/>
  <c r="J12" i="6" s="1"/>
  <c r="J11" i="6" s="1"/>
  <c r="J14" i="4"/>
  <c r="J13" i="4" s="1"/>
  <c r="K14" i="6"/>
  <c r="K13" i="6" s="1"/>
  <c r="K12" i="6" s="1"/>
  <c r="K11" i="6" s="1"/>
  <c r="K14" i="4"/>
  <c r="K13" i="4" s="1"/>
  <c r="J12" i="4" l="1"/>
  <c r="J11" i="4" s="1"/>
  <c r="G19" i="2"/>
  <c r="G17" i="2" s="1"/>
  <c r="G15" i="2" s="1"/>
  <c r="G13" i="2" s="1"/>
  <c r="G11" i="2" s="1"/>
  <c r="K12" i="4"/>
  <c r="K11" i="4" s="1"/>
  <c r="H19" i="2"/>
  <c r="H17" i="2" s="1"/>
  <c r="H15" i="2" s="1"/>
  <c r="H13" i="2" s="1"/>
  <c r="H11" i="2" s="1"/>
  <c r="G51" i="2"/>
  <c r="G49" i="2" s="1"/>
  <c r="G47" i="2" s="1"/>
  <c r="G45" i="2" s="1"/>
  <c r="G43" i="2" s="1"/>
  <c r="H51" i="2"/>
  <c r="H49" i="2" s="1"/>
  <c r="H47" i="2" s="1"/>
  <c r="H45" i="2" s="1"/>
  <c r="H43" i="2" s="1"/>
  <c r="G9" i="2" l="1"/>
  <c r="H9" i="2"/>
</calcChain>
</file>

<file path=xl/sharedStrings.xml><?xml version="1.0" encoding="utf-8"?>
<sst xmlns="http://schemas.openxmlformats.org/spreadsheetml/2006/main" count="209" uniqueCount="110">
  <si>
    <t>հազար դրամներով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</si>
  <si>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</si>
  <si>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</si>
  <si>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</si>
  <si>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</si>
  <si>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</si>
  <si>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</si>
  <si>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</si>
  <si>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</si>
  <si>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</si>
  <si>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</si>
  <si>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</si>
  <si>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</si>
  <si>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</si>
  <si>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</si>
  <si>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</si>
  <si>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</si>
  <si>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</si>
  <si>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</si>
  <si>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</si>
  <si>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</si>
  <si>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</si>
  <si>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>Հավելված N 1</t>
  </si>
  <si>
    <t xml:space="preserve"> ՀՀ կառավարության 2025 թվականի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</si>
  <si>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</si>
  <si>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 xml:space="preserve"> այդ թվում` ըստ կատարողների</t>
  </si>
  <si>
    <t xml:space="preserve"> ՀՀ կառավարություն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</si>
  <si>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</si>
  <si>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</si>
  <si>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</si>
  <si>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</si>
  <si>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</si>
  <si>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</si>
  <si>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</si>
  <si>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</si>
  <si>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</si>
  <si>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</si>
  <si>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</si>
  <si>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</si>
  <si>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</si>
  <si>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/>
  </si>
  <si>
    <t>02</t>
  </si>
  <si>
    <t xml:space="preserve"> ՀԱՅԱՍՏԱՆԻ ՀԱՆՐԱՊԵՏՈՒԹՅԱՆ ԿԱՌԱՎԱՐՈՒԹՅԱՆ 2024 ԹՎԱԿԱՆԻ ԴԵԿՏԵՄԲԵՐԻ 27-Ի N 2060-Ն ՈՐՈՇՄԱՆ N 9.1  ՀԱՎԵԼՎԱԾՈՒՄ   ԿԱՏԱՐՎՈՂ ՓՈՓՈԽՈՒԹՅՈՒՆՆԵՐԸ ԵՎ ԼՐԱՑՈՒՄՆԵՐԸ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</si>
  <si>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</si>
  <si>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</si>
  <si>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</si>
  <si>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</si>
  <si>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</si>
  <si>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</si>
  <si>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</si>
  <si>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</si>
  <si>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</si>
  <si>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</si>
  <si>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 xml:space="preserve"> ՍՈՑԻԱԼԱԿԱՆ ՊԱՇՏՊԱՆՈՒԹՅՈՒՆ</t>
  </si>
  <si>
    <t>Հավելված N 4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</si>
  <si>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</si>
  <si>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 xml:space="preserve"> Անվանումը </t>
  </si>
  <si>
    <t xml:space="preserve"> Նկարագրությունը </t>
  </si>
  <si>
    <t xml:space="preserve">«ՀԱՅԱՍՏԱՆԻ ՀԱՆՐԱՊԵՏՈՒԹՅԱՆ 2025 ԹՎԱԿԱՆԻ ՊԵՏԱԿԱՆ ԲՅՈՒՋԵԻ ՄԱՍԻՆ» ՕՐԵՆՔԻ N 1 ՀԱՎԵԼՎԱԾԻ N 2 ԱՂՅՈՒՍԱԿՈՒՄ ԿԱՏԱՐՎՈՂ ՎԵՐԱԲԱՇԽՈՒՄԸ ԵՎ ԼՐԱՑՈՒՄԸ,  ՀԱՅԱՍՏԱՆԻ ՀԱՆՐԱՊԵՏՈՒԹՅԱՆ ԿԱՌԱՎԱՐՈՒԹՅԱՆ 2024 ԹՎԱԿԱՆԻ ԴԵԿՏԵՄԲԵՐԻ 27-Ի N 2060-Ն ՈՐՈՇՄԱՆ N 5 ՀԱՎԵԼՎԱԾԻ N 1 ԱՂՅՈՒՍԱԿՈՒՄ ԿԱՏԱՐՎՈՂ ՓՈՓՈԽՈՒԹՅՈՒՆՆԵՐԸ ԵՎ ԼՐԱՑՈՒՄՆԵՐԸ
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</si>
  <si>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</si>
  <si>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</si>
  <si>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</si>
  <si>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</si>
  <si>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</si>
  <si>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</si>
  <si>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</si>
  <si>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</si>
  <si>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</si>
  <si>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</si>
  <si>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</si>
  <si>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</si>
  <si>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</si>
  <si>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</si>
  <si>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</si>
  <si>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</si>
  <si>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</si>
  <si>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</si>
  <si>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</si>
  <si>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</si>
  <si>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</si>
  <si>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</si>
  <si>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2023 թվականի սեպտեմբեր ամսին կանխիկ եղանակով վճարման ենթակա եղած՝ ԼՂ զինվորական կենսաթոշակների, պարգևավճարների գումարների վճարում</t>
  </si>
  <si>
    <t>Սոցիալական ապահովություն</t>
  </si>
  <si>
    <t>Սոցիալական ապահովության իրավունքի իրականացման ապահովում</t>
  </si>
  <si>
    <t>Սոցիալական ապահովության իրավունքի իրականացում</t>
  </si>
  <si>
    <t>Տրանսֆերտների տրամադրում</t>
  </si>
  <si>
    <t>2023 թվականի սեպտեմբեր ամսին կանխիկ եղանակով վճարման ենթակա եղած՝ ԼՂ զինվորական կենսաթոշակների, պարգևավճարների գումարների հատկացում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</si>
  <si>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</si>
  <si>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</si>
  <si>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</si>
  <si>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</si>
  <si>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Ծերություն</t>
  </si>
  <si>
    <t xml:space="preserve"> ՀՀ աշխատանքի և սոցիալական հարցերի նախարարության միասնական սոցիալական ծառայություն</t>
  </si>
  <si>
    <t xml:space="preserve"> Շահառուների ընտրության չափորոշիչները`  որոշումով հաստատված` 2023 թվականի սեպտեմբեր ամսին կանխիկ եղանակով վճարման ենթակա եղած՝ ԼՂ զինվորական կենսաթոշակներ, պարգևավճարներ չստացած անձինք </t>
  </si>
  <si>
    <t>Նպաստ ստացողների թիվ, մարդ</t>
  </si>
  <si>
    <t xml:space="preserve"> ԲՍԿ </t>
  </si>
  <si>
    <t>1102</t>
  </si>
  <si>
    <t>Կենսաթոշակային ապահովություն</t>
  </si>
  <si>
    <t>Կենսաթոշակի իրավունքի իրացում</t>
  </si>
  <si>
    <t>Կենսաթոշակների նշանակման և վճարման գործընթացի ապահովում</t>
  </si>
  <si>
    <t>Աշխատանքային կենսաթոշակներ</t>
  </si>
  <si>
    <t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</si>
  <si>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>1102 - 12003</t>
  </si>
  <si>
    <t xml:space="preserve"> Կենսաթոշակներ</t>
  </si>
  <si>
    <t xml:space="preserve"> - Կենսաթոշակներ</t>
  </si>
  <si>
    <t xml:space="preserve"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</si>
  <si>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Տրանսֆերտների տրամադրում </t>
  </si>
  <si>
    <t>Շահառուների ընտրության չափորոշիչները`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</t>
  </si>
  <si>
    <t>Կենսաթոշակառուների միջին թիվ, մարդ այդ թվում</t>
  </si>
  <si>
    <t>1205 - 12037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</si>
</sst>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_(* #,##0.00_);_(* \(#,##0.00\);_(* &quot;-&quot;??_);_(@_)"/>
    <numFmt numFmtId="165" formatCode="##,##0.0;\(##,##0.0\);\-"/>
    <numFmt numFmtId="166" formatCode="#,##0.0_ ;\-#,##0.0\ "/>
    <numFmt numFmtId="167" formatCode="#,##0.0_);\(#,##0.0\)"/>
    <numFmt numFmtId="168" formatCode="_-* #,##0.00\ _ _-;\-* #,##0.00\ _ _-;_-* &quot;-&quot;??\ _ _-;_-@_-"/>
    <numFmt numFmtId="169" formatCode="_(* #,##0.0_);_(* \(#,##0.0\);_(* &quot;-&quot;?_);_(@_)"/>
  </numFmts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9"/>
      <name val="GHEA Grapalat"/>
      <family val="2"/>
    </font>
    <font>
      <sz val="8"/>
      <name val="GHEA Grapalat"/>
      <family val="3"/>
    </font>
    <font>
      <sz val="12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rgb="FF000000"/>
      <name val="Calibri"/>
      <family val="2"/>
    </font>
    <font>
      <b/>
      <sz val="12"/>
      <name val="GHEA Grapalat"/>
      <family val="3"/>
    </font>
    <font>
      <sz val="11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2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64" fontId="9" fillId="0" borderId="0" applyFont="0" applyFill="0" applyBorder="0" applyAlignment="0" applyProtection="0"/>
    <xf numFmtId="0" fontId="10" fillId="0" borderId="0"/>
    <xf numFmtId="0" fontId="1" fillId="0" borderId="0"/>
    <xf numFmtId="0" fontId="9" fillId="0" borderId="0"/>
    <xf numFmtId="168" fontId="10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7" borderId="10" applyNumberFormat="0" applyAlignment="0" applyProtection="0"/>
    <xf numFmtId="0" fontId="19" fillId="8" borderId="11" applyNumberFormat="0" applyAlignment="0" applyProtection="0"/>
    <xf numFmtId="0" fontId="20" fillId="8" borderId="10" applyNumberFormat="0" applyAlignment="0" applyProtection="0"/>
    <xf numFmtId="0" fontId="21" fillId="0" borderId="12" applyNumberFormat="0" applyFill="0" applyAlignment="0" applyProtection="0"/>
    <xf numFmtId="0" fontId="22" fillId="9" borderId="13" applyNumberFormat="0" applyAlignment="0" applyProtection="0"/>
    <xf numFmtId="0" fontId="23" fillId="0" borderId="0" applyNumberFormat="0" applyFill="0" applyBorder="0" applyAlignment="0" applyProtection="0"/>
    <xf numFmtId="0" fontId="1" fillId="10" borderId="14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15" applyNumberFormat="0" applyFill="0" applyAlignment="0" applyProtection="0"/>
    <xf numFmtId="0" fontId="26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6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6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6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6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6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165" fontId="2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9" fillId="0" borderId="0"/>
    <xf numFmtId="43" fontId="33" fillId="0" borderId="0" applyFont="0" applyFill="0" applyBorder="0" applyAlignment="0" applyProtection="0"/>
    <xf numFmtId="0" fontId="31" fillId="44" borderId="0" applyNumberFormat="0" applyBorder="0" applyAlignment="0" applyProtection="0"/>
    <xf numFmtId="0" fontId="9" fillId="0" borderId="0"/>
    <xf numFmtId="0" fontId="10" fillId="0" borderId="0"/>
    <xf numFmtId="43" fontId="10" fillId="0" borderId="0" applyFont="0" applyFill="0" applyBorder="0" applyAlignment="0" applyProtection="0"/>
    <xf numFmtId="0" fontId="33" fillId="0" borderId="0"/>
    <xf numFmtId="0" fontId="33" fillId="0" borderId="0"/>
    <xf numFmtId="0" fontId="35" fillId="6" borderId="0" applyNumberFormat="0" applyBorder="0" applyAlignment="0" applyProtection="0"/>
    <xf numFmtId="0" fontId="37" fillId="36" borderId="0" applyNumberFormat="0" applyBorder="0" applyAlignment="0" applyProtection="0"/>
    <xf numFmtId="0" fontId="10" fillId="0" borderId="0"/>
    <xf numFmtId="0" fontId="31" fillId="35" borderId="0" applyNumberFormat="0" applyBorder="0" applyAlignment="0" applyProtection="0"/>
    <xf numFmtId="43" fontId="33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4" fillId="0" borderId="0"/>
    <xf numFmtId="0" fontId="31" fillId="42" borderId="0" applyNumberFormat="0" applyBorder="0" applyAlignment="0" applyProtection="0"/>
    <xf numFmtId="0" fontId="36" fillId="50" borderId="0" applyNumberFormat="0" applyBorder="0" applyAlignment="0" applyProtection="0"/>
    <xf numFmtId="0" fontId="31" fillId="44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6" fillId="47" borderId="0" applyNumberFormat="0" applyBorder="0" applyAlignment="0" applyProtection="0"/>
    <xf numFmtId="0" fontId="36" fillId="51" borderId="0" applyNumberFormat="0" applyBorder="0" applyAlignment="0" applyProtection="0"/>
    <xf numFmtId="0" fontId="36" fillId="40" borderId="0" applyNumberFormat="0" applyBorder="0" applyAlignment="0" applyProtection="0"/>
    <xf numFmtId="0" fontId="31" fillId="36" borderId="0" applyNumberFormat="0" applyBorder="0" applyAlignment="0" applyProtection="0"/>
    <xf numFmtId="0" fontId="36" fillId="48" borderId="0" applyNumberFormat="0" applyBorder="0" applyAlignment="0" applyProtection="0"/>
    <xf numFmtId="0" fontId="31" fillId="45" borderId="0" applyNumberFormat="0" applyBorder="0" applyAlignment="0" applyProtection="0"/>
    <xf numFmtId="0" fontId="31" fillId="39" borderId="0" applyNumberFormat="0" applyBorder="0" applyAlignment="0" applyProtection="0"/>
    <xf numFmtId="0" fontId="36" fillId="49" borderId="0" applyNumberFormat="0" applyBorder="0" applyAlignment="0" applyProtection="0"/>
    <xf numFmtId="0" fontId="31" fillId="37" borderId="0" applyNumberFormat="0" applyBorder="0" applyAlignment="0" applyProtection="0"/>
    <xf numFmtId="0" fontId="36" fillId="52" borderId="0" applyNumberFormat="0" applyBorder="0" applyAlignment="0" applyProtection="0"/>
    <xf numFmtId="0" fontId="36" fillId="48" borderId="0" applyNumberFormat="0" applyBorder="0" applyAlignment="0" applyProtection="0"/>
    <xf numFmtId="0" fontId="36" fillId="45" borderId="0" applyNumberFormat="0" applyBorder="0" applyAlignment="0" applyProtection="0"/>
    <xf numFmtId="0" fontId="31" fillId="38" borderId="0" applyNumberFormat="0" applyBorder="0" applyAlignment="0" applyProtection="0"/>
    <xf numFmtId="0" fontId="31" fillId="46" borderId="0" applyNumberFormat="0" applyBorder="0" applyAlignment="0" applyProtection="0"/>
    <xf numFmtId="0" fontId="31" fillId="38" borderId="0" applyNumberFormat="0" applyBorder="0" applyAlignment="0" applyProtection="0"/>
    <xf numFmtId="0" fontId="31" fillId="43" borderId="0" applyNumberFormat="0" applyBorder="0" applyAlignment="0" applyProtection="0"/>
    <xf numFmtId="0" fontId="36" fillId="39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38" fillId="53" borderId="16" applyNumberFormat="0" applyAlignment="0" applyProtection="0"/>
    <xf numFmtId="0" fontId="39" fillId="54" borderId="17" applyNumberFormat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7" borderId="0" applyNumberFormat="0" applyBorder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43" borderId="16" applyNumberFormat="0" applyAlignment="0" applyProtection="0"/>
    <xf numFmtId="0" fontId="46" fillId="0" borderId="21" applyNumberFormat="0" applyFill="0" applyAlignment="0" applyProtection="0"/>
    <xf numFmtId="0" fontId="47" fillId="55" borderId="0" applyNumberFormat="0" applyBorder="0" applyAlignment="0" applyProtection="0"/>
    <xf numFmtId="1" fontId="53" fillId="0" borderId="0"/>
    <xf numFmtId="1" fontId="53" fillId="0" borderId="0"/>
    <xf numFmtId="1" fontId="53" fillId="0" borderId="0"/>
    <xf numFmtId="0" fontId="1" fillId="0" borderId="0"/>
    <xf numFmtId="0" fontId="9" fillId="0" borderId="0"/>
    <xf numFmtId="0" fontId="9" fillId="0" borderId="0"/>
    <xf numFmtId="0" fontId="10" fillId="56" borderId="22" applyNumberFormat="0" applyFont="0" applyAlignment="0" applyProtection="0"/>
    <xf numFmtId="0" fontId="48" fillId="53" borderId="23" applyNumberFormat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NumberFormat="0" applyFill="0" applyBorder="0" applyAlignment="0" applyProtection="0"/>
    <xf numFmtId="0" fontId="50" fillId="0" borderId="24" applyNumberFormat="0" applyFill="0" applyAlignment="0" applyProtection="0"/>
    <xf numFmtId="0" fontId="51" fillId="0" borderId="0" applyNumberFormat="0" applyFill="0" applyBorder="0" applyAlignment="0" applyProtection="0"/>
    <xf numFmtId="0" fontId="34" fillId="0" borderId="0"/>
    <xf numFmtId="1" fontId="53" fillId="0" borderId="0"/>
    <xf numFmtId="0" fontId="54" fillId="0" borderId="0"/>
    <xf numFmtId="0" fontId="9" fillId="0" borderId="0"/>
    <xf numFmtId="0" fontId="34" fillId="0" borderId="0"/>
    <xf numFmtId="0" fontId="52" fillId="0" borderId="0"/>
    <xf numFmtId="43" fontId="55" fillId="0" borderId="0" applyFont="0" applyFill="0" applyBorder="0" applyAlignment="0" applyProtection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>
      <alignment horizontal="left" vertical="top" wrapText="1"/>
    </xf>
    <xf numFmtId="0" fontId="8" fillId="0" borderId="0">
      <alignment horizontal="left" vertical="top" wrapText="1"/>
    </xf>
  </cellStyleXfs>
  <cellXfs count="105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167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167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6" fontId="6" fillId="0" borderId="1" xfId="1" applyNumberFormat="1" applyFont="1" applyBorder="1" applyAlignment="1">
      <alignment horizontal="center" vertical="center"/>
    </xf>
    <xf numFmtId="166" fontId="6" fillId="0" borderId="1" xfId="2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2" borderId="0" xfId="0" applyFont="1" applyFill="1" applyAlignment="1">
      <alignment vertical="center"/>
    </xf>
    <xf numFmtId="167" fontId="6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left" vertical="center" wrapText="1"/>
    </xf>
    <xf numFmtId="167" fontId="6" fillId="2" borderId="1" xfId="1" applyNumberFormat="1" applyFont="1" applyFill="1" applyBorder="1" applyAlignment="1">
      <alignment horizontal="center" vertical="center"/>
    </xf>
    <xf numFmtId="167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3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56" fillId="0" borderId="1" xfId="0" applyFont="1" applyBorder="1" applyAlignment="1">
      <alignment horizontal="left" vertical="center" wrapText="1"/>
    </xf>
    <xf numFmtId="164" fontId="7" fillId="2" borderId="0" xfId="0" applyNumberFormat="1" applyFont="1" applyFill="1" applyAlignment="1">
      <alignment vertical="center"/>
    </xf>
    <xf numFmtId="169" fontId="6" fillId="2" borderId="0" xfId="0" applyNumberFormat="1" applyFont="1" applyFill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1" xfId="52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vertical="center" wrapText="1"/>
    </xf>
    <xf numFmtId="0" fontId="30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30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65" fontId="6" fillId="0" borderId="1" xfId="1" applyNumberFormat="1" applyFont="1" applyBorder="1" applyAlignment="1">
      <alignment horizontal="center" vertical="center"/>
    </xf>
    <xf numFmtId="165" fontId="6" fillId="0" borderId="1" xfId="5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166" fontId="2" fillId="0" borderId="1" xfId="1" applyNumberFormat="1" applyFont="1" applyBorder="1" applyAlignment="1">
      <alignment horizontal="center" vertical="center"/>
    </xf>
    <xf numFmtId="0" fontId="2" fillId="0" borderId="1" xfId="52" applyFont="1" applyBorder="1" applyAlignment="1">
      <alignment horizontal="left" vertical="center" wrapText="1"/>
    </xf>
    <xf numFmtId="165" fontId="2" fillId="0" borderId="1" xfId="51" applyNumberFormat="1" applyFont="1" applyBorder="1" applyAlignment="1">
      <alignment horizontal="center" vertical="center"/>
    </xf>
    <xf numFmtId="0" fontId="29" fillId="0" borderId="1" xfId="52" applyFont="1" applyBorder="1" applyAlignment="1">
      <alignment horizontal="left" vertical="center" wrapText="1"/>
    </xf>
    <xf numFmtId="0" fontId="29" fillId="0" borderId="1" xfId="3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center"/>
    </xf>
    <xf numFmtId="0" fontId="30" fillId="2" borderId="0" xfId="0" applyFont="1" applyFill="1" applyAlignment="1">
      <alignment vertical="center"/>
    </xf>
    <xf numFmtId="0" fontId="30" fillId="2" borderId="1" xfId="0" applyFont="1" applyFill="1" applyBorder="1" applyAlignment="1">
      <alignment vertical="center"/>
    </xf>
    <xf numFmtId="0" fontId="57" fillId="2" borderId="1" xfId="0" applyFont="1" applyFill="1" applyBorder="1" applyAlignment="1">
      <alignment horizontal="left" vertical="center" wrapText="1"/>
    </xf>
    <xf numFmtId="0" fontId="56" fillId="0" borderId="0" xfId="0" applyFont="1" applyAlignment="1">
      <alignment horizontal="left" vertical="center" wrapText="1"/>
    </xf>
    <xf numFmtId="0" fontId="29" fillId="2" borderId="1" xfId="3" applyFont="1" applyFill="1" applyBorder="1" applyAlignment="1">
      <alignment horizontal="left" vertical="center" wrapText="1"/>
    </xf>
    <xf numFmtId="0" fontId="2" fillId="2" borderId="1" xfId="52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52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65" fontId="2" fillId="2" borderId="1" xfId="5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9" fillId="2" borderId="1" xfId="52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6" fillId="0" borderId="1" xfId="0" applyFont="1" applyBorder="1" applyAlignment="1">
      <alignment horizontal="left" vertical="center" wrapText="1"/>
    </xf>
    <xf numFmtId="0" fontId="6" fillId="2" borderId="0" xfId="0" applyFont="1" applyFill="1" applyAlignment="1">
      <alignment horizontal="right" vertical="center"/>
    </xf>
    <xf numFmtId="0" fontId="30" fillId="0" borderId="0" xfId="0" applyFont="1" applyAlignment="1">
      <alignment horizontal="center" vertical="center" wrapText="1"/>
    </xf>
    <xf numFmtId="0" fontId="30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7" fontId="6" fillId="2" borderId="0" xfId="0" applyNumberFormat="1" applyFont="1" applyFill="1" applyBorder="1" applyAlignment="1">
      <alignment horizontal="right" vertical="center" wrapText="1"/>
    </xf>
    <xf numFmtId="167" fontId="6" fillId="2" borderId="2" xfId="0" applyNumberFormat="1" applyFont="1" applyFill="1" applyBorder="1" applyAlignment="1">
      <alignment horizontal="center" vertical="center" wrapText="1"/>
    </xf>
    <xf numFmtId="167" fontId="6" fillId="2" borderId="3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56" fillId="0" borderId="1" xfId="0" applyFont="1" applyBorder="1" applyAlignment="1">
      <alignment horizontal="left" vertical="center"/>
    </xf>
    <xf numFmtId="0" fontId="2" fillId="2" borderId="0" xfId="52" applyFont="1" applyFill="1" applyAlignment="1">
      <alignment horizontal="left" vertical="center" wrapText="1"/>
    </xf>
    <xf numFmtId="0" fontId="2" fillId="2" borderId="1" xfId="52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32" fillId="0" borderId="1" xfId="0" applyFont="1" applyBorder="1" applyAlignment="1">
      <alignment horizontal="center" vertical="center" wrapText="1"/>
    </xf>
    <xf numFmtId="167" fontId="32" fillId="2" borderId="2" xfId="0" applyNumberFormat="1" applyFont="1" applyFill="1" applyBorder="1" applyAlignment="1">
      <alignment horizontal="center" vertical="center" wrapText="1"/>
    </xf>
    <xf numFmtId="167" fontId="32" fillId="2" borderId="3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52" applyFont="1" applyBorder="1" applyAlignment="1">
      <alignment horizontal="left" vertical="center" wrapText="1"/>
    </xf>
    <xf numFmtId="0" fontId="30" fillId="0" borderId="0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1" xfId="52" applyFont="1" applyBorder="1" applyAlignment="1">
      <alignment horizontal="left" vertical="center" wrapText="1"/>
    </xf>
  </cellXfs>
  <cellStyles count="132">
    <cellStyle name="20% - Accent1" xfId="27" builtinId="30" customBuiltin="1"/>
    <cellStyle name="20% - Accent1 2" xfId="64"/>
    <cellStyle name="20% - Accent2" xfId="30" builtinId="34" customBuiltin="1"/>
    <cellStyle name="20% - Accent2 2" xfId="76"/>
    <cellStyle name="20% - Accent3" xfId="33" builtinId="38" customBuiltin="1"/>
    <cellStyle name="20% - Accent3 2" xfId="81"/>
    <cellStyle name="20% - Accent4" xfId="36" builtinId="42" customBuiltin="1"/>
    <cellStyle name="20% - Accent4 2" xfId="85"/>
    <cellStyle name="20% - Accent5" xfId="39" builtinId="46" customBuiltin="1"/>
    <cellStyle name="20% - Accent5 2" xfId="68"/>
    <cellStyle name="20% - Accent6" xfId="42" builtinId="50" customBuiltin="1"/>
    <cellStyle name="20% - Accent6 2" xfId="88"/>
    <cellStyle name="40% - Accent1" xfId="28" builtinId="31" customBuiltin="1"/>
    <cellStyle name="40% - Accent1 2" xfId="55"/>
    <cellStyle name="40% - Accent2" xfId="31" builtinId="35" customBuiltin="1"/>
    <cellStyle name="40% - Accent2 2" xfId="78"/>
    <cellStyle name="40% - Accent3" xfId="34" builtinId="39" customBuiltin="1"/>
    <cellStyle name="40% - Accent3 2" xfId="79"/>
    <cellStyle name="40% - Accent4" xfId="37" builtinId="43" customBuiltin="1"/>
    <cellStyle name="40% - Accent4 2" xfId="87"/>
    <cellStyle name="40% - Accent5" xfId="40" builtinId="47" customBuiltin="1"/>
    <cellStyle name="40% - Accent5 2" xfId="70"/>
    <cellStyle name="40% - Accent6" xfId="43" builtinId="51" customBuiltin="1"/>
    <cellStyle name="40% - Accent6 2" xfId="86"/>
    <cellStyle name="60% - Accent1 2" xfId="45"/>
    <cellStyle name="60% - Accent1 2 2" xfId="73"/>
    <cellStyle name="60% - Accent2 2" xfId="46"/>
    <cellStyle name="60% - Accent2 2 2" xfId="84"/>
    <cellStyle name="60% - Accent3 2" xfId="47"/>
    <cellStyle name="60% - Accent3 2 2" xfId="89"/>
    <cellStyle name="60% - Accent4 2" xfId="48"/>
    <cellStyle name="60% - Accent4 2 2" xfId="72"/>
    <cellStyle name="60% - Accent5 2" xfId="49"/>
    <cellStyle name="60% - Accent5 2 2" xfId="77"/>
    <cellStyle name="60% - Accent6 2" xfId="50"/>
    <cellStyle name="60% - Accent6 2 2" xfId="71"/>
    <cellStyle name="Accent1" xfId="26" builtinId="29" customBuiltin="1"/>
    <cellStyle name="Accent1 2" xfId="80"/>
    <cellStyle name="Accent2" xfId="29" builtinId="33" customBuiltin="1"/>
    <cellStyle name="Accent2 2" xfId="69"/>
    <cellStyle name="Accent3" xfId="32" builtinId="37" customBuiltin="1"/>
    <cellStyle name="Accent3 2" xfId="74"/>
    <cellStyle name="Accent4" xfId="35" builtinId="41" customBuiltin="1"/>
    <cellStyle name="Accent4 2" xfId="75"/>
    <cellStyle name="Accent5" xfId="38" builtinId="45" customBuiltin="1"/>
    <cellStyle name="Accent5 2" xfId="83"/>
    <cellStyle name="Accent6" xfId="41" builtinId="49" customBuiltin="1"/>
    <cellStyle name="Accent6 2" xfId="82"/>
    <cellStyle name="Bad" xfId="16" builtinId="27" customBuiltin="1"/>
    <cellStyle name="Bad 2" xfId="62"/>
    <cellStyle name="Calculation" xfId="19" builtinId="22" customBuiltin="1"/>
    <cellStyle name="Calculation 2" xfId="92"/>
    <cellStyle name="Check Cell" xfId="21" builtinId="23" customBuiltin="1"/>
    <cellStyle name="Check Cell 2" xfId="93"/>
    <cellStyle name="Comma 12 2" xfId="129"/>
    <cellStyle name="Comma 2" xfId="58"/>
    <cellStyle name="Comma 2 2" xfId="54"/>
    <cellStyle name="Comma 2 2 2" xfId="94"/>
    <cellStyle name="Comma 2 2 5 2" xfId="4"/>
    <cellStyle name="Comma 2 2 5 2 2" xfId="128"/>
    <cellStyle name="Comma 2 3" xfId="91"/>
    <cellStyle name="Comma 2 6" xfId="125"/>
    <cellStyle name="Comma 3" xfId="65"/>
    <cellStyle name="Comma 3 2" xfId="95"/>
    <cellStyle name="Comma 35 2" xfId="8"/>
    <cellStyle name="Comma 4" xfId="90"/>
    <cellStyle name="Explanatory Text" xfId="24" builtinId="53" customBuiltin="1"/>
    <cellStyle name="Explanatory Text 2" xfId="96"/>
    <cellStyle name="Good" xfId="15" builtinId="26" customBuiltin="1"/>
    <cellStyle name="Good 2" xfId="97"/>
    <cellStyle name="Heading 1" xfId="11" builtinId="16" customBuiltin="1"/>
    <cellStyle name="Heading 1 2" xfId="98"/>
    <cellStyle name="Heading 2" xfId="12" builtinId="17" customBuiltin="1"/>
    <cellStyle name="Heading 2 2" xfId="99"/>
    <cellStyle name="Heading 3" xfId="13" builtinId="18" customBuiltin="1"/>
    <cellStyle name="Heading 3 2" xfId="100"/>
    <cellStyle name="Heading 4" xfId="14" builtinId="19" customBuiltin="1"/>
    <cellStyle name="Heading 4 2" xfId="101"/>
    <cellStyle name="Input" xfId="17" builtinId="20" customBuiltin="1"/>
    <cellStyle name="Input 2" xfId="102"/>
    <cellStyle name="Linked Cell" xfId="20" builtinId="24" customBuiltin="1"/>
    <cellStyle name="Linked Cell 2" xfId="103"/>
    <cellStyle name="Neutral 2" xfId="44"/>
    <cellStyle name="Neutral 2 2" xfId="61"/>
    <cellStyle name="Neutral 3" xfId="104"/>
    <cellStyle name="Normal" xfId="0" builtinId="0"/>
    <cellStyle name="Normal 10 2 3" xfId="127"/>
    <cellStyle name="Normal 12" xfId="126"/>
    <cellStyle name="Normal 12 2" xfId="52"/>
    <cellStyle name="Normal 12 4" xfId="7"/>
    <cellStyle name="Normal 14 3 2 2 2" xfId="6"/>
    <cellStyle name="Normal 2" xfId="57"/>
    <cellStyle name="Normal 2 2" xfId="105"/>
    <cellStyle name="Normal 2 2 2" xfId="122"/>
    <cellStyle name="Normal 2 3" xfId="106"/>
    <cellStyle name="Normal 2 6" xfId="3"/>
    <cellStyle name="Normal 3" xfId="59"/>
    <cellStyle name="Normal 3 2" xfId="67"/>
    <cellStyle name="Normal 3 2 2" xfId="107"/>
    <cellStyle name="Normal 3_HavelvacN2axjusakN3" xfId="60"/>
    <cellStyle name="Normal 4" xfId="56"/>
    <cellStyle name="Normal 4 2" xfId="63"/>
    <cellStyle name="Normal 5" xfId="53"/>
    <cellStyle name="Normal 5 2" xfId="108"/>
    <cellStyle name="Normal 6" xfId="109"/>
    <cellStyle name="Normal 63 2" xfId="5"/>
    <cellStyle name="Normal 7" xfId="110"/>
    <cellStyle name="Normal 75 2 2" xfId="9"/>
    <cellStyle name="Normal 8" xfId="121"/>
    <cellStyle name="Normal 84" xfId="130"/>
    <cellStyle name="Normal 85" xfId="131"/>
    <cellStyle name="Note" xfId="23" builtinId="10" customBuiltin="1"/>
    <cellStyle name="Note 2" xfId="111"/>
    <cellStyle name="Output" xfId="18" builtinId="21" customBuiltin="1"/>
    <cellStyle name="Output 2" xfId="112"/>
    <cellStyle name="Percent 2" xfId="66"/>
    <cellStyle name="SN_241" xfId="2"/>
    <cellStyle name="SN_b" xfId="1"/>
    <cellStyle name="SN_b 3" xfId="51"/>
    <cellStyle name="Style 1" xfId="113"/>
    <cellStyle name="Style 1 2" xfId="114"/>
    <cellStyle name="Style 1 2 2" xfId="124"/>
    <cellStyle name="Style 1_verchnakan_ax21-25_2018" xfId="115"/>
    <cellStyle name="Title" xfId="10" builtinId="15" customBuiltin="1"/>
    <cellStyle name="Title 2" xfId="116"/>
    <cellStyle name="Total" xfId="25" builtinId="25" customBuiltin="1"/>
    <cellStyle name="Total 2" xfId="117"/>
    <cellStyle name="Warning Text" xfId="22" builtinId="11" customBuiltin="1"/>
    <cellStyle name="Warning Text 2" xfId="118"/>
    <cellStyle name="Обычный 2" xfId="119"/>
    <cellStyle name="Обычный 2 2" xfId="120"/>
    <cellStyle name="Обычный 2 3" xfId="1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view="pageBreakPreview" topLeftCell="A7" zoomScaleNormal="100" zoomScaleSheetLayoutView="100" workbookViewId="0">
      <selection activeCell="D14" sqref="D14"/>
    </sheetView>
  </sheetViews>
  <sheetFormatPr defaultRowHeight="17.25" x14ac:dyDescent="0.25"/>
  <cols>
    <col min="1" max="1" width="9.140625" style="42"/>
    <col min="2" max="2" width="12.5703125" style="42" customWidth="1"/>
    <col min="3" max="3" width="16" style="42" customWidth="1"/>
    <col min="4" max="4" width="41.5703125" style="42" customWidth="1"/>
    <col min="5" max="5" width="50.7109375" style="42" customWidth="1"/>
    <col min="6" max="6" width="37.85546875" style="42" customWidth="1"/>
    <col min="7" max="8" width="16.28515625" style="42" customWidth="1"/>
    <col min="9" max="16384" width="9.140625" style="42"/>
  </cols>
  <sheetData>
    <row r="1" spans="1:8" x14ac:dyDescent="0.25">
      <c r="E1" s="16"/>
      <c r="F1" s="16"/>
      <c r="G1" s="16"/>
      <c r="H1" s="17" t="s">
        <v>22</v>
      </c>
    </row>
    <row r="2" spans="1:8" x14ac:dyDescent="0.25">
      <c r="E2" s="78" t="s">
        <v>23</v>
      </c>
      <c r="F2" s="78"/>
      <c r="G2" s="78"/>
      <c r="H2" s="78"/>
    </row>
    <row r="3" spans="1:8" x14ac:dyDescent="0.25">
      <c r="E3" s="78" t="s">
        <v>3</v>
      </c>
      <c r="F3" s="78"/>
      <c r="G3" s="78"/>
      <c r="H3" s="78"/>
    </row>
    <row r="5" spans="1:8" ht="71.25" customHeight="1" x14ac:dyDescent="0.25">
      <c r="A5" s="79" t="s">
        <v>58</v>
      </c>
      <c r="B5" s="79"/>
      <c r="C5" s="79"/>
      <c r="D5" s="79"/>
      <c r="E5" s="79"/>
      <c r="F5" s="79"/>
      <c r="G5" s="79"/>
      <c r="H5" s="79"/>
    </row>
    <row r="6" spans="1:8" x14ac:dyDescent="0.25">
      <c r="G6" s="80" t="s">
        <v>0</v>
      </c>
      <c r="H6" s="80"/>
    </row>
    <row r="7" spans="1:8" s="43" customFormat="1" ht="57.75" customHeight="1" x14ac:dyDescent="0.25">
      <c r="A7" s="81" t="s">
        <v>43</v>
      </c>
      <c r="B7" s="81" t="s">
        <v>44</v>
      </c>
      <c r="C7" s="81"/>
      <c r="D7" s="81" t="s">
        <v>45</v>
      </c>
      <c r="E7" s="81" t="s">
        <v>46</v>
      </c>
      <c r="F7" s="81" t="s">
        <v>47</v>
      </c>
      <c r="G7" s="82" t="s">
        <v>48</v>
      </c>
      <c r="H7" s="83"/>
    </row>
    <row r="8" spans="1:8" s="43" customFormat="1" ht="47.25" customHeight="1" x14ac:dyDescent="0.25">
      <c r="A8" s="81"/>
      <c r="B8" s="11" t="s">
        <v>49</v>
      </c>
      <c r="C8" s="11" t="s">
        <v>50</v>
      </c>
      <c r="D8" s="81"/>
      <c r="E8" s="81"/>
      <c r="F8" s="81"/>
      <c r="G8" s="12" t="s">
        <v>13</v>
      </c>
      <c r="H8" s="1" t="s">
        <v>14</v>
      </c>
    </row>
    <row r="9" spans="1:8" s="43" customFormat="1" ht="24.95" customHeight="1" x14ac:dyDescent="0.25">
      <c r="A9" s="76" t="s">
        <v>51</v>
      </c>
      <c r="B9" s="76"/>
      <c r="C9" s="10"/>
      <c r="D9" s="10"/>
      <c r="E9" s="10"/>
      <c r="F9" s="10"/>
      <c r="G9" s="8">
        <f t="shared" ref="G9:H9" si="0">G10+G15</f>
        <v>0</v>
      </c>
      <c r="H9" s="8">
        <f t="shared" si="0"/>
        <v>0</v>
      </c>
    </row>
    <row r="10" spans="1:8" ht="16.5" customHeight="1" x14ac:dyDescent="0.25">
      <c r="A10" s="77" t="s">
        <v>52</v>
      </c>
      <c r="B10" s="77"/>
      <c r="C10" s="77"/>
      <c r="D10" s="77"/>
      <c r="E10" s="77"/>
      <c r="F10" s="77"/>
      <c r="G10" s="8">
        <f t="shared" ref="G10:H10" si="1">G11+G13</f>
        <v>0</v>
      </c>
      <c r="H10" s="8">
        <f t="shared" si="1"/>
        <v>0</v>
      </c>
    </row>
    <row r="11" spans="1:8" s="59" customFormat="1" ht="34.5" x14ac:dyDescent="0.25">
      <c r="A11" s="24"/>
      <c r="B11" s="57">
        <v>1205</v>
      </c>
      <c r="C11" s="24"/>
      <c r="D11" s="24" t="s">
        <v>82</v>
      </c>
      <c r="E11" s="24" t="s">
        <v>83</v>
      </c>
      <c r="F11" s="24" t="s">
        <v>84</v>
      </c>
      <c r="G11" s="58">
        <f t="shared" ref="G11:H13" si="2">G12</f>
        <v>190739.34</v>
      </c>
      <c r="H11" s="58">
        <f t="shared" si="2"/>
        <v>190739.34</v>
      </c>
    </row>
    <row r="12" spans="1:8" ht="103.5" x14ac:dyDescent="0.25">
      <c r="A12" s="44"/>
      <c r="B12" s="60"/>
      <c r="C12" s="57" t="s">
        <v>109</v>
      </c>
      <c r="D12" s="24" t="s">
        <v>86</v>
      </c>
      <c r="E12" s="24" t="s">
        <v>81</v>
      </c>
      <c r="F12" s="61" t="s">
        <v>85</v>
      </c>
      <c r="G12" s="9">
        <v>190739.34</v>
      </c>
      <c r="H12" s="9">
        <v>190739.34</v>
      </c>
    </row>
    <row r="13" spans="1:8" s="59" customFormat="1" ht="51.75" x14ac:dyDescent="0.25">
      <c r="A13" s="24"/>
      <c r="B13" s="69" t="s">
        <v>96</v>
      </c>
      <c r="C13" s="24"/>
      <c r="D13" s="24" t="s">
        <v>97</v>
      </c>
      <c r="E13" s="24" t="s">
        <v>98</v>
      </c>
      <c r="F13" s="24" t="s">
        <v>99</v>
      </c>
      <c r="G13" s="5">
        <f t="shared" si="2"/>
        <v>-190739.34</v>
      </c>
      <c r="H13" s="5">
        <f t="shared" si="2"/>
        <v>-190739.34</v>
      </c>
    </row>
    <row r="14" spans="1:8" ht="86.25" x14ac:dyDescent="0.25">
      <c r="A14" s="44"/>
      <c r="B14" s="60"/>
      <c r="C14" s="69" t="s">
        <v>102</v>
      </c>
      <c r="D14" s="24" t="s">
        <v>100</v>
      </c>
      <c r="E14" s="24" t="s">
        <v>101</v>
      </c>
      <c r="F14" s="61" t="s">
        <v>85</v>
      </c>
      <c r="G14" s="5">
        <v>-190739.34</v>
      </c>
      <c r="H14" s="5">
        <v>-190739.34</v>
      </c>
    </row>
    <row r="15" spans="1:8" s="7" customFormat="1" x14ac:dyDescent="0.25">
      <c r="A15" s="75" t="s">
        <v>60</v>
      </c>
      <c r="B15" s="75"/>
      <c r="C15" s="75"/>
      <c r="D15" s="75"/>
      <c r="E15" s="75"/>
      <c r="F15" s="75"/>
      <c r="G15" s="5">
        <f t="shared" ref="G15:H15" si="3">G16</f>
        <v>0</v>
      </c>
      <c r="H15" s="5">
        <f t="shared" si="3"/>
        <v>0</v>
      </c>
    </row>
    <row r="16" spans="1:8" s="7" customFormat="1" ht="49.5" x14ac:dyDescent="0.25">
      <c r="A16" s="15"/>
      <c r="B16" s="14" t="s">
        <v>61</v>
      </c>
      <c r="C16" s="15"/>
      <c r="D16" s="15" t="s">
        <v>62</v>
      </c>
      <c r="E16" s="15" t="s">
        <v>63</v>
      </c>
      <c r="F16" s="15" t="s">
        <v>64</v>
      </c>
      <c r="G16" s="5">
        <f t="shared" ref="G16:H16" si="4">G17+G18</f>
        <v>0</v>
      </c>
      <c r="H16" s="5">
        <f t="shared" si="4"/>
        <v>0</v>
      </c>
    </row>
    <row r="17" spans="1:8" s="7" customFormat="1" ht="82.5" x14ac:dyDescent="0.25">
      <c r="A17" s="45"/>
      <c r="B17" s="45"/>
      <c r="C17" s="14" t="s">
        <v>65</v>
      </c>
      <c r="D17" s="15" t="s">
        <v>62</v>
      </c>
      <c r="E17" s="15" t="s">
        <v>66</v>
      </c>
      <c r="F17" s="15" t="s">
        <v>59</v>
      </c>
      <c r="G17" s="5">
        <v>190739.34</v>
      </c>
      <c r="H17" s="5">
        <v>190739.34</v>
      </c>
    </row>
    <row r="18" spans="1:8" s="7" customFormat="1" ht="82.5" x14ac:dyDescent="0.25">
      <c r="A18" s="45"/>
      <c r="B18" s="45"/>
      <c r="C18" s="14" t="s">
        <v>65</v>
      </c>
      <c r="D18" s="67" t="s">
        <v>62</v>
      </c>
      <c r="E18" s="67" t="s">
        <v>66</v>
      </c>
      <c r="F18" s="67" t="s">
        <v>59</v>
      </c>
      <c r="G18" s="5">
        <v>-190739.34</v>
      </c>
      <c r="H18" s="5">
        <v>-190739.34</v>
      </c>
    </row>
  </sheetData>
  <mergeCells count="13">
    <mergeCell ref="A15:F15"/>
    <mergeCell ref="A9:B9"/>
    <mergeCell ref="A10:F10"/>
    <mergeCell ref="E2:H2"/>
    <mergeCell ref="E3:H3"/>
    <mergeCell ref="A5:H5"/>
    <mergeCell ref="G6:H6"/>
    <mergeCell ref="A7:A8"/>
    <mergeCell ref="B7:C7"/>
    <mergeCell ref="D7:D8"/>
    <mergeCell ref="E7:E8"/>
    <mergeCell ref="F7:F8"/>
    <mergeCell ref="G7:H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view="pageBreakPreview" topLeftCell="A10" zoomScaleNormal="100" zoomScaleSheetLayoutView="100" workbookViewId="0">
      <selection activeCell="E23" sqref="E23"/>
    </sheetView>
  </sheetViews>
  <sheetFormatPr defaultRowHeight="17.25" x14ac:dyDescent="0.25"/>
  <cols>
    <col min="1" max="1" width="7.5703125" style="16" customWidth="1"/>
    <col min="2" max="2" width="8.28515625" style="16" customWidth="1"/>
    <col min="3" max="3" width="7.85546875" style="16" customWidth="1"/>
    <col min="4" max="4" width="8" style="16" customWidth="1"/>
    <col min="5" max="5" width="10.5703125" style="16" customWidth="1"/>
    <col min="6" max="6" width="71.7109375" style="16" customWidth="1"/>
    <col min="7" max="7" width="15.42578125" style="16" customWidth="1"/>
    <col min="8" max="8" width="15.42578125" style="17" customWidth="1"/>
    <col min="9" max="9" width="18.42578125" style="18" customWidth="1"/>
    <col min="10" max="10" width="18.85546875" style="16" bestFit="1" customWidth="1"/>
    <col min="11" max="11" width="21.42578125" style="16" bestFit="1" customWidth="1"/>
    <col min="12" max="12" width="12.85546875" style="16" bestFit="1" customWidth="1"/>
    <col min="13" max="13" width="14.28515625" style="16" bestFit="1" customWidth="1"/>
    <col min="14" max="14" width="10.85546875" style="16" bestFit="1" customWidth="1"/>
    <col min="15" max="16384" width="9.140625" style="16"/>
  </cols>
  <sheetData>
    <row r="1" spans="1:11" x14ac:dyDescent="0.25">
      <c r="H1" s="17" t="s">
        <v>1</v>
      </c>
    </row>
    <row r="2" spans="1:11" x14ac:dyDescent="0.25">
      <c r="A2" s="19" t="s">
        <v>2</v>
      </c>
      <c r="D2" s="19" t="s">
        <v>2</v>
      </c>
      <c r="F2" s="78" t="s">
        <v>23</v>
      </c>
      <c r="G2" s="78"/>
      <c r="H2" s="78"/>
    </row>
    <row r="3" spans="1:11" x14ac:dyDescent="0.25">
      <c r="F3" s="78" t="s">
        <v>3</v>
      </c>
      <c r="G3" s="78"/>
      <c r="H3" s="78"/>
    </row>
    <row r="4" spans="1:11" x14ac:dyDescent="0.25">
      <c r="F4" s="20"/>
      <c r="G4" s="20"/>
    </row>
    <row r="5" spans="1:11" ht="39" customHeight="1" x14ac:dyDescent="0.25">
      <c r="A5" s="84" t="s">
        <v>24</v>
      </c>
      <c r="B5" s="84"/>
      <c r="C5" s="84"/>
      <c r="D5" s="84"/>
      <c r="E5" s="84"/>
      <c r="F5" s="84"/>
      <c r="G5" s="84"/>
      <c r="H5" s="84"/>
    </row>
    <row r="6" spans="1:11" ht="18" customHeight="1" x14ac:dyDescent="0.25">
      <c r="G6" s="86" t="s">
        <v>0</v>
      </c>
      <c r="H6" s="86"/>
    </row>
    <row r="7" spans="1:11" ht="87" customHeight="1" x14ac:dyDescent="0.25">
      <c r="A7" s="85" t="s">
        <v>4</v>
      </c>
      <c r="B7" s="85"/>
      <c r="C7" s="85"/>
      <c r="D7" s="85" t="s">
        <v>5</v>
      </c>
      <c r="E7" s="85"/>
      <c r="F7" s="85" t="s">
        <v>6</v>
      </c>
      <c r="G7" s="87" t="s">
        <v>7</v>
      </c>
      <c r="H7" s="88"/>
      <c r="I7" s="21"/>
      <c r="J7" s="22"/>
    </row>
    <row r="8" spans="1:11" ht="84" customHeight="1" x14ac:dyDescent="0.25">
      <c r="A8" s="23" t="s">
        <v>8</v>
      </c>
      <c r="B8" s="23" t="s">
        <v>9</v>
      </c>
      <c r="C8" s="23" t="s">
        <v>10</v>
      </c>
      <c r="D8" s="23" t="s">
        <v>11</v>
      </c>
      <c r="E8" s="23" t="s">
        <v>12</v>
      </c>
      <c r="F8" s="85"/>
      <c r="G8" s="12" t="s">
        <v>13</v>
      </c>
      <c r="H8" s="1" t="s">
        <v>14</v>
      </c>
    </row>
    <row r="9" spans="1:11" x14ac:dyDescent="0.25">
      <c r="A9" s="24"/>
      <c r="B9" s="24"/>
      <c r="C9" s="24"/>
      <c r="D9" s="24"/>
      <c r="E9" s="24"/>
      <c r="F9" s="3" t="s">
        <v>15</v>
      </c>
      <c r="G9" s="25">
        <f>G11+G43</f>
        <v>0</v>
      </c>
      <c r="H9" s="25">
        <f>H11+H43</f>
        <v>0</v>
      </c>
    </row>
    <row r="10" spans="1:11" x14ac:dyDescent="0.25">
      <c r="A10" s="24"/>
      <c r="B10" s="24"/>
      <c r="C10" s="24"/>
      <c r="D10" s="24"/>
      <c r="E10" s="24"/>
      <c r="F10" s="24" t="s">
        <v>16</v>
      </c>
      <c r="G10" s="26"/>
      <c r="H10" s="26"/>
    </row>
    <row r="11" spans="1:11" ht="24.75" customHeight="1" x14ac:dyDescent="0.25">
      <c r="A11" s="24"/>
      <c r="B11" s="24"/>
      <c r="C11" s="24"/>
      <c r="D11" s="24"/>
      <c r="E11" s="24"/>
      <c r="F11" s="35" t="s">
        <v>20</v>
      </c>
      <c r="G11" s="26">
        <f>G13</f>
        <v>0</v>
      </c>
      <c r="H11" s="26">
        <f>H13</f>
        <v>0</v>
      </c>
    </row>
    <row r="12" spans="1:11" x14ac:dyDescent="0.25">
      <c r="A12" s="24"/>
      <c r="B12" s="24"/>
      <c r="C12" s="24"/>
      <c r="D12" s="24"/>
      <c r="E12" s="24"/>
      <c r="F12" s="24" t="s">
        <v>17</v>
      </c>
      <c r="G12" s="26"/>
      <c r="H12" s="26"/>
    </row>
    <row r="13" spans="1:11" x14ac:dyDescent="0.25">
      <c r="A13" s="1">
        <v>10</v>
      </c>
      <c r="B13" s="12"/>
      <c r="C13" s="12"/>
      <c r="D13" s="1"/>
      <c r="E13" s="34"/>
      <c r="F13" s="3" t="s">
        <v>53</v>
      </c>
      <c r="G13" s="2">
        <f>G15</f>
        <v>0</v>
      </c>
      <c r="H13" s="2">
        <f>H15</f>
        <v>0</v>
      </c>
      <c r="I13" s="36"/>
    </row>
    <row r="14" spans="1:11" x14ac:dyDescent="0.25">
      <c r="A14" s="1"/>
      <c r="B14" s="12"/>
      <c r="C14" s="27"/>
      <c r="D14" s="27"/>
      <c r="E14" s="27"/>
      <c r="F14" s="24" t="s">
        <v>17</v>
      </c>
      <c r="G14" s="2"/>
      <c r="H14" s="2"/>
      <c r="I14" s="36"/>
      <c r="J14" s="37"/>
      <c r="K14" s="37"/>
    </row>
    <row r="15" spans="1:11" x14ac:dyDescent="0.25">
      <c r="A15" s="1"/>
      <c r="B15" s="38" t="s">
        <v>41</v>
      </c>
      <c r="C15" s="12"/>
      <c r="D15" s="1"/>
      <c r="E15" s="3"/>
      <c r="F15" s="39" t="s">
        <v>91</v>
      </c>
      <c r="G15" s="2">
        <f t="shared" ref="G15:H15" si="0">G17</f>
        <v>0</v>
      </c>
      <c r="H15" s="2">
        <f t="shared" si="0"/>
        <v>0</v>
      </c>
    </row>
    <row r="16" spans="1:11" x14ac:dyDescent="0.25">
      <c r="A16" s="1"/>
      <c r="B16" s="12"/>
      <c r="C16" s="27"/>
      <c r="D16" s="1"/>
      <c r="E16" s="34"/>
      <c r="F16" s="24" t="s">
        <v>17</v>
      </c>
      <c r="G16" s="2"/>
      <c r="H16" s="2"/>
    </row>
    <row r="17" spans="1:8" x14ac:dyDescent="0.25">
      <c r="A17" s="1"/>
      <c r="B17" s="38"/>
      <c r="C17" s="38" t="s">
        <v>18</v>
      </c>
      <c r="D17" s="1"/>
      <c r="E17" s="3"/>
      <c r="F17" s="39" t="s">
        <v>91</v>
      </c>
      <c r="G17" s="2">
        <f t="shared" ref="G17" si="1">G19</f>
        <v>0</v>
      </c>
      <c r="H17" s="2">
        <f>H19</f>
        <v>0</v>
      </c>
    </row>
    <row r="18" spans="1:8" x14ac:dyDescent="0.25">
      <c r="A18" s="1"/>
      <c r="B18" s="12"/>
      <c r="C18" s="27"/>
      <c r="D18" s="1"/>
      <c r="E18" s="3"/>
      <c r="F18" s="24" t="s">
        <v>19</v>
      </c>
      <c r="G18" s="2"/>
      <c r="H18" s="2"/>
    </row>
    <row r="19" spans="1:8" x14ac:dyDescent="0.25">
      <c r="A19" s="1"/>
      <c r="B19" s="12"/>
      <c r="C19" s="27"/>
      <c r="D19" s="1"/>
      <c r="E19" s="3"/>
      <c r="F19" s="24" t="s">
        <v>20</v>
      </c>
      <c r="G19" s="2">
        <f t="shared" ref="G19:H19" si="2">G21+G32</f>
        <v>0</v>
      </c>
      <c r="H19" s="2">
        <f t="shared" si="2"/>
        <v>0</v>
      </c>
    </row>
    <row r="20" spans="1:8" x14ac:dyDescent="0.25">
      <c r="A20" s="1"/>
      <c r="B20" s="12"/>
      <c r="C20" s="27"/>
      <c r="D20" s="1"/>
      <c r="E20" s="3"/>
      <c r="F20" s="24" t="s">
        <v>17</v>
      </c>
      <c r="G20" s="2"/>
      <c r="H20" s="2"/>
    </row>
    <row r="21" spans="1:8" ht="18" customHeight="1" x14ac:dyDescent="0.25">
      <c r="A21" s="1"/>
      <c r="B21" s="12"/>
      <c r="C21" s="27"/>
      <c r="D21" s="10">
        <v>1205</v>
      </c>
      <c r="E21" s="10"/>
      <c r="F21" s="10" t="str">
        <f>'1'!D11</f>
        <v>Սոցիալական ապահովություն</v>
      </c>
      <c r="G21" s="2">
        <f t="shared" ref="G21" si="3">G23</f>
        <v>190739.34</v>
      </c>
      <c r="H21" s="2">
        <f>H23</f>
        <v>190739.34</v>
      </c>
    </row>
    <row r="22" spans="1:8" x14ac:dyDescent="0.25">
      <c r="A22" s="1"/>
      <c r="B22" s="12"/>
      <c r="C22" s="27"/>
      <c r="D22" s="10"/>
      <c r="E22" s="10"/>
      <c r="F22" s="10" t="s">
        <v>16</v>
      </c>
      <c r="G22" s="2"/>
      <c r="H22" s="2"/>
    </row>
    <row r="23" spans="1:8" ht="51.75" x14ac:dyDescent="0.25">
      <c r="A23" s="1"/>
      <c r="B23" s="12"/>
      <c r="C23" s="27"/>
      <c r="D23" s="1"/>
      <c r="E23" s="1">
        <v>12037</v>
      </c>
      <c r="F23" s="10" t="str">
        <f>'1'!D12</f>
        <v>2023 թվականի սեպտեմբեր ամսին կանխիկ եղանակով վճարման ենթակա եղած՝ ԼՂ զինվորական կենսաթոշակների, պարգևավճարների գումարների հատկացում</v>
      </c>
      <c r="G23" s="2">
        <f t="shared" ref="G23:H23" si="4">G25</f>
        <v>190739.34</v>
      </c>
      <c r="H23" s="2">
        <f t="shared" si="4"/>
        <v>190739.34</v>
      </c>
    </row>
    <row r="24" spans="1:8" x14ac:dyDescent="0.25">
      <c r="A24" s="1"/>
      <c r="B24" s="12"/>
      <c r="C24" s="27"/>
      <c r="D24" s="1"/>
      <c r="E24" s="3"/>
      <c r="F24" s="39" t="s">
        <v>25</v>
      </c>
      <c r="G24" s="2"/>
      <c r="H24" s="2"/>
    </row>
    <row r="25" spans="1:8" ht="34.5" x14ac:dyDescent="0.25">
      <c r="A25" s="1"/>
      <c r="B25" s="12"/>
      <c r="C25" s="27"/>
      <c r="D25" s="1"/>
      <c r="E25" s="3"/>
      <c r="F25" s="24" t="s">
        <v>92</v>
      </c>
      <c r="G25" s="2">
        <f t="shared" ref="G25:H25" si="5">G27</f>
        <v>190739.34</v>
      </c>
      <c r="H25" s="2">
        <f t="shared" si="5"/>
        <v>190739.34</v>
      </c>
    </row>
    <row r="26" spans="1:8" ht="34.5" x14ac:dyDescent="0.25">
      <c r="A26" s="1"/>
      <c r="B26" s="12"/>
      <c r="C26" s="27"/>
      <c r="D26" s="27"/>
      <c r="E26" s="27"/>
      <c r="F26" s="10" t="s">
        <v>21</v>
      </c>
      <c r="G26" s="2"/>
      <c r="H26" s="2"/>
    </row>
    <row r="27" spans="1:8" x14ac:dyDescent="0.25">
      <c r="A27" s="1"/>
      <c r="B27" s="12"/>
      <c r="C27" s="27"/>
      <c r="D27" s="27"/>
      <c r="E27" s="27"/>
      <c r="F27" s="24" t="s">
        <v>15</v>
      </c>
      <c r="G27" s="2">
        <f t="shared" ref="G27:H30" si="6">G28</f>
        <v>190739.34</v>
      </c>
      <c r="H27" s="2">
        <f t="shared" si="6"/>
        <v>190739.34</v>
      </c>
    </row>
    <row r="28" spans="1:8" x14ac:dyDescent="0.25">
      <c r="A28" s="1"/>
      <c r="B28" s="12"/>
      <c r="C28" s="27"/>
      <c r="D28" s="27"/>
      <c r="E28" s="27"/>
      <c r="F28" s="24" t="s">
        <v>87</v>
      </c>
      <c r="G28" s="2">
        <f t="shared" si="6"/>
        <v>190739.34</v>
      </c>
      <c r="H28" s="2">
        <f t="shared" si="6"/>
        <v>190739.34</v>
      </c>
    </row>
    <row r="29" spans="1:8" x14ac:dyDescent="0.25">
      <c r="A29" s="1"/>
      <c r="B29" s="12"/>
      <c r="C29" s="27"/>
      <c r="D29" s="27"/>
      <c r="E29" s="27"/>
      <c r="F29" s="24" t="s">
        <v>88</v>
      </c>
      <c r="G29" s="2">
        <f t="shared" si="6"/>
        <v>190739.34</v>
      </c>
      <c r="H29" s="2">
        <f t="shared" si="6"/>
        <v>190739.34</v>
      </c>
    </row>
    <row r="30" spans="1:8" ht="34.5" x14ac:dyDescent="0.25">
      <c r="A30" s="1"/>
      <c r="B30" s="12"/>
      <c r="C30" s="27"/>
      <c r="D30" s="27"/>
      <c r="E30" s="27"/>
      <c r="F30" s="24" t="s">
        <v>89</v>
      </c>
      <c r="G30" s="2">
        <f t="shared" si="6"/>
        <v>190739.34</v>
      </c>
      <c r="H30" s="2">
        <f t="shared" si="6"/>
        <v>190739.34</v>
      </c>
    </row>
    <row r="31" spans="1:8" x14ac:dyDescent="0.25">
      <c r="A31" s="34"/>
      <c r="B31" s="34"/>
      <c r="C31" s="34"/>
      <c r="D31" s="34"/>
      <c r="E31" s="34"/>
      <c r="F31" s="24" t="s">
        <v>90</v>
      </c>
      <c r="G31" s="9">
        <f>'1'!G12</f>
        <v>190739.34</v>
      </c>
      <c r="H31" s="9">
        <f>'1'!H12</f>
        <v>190739.34</v>
      </c>
    </row>
    <row r="32" spans="1:8" ht="18" customHeight="1" x14ac:dyDescent="0.25">
      <c r="A32" s="1"/>
      <c r="B32" s="69"/>
      <c r="C32" s="27"/>
      <c r="D32" s="24" t="str">
        <f>'1'!B13</f>
        <v>1102</v>
      </c>
      <c r="E32" s="24"/>
      <c r="F32" s="24" t="str">
        <f>'1'!D13</f>
        <v>Կենսաթոշակային ապահովություն</v>
      </c>
      <c r="G32" s="2">
        <f t="shared" ref="G32" si="7">G34</f>
        <v>-190739.34</v>
      </c>
      <c r="H32" s="2">
        <f>H34</f>
        <v>-190739.34</v>
      </c>
    </row>
    <row r="33" spans="1:8" x14ac:dyDescent="0.25">
      <c r="A33" s="1"/>
      <c r="B33" s="69"/>
      <c r="C33" s="27"/>
      <c r="D33" s="24"/>
      <c r="E33" s="24"/>
      <c r="F33" s="24" t="s">
        <v>16</v>
      </c>
      <c r="G33" s="2"/>
      <c r="H33" s="2"/>
    </row>
    <row r="34" spans="1:8" x14ac:dyDescent="0.25">
      <c r="A34" s="1"/>
      <c r="B34" s="69"/>
      <c r="C34" s="27"/>
      <c r="D34" s="1"/>
      <c r="E34" s="1">
        <v>12003</v>
      </c>
      <c r="F34" s="24" t="str">
        <f>'1'!D14</f>
        <v>Աշխատանքային կենսաթոշակներ</v>
      </c>
      <c r="G34" s="2">
        <f t="shared" ref="G34:H34" si="8">G36</f>
        <v>-190739.34</v>
      </c>
      <c r="H34" s="2">
        <f t="shared" si="8"/>
        <v>-190739.34</v>
      </c>
    </row>
    <row r="35" spans="1:8" x14ac:dyDescent="0.25">
      <c r="A35" s="1"/>
      <c r="B35" s="69"/>
      <c r="C35" s="27"/>
      <c r="D35" s="1"/>
      <c r="E35" s="3"/>
      <c r="F35" s="70" t="s">
        <v>25</v>
      </c>
      <c r="G35" s="2"/>
      <c r="H35" s="2"/>
    </row>
    <row r="36" spans="1:8" ht="34.5" x14ac:dyDescent="0.25">
      <c r="A36" s="1"/>
      <c r="B36" s="69"/>
      <c r="C36" s="27"/>
      <c r="D36" s="1"/>
      <c r="E36" s="3"/>
      <c r="F36" s="24" t="s">
        <v>92</v>
      </c>
      <c r="G36" s="2">
        <f t="shared" ref="G36:H36" si="9">G38</f>
        <v>-190739.34</v>
      </c>
      <c r="H36" s="2">
        <f t="shared" si="9"/>
        <v>-190739.34</v>
      </c>
    </row>
    <row r="37" spans="1:8" ht="34.5" x14ac:dyDescent="0.25">
      <c r="A37" s="1"/>
      <c r="B37" s="69"/>
      <c r="C37" s="27"/>
      <c r="D37" s="27"/>
      <c r="E37" s="27"/>
      <c r="F37" s="24" t="s">
        <v>21</v>
      </c>
      <c r="G37" s="2"/>
      <c r="H37" s="2"/>
    </row>
    <row r="38" spans="1:8" x14ac:dyDescent="0.25">
      <c r="A38" s="1"/>
      <c r="B38" s="69"/>
      <c r="C38" s="27"/>
      <c r="D38" s="27"/>
      <c r="E38" s="27"/>
      <c r="F38" s="24" t="s">
        <v>15</v>
      </c>
      <c r="G38" s="2">
        <f t="shared" ref="G38:H41" si="10">G39</f>
        <v>-190739.34</v>
      </c>
      <c r="H38" s="2">
        <f t="shared" si="10"/>
        <v>-190739.34</v>
      </c>
    </row>
    <row r="39" spans="1:8" x14ac:dyDescent="0.25">
      <c r="A39" s="1"/>
      <c r="B39" s="69"/>
      <c r="C39" s="27"/>
      <c r="D39" s="27"/>
      <c r="E39" s="27"/>
      <c r="F39" s="24" t="s">
        <v>87</v>
      </c>
      <c r="G39" s="2">
        <f t="shared" si="10"/>
        <v>-190739.34</v>
      </c>
      <c r="H39" s="2">
        <f t="shared" si="10"/>
        <v>-190739.34</v>
      </c>
    </row>
    <row r="40" spans="1:8" x14ac:dyDescent="0.25">
      <c r="A40" s="1"/>
      <c r="B40" s="69"/>
      <c r="C40" s="27"/>
      <c r="D40" s="27"/>
      <c r="E40" s="27"/>
      <c r="F40" s="24" t="s">
        <v>88</v>
      </c>
      <c r="G40" s="2">
        <f t="shared" si="10"/>
        <v>-190739.34</v>
      </c>
      <c r="H40" s="2">
        <f t="shared" si="10"/>
        <v>-190739.34</v>
      </c>
    </row>
    <row r="41" spans="1:8" x14ac:dyDescent="0.25">
      <c r="A41" s="1"/>
      <c r="B41" s="69"/>
      <c r="C41" s="27"/>
      <c r="D41" s="27"/>
      <c r="E41" s="27"/>
      <c r="F41" s="24" t="s">
        <v>103</v>
      </c>
      <c r="G41" s="2">
        <f t="shared" si="10"/>
        <v>-190739.34</v>
      </c>
      <c r="H41" s="2">
        <f t="shared" si="10"/>
        <v>-190739.34</v>
      </c>
    </row>
    <row r="42" spans="1:8" x14ac:dyDescent="0.25">
      <c r="A42" s="34"/>
      <c r="B42" s="34"/>
      <c r="C42" s="34"/>
      <c r="D42" s="34"/>
      <c r="E42" s="34"/>
      <c r="F42" s="24" t="s">
        <v>104</v>
      </c>
      <c r="G42" s="2">
        <f>'1'!G14</f>
        <v>-190739.34</v>
      </c>
      <c r="H42" s="2">
        <f>'1'!H14</f>
        <v>-190739.34</v>
      </c>
    </row>
    <row r="43" spans="1:8" x14ac:dyDescent="0.25">
      <c r="A43" s="34"/>
      <c r="B43" s="34"/>
      <c r="C43" s="34"/>
      <c r="D43" s="34"/>
      <c r="E43" s="10"/>
      <c r="F43" s="35" t="s">
        <v>26</v>
      </c>
      <c r="G43" s="5">
        <f t="shared" ref="G43:H43" si="11">G45</f>
        <v>0</v>
      </c>
      <c r="H43" s="5">
        <f t="shared" si="11"/>
        <v>0</v>
      </c>
    </row>
    <row r="44" spans="1:8" x14ac:dyDescent="0.25">
      <c r="A44" s="34"/>
      <c r="B44" s="34"/>
      <c r="C44" s="34"/>
      <c r="D44" s="34"/>
      <c r="E44" s="10"/>
      <c r="F44" s="28" t="s">
        <v>17</v>
      </c>
      <c r="G44" s="5"/>
      <c r="H44" s="5"/>
    </row>
    <row r="45" spans="1:8" ht="34.5" x14ac:dyDescent="0.25">
      <c r="A45" s="4">
        <v>11</v>
      </c>
      <c r="B45" s="29"/>
      <c r="C45" s="29"/>
      <c r="D45" s="4"/>
      <c r="E45" s="30"/>
      <c r="F45" s="40" t="s">
        <v>67</v>
      </c>
      <c r="G45" s="5">
        <f>G47</f>
        <v>0</v>
      </c>
      <c r="H45" s="5">
        <f>H47</f>
        <v>0</v>
      </c>
    </row>
    <row r="46" spans="1:8" x14ac:dyDescent="0.25">
      <c r="A46" s="4"/>
      <c r="B46" s="29"/>
      <c r="C46" s="32"/>
      <c r="D46" s="32"/>
      <c r="E46" s="32"/>
      <c r="F46" s="28" t="s">
        <v>17</v>
      </c>
      <c r="G46" s="4"/>
      <c r="H46" s="4"/>
    </row>
    <row r="47" spans="1:8" x14ac:dyDescent="0.25">
      <c r="A47" s="4"/>
      <c r="B47" s="33" t="s">
        <v>18</v>
      </c>
      <c r="C47" s="29"/>
      <c r="D47" s="4"/>
      <c r="E47" s="6"/>
      <c r="F47" s="6" t="s">
        <v>68</v>
      </c>
      <c r="G47" s="5">
        <f>G49</f>
        <v>0</v>
      </c>
      <c r="H47" s="5">
        <f>H49</f>
        <v>0</v>
      </c>
    </row>
    <row r="48" spans="1:8" x14ac:dyDescent="0.25">
      <c r="A48" s="4"/>
      <c r="B48" s="29"/>
      <c r="C48" s="32"/>
      <c r="D48" s="4"/>
      <c r="E48" s="30"/>
      <c r="F48" s="28" t="s">
        <v>17</v>
      </c>
      <c r="G48" s="4"/>
      <c r="H48" s="4"/>
    </row>
    <row r="49" spans="1:8" x14ac:dyDescent="0.25">
      <c r="A49" s="4"/>
      <c r="B49" s="33"/>
      <c r="C49" s="33" t="s">
        <v>18</v>
      </c>
      <c r="D49" s="4"/>
      <c r="E49" s="6"/>
      <c r="F49" s="6" t="s">
        <v>62</v>
      </c>
      <c r="G49" s="5">
        <f>G51</f>
        <v>0</v>
      </c>
      <c r="H49" s="5">
        <f>H51</f>
        <v>0</v>
      </c>
    </row>
    <row r="50" spans="1:8" x14ac:dyDescent="0.25">
      <c r="A50" s="4"/>
      <c r="B50" s="29"/>
      <c r="C50" s="32"/>
      <c r="D50" s="4"/>
      <c r="E50" s="6"/>
      <c r="F50" s="28" t="s">
        <v>19</v>
      </c>
      <c r="G50" s="4"/>
      <c r="H50" s="4"/>
    </row>
    <row r="51" spans="1:8" x14ac:dyDescent="0.25">
      <c r="A51" s="4"/>
      <c r="B51" s="29"/>
      <c r="C51" s="32"/>
      <c r="D51" s="4"/>
      <c r="E51" s="6"/>
      <c r="F51" s="28" t="s">
        <v>60</v>
      </c>
      <c r="G51" s="5">
        <f>G53</f>
        <v>0</v>
      </c>
      <c r="H51" s="5">
        <f>H53</f>
        <v>0</v>
      </c>
    </row>
    <row r="52" spans="1:8" x14ac:dyDescent="0.25">
      <c r="A52" s="4"/>
      <c r="B52" s="29"/>
      <c r="C52" s="32"/>
      <c r="D52" s="4"/>
      <c r="E52" s="6"/>
      <c r="F52" s="28" t="s">
        <v>19</v>
      </c>
      <c r="G52" s="4"/>
      <c r="H52" s="4"/>
    </row>
    <row r="53" spans="1:8" x14ac:dyDescent="0.25">
      <c r="A53" s="4"/>
      <c r="B53" s="29"/>
      <c r="C53" s="32"/>
      <c r="D53" s="4">
        <v>1139</v>
      </c>
      <c r="E53" s="30"/>
      <c r="F53" s="40" t="s">
        <v>62</v>
      </c>
      <c r="G53" s="5">
        <f t="shared" ref="G53:H53" si="12">G55+G63</f>
        <v>0</v>
      </c>
      <c r="H53" s="5">
        <f t="shared" si="12"/>
        <v>0</v>
      </c>
    </row>
    <row r="54" spans="1:8" x14ac:dyDescent="0.25">
      <c r="A54" s="4"/>
      <c r="B54" s="29"/>
      <c r="C54" s="32"/>
      <c r="D54" s="32"/>
      <c r="E54" s="32"/>
      <c r="F54" s="28" t="s">
        <v>17</v>
      </c>
      <c r="G54" s="4"/>
      <c r="H54" s="4"/>
    </row>
    <row r="55" spans="1:8" x14ac:dyDescent="0.25">
      <c r="A55" s="4"/>
      <c r="B55" s="29"/>
      <c r="C55" s="32"/>
      <c r="D55" s="4"/>
      <c r="E55" s="4">
        <v>11001</v>
      </c>
      <c r="F55" s="30" t="s">
        <v>62</v>
      </c>
      <c r="G55" s="5">
        <f>G57</f>
        <v>190739.34</v>
      </c>
      <c r="H55" s="5">
        <f>H57</f>
        <v>190739.34</v>
      </c>
    </row>
    <row r="56" spans="1:8" x14ac:dyDescent="0.25">
      <c r="A56" s="4"/>
      <c r="B56" s="29"/>
      <c r="C56" s="32"/>
      <c r="D56" s="4"/>
      <c r="E56" s="6"/>
      <c r="F56" s="28" t="s">
        <v>69</v>
      </c>
      <c r="G56" s="5"/>
      <c r="H56" s="5"/>
    </row>
    <row r="57" spans="1:8" x14ac:dyDescent="0.25">
      <c r="A57" s="4"/>
      <c r="B57" s="29"/>
      <c r="C57" s="32"/>
      <c r="D57" s="4"/>
      <c r="E57" s="6"/>
      <c r="F57" s="41" t="s">
        <v>60</v>
      </c>
      <c r="G57" s="5">
        <f>G59</f>
        <v>190739.34</v>
      </c>
      <c r="H57" s="5">
        <f>H59</f>
        <v>190739.34</v>
      </c>
    </row>
    <row r="58" spans="1:8" ht="34.5" x14ac:dyDescent="0.25">
      <c r="A58" s="4"/>
      <c r="B58" s="29"/>
      <c r="C58" s="32"/>
      <c r="D58" s="32"/>
      <c r="E58" s="32"/>
      <c r="F58" s="28" t="s">
        <v>70</v>
      </c>
      <c r="G58" s="5"/>
      <c r="H58" s="5"/>
    </row>
    <row r="59" spans="1:8" x14ac:dyDescent="0.25">
      <c r="A59" s="4"/>
      <c r="B59" s="29"/>
      <c r="C59" s="32"/>
      <c r="D59" s="32"/>
      <c r="E59" s="32"/>
      <c r="F59" s="28" t="s">
        <v>15</v>
      </c>
      <c r="G59" s="5">
        <f t="shared" ref="G59:H61" si="13">G60</f>
        <v>190739.34</v>
      </c>
      <c r="H59" s="5">
        <f t="shared" si="13"/>
        <v>190739.34</v>
      </c>
    </row>
    <row r="60" spans="1:8" x14ac:dyDescent="0.25">
      <c r="A60" s="4"/>
      <c r="B60" s="29"/>
      <c r="C60" s="32"/>
      <c r="D60" s="32"/>
      <c r="E60" s="32"/>
      <c r="F60" s="28" t="s">
        <v>71</v>
      </c>
      <c r="G60" s="5">
        <f t="shared" si="13"/>
        <v>190739.34</v>
      </c>
      <c r="H60" s="5">
        <f t="shared" si="13"/>
        <v>190739.34</v>
      </c>
    </row>
    <row r="61" spans="1:8" x14ac:dyDescent="0.25">
      <c r="A61" s="4"/>
      <c r="B61" s="29"/>
      <c r="C61" s="32"/>
      <c r="D61" s="32"/>
      <c r="E61" s="32"/>
      <c r="F61" s="28" t="s">
        <v>72</v>
      </c>
      <c r="G61" s="5">
        <f t="shared" si="13"/>
        <v>190739.34</v>
      </c>
      <c r="H61" s="5">
        <f t="shared" si="13"/>
        <v>190739.34</v>
      </c>
    </row>
    <row r="62" spans="1:8" x14ac:dyDescent="0.25">
      <c r="A62" s="4"/>
      <c r="B62" s="29"/>
      <c r="C62" s="32"/>
      <c r="D62" s="4"/>
      <c r="E62" s="6"/>
      <c r="F62" s="28" t="s">
        <v>73</v>
      </c>
      <c r="G62" s="5">
        <f>'1'!G17</f>
        <v>190739.34</v>
      </c>
      <c r="H62" s="5">
        <f>'1'!H17</f>
        <v>190739.34</v>
      </c>
    </row>
    <row r="63" spans="1:8" x14ac:dyDescent="0.25">
      <c r="A63" s="4"/>
      <c r="B63" s="29"/>
      <c r="C63" s="32"/>
      <c r="D63" s="4"/>
      <c r="E63" s="4">
        <v>11001</v>
      </c>
      <c r="F63" s="30" t="s">
        <v>62</v>
      </c>
      <c r="G63" s="5">
        <f>G65</f>
        <v>-190739.34</v>
      </c>
      <c r="H63" s="5">
        <f>H65</f>
        <v>-190739.34</v>
      </c>
    </row>
    <row r="64" spans="1:8" x14ac:dyDescent="0.25">
      <c r="A64" s="4"/>
      <c r="B64" s="29"/>
      <c r="C64" s="32"/>
      <c r="D64" s="4"/>
      <c r="E64" s="6"/>
      <c r="F64" s="28" t="s">
        <v>69</v>
      </c>
      <c r="G64" s="5"/>
      <c r="H64" s="5"/>
    </row>
    <row r="65" spans="1:8" x14ac:dyDescent="0.25">
      <c r="A65" s="4"/>
      <c r="B65" s="29"/>
      <c r="C65" s="32"/>
      <c r="D65" s="4"/>
      <c r="E65" s="6"/>
      <c r="F65" s="41" t="s">
        <v>60</v>
      </c>
      <c r="G65" s="5">
        <f>G67</f>
        <v>-190739.34</v>
      </c>
      <c r="H65" s="5">
        <f>H67</f>
        <v>-190739.34</v>
      </c>
    </row>
    <row r="66" spans="1:8" ht="34.5" x14ac:dyDescent="0.25">
      <c r="A66" s="4"/>
      <c r="B66" s="29"/>
      <c r="C66" s="32"/>
      <c r="D66" s="32"/>
      <c r="E66" s="32"/>
      <c r="F66" s="28" t="s">
        <v>70</v>
      </c>
      <c r="G66" s="5"/>
      <c r="H66" s="5"/>
    </row>
    <row r="67" spans="1:8" x14ac:dyDescent="0.25">
      <c r="A67" s="4"/>
      <c r="B67" s="29"/>
      <c r="C67" s="32"/>
      <c r="D67" s="32"/>
      <c r="E67" s="32"/>
      <c r="F67" s="28" t="s">
        <v>15</v>
      </c>
      <c r="G67" s="5">
        <f t="shared" ref="G67:H69" si="14">G68</f>
        <v>-190739.34</v>
      </c>
      <c r="H67" s="5">
        <f t="shared" si="14"/>
        <v>-190739.34</v>
      </c>
    </row>
    <row r="68" spans="1:8" x14ac:dyDescent="0.25">
      <c r="A68" s="4"/>
      <c r="B68" s="29"/>
      <c r="C68" s="32"/>
      <c r="D68" s="32"/>
      <c r="E68" s="32"/>
      <c r="F68" s="28" t="s">
        <v>71</v>
      </c>
      <c r="G68" s="5">
        <f t="shared" si="14"/>
        <v>-190739.34</v>
      </c>
      <c r="H68" s="5">
        <f t="shared" si="14"/>
        <v>-190739.34</v>
      </c>
    </row>
    <row r="69" spans="1:8" x14ac:dyDescent="0.25">
      <c r="A69" s="4"/>
      <c r="B69" s="29"/>
      <c r="C69" s="32"/>
      <c r="D69" s="32"/>
      <c r="E69" s="32"/>
      <c r="F69" s="28" t="s">
        <v>72</v>
      </c>
      <c r="G69" s="5">
        <f t="shared" si="14"/>
        <v>-190739.34</v>
      </c>
      <c r="H69" s="5">
        <f t="shared" si="14"/>
        <v>-190739.34</v>
      </c>
    </row>
    <row r="70" spans="1:8" x14ac:dyDescent="0.25">
      <c r="A70" s="4"/>
      <c r="B70" s="29"/>
      <c r="C70" s="32"/>
      <c r="D70" s="4"/>
      <c r="E70" s="6"/>
      <c r="F70" s="28" t="s">
        <v>73</v>
      </c>
      <c r="G70" s="5">
        <f>'1'!G18</f>
        <v>-190739.34</v>
      </c>
      <c r="H70" s="5">
        <f>'1'!H18</f>
        <v>-190739.34</v>
      </c>
    </row>
  </sheetData>
  <mergeCells count="8">
    <mergeCell ref="F2:H2"/>
    <mergeCell ref="F3:H3"/>
    <mergeCell ref="A5:H5"/>
    <mergeCell ref="A7:C7"/>
    <mergeCell ref="D7:E7"/>
    <mergeCell ref="F7:F8"/>
    <mergeCell ref="G6:H6"/>
    <mergeCell ref="G7:H7"/>
  </mergeCells>
  <pageMargins left="0.7" right="0.7" top="0.75" bottom="0.75" header="0.3" footer="0.3"/>
  <pageSetup scale="49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view="pageBreakPreview" topLeftCell="A7" zoomScaleNormal="100" zoomScaleSheetLayoutView="100" workbookViewId="0">
      <selection activeCell="L12" sqref="L12"/>
    </sheetView>
  </sheetViews>
  <sheetFormatPr defaultRowHeight="16.5" x14ac:dyDescent="0.25"/>
  <cols>
    <col min="1" max="1" width="6.28515625" style="7" customWidth="1"/>
    <col min="2" max="2" width="9.140625" style="7"/>
    <col min="3" max="3" width="12.7109375" style="7" customWidth="1"/>
    <col min="4" max="4" width="14" style="7" customWidth="1"/>
    <col min="5" max="5" width="12" style="7" customWidth="1"/>
    <col min="6" max="6" width="20.28515625" style="7" customWidth="1"/>
    <col min="7" max="7" width="9.140625" style="7"/>
    <col min="8" max="8" width="18" style="7" customWidth="1"/>
    <col min="9" max="9" width="19" style="7" customWidth="1"/>
    <col min="10" max="10" width="18" style="7" bestFit="1" customWidth="1"/>
    <col min="11" max="11" width="17.28515625" style="7" bestFit="1" customWidth="1"/>
    <col min="12" max="12" width="15.7109375" style="7" bestFit="1" customWidth="1"/>
    <col min="13" max="16384" width="9.140625" style="7"/>
  </cols>
  <sheetData>
    <row r="1" spans="1:11" ht="17.25" x14ac:dyDescent="0.25">
      <c r="J1" s="20"/>
      <c r="K1" s="20" t="s">
        <v>27</v>
      </c>
    </row>
    <row r="2" spans="1:11" ht="17.25" x14ac:dyDescent="0.25">
      <c r="J2" s="20"/>
      <c r="K2" s="20" t="s">
        <v>23</v>
      </c>
    </row>
    <row r="3" spans="1:11" ht="17.25" x14ac:dyDescent="0.25">
      <c r="J3" s="20"/>
      <c r="K3" s="20" t="s">
        <v>3</v>
      </c>
    </row>
    <row r="6" spans="1:11" ht="42" customHeight="1" x14ac:dyDescent="0.25">
      <c r="A6" s="93" t="s">
        <v>55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1" ht="15.75" customHeight="1" x14ac:dyDescent="0.25">
      <c r="J7" s="94"/>
      <c r="K7" s="94"/>
    </row>
    <row r="8" spans="1:11" x14ac:dyDescent="0.25">
      <c r="J8" s="95" t="s">
        <v>0</v>
      </c>
      <c r="K8" s="95"/>
    </row>
    <row r="9" spans="1:11" s="49" customFormat="1" ht="66" customHeight="1" x14ac:dyDescent="0.25">
      <c r="A9" s="96" t="s">
        <v>28</v>
      </c>
      <c r="B9" s="96" t="s">
        <v>29</v>
      </c>
      <c r="C9" s="96"/>
      <c r="D9" s="96" t="s">
        <v>30</v>
      </c>
      <c r="E9" s="96"/>
      <c r="F9" s="96"/>
      <c r="G9" s="96"/>
      <c r="H9" s="96" t="s">
        <v>31</v>
      </c>
      <c r="I9" s="96" t="s">
        <v>32</v>
      </c>
      <c r="J9" s="97" t="s">
        <v>7</v>
      </c>
      <c r="K9" s="98"/>
    </row>
    <row r="10" spans="1:11" s="49" customFormat="1" ht="51" customHeight="1" x14ac:dyDescent="0.25">
      <c r="A10" s="96"/>
      <c r="B10" s="13" t="s">
        <v>33</v>
      </c>
      <c r="C10" s="13" t="s">
        <v>56</v>
      </c>
      <c r="D10" s="13" t="s">
        <v>33</v>
      </c>
      <c r="E10" s="13" t="s">
        <v>56</v>
      </c>
      <c r="F10" s="13" t="s">
        <v>34</v>
      </c>
      <c r="G10" s="13" t="s">
        <v>35</v>
      </c>
      <c r="H10" s="96"/>
      <c r="I10" s="96"/>
      <c r="J10" s="13" t="s">
        <v>36</v>
      </c>
      <c r="K10" s="13" t="s">
        <v>37</v>
      </c>
    </row>
    <row r="11" spans="1:11" s="49" customFormat="1" ht="20.25" customHeight="1" x14ac:dyDescent="0.25">
      <c r="A11" s="100" t="s">
        <v>38</v>
      </c>
      <c r="B11" s="100"/>
      <c r="C11" s="100"/>
      <c r="D11" s="100"/>
      <c r="E11" s="100"/>
      <c r="F11" s="100"/>
      <c r="G11" s="100"/>
      <c r="H11" s="100"/>
      <c r="I11" s="100"/>
      <c r="J11" s="50">
        <f>J12+J26</f>
        <v>0</v>
      </c>
      <c r="K11" s="50">
        <f>K12+K26</f>
        <v>0</v>
      </c>
    </row>
    <row r="12" spans="1:11" s="49" customFormat="1" ht="21" customHeight="1" x14ac:dyDescent="0.25">
      <c r="A12" s="99" t="s">
        <v>39</v>
      </c>
      <c r="B12" s="99"/>
      <c r="C12" s="99"/>
      <c r="D12" s="99"/>
      <c r="E12" s="99"/>
      <c r="F12" s="99"/>
      <c r="G12" s="99"/>
      <c r="H12" s="99"/>
      <c r="I12" s="99"/>
      <c r="J12" s="50">
        <f>J13+J19</f>
        <v>0</v>
      </c>
      <c r="K12" s="50">
        <f>K13+K19</f>
        <v>0</v>
      </c>
    </row>
    <row r="13" spans="1:11" s="49" customFormat="1" ht="36.75" customHeight="1" x14ac:dyDescent="0.25">
      <c r="A13" s="15"/>
      <c r="B13" s="51">
        <f>'1'!B11</f>
        <v>1205</v>
      </c>
      <c r="C13" s="101" t="str">
        <f>'1'!D11</f>
        <v>Սոցիալական ապահովություն</v>
      </c>
      <c r="D13" s="101"/>
      <c r="E13" s="101"/>
      <c r="F13" s="101"/>
      <c r="G13" s="101"/>
      <c r="H13" s="101"/>
      <c r="I13" s="101"/>
      <c r="J13" s="52">
        <f t="shared" ref="J13:K13" si="0">J14</f>
        <v>190739.34</v>
      </c>
      <c r="K13" s="52">
        <f t="shared" si="0"/>
        <v>190739.34</v>
      </c>
    </row>
    <row r="14" spans="1:11" s="49" customFormat="1" ht="51.75" customHeight="1" x14ac:dyDescent="0.25">
      <c r="A14" s="15"/>
      <c r="B14" s="15"/>
      <c r="C14" s="15"/>
      <c r="D14" s="51" t="str">
        <f>'1'!C12</f>
        <v>1205 - 12037</v>
      </c>
      <c r="E14" s="101" t="str">
        <f>'1'!D12</f>
        <v>2023 թվականի սեպտեմբեր ամսին կանխիկ եղանակով վճարման ենթակա եղած՝ ԼՂ զինվորական կենսաթոշակների, պարգևավճարների գումարների հատկացում</v>
      </c>
      <c r="F14" s="101"/>
      <c r="G14" s="101"/>
      <c r="H14" s="101"/>
      <c r="I14" s="101"/>
      <c r="J14" s="52">
        <f>'1'!G11</f>
        <v>190739.34</v>
      </c>
      <c r="K14" s="52">
        <f>'1'!H11</f>
        <v>190739.34</v>
      </c>
    </row>
    <row r="15" spans="1:11" s="49" customFormat="1" ht="39" customHeight="1" x14ac:dyDescent="0.25">
      <c r="A15" s="15"/>
      <c r="B15" s="15"/>
      <c r="C15" s="15"/>
      <c r="D15" s="53"/>
      <c r="E15" s="53"/>
      <c r="F15" s="101" t="str">
        <f>'1'!E12</f>
        <v>2023 թվականի սեպտեմբեր ամսին կանխիկ եղանակով վճարման ենթակա եղած՝ ԼՂ զինվորական կենսաթոշակների, պարգևավճարների գումարների վճարում</v>
      </c>
      <c r="G15" s="101"/>
      <c r="H15" s="101"/>
      <c r="I15" s="101"/>
      <c r="J15" s="101"/>
      <c r="K15" s="101"/>
    </row>
    <row r="16" spans="1:11" s="49" customFormat="1" ht="24" customHeight="1" x14ac:dyDescent="0.25">
      <c r="A16" s="15"/>
      <c r="B16" s="15"/>
      <c r="C16" s="15"/>
      <c r="D16" s="53"/>
      <c r="E16" s="53"/>
      <c r="F16" s="53"/>
      <c r="G16" s="101" t="str">
        <f>'1'!F12</f>
        <v>Տրանսֆերտների տրամադրում</v>
      </c>
      <c r="H16" s="101"/>
      <c r="I16" s="101"/>
      <c r="J16" s="101"/>
      <c r="K16" s="101"/>
    </row>
    <row r="17" spans="1:11" s="49" customFormat="1" ht="87" customHeight="1" x14ac:dyDescent="0.25">
      <c r="A17" s="15"/>
      <c r="B17" s="15"/>
      <c r="C17" s="15"/>
      <c r="D17" s="53"/>
      <c r="E17" s="53"/>
      <c r="F17" s="53"/>
      <c r="G17" s="53"/>
      <c r="H17" s="91" t="s">
        <v>93</v>
      </c>
      <c r="I17" s="91"/>
      <c r="J17" s="91"/>
      <c r="K17" s="91"/>
    </row>
    <row r="18" spans="1:11" s="49" customFormat="1" ht="57" customHeight="1" x14ac:dyDescent="0.25">
      <c r="A18" s="15"/>
      <c r="B18" s="15"/>
      <c r="C18" s="15"/>
      <c r="D18" s="54"/>
      <c r="E18" s="54"/>
      <c r="F18" s="54"/>
      <c r="G18" s="54"/>
      <c r="H18" s="63"/>
      <c r="I18" s="64" t="s">
        <v>94</v>
      </c>
      <c r="J18" s="66" t="s">
        <v>40</v>
      </c>
      <c r="K18" s="65">
        <v>2342</v>
      </c>
    </row>
    <row r="19" spans="1:11" s="73" customFormat="1" ht="36.75" customHeight="1" x14ac:dyDescent="0.25">
      <c r="A19" s="71"/>
      <c r="B19" s="64" t="str">
        <f>'2'!D32</f>
        <v>1102</v>
      </c>
      <c r="C19" s="92" t="str">
        <f>'1'!D13</f>
        <v>Կենսաթոշակային ապահովություն</v>
      </c>
      <c r="D19" s="92"/>
      <c r="E19" s="92"/>
      <c r="F19" s="92"/>
      <c r="G19" s="92"/>
      <c r="H19" s="92"/>
      <c r="I19" s="92"/>
      <c r="J19" s="72">
        <f t="shared" ref="J19:K19" si="1">J20</f>
        <v>-190739.34</v>
      </c>
      <c r="K19" s="72">
        <f t="shared" si="1"/>
        <v>-190739.34</v>
      </c>
    </row>
    <row r="20" spans="1:11" s="73" customFormat="1" ht="44.25" customHeight="1" x14ac:dyDescent="0.25">
      <c r="A20" s="71"/>
      <c r="B20" s="71"/>
      <c r="C20" s="71"/>
      <c r="D20" s="64" t="str">
        <f>'1'!C14</f>
        <v>1102 - 12003</v>
      </c>
      <c r="E20" s="92" t="str">
        <f>'1'!D14</f>
        <v>Աշխատանքային կենսաթոշակներ</v>
      </c>
      <c r="F20" s="92"/>
      <c r="G20" s="92"/>
      <c r="H20" s="92"/>
      <c r="I20" s="92"/>
      <c r="J20" s="72">
        <f>'1'!G14</f>
        <v>-190739.34</v>
      </c>
      <c r="K20" s="72">
        <f>'1'!H14</f>
        <v>-190739.34</v>
      </c>
    </row>
    <row r="21" spans="1:11" s="73" customFormat="1" ht="39" customHeight="1" x14ac:dyDescent="0.25">
      <c r="A21" s="71"/>
      <c r="B21" s="71"/>
      <c r="C21" s="71"/>
      <c r="D21" s="74"/>
      <c r="E21" s="74"/>
      <c r="F21" s="92" t="s">
        <v>105</v>
      </c>
      <c r="G21" s="92"/>
      <c r="H21" s="92"/>
      <c r="I21" s="92"/>
      <c r="J21" s="92"/>
      <c r="K21" s="92"/>
    </row>
    <row r="22" spans="1:11" s="73" customFormat="1" ht="24" customHeight="1" x14ac:dyDescent="0.25">
      <c r="A22" s="71"/>
      <c r="B22" s="71"/>
      <c r="C22" s="71"/>
      <c r="D22" s="74"/>
      <c r="E22" s="74"/>
      <c r="F22" s="74"/>
      <c r="G22" s="92" t="s">
        <v>106</v>
      </c>
      <c r="H22" s="92"/>
      <c r="I22" s="92"/>
      <c r="J22" s="92"/>
      <c r="K22" s="92"/>
    </row>
    <row r="23" spans="1:11" s="73" customFormat="1" ht="91.5" customHeight="1" x14ac:dyDescent="0.25">
      <c r="A23" s="71"/>
      <c r="B23" s="71"/>
      <c r="C23" s="71"/>
      <c r="D23" s="74"/>
      <c r="E23" s="74"/>
      <c r="F23" s="74"/>
      <c r="G23" s="74"/>
      <c r="H23" s="91" t="s">
        <v>107</v>
      </c>
      <c r="I23" s="91"/>
      <c r="J23" s="91"/>
      <c r="K23" s="91"/>
    </row>
    <row r="24" spans="1:11" s="73" customFormat="1" ht="57" customHeight="1" x14ac:dyDescent="0.25">
      <c r="A24" s="71"/>
      <c r="B24" s="71"/>
      <c r="C24" s="71"/>
      <c r="D24" s="63"/>
      <c r="E24" s="63"/>
      <c r="F24" s="63"/>
      <c r="G24" s="63"/>
      <c r="H24" s="63"/>
      <c r="I24" s="64" t="s">
        <v>108</v>
      </c>
      <c r="J24" s="72"/>
      <c r="K24" s="72">
        <v>-330</v>
      </c>
    </row>
    <row r="25" spans="1:11" s="49" customFormat="1" ht="15.75" customHeight="1" x14ac:dyDescent="0.25"/>
    <row r="26" spans="1:11" s="62" customFormat="1" ht="23.25" customHeight="1" x14ac:dyDescent="0.25">
      <c r="A26" s="90" t="s">
        <v>74</v>
      </c>
      <c r="B26" s="90"/>
      <c r="C26" s="90"/>
      <c r="D26" s="90"/>
      <c r="E26" s="90"/>
      <c r="F26" s="90"/>
      <c r="G26" s="90"/>
      <c r="H26" s="90"/>
      <c r="I26" s="90"/>
      <c r="J26" s="8">
        <f t="shared" ref="J26:K26" si="2">J27+J32</f>
        <v>0</v>
      </c>
      <c r="K26" s="8">
        <f t="shared" si="2"/>
        <v>0</v>
      </c>
    </row>
    <row r="27" spans="1:11" s="43" customFormat="1" ht="24" customHeight="1" x14ac:dyDescent="0.25">
      <c r="A27" s="55"/>
      <c r="B27" s="10" t="s">
        <v>75</v>
      </c>
      <c r="C27" s="76" t="s">
        <v>76</v>
      </c>
      <c r="D27" s="76"/>
      <c r="E27" s="76"/>
      <c r="F27" s="76"/>
      <c r="G27" s="76"/>
      <c r="H27" s="76"/>
      <c r="I27" s="76"/>
      <c r="J27" s="46">
        <f t="shared" ref="J27:K27" si="3">J28</f>
        <v>190739.34</v>
      </c>
      <c r="K27" s="46">
        <f t="shared" si="3"/>
        <v>190739.34</v>
      </c>
    </row>
    <row r="28" spans="1:11" s="43" customFormat="1" ht="24.75" customHeight="1" x14ac:dyDescent="0.25">
      <c r="A28" s="56"/>
      <c r="B28" s="56"/>
      <c r="C28" s="56"/>
      <c r="D28" s="10" t="s">
        <v>77</v>
      </c>
      <c r="E28" s="76" t="s">
        <v>62</v>
      </c>
      <c r="F28" s="76"/>
      <c r="G28" s="76"/>
      <c r="H28" s="76"/>
      <c r="I28" s="76"/>
      <c r="J28" s="46">
        <f>'1'!G17</f>
        <v>190739.34</v>
      </c>
      <c r="K28" s="46">
        <f>'1'!H17</f>
        <v>190739.34</v>
      </c>
    </row>
    <row r="29" spans="1:11" s="43" customFormat="1" ht="56.25" customHeight="1" x14ac:dyDescent="0.25">
      <c r="A29" s="56"/>
      <c r="B29" s="56"/>
      <c r="C29" s="56"/>
      <c r="D29" s="56"/>
      <c r="E29" s="56"/>
      <c r="F29" s="89" t="s">
        <v>78</v>
      </c>
      <c r="G29" s="89"/>
      <c r="H29" s="89"/>
      <c r="I29" s="89"/>
      <c r="J29" s="76"/>
      <c r="K29" s="76"/>
    </row>
    <row r="30" spans="1:11" s="43" customFormat="1" ht="21" customHeight="1" x14ac:dyDescent="0.25">
      <c r="A30" s="56"/>
      <c r="B30" s="56"/>
      <c r="C30" s="56"/>
      <c r="D30" s="56"/>
      <c r="E30" s="56"/>
      <c r="F30" s="56"/>
      <c r="G30" s="89" t="s">
        <v>79</v>
      </c>
      <c r="H30" s="89"/>
      <c r="I30" s="89"/>
      <c r="J30" s="89"/>
      <c r="K30" s="89"/>
    </row>
    <row r="31" spans="1:11" s="43" customFormat="1" ht="21.75" customHeight="1" x14ac:dyDescent="0.25">
      <c r="A31" s="56"/>
      <c r="B31" s="56"/>
      <c r="C31" s="56"/>
      <c r="D31" s="56"/>
      <c r="E31" s="56"/>
      <c r="F31" s="56"/>
      <c r="G31" s="56"/>
      <c r="H31" s="89" t="s">
        <v>80</v>
      </c>
      <c r="I31" s="89"/>
      <c r="J31" s="89"/>
      <c r="K31" s="89"/>
    </row>
    <row r="32" spans="1:11" s="43" customFormat="1" ht="24" customHeight="1" x14ac:dyDescent="0.25">
      <c r="A32" s="55"/>
      <c r="B32" s="68" t="s">
        <v>75</v>
      </c>
      <c r="C32" s="76" t="s">
        <v>76</v>
      </c>
      <c r="D32" s="76"/>
      <c r="E32" s="76"/>
      <c r="F32" s="76"/>
      <c r="G32" s="76"/>
      <c r="H32" s="76"/>
      <c r="I32" s="76"/>
      <c r="J32" s="46">
        <f t="shared" ref="J32:K32" si="4">J33</f>
        <v>-190739.34</v>
      </c>
      <c r="K32" s="46">
        <f t="shared" si="4"/>
        <v>-190739.34</v>
      </c>
    </row>
    <row r="33" spans="1:11" s="43" customFormat="1" ht="24.75" customHeight="1" x14ac:dyDescent="0.25">
      <c r="A33" s="56"/>
      <c r="B33" s="56"/>
      <c r="C33" s="56"/>
      <c r="D33" s="68" t="s">
        <v>77</v>
      </c>
      <c r="E33" s="76" t="s">
        <v>62</v>
      </c>
      <c r="F33" s="76"/>
      <c r="G33" s="76"/>
      <c r="H33" s="76"/>
      <c r="I33" s="76"/>
      <c r="J33" s="46">
        <f>'1'!G18</f>
        <v>-190739.34</v>
      </c>
      <c r="K33" s="46">
        <f>'1'!H18</f>
        <v>-190739.34</v>
      </c>
    </row>
    <row r="34" spans="1:11" s="43" customFormat="1" ht="56.25" customHeight="1" x14ac:dyDescent="0.25">
      <c r="A34" s="56"/>
      <c r="B34" s="56"/>
      <c r="C34" s="56"/>
      <c r="D34" s="56"/>
      <c r="E34" s="56"/>
      <c r="F34" s="89" t="s">
        <v>78</v>
      </c>
      <c r="G34" s="89"/>
      <c r="H34" s="89"/>
      <c r="I34" s="89"/>
      <c r="J34" s="76"/>
      <c r="K34" s="76"/>
    </row>
    <row r="35" spans="1:11" s="43" customFormat="1" ht="21" customHeight="1" x14ac:dyDescent="0.25">
      <c r="A35" s="56"/>
      <c r="B35" s="56"/>
      <c r="C35" s="56"/>
      <c r="D35" s="56"/>
      <c r="E35" s="56"/>
      <c r="F35" s="56"/>
      <c r="G35" s="89" t="s">
        <v>79</v>
      </c>
      <c r="H35" s="89"/>
      <c r="I35" s="89"/>
      <c r="J35" s="89"/>
      <c r="K35" s="89"/>
    </row>
    <row r="36" spans="1:11" s="43" customFormat="1" ht="21.75" customHeight="1" x14ac:dyDescent="0.25">
      <c r="A36" s="56"/>
      <c r="B36" s="56"/>
      <c r="C36" s="56"/>
      <c r="D36" s="56"/>
      <c r="E36" s="56"/>
      <c r="F36" s="56"/>
      <c r="G36" s="56"/>
      <c r="H36" s="89" t="s">
        <v>80</v>
      </c>
      <c r="I36" s="89"/>
      <c r="J36" s="89"/>
      <c r="K36" s="89"/>
    </row>
  </sheetData>
  <mergeCells count="32">
    <mergeCell ref="A12:I12"/>
    <mergeCell ref="A11:I11"/>
    <mergeCell ref="C13:I13"/>
    <mergeCell ref="E14:I14"/>
    <mergeCell ref="C19:I19"/>
    <mergeCell ref="F15:K15"/>
    <mergeCell ref="G16:K16"/>
    <mergeCell ref="A6:K6"/>
    <mergeCell ref="J7:K7"/>
    <mergeCell ref="J8:K8"/>
    <mergeCell ref="A9:A10"/>
    <mergeCell ref="B9:C9"/>
    <mergeCell ref="D9:G9"/>
    <mergeCell ref="H9:H10"/>
    <mergeCell ref="I9:I10"/>
    <mergeCell ref="J9:K9"/>
    <mergeCell ref="H31:K31"/>
    <mergeCell ref="C27:I27"/>
    <mergeCell ref="E28:I28"/>
    <mergeCell ref="F29:K29"/>
    <mergeCell ref="G30:K30"/>
    <mergeCell ref="A26:I26"/>
    <mergeCell ref="H17:K17"/>
    <mergeCell ref="E20:I20"/>
    <mergeCell ref="F21:K21"/>
    <mergeCell ref="G22:K22"/>
    <mergeCell ref="H23:K23"/>
    <mergeCell ref="C32:I32"/>
    <mergeCell ref="E33:I33"/>
    <mergeCell ref="F34:K34"/>
    <mergeCell ref="G35:K35"/>
    <mergeCell ref="H36:K36"/>
  </mergeCells>
  <pageMargins left="0.7" right="0.7" top="0.75" bottom="0.75" header="0.3" footer="0.3"/>
  <pageSetup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view="pageBreakPreview" topLeftCell="A22" zoomScaleNormal="100" zoomScaleSheetLayoutView="100" workbookViewId="0">
      <selection activeCell="J26" sqref="J26:K26"/>
    </sheetView>
  </sheetViews>
  <sheetFormatPr defaultRowHeight="17.25" x14ac:dyDescent="0.25"/>
  <cols>
    <col min="1" max="1" width="6.28515625" style="42" customWidth="1"/>
    <col min="2" max="2" width="10.42578125" style="42" customWidth="1"/>
    <col min="3" max="3" width="15.140625" style="42" customWidth="1"/>
    <col min="4" max="4" width="15.42578125" style="42" customWidth="1"/>
    <col min="5" max="5" width="13.7109375" style="42" customWidth="1"/>
    <col min="6" max="6" width="21.85546875" style="42" customWidth="1"/>
    <col min="7" max="7" width="11" style="42" customWidth="1"/>
    <col min="8" max="8" width="19.28515625" style="42" customWidth="1"/>
    <col min="9" max="9" width="19" style="42" customWidth="1"/>
    <col min="10" max="10" width="18" style="42" bestFit="1" customWidth="1"/>
    <col min="11" max="11" width="17.28515625" style="42" bestFit="1" customWidth="1"/>
    <col min="12" max="16384" width="9.140625" style="42"/>
  </cols>
  <sheetData>
    <row r="1" spans="1:11" x14ac:dyDescent="0.25">
      <c r="J1" s="20"/>
      <c r="K1" s="20" t="s">
        <v>54</v>
      </c>
    </row>
    <row r="2" spans="1:11" x14ac:dyDescent="0.25">
      <c r="J2" s="20"/>
      <c r="K2" s="20" t="s">
        <v>23</v>
      </c>
    </row>
    <row r="3" spans="1:11" x14ac:dyDescent="0.25">
      <c r="J3" s="20"/>
      <c r="K3" s="20" t="s">
        <v>3</v>
      </c>
    </row>
    <row r="6" spans="1:11" ht="42" customHeight="1" x14ac:dyDescent="0.25">
      <c r="A6" s="93" t="s">
        <v>42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5">
      <c r="J7" s="102"/>
      <c r="K7" s="102"/>
    </row>
    <row r="8" spans="1:11" x14ac:dyDescent="0.25">
      <c r="J8" s="80" t="s">
        <v>0</v>
      </c>
      <c r="K8" s="80"/>
    </row>
    <row r="9" spans="1:11" s="43" customFormat="1" ht="92.25" customHeight="1" x14ac:dyDescent="0.25">
      <c r="A9" s="81" t="s">
        <v>95</v>
      </c>
      <c r="B9" s="81" t="s">
        <v>29</v>
      </c>
      <c r="C9" s="81"/>
      <c r="D9" s="81" t="s">
        <v>30</v>
      </c>
      <c r="E9" s="81"/>
      <c r="F9" s="81"/>
      <c r="G9" s="81"/>
      <c r="H9" s="81" t="s">
        <v>31</v>
      </c>
      <c r="I9" s="81" t="s">
        <v>32</v>
      </c>
      <c r="J9" s="87" t="s">
        <v>7</v>
      </c>
      <c r="K9" s="88"/>
    </row>
    <row r="10" spans="1:11" s="43" customFormat="1" ht="51" customHeight="1" x14ac:dyDescent="0.25">
      <c r="A10" s="81"/>
      <c r="B10" s="11" t="s">
        <v>33</v>
      </c>
      <c r="C10" s="11" t="s">
        <v>56</v>
      </c>
      <c r="D10" s="11" t="s">
        <v>33</v>
      </c>
      <c r="E10" s="11" t="s">
        <v>56</v>
      </c>
      <c r="F10" s="11" t="s">
        <v>57</v>
      </c>
      <c r="G10" s="11" t="s">
        <v>35</v>
      </c>
      <c r="H10" s="81"/>
      <c r="I10" s="81"/>
      <c r="J10" s="11" t="s">
        <v>36</v>
      </c>
      <c r="K10" s="11" t="s">
        <v>37</v>
      </c>
    </row>
    <row r="11" spans="1:11" s="43" customFormat="1" ht="20.25" customHeight="1" x14ac:dyDescent="0.25">
      <c r="A11" s="103" t="s">
        <v>38</v>
      </c>
      <c r="B11" s="103"/>
      <c r="C11" s="103"/>
      <c r="D11" s="103"/>
      <c r="E11" s="103"/>
      <c r="F11" s="103"/>
      <c r="G11" s="103"/>
      <c r="H11" s="103"/>
      <c r="I11" s="103"/>
      <c r="J11" s="8">
        <f t="shared" ref="J11:K11" si="0">J12+J26</f>
        <v>0</v>
      </c>
      <c r="K11" s="8">
        <f t="shared" si="0"/>
        <v>0</v>
      </c>
    </row>
    <row r="12" spans="1:11" s="43" customFormat="1" ht="21" customHeight="1" x14ac:dyDescent="0.25">
      <c r="A12" s="90" t="s">
        <v>92</v>
      </c>
      <c r="B12" s="90"/>
      <c r="C12" s="90"/>
      <c r="D12" s="90"/>
      <c r="E12" s="90"/>
      <c r="F12" s="90"/>
      <c r="G12" s="90"/>
      <c r="H12" s="90"/>
      <c r="I12" s="90"/>
      <c r="J12" s="8">
        <f t="shared" ref="J12:K12" si="1">J13+J19</f>
        <v>0</v>
      </c>
      <c r="K12" s="8">
        <f t="shared" si="1"/>
        <v>0</v>
      </c>
    </row>
    <row r="13" spans="1:11" s="43" customFormat="1" ht="33" customHeight="1" x14ac:dyDescent="0.25">
      <c r="A13" s="10"/>
      <c r="B13" s="39">
        <f>'3'!B13</f>
        <v>1205</v>
      </c>
      <c r="C13" s="104" t="str">
        <f>'3'!C13:I13</f>
        <v>Սոցիալական ապահովություն</v>
      </c>
      <c r="D13" s="104"/>
      <c r="E13" s="104"/>
      <c r="F13" s="104"/>
      <c r="G13" s="104"/>
      <c r="H13" s="104"/>
      <c r="I13" s="104"/>
      <c r="J13" s="47">
        <f t="shared" ref="J13:K13" si="2">J14</f>
        <v>190739.34</v>
      </c>
      <c r="K13" s="47">
        <f t="shared" si="2"/>
        <v>190739.34</v>
      </c>
    </row>
    <row r="14" spans="1:11" s="43" customFormat="1" ht="54.75" customHeight="1" x14ac:dyDescent="0.25">
      <c r="A14" s="10"/>
      <c r="B14" s="10"/>
      <c r="C14" s="10"/>
      <c r="D14" s="39" t="str">
        <f>'3'!D14</f>
        <v>1205 - 12037</v>
      </c>
      <c r="E14" s="104" t="str">
        <f>'3'!E14:I14</f>
        <v>2023 թվականի սեպտեմբեր ամսին կանխիկ եղանակով վճարման ենթակա եղած՝ ԼՂ զինվորական կենսաթոշակների, պարգևավճարների գումարների հատկացում</v>
      </c>
      <c r="F14" s="104"/>
      <c r="G14" s="104"/>
      <c r="H14" s="104"/>
      <c r="I14" s="104"/>
      <c r="J14" s="47">
        <f>'1'!G11</f>
        <v>190739.34</v>
      </c>
      <c r="K14" s="47">
        <f>'1'!H11</f>
        <v>190739.34</v>
      </c>
    </row>
    <row r="15" spans="1:11" s="43" customFormat="1" ht="36" customHeight="1" x14ac:dyDescent="0.25">
      <c r="A15" s="10"/>
      <c r="B15" s="10"/>
      <c r="C15" s="10"/>
      <c r="D15" s="39"/>
      <c r="E15" s="39"/>
      <c r="F15" s="104" t="str">
        <f>'3'!F15:K15</f>
        <v>2023 թվականի սեպտեմբեր ամսին կանխիկ եղանակով վճարման ենթակա եղած՝ ԼՂ զինվորական կենսաթոշակների, պարգևավճարների գումարների վճարում</v>
      </c>
      <c r="G15" s="104"/>
      <c r="H15" s="104"/>
      <c r="I15" s="104"/>
      <c r="J15" s="104"/>
      <c r="K15" s="104"/>
    </row>
    <row r="16" spans="1:11" s="43" customFormat="1" ht="33" customHeight="1" x14ac:dyDescent="0.25">
      <c r="A16" s="10"/>
      <c r="B16" s="10"/>
      <c r="C16" s="10"/>
      <c r="D16" s="39"/>
      <c r="E16" s="39"/>
      <c r="F16" s="39"/>
      <c r="G16" s="104" t="str">
        <f>'3'!G16:K16</f>
        <v>Տրանսֆերտների տրամադրում</v>
      </c>
      <c r="H16" s="104"/>
      <c r="I16" s="104"/>
      <c r="J16" s="104"/>
      <c r="K16" s="104"/>
    </row>
    <row r="17" spans="1:11" s="43" customFormat="1" ht="82.5" customHeight="1" x14ac:dyDescent="0.25">
      <c r="A17" s="10"/>
      <c r="B17" s="10"/>
      <c r="C17" s="10"/>
      <c r="D17" s="39"/>
      <c r="E17" s="39"/>
      <c r="F17" s="39"/>
      <c r="G17" s="39"/>
      <c r="H17" s="104" t="str">
        <f>'3'!H17:K17</f>
        <v xml:space="preserve"> Շահառուների ընտրության չափորոշիչները`  որոշումով հաստատված` 2023 թվականի սեպտեմբեր ամսին կանխիկ եղանակով վճարման ենթակա եղած՝ ԼՂ զինվորական կենսաթոշակներ, պարգևավճարներ չստացած անձինք </v>
      </c>
      <c r="I17" s="104"/>
      <c r="J17" s="104"/>
      <c r="K17" s="104"/>
    </row>
    <row r="18" spans="1:11" s="43" customFormat="1" ht="54.75" customHeight="1" x14ac:dyDescent="0.25">
      <c r="A18" s="10"/>
      <c r="B18" s="10"/>
      <c r="C18" s="10"/>
      <c r="D18" s="31"/>
      <c r="E18" s="31"/>
      <c r="F18" s="31"/>
      <c r="G18" s="31"/>
      <c r="H18" s="31"/>
      <c r="I18" s="39" t="str">
        <f>'3'!I18</f>
        <v>Նպաստ ստացողների թիվ, մարդ</v>
      </c>
      <c r="J18" s="48" t="s">
        <v>40</v>
      </c>
      <c r="K18" s="11">
        <f>'3'!K18</f>
        <v>2342</v>
      </c>
    </row>
    <row r="19" spans="1:11" s="73" customFormat="1" ht="36.75" customHeight="1" x14ac:dyDescent="0.25">
      <c r="A19" s="71"/>
      <c r="B19" s="64" t="str">
        <f>'2'!D32</f>
        <v>1102</v>
      </c>
      <c r="C19" s="92" t="str">
        <f>'1'!D13</f>
        <v>Կենսաթոշակային ապահովություն</v>
      </c>
      <c r="D19" s="92"/>
      <c r="E19" s="92"/>
      <c r="F19" s="92"/>
      <c r="G19" s="92"/>
      <c r="H19" s="92"/>
      <c r="I19" s="92"/>
      <c r="J19" s="72">
        <f t="shared" ref="J19:K19" si="3">J20</f>
        <v>-190739.34</v>
      </c>
      <c r="K19" s="72">
        <f t="shared" si="3"/>
        <v>-190739.34</v>
      </c>
    </row>
    <row r="20" spans="1:11" s="73" customFormat="1" ht="44.25" customHeight="1" x14ac:dyDescent="0.25">
      <c r="A20" s="71"/>
      <c r="B20" s="71"/>
      <c r="C20" s="71"/>
      <c r="D20" s="64" t="str">
        <f>'1'!C14</f>
        <v>1102 - 12003</v>
      </c>
      <c r="E20" s="92" t="str">
        <f>'1'!D14</f>
        <v>Աշխատանքային կենսաթոշակներ</v>
      </c>
      <c r="F20" s="92"/>
      <c r="G20" s="92"/>
      <c r="H20" s="92"/>
      <c r="I20" s="92"/>
      <c r="J20" s="72">
        <f>'1'!G14</f>
        <v>-190739.34</v>
      </c>
      <c r="K20" s="72">
        <f>'1'!H14</f>
        <v>-190739.34</v>
      </c>
    </row>
    <row r="21" spans="1:11" s="73" customFormat="1" ht="39" customHeight="1" x14ac:dyDescent="0.25">
      <c r="A21" s="71"/>
      <c r="B21" s="71"/>
      <c r="C21" s="71"/>
      <c r="D21" s="74"/>
      <c r="E21" s="74"/>
      <c r="F21" s="92" t="s">
        <v>105</v>
      </c>
      <c r="G21" s="92"/>
      <c r="H21" s="92"/>
      <c r="I21" s="92"/>
      <c r="J21" s="92"/>
      <c r="K21" s="92"/>
    </row>
    <row r="22" spans="1:11" s="73" customFormat="1" ht="24" customHeight="1" x14ac:dyDescent="0.25">
      <c r="A22" s="71"/>
      <c r="B22" s="71"/>
      <c r="C22" s="71"/>
      <c r="D22" s="74"/>
      <c r="E22" s="74"/>
      <c r="F22" s="74"/>
      <c r="G22" s="92" t="s">
        <v>106</v>
      </c>
      <c r="H22" s="92"/>
      <c r="I22" s="92"/>
      <c r="J22" s="92"/>
      <c r="K22" s="92"/>
    </row>
    <row r="23" spans="1:11" s="73" customFormat="1" ht="88.5" customHeight="1" x14ac:dyDescent="0.25">
      <c r="A23" s="71"/>
      <c r="B23" s="71"/>
      <c r="C23" s="71"/>
      <c r="D23" s="74"/>
      <c r="E23" s="74"/>
      <c r="F23" s="74"/>
      <c r="G23" s="74"/>
      <c r="H23" s="91" t="s">
        <v>107</v>
      </c>
      <c r="I23" s="91"/>
      <c r="J23" s="91"/>
      <c r="K23" s="91"/>
    </row>
    <row r="24" spans="1:11" s="73" customFormat="1" ht="57" customHeight="1" x14ac:dyDescent="0.25">
      <c r="A24" s="71"/>
      <c r="B24" s="71"/>
      <c r="C24" s="71"/>
      <c r="D24" s="63"/>
      <c r="E24" s="63"/>
      <c r="F24" s="63"/>
      <c r="G24" s="63"/>
      <c r="H24" s="63"/>
      <c r="I24" s="64" t="s">
        <v>108</v>
      </c>
      <c r="J24" s="72"/>
      <c r="K24" s="72">
        <f>'3'!K24</f>
        <v>-330</v>
      </c>
    </row>
    <row r="25" spans="1:11" s="43" customFormat="1" ht="15.75" customHeight="1" x14ac:dyDescent="0.25"/>
    <row r="26" spans="1:11" s="62" customFormat="1" ht="23.25" customHeight="1" x14ac:dyDescent="0.25">
      <c r="A26" s="90" t="s">
        <v>74</v>
      </c>
      <c r="B26" s="90"/>
      <c r="C26" s="90"/>
      <c r="D26" s="90"/>
      <c r="E26" s="90"/>
      <c r="F26" s="90"/>
      <c r="G26" s="90"/>
      <c r="H26" s="90"/>
      <c r="I26" s="90"/>
      <c r="J26" s="8">
        <f t="shared" ref="J26:K26" si="4">J27+J32</f>
        <v>0</v>
      </c>
      <c r="K26" s="8">
        <f t="shared" si="4"/>
        <v>0</v>
      </c>
    </row>
    <row r="27" spans="1:11" s="43" customFormat="1" ht="24" customHeight="1" x14ac:dyDescent="0.25">
      <c r="A27" s="55"/>
      <c r="B27" s="10" t="s">
        <v>75</v>
      </c>
      <c r="C27" s="76" t="s">
        <v>76</v>
      </c>
      <c r="D27" s="76"/>
      <c r="E27" s="76"/>
      <c r="F27" s="76"/>
      <c r="G27" s="76"/>
      <c r="H27" s="76"/>
      <c r="I27" s="76"/>
      <c r="J27" s="46">
        <f t="shared" ref="J27:K27" si="5">J28</f>
        <v>190739.34</v>
      </c>
      <c r="K27" s="46">
        <f t="shared" si="5"/>
        <v>190739.34</v>
      </c>
    </row>
    <row r="28" spans="1:11" s="43" customFormat="1" ht="24.75" customHeight="1" x14ac:dyDescent="0.25">
      <c r="A28" s="56"/>
      <c r="B28" s="56"/>
      <c r="C28" s="56"/>
      <c r="D28" s="10" t="s">
        <v>77</v>
      </c>
      <c r="E28" s="76" t="s">
        <v>62</v>
      </c>
      <c r="F28" s="76"/>
      <c r="G28" s="76"/>
      <c r="H28" s="76"/>
      <c r="I28" s="76"/>
      <c r="J28" s="46">
        <f>'3'!J28</f>
        <v>190739.34</v>
      </c>
      <c r="K28" s="46">
        <f>'3'!K28</f>
        <v>190739.34</v>
      </c>
    </row>
    <row r="29" spans="1:11" s="43" customFormat="1" ht="42" customHeight="1" x14ac:dyDescent="0.25">
      <c r="A29" s="56"/>
      <c r="B29" s="56"/>
      <c r="C29" s="56"/>
      <c r="D29" s="56"/>
      <c r="E29" s="56"/>
      <c r="F29" s="89" t="s">
        <v>78</v>
      </c>
      <c r="G29" s="89"/>
      <c r="H29" s="89"/>
      <c r="I29" s="89"/>
      <c r="J29" s="76"/>
      <c r="K29" s="76"/>
    </row>
    <row r="30" spans="1:11" s="43" customFormat="1" ht="21" customHeight="1" x14ac:dyDescent="0.25">
      <c r="A30" s="56"/>
      <c r="B30" s="56"/>
      <c r="C30" s="56"/>
      <c r="D30" s="56"/>
      <c r="E30" s="56"/>
      <c r="F30" s="56"/>
      <c r="G30" s="89" t="s">
        <v>79</v>
      </c>
      <c r="H30" s="89"/>
      <c r="I30" s="89"/>
      <c r="J30" s="89"/>
      <c r="K30" s="89"/>
    </row>
    <row r="31" spans="1:11" s="43" customFormat="1" ht="33" customHeight="1" x14ac:dyDescent="0.25">
      <c r="A31" s="56"/>
      <c r="B31" s="56"/>
      <c r="C31" s="56"/>
      <c r="D31" s="56"/>
      <c r="E31" s="56"/>
      <c r="F31" s="56"/>
      <c r="G31" s="56"/>
      <c r="H31" s="89" t="s">
        <v>80</v>
      </c>
      <c r="I31" s="89"/>
      <c r="J31" s="89"/>
      <c r="K31" s="89"/>
    </row>
    <row r="32" spans="1:11" s="43" customFormat="1" ht="24" customHeight="1" x14ac:dyDescent="0.25">
      <c r="A32" s="55"/>
      <c r="B32" s="68" t="s">
        <v>75</v>
      </c>
      <c r="C32" s="76" t="s">
        <v>76</v>
      </c>
      <c r="D32" s="76"/>
      <c r="E32" s="76"/>
      <c r="F32" s="76"/>
      <c r="G32" s="76"/>
      <c r="H32" s="76"/>
      <c r="I32" s="76"/>
      <c r="J32" s="46">
        <f t="shared" ref="J32:K32" si="6">J33</f>
        <v>-190739.34</v>
      </c>
      <c r="K32" s="46">
        <f t="shared" si="6"/>
        <v>-190739.34</v>
      </c>
    </row>
    <row r="33" spans="1:11" s="43" customFormat="1" ht="24.75" customHeight="1" x14ac:dyDescent="0.25">
      <c r="A33" s="56"/>
      <c r="B33" s="56"/>
      <c r="C33" s="56"/>
      <c r="D33" s="68" t="s">
        <v>77</v>
      </c>
      <c r="E33" s="76" t="s">
        <v>62</v>
      </c>
      <c r="F33" s="76"/>
      <c r="G33" s="76"/>
      <c r="H33" s="76"/>
      <c r="I33" s="76"/>
      <c r="J33" s="46">
        <f>'3'!J33</f>
        <v>-190739.34</v>
      </c>
      <c r="K33" s="46">
        <f>'3'!K33</f>
        <v>-190739.34</v>
      </c>
    </row>
    <row r="34" spans="1:11" s="43" customFormat="1" ht="63.75" customHeight="1" x14ac:dyDescent="0.25">
      <c r="A34" s="56"/>
      <c r="B34" s="56"/>
      <c r="C34" s="56"/>
      <c r="D34" s="56"/>
      <c r="E34" s="56"/>
      <c r="F34" s="89" t="s">
        <v>78</v>
      </c>
      <c r="G34" s="89"/>
      <c r="H34" s="89"/>
      <c r="I34" s="89"/>
      <c r="J34" s="76"/>
      <c r="K34" s="76"/>
    </row>
    <row r="35" spans="1:11" s="43" customFormat="1" ht="21" customHeight="1" x14ac:dyDescent="0.25">
      <c r="A35" s="56"/>
      <c r="B35" s="56"/>
      <c r="C35" s="56"/>
      <c r="D35" s="56"/>
      <c r="E35" s="56"/>
      <c r="F35" s="56"/>
      <c r="G35" s="89" t="s">
        <v>79</v>
      </c>
      <c r="H35" s="89"/>
      <c r="I35" s="89"/>
      <c r="J35" s="89"/>
      <c r="K35" s="89"/>
    </row>
    <row r="36" spans="1:11" s="43" customFormat="1" ht="21.75" customHeight="1" x14ac:dyDescent="0.25">
      <c r="A36" s="56"/>
      <c r="B36" s="56"/>
      <c r="C36" s="56"/>
      <c r="D36" s="56"/>
      <c r="E36" s="56"/>
      <c r="F36" s="56"/>
      <c r="G36" s="56"/>
      <c r="H36" s="89" t="s">
        <v>80</v>
      </c>
      <c r="I36" s="89"/>
      <c r="J36" s="89"/>
      <c r="K36" s="89"/>
    </row>
  </sheetData>
  <mergeCells count="32">
    <mergeCell ref="A11:I11"/>
    <mergeCell ref="H17:K17"/>
    <mergeCell ref="A12:I12"/>
    <mergeCell ref="C13:I13"/>
    <mergeCell ref="E14:I14"/>
    <mergeCell ref="F15:K15"/>
    <mergeCell ref="G16:K16"/>
    <mergeCell ref="A6:K6"/>
    <mergeCell ref="J7:K7"/>
    <mergeCell ref="A9:A10"/>
    <mergeCell ref="B9:C9"/>
    <mergeCell ref="D9:G9"/>
    <mergeCell ref="H9:H10"/>
    <mergeCell ref="I9:I10"/>
    <mergeCell ref="J8:K8"/>
    <mergeCell ref="J9:K9"/>
    <mergeCell ref="H31:K31"/>
    <mergeCell ref="C27:I27"/>
    <mergeCell ref="E28:I28"/>
    <mergeCell ref="F29:K29"/>
    <mergeCell ref="G30:K30"/>
    <mergeCell ref="A26:I26"/>
    <mergeCell ref="C19:I19"/>
    <mergeCell ref="E20:I20"/>
    <mergeCell ref="F21:K21"/>
    <mergeCell ref="G22:K22"/>
    <mergeCell ref="H23:K23"/>
    <mergeCell ref="C32:I32"/>
    <mergeCell ref="E33:I33"/>
    <mergeCell ref="F34:K34"/>
    <mergeCell ref="G35:K35"/>
    <mergeCell ref="H36:K36"/>
  </mergeCells>
  <pageMargins left="0.7" right="0.7" top="0.75" bottom="0.75" header="0.3" footer="0.3"/>
  <pageSetup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1</vt:lpstr>
      <vt:lpstr>2</vt:lpstr>
      <vt:lpstr>3</vt:lpstr>
      <vt:lpstr>4</vt:lpstr>
      <vt:lpstr>'2'!Print_Area</vt:lpstr>
      <vt:lpstr>'3'!Print_Area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Gohar.Hayrapetyan</cp:lastModifiedBy>
  <dcterms:created xsi:type="dcterms:W3CDTF">2025-01-21T04:53:39Z</dcterms:created>
  <dcterms:modified xsi:type="dcterms:W3CDTF">2025-08-19T09:24:02Z</dcterms:modified>
</cp:coreProperties>
</file>