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mesropyan\Desktop\2025\Vorosumner\Sevan\Sevani naxagic\ՍևԱՆ-ԼՃԱՇԵՆ-12.08.2025\"/>
    </mc:Choice>
  </mc:AlternateContent>
  <bookViews>
    <workbookView xWindow="0" yWindow="0" windowWidth="28800" windowHeight="12330"/>
  </bookViews>
  <sheets>
    <sheet name="1" sheetId="23" r:id="rId1"/>
    <sheet name="2" sheetId="24" r:id="rId2"/>
    <sheet name="3" sheetId="15" r:id="rId3"/>
    <sheet name="4" sheetId="17" r:id="rId4"/>
    <sheet name="5" sheetId="7" r:id="rId5"/>
    <sheet name="6" sheetId="22" r:id="rId6"/>
  </sheets>
  <definedNames>
    <definedName name="_xlnm.Print_Area" localSheetId="2">'3'!$A$1:$H$31</definedName>
  </definedNames>
  <calcPr calcId="162913"/>
</workbook>
</file>

<file path=xl/calcChain.xml><?xml version="1.0" encoding="utf-8"?>
<calcChain xmlns="http://schemas.openxmlformats.org/spreadsheetml/2006/main">
  <c r="E17" i="23" l="1"/>
  <c r="G18" i="23"/>
  <c r="E16" i="22"/>
  <c r="E18" i="24" l="1"/>
  <c r="D18" i="24"/>
  <c r="G16" i="22" l="1"/>
  <c r="H33" i="15"/>
  <c r="G33" i="15"/>
  <c r="E17" i="24"/>
  <c r="G14" i="22" s="1"/>
  <c r="D17" i="24"/>
  <c r="G31" i="15" s="1"/>
  <c r="H31" i="15" l="1"/>
  <c r="E15" i="24"/>
  <c r="D15" i="24"/>
  <c r="F11" i="23"/>
  <c r="H11" i="23"/>
  <c r="F15" i="23"/>
  <c r="G15" i="23"/>
  <c r="H15" i="23"/>
  <c r="E15" i="23"/>
  <c r="D18" i="23"/>
  <c r="G17" i="22"/>
  <c r="G15" i="22"/>
  <c r="H32" i="15"/>
  <c r="G32" i="15"/>
  <c r="D13" i="24" l="1"/>
  <c r="E13" i="24"/>
  <c r="G13" i="22"/>
  <c r="G12" i="22" s="1"/>
  <c r="G11" i="22" s="1"/>
  <c r="G10" i="22" s="1"/>
  <c r="A15" i="17"/>
  <c r="G30" i="15"/>
  <c r="H30" i="15"/>
  <c r="H29" i="15" l="1"/>
  <c r="H28" i="15" s="1"/>
  <c r="H27" i="15" s="1"/>
  <c r="H25" i="15" s="1"/>
  <c r="H23" i="15" s="1"/>
  <c r="G29" i="15"/>
  <c r="G28" i="15" s="1"/>
  <c r="G27" i="15" s="1"/>
  <c r="G25" i="15" s="1"/>
  <c r="G23" i="15" s="1"/>
  <c r="E11" i="24"/>
  <c r="E10" i="24" s="1"/>
  <c r="K17" i="17"/>
  <c r="D11" i="24"/>
  <c r="D10" i="24" s="1"/>
  <c r="J17" i="17"/>
  <c r="J16" i="7" s="1"/>
  <c r="H19" i="15" l="1"/>
  <c r="H21" i="15"/>
  <c r="H17" i="15" s="1"/>
  <c r="H15" i="15" s="1"/>
  <c r="H13" i="15" s="1"/>
  <c r="H11" i="15" s="1"/>
  <c r="G19" i="15"/>
  <c r="G21" i="15"/>
  <c r="G17" i="15" s="1"/>
  <c r="G15" i="15" s="1"/>
  <c r="G13" i="15" s="1"/>
  <c r="G11" i="15" s="1"/>
  <c r="K16" i="7"/>
  <c r="K15" i="7" s="1"/>
  <c r="K14" i="7" s="1"/>
  <c r="K13" i="7" s="1"/>
  <c r="K16" i="17"/>
  <c r="K15" i="17" s="1"/>
  <c r="K14" i="17" s="1"/>
  <c r="J15" i="7"/>
  <c r="J14" i="7" s="1"/>
  <c r="J13" i="7" s="1"/>
  <c r="J16" i="17"/>
  <c r="J15" i="17" s="1"/>
  <c r="J14" i="17" s="1"/>
  <c r="F13" i="23"/>
  <c r="G13" i="23"/>
  <c r="G11" i="23" s="1"/>
  <c r="H13" i="23"/>
  <c r="E13" i="23"/>
  <c r="E11" i="23" s="1"/>
  <c r="D17" i="23"/>
  <c r="D15" i="23" l="1"/>
  <c r="D13" i="23" l="1"/>
  <c r="D11" i="23" s="1"/>
</calcChain>
</file>

<file path=xl/sharedStrings.xml><?xml version="1.0" encoding="utf-8"?>
<sst xmlns="http://schemas.openxmlformats.org/spreadsheetml/2006/main" count="184" uniqueCount="125">
  <si>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</si>
  <si>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</si>
  <si>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</si>
  <si>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</si>
  <si>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</si>
  <si>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</si>
  <si>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</si>
  <si>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</si>
  <si>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</si>
  <si>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</si>
  <si>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</si>
  <si>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</si>
  <si>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</si>
  <si>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</si>
  <si>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</si>
  <si>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</si>
  <si>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</si>
  <si>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</si>
  <si>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</si>
  <si>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</si>
  <si>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</si>
  <si>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</si>
  <si>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</si>
  <si>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</si>
  <si>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</si>
  <si>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</si>
  <si>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</si>
  <si>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</si>
  <si>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</si>
  <si>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</si>
  <si>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</t>
  </si>
  <si>
    <t xml:space="preserve"> 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</si>
  <si>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</si>
  <si>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</si>
  <si>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</si>
  <si>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</si>
  <si>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</si>
  <si>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</si>
  <si>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</si>
  <si>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</si>
  <si>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</si>
  <si>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</si>
  <si>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</si>
  <si>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</si>
  <si>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</si>
  <si>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</si>
  <si>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</si>
  <si>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</si>
  <si>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</si>
  <si>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</si>
  <si>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>Ցուցանիշների փոփոխությունը (ավելացումները նշված են դրական նշանով, իսկ նվազեցումները՝ փակագծերում)</t>
  </si>
  <si>
    <t>ՀՀ ՔԱՂԱՔԱՇԻՆՈՒԹՅԱՆ ԿՈՄԻՏԵ</t>
  </si>
  <si>
    <t xml:space="preserve"> ՀՀ քաղաքաշինության կոմիտե 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</si>
  <si>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</si>
  <si>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</si>
  <si>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</si>
  <si>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2025 թվականի __________  N    -Ն որոշման     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</si>
  <si>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</si>
  <si>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</si>
  <si>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</si>
  <si>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 նախագծերի պատրաստում, ծախսերի գնահատում</t>
  </si>
  <si>
    <t xml:space="preserve"> դրամ</t>
  </si>
  <si>
    <t xml:space="preserve"> ՄԱՍ III. ԾԱՌԱՅՈՒԹՅՈՒՆՆԵՐ</t>
  </si>
  <si>
    <t xml:space="preserve">Խումբ N 01  </t>
  </si>
  <si>
    <t>ՀԱՅԱՍՏԱՆԻ ՀԱՆՐԱՊԵՏՈՒԹՅԱՆ 2025 ԹՎԱԿԱՆԻ ՊԵՏԱԿԱՆ ԲՅՈՒՋԵԻ ՄԱՍԻՆ ՕՐԵՆՔԻ N 1 ՀԱՎԵԼՎԱԾԻ N 3 ԱՂՅՈՒՍԱԿՈՒՄ ԿԱՏԱՐՎՈՂ  ՓՈՓՈԽՈՒԹՅՈՒՆԸ ԵՎ ԼՐԱՑՈՒՄԸ</t>
  </si>
  <si>
    <t>ՀԱՅԱՍՏԱՆԻ ՀԱՆՐԱՊԵՏՈՒԹՅԱՆ ԿԱՌԱՎԱՐՈՒԹՅԱՆ 2024 ԹՎԱԿԱՆԻ ԴԵԿՏԵՄԲԵՐԻ 27-Ի N 2060-Ն ՈՐՈՇՄԱՆ N 3  և N 4 ՀԱՎԵԼՎԱԾՆԵՐՈՒՄ ԿԱՏԱՐՎՈՂ ՓՈՓՈԽՈՒԹՅՈՒՆԸ ԵՎ ԼՐԱՑՈՒՄԸ</t>
  </si>
  <si>
    <t>ՀԱՅԱՍՏԱՆԻ ՀԱՆՐԱՊԵՏՈՒԹՅԱՆ ԿԱՌԱՎԱՐՈՒԹՅԱՆ 2024 ԹՎԱԿԱՆԻ ԴԵԿՏԵՄԲԵՐԻ 27-Ի N 2060-Ն ՈՐՈՇՄԱՆ N5 ՀԱՎԵԼՎԱԾԻ N2 ԱՂՅՈՒՍԱԿՈՒՄ ԿԱՏԱՐՎՈՂ ՓՈՓՈԽՈՒԹՅՈՒՆԸ ԵՎ ԼՐԱՑՈՒՄԸ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</si>
  <si>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</si>
  <si>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>ՀԱՅԱՍՏԱՆԻ ՀԱՆՐԱՊԵՏՈՒԹՅԱՆ ԿԱՌԱՎԱՐՈՒԹՅԱՆ 2024 ԹՎԱԿԱՆԻ ԴԵԿՏԵՄԲԵՐԻ 27-Ի N 2060-Ն ՈՐՈՇՄԱՆ N 10 ՀԱՎԵԼՎԱԾԻ ՑՈՒՑԱՆԻՇՆԵՐՈՒՄ ԿԱՏԱՐՎՈՂ   ԼՐԱՑՈՒՄԸ</t>
  </si>
  <si>
    <t xml:space="preserve"> ՇԵՆՔԵՐ ԵՎ ՇԻՆՈՒԹՅՈՒՆՆԵՐ</t>
  </si>
  <si>
    <t xml:space="preserve">ՀՀ կառավարության 2025թվականի 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</si>
  <si>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</si>
  <si>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</si>
  <si>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</si>
  <si>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</si>
  <si>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</si>
  <si>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</si>
  <si>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</si>
  <si>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</si>
  <si>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</si>
  <si>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</si>
  <si>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</si>
  <si>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</si>
  <si>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</si>
  <si>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</si>
  <si>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</si>
  <si>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</si>
  <si>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</si>
  <si>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</si>
  <si>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</si>
  <si>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>Նախագծի քանակ, հատ</t>
  </si>
  <si>
    <t>ԳՀ</t>
  </si>
  <si>
    <t>Քաղաքաշինության բնագավառում պետական ծրագրերի իրականացման ապահովում</t>
  </si>
  <si>
    <t xml:space="preserve"> Քաղաքաշինության բնագավառում պետական ծրագրերի իրականացման ապահովում</t>
  </si>
  <si>
    <t xml:space="preserve"> 1103</t>
  </si>
  <si>
    <t xml:space="preserve"> 21001</t>
  </si>
  <si>
    <t>այդ թվում՝</t>
  </si>
  <si>
    <t>ՀՀ Լոռու մարզի Ստեփանավան համայնքի Աշոտաբերդ թաղամասի կառուցապատման աշխատանքներ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</si>
  <si>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</si>
  <si>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</si>
  <si>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</si>
  <si>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</si>
  <si>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- Շենքերի և շինությունների շինարարություն</t>
  </si>
  <si>
    <t>այդ թվում՝ ըստ ուղղությունների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</si>
  <si>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</si>
  <si>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ՀՀ քաղաքաշինության կոմիտե 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</si>
  <si>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</si>
  <si>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</si>
  <si>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</si>
  <si>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</si>
  <si>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>ՀՄԱ</t>
  </si>
  <si>
    <t xml:space="preserve"> փորձաքննության ծառայություններ</t>
  </si>
  <si>
    <t xml:space="preserve"> 1103  21001</t>
  </si>
  <si>
    <t xml:space="preserve"> ՄԱՍ II.  ԱՇԽԱՏԱՆՔՆԵՐ</t>
  </si>
  <si>
    <t>Բաժին N 06</t>
  </si>
  <si>
    <t xml:space="preserve">   ընդհանուր շինարարական աշխատանքներ</t>
  </si>
  <si>
    <t>ԲՄ</t>
  </si>
  <si>
    <t>««Սևան» ազգային պարկի» Լճաշեն-Սևանի թերակղզի հատվածի գոտևորման նախագծի և քաղաքաշինական կանոնադրության և «Հարսնաքար»  հագստի գոտուց մինչև Սևանի թերակղզի հատվածի՝ 2․8 կմ երկարությամբ և 6․5 մ  լայնությամբ  1902․0-1902․5 նիշով ճեմուղու նախագծի մշակման նախագծային աշխատանքներ</t>
  </si>
  <si>
    <t>45221142-1</t>
  </si>
  <si>
    <t>Հավելված N  4</t>
  </si>
  <si>
    <t>Հավելված N 5</t>
  </si>
  <si>
    <t>Հավելված  № 6</t>
  </si>
  <si>
    <t>Հավելված  № 1</t>
  </si>
  <si>
    <t>Հավելված № 2</t>
  </si>
  <si>
    <t>Հավելված 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</si>
</sst>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#,##0.0_ ;\-#,##0.0\ "/>
    <numFmt numFmtId="170" formatCode="##,##0;\(##,##0\);\-"/>
  </numFmts>
  <fonts count="29" x14ac:knownFonts="1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b/>
      <u/>
      <sz val="10"/>
      <name val="GHEA Grapalat"/>
      <family val="3"/>
    </font>
    <font>
      <sz val="11"/>
      <name val="GHEA Grapalat"/>
      <family val="3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167" fontId="12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3" fillId="0" borderId="0" applyFont="0" applyFill="0" applyBorder="0" applyAlignment="0" applyProtection="0"/>
    <xf numFmtId="0" fontId="13" fillId="0" borderId="0"/>
    <xf numFmtId="0" fontId="12" fillId="0" borderId="0">
      <alignment horizontal="left" vertical="top" wrapText="1"/>
    </xf>
    <xf numFmtId="0" fontId="6" fillId="0" borderId="0"/>
    <xf numFmtId="0" fontId="14" fillId="0" borderId="0"/>
    <xf numFmtId="0" fontId="6" fillId="0" borderId="0"/>
    <xf numFmtId="0" fontId="15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6" fillId="0" borderId="0" applyFill="0" applyBorder="0" applyProtection="0">
      <alignment horizontal="right" vertical="top"/>
    </xf>
    <xf numFmtId="0" fontId="17" fillId="0" borderId="0"/>
  </cellStyleXfs>
  <cellXfs count="169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horizontal="left" vertical="top" wrapText="1"/>
    </xf>
    <xf numFmtId="0" fontId="10" fillId="2" borderId="0" xfId="0" applyFont="1" applyFill="1"/>
    <xf numFmtId="0" fontId="18" fillId="0" borderId="0" xfId="30" applyFont="1"/>
    <xf numFmtId="0" fontId="18" fillId="0" borderId="0" xfId="30" applyFont="1" applyAlignment="1" applyProtection="1">
      <alignment horizontal="left" wrapText="1"/>
      <protection locked="0"/>
    </xf>
    <xf numFmtId="0" fontId="19" fillId="0" borderId="0" xfId="30" applyFont="1" applyAlignment="1" applyProtection="1">
      <protection locked="0"/>
    </xf>
    <xf numFmtId="0" fontId="19" fillId="0" borderId="0" xfId="30" applyFont="1" applyAlignment="1" applyProtection="1">
      <alignment horizontal="right"/>
      <protection locked="0"/>
    </xf>
    <xf numFmtId="0" fontId="18" fillId="0" borderId="0" xfId="30" applyFont="1" applyProtection="1">
      <protection locked="0"/>
    </xf>
    <xf numFmtId="0" fontId="18" fillId="0" borderId="0" xfId="30" applyFont="1" applyAlignment="1" applyProtection="1">
      <alignment horizontal="center"/>
      <protection locked="0"/>
    </xf>
    <xf numFmtId="0" fontId="10" fillId="0" borderId="0" xfId="0" applyFont="1" applyFill="1"/>
    <xf numFmtId="0" fontId="10" fillId="0" borderId="0" xfId="0" applyFont="1" applyFill="1" applyAlignment="1"/>
    <xf numFmtId="0" fontId="10" fillId="0" borderId="0" xfId="0" applyFont="1" applyBorder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3" fontId="18" fillId="0" borderId="0" xfId="30" applyNumberFormat="1" applyFont="1"/>
    <xf numFmtId="164" fontId="7" fillId="0" borderId="0" xfId="3" applyFont="1" applyBorder="1" applyAlignment="1">
      <alignment horizontal="center" vertical="center" wrapText="1"/>
    </xf>
    <xf numFmtId="169" fontId="18" fillId="0" borderId="0" xfId="30" applyNumberFormat="1" applyFont="1"/>
    <xf numFmtId="0" fontId="20" fillId="0" borderId="0" xfId="0" applyFont="1" applyFill="1" applyAlignment="1">
      <alignment wrapText="1"/>
    </xf>
    <xf numFmtId="0" fontId="7" fillId="0" borderId="0" xfId="15" applyFont="1" applyAlignment="1">
      <alignment horizontal="right"/>
    </xf>
    <xf numFmtId="0" fontId="7" fillId="0" borderId="0" xfId="15" applyFont="1" applyFill="1" applyBorder="1" applyAlignment="1">
      <alignment horizontal="right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20" fillId="0" borderId="3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7" fillId="2" borderId="15" xfId="16" applyFont="1" applyFill="1" applyBorder="1">
      <alignment horizontal="left" vertical="top" wrapText="1"/>
    </xf>
    <xf numFmtId="0" fontId="7" fillId="0" borderId="0" xfId="0" applyFont="1" applyAlignment="1">
      <alignment wrapText="1"/>
    </xf>
    <xf numFmtId="0" fontId="23" fillId="0" borderId="15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166" fontId="7" fillId="0" borderId="0" xfId="5" applyNumberFormat="1" applyFont="1" applyAlignment="1">
      <alignment horizontal="right" vertical="center"/>
    </xf>
    <xf numFmtId="0" fontId="10" fillId="0" borderId="6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vertical="center" wrapText="1"/>
    </xf>
    <xf numFmtId="0" fontId="10" fillId="2" borderId="0" xfId="0" applyFont="1" applyFill="1" applyAlignment="1">
      <alignment horizontal="left" vertical="top" wrapText="1"/>
    </xf>
    <xf numFmtId="0" fontId="10" fillId="2" borderId="0" xfId="0" applyFont="1" applyFill="1" applyBorder="1" applyAlignment="1">
      <alignment vertical="center" wrapText="1"/>
    </xf>
    <xf numFmtId="49" fontId="18" fillId="0" borderId="15" xfId="0" applyNumberFormat="1" applyFont="1" applyFill="1" applyBorder="1" applyAlignment="1">
      <alignment horizontal="center" vertical="center" textRotation="90" wrapText="1"/>
    </xf>
    <xf numFmtId="165" fontId="18" fillId="2" borderId="15" xfId="0" applyNumberFormat="1" applyFont="1" applyFill="1" applyBorder="1" applyAlignment="1">
      <alignment horizontal="center" vertical="center" wrapText="1"/>
    </xf>
    <xf numFmtId="49" fontId="19" fillId="0" borderId="15" xfId="0" applyNumberFormat="1" applyFont="1" applyFill="1" applyBorder="1" applyAlignment="1">
      <alignment horizontal="center" vertical="center" textRotation="90" wrapText="1"/>
    </xf>
    <xf numFmtId="0" fontId="19" fillId="0" borderId="15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3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0" xfId="30" applyFont="1" applyBorder="1" applyAlignment="1" applyProtection="1">
      <alignment vertical="center" wrapText="1"/>
      <protection locked="0"/>
    </xf>
    <xf numFmtId="0" fontId="7" fillId="0" borderId="15" xfId="30" applyFont="1" applyBorder="1" applyAlignment="1" applyProtection="1">
      <alignment horizontal="center" vertical="center" wrapText="1"/>
      <protection locked="0"/>
    </xf>
    <xf numFmtId="0" fontId="18" fillId="0" borderId="15" xfId="30" applyFont="1" applyBorder="1" applyAlignment="1">
      <alignment horizontal="center" vertical="center"/>
    </xf>
    <xf numFmtId="0" fontId="20" fillId="0" borderId="15" xfId="0" applyFont="1" applyBorder="1" applyAlignment="1">
      <alignment vertical="top" wrapText="1"/>
    </xf>
    <xf numFmtId="0" fontId="23" fillId="2" borderId="15" xfId="30" applyFont="1" applyFill="1" applyBorder="1" applyAlignment="1" applyProtection="1">
      <alignment vertical="center" wrapText="1"/>
      <protection locked="0"/>
    </xf>
    <xf numFmtId="166" fontId="7" fillId="2" borderId="15" xfId="3" applyNumberFormat="1" applyFont="1" applyFill="1" applyBorder="1" applyAlignment="1">
      <alignment horizontal="center" vertical="top"/>
    </xf>
    <xf numFmtId="0" fontId="10" fillId="2" borderId="15" xfId="0" applyFont="1" applyFill="1" applyBorder="1" applyAlignment="1">
      <alignment horizontal="left" vertical="top" wrapText="1"/>
    </xf>
    <xf numFmtId="0" fontId="10" fillId="2" borderId="15" xfId="0" applyFont="1" applyFill="1" applyBorder="1" applyAlignment="1">
      <alignment vertical="top" wrapText="1"/>
    </xf>
    <xf numFmtId="0" fontId="7" fillId="2" borderId="15" xfId="30" applyFont="1" applyFill="1" applyBorder="1" applyAlignment="1" applyProtection="1">
      <alignment horizontal="center" vertical="center" wrapText="1"/>
      <protection locked="0"/>
    </xf>
    <xf numFmtId="1" fontId="7" fillId="2" borderId="15" xfId="30" applyNumberFormat="1" applyFont="1" applyFill="1" applyBorder="1" applyAlignment="1" applyProtection="1">
      <alignment horizontal="right" vertical="center" wrapText="1"/>
      <protection locked="0"/>
    </xf>
    <xf numFmtId="1" fontId="7" fillId="2" borderId="15" xfId="30" applyNumberFormat="1" applyFont="1" applyFill="1" applyBorder="1" applyAlignment="1" applyProtection="1">
      <alignment horizontal="center" vertical="center" wrapText="1"/>
      <protection locked="0"/>
    </xf>
    <xf numFmtId="166" fontId="10" fillId="0" borderId="15" xfId="3" applyNumberFormat="1" applyFont="1" applyBorder="1" applyAlignment="1">
      <alignment horizontal="right"/>
    </xf>
    <xf numFmtId="0" fontId="7" fillId="2" borderId="15" xfId="0" applyFont="1" applyFill="1" applyBorder="1" applyAlignment="1">
      <alignment horizontal="center" vertical="top" wrapText="1"/>
    </xf>
    <xf numFmtId="167" fontId="7" fillId="2" borderId="15" xfId="11" applyNumberFormat="1" applyFont="1" applyFill="1" applyBorder="1" applyAlignment="1">
      <alignment horizontal="right" vertical="top"/>
    </xf>
    <xf numFmtId="0" fontId="9" fillId="0" borderId="0" xfId="0" applyFont="1" applyFill="1" applyBorder="1" applyAlignment="1">
      <alignment vertical="top"/>
    </xf>
    <xf numFmtId="166" fontId="9" fillId="0" borderId="0" xfId="0" applyNumberFormat="1" applyFont="1" applyFill="1" applyBorder="1" applyAlignment="1">
      <alignment vertical="top"/>
    </xf>
    <xf numFmtId="166" fontId="7" fillId="2" borderId="1" xfId="3" applyNumberFormat="1" applyFont="1" applyFill="1" applyBorder="1" applyAlignment="1">
      <alignment vertical="center"/>
    </xf>
    <xf numFmtId="166" fontId="7" fillId="2" borderId="11" xfId="3" applyNumberFormat="1" applyFont="1" applyFill="1" applyBorder="1" applyAlignment="1">
      <alignment vertical="center"/>
    </xf>
    <xf numFmtId="166" fontId="7" fillId="2" borderId="10" xfId="3" applyNumberFormat="1" applyFont="1" applyFill="1" applyBorder="1" applyAlignment="1">
      <alignment vertical="center"/>
    </xf>
    <xf numFmtId="167" fontId="7" fillId="2" borderId="11" xfId="11" applyNumberFormat="1" applyFont="1" applyFill="1" applyBorder="1" applyAlignment="1">
      <alignment vertical="top"/>
    </xf>
    <xf numFmtId="0" fontId="7" fillId="2" borderId="15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10" fillId="0" borderId="0" xfId="0" applyFont="1" applyAlignment="1">
      <alignment horizontal="right"/>
    </xf>
    <xf numFmtId="0" fontId="10" fillId="0" borderId="0" xfId="0" applyFont="1" applyFill="1" applyAlignment="1">
      <alignment horizontal="right"/>
    </xf>
    <xf numFmtId="0" fontId="7" fillId="0" borderId="2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center" vertical="center" wrapText="1"/>
    </xf>
    <xf numFmtId="167" fontId="7" fillId="0" borderId="15" xfId="11" applyFont="1" applyBorder="1" applyAlignment="1">
      <alignment horizontal="right" vertical="center"/>
    </xf>
    <xf numFmtId="166" fontId="10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 vertical="top"/>
    </xf>
    <xf numFmtId="166" fontId="9" fillId="0" borderId="0" xfId="0" applyNumberFormat="1" applyFont="1" applyFill="1" applyBorder="1" applyAlignment="1">
      <alignment horizontal="right" vertical="top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20" fillId="2" borderId="0" xfId="0" applyFont="1" applyFill="1" applyAlignment="1">
      <alignment horizontal="center" wrapText="1"/>
    </xf>
    <xf numFmtId="0" fontId="10" fillId="2" borderId="0" xfId="0" applyFont="1" applyFill="1" applyBorder="1" applyAlignment="1">
      <alignment horizontal="left" vertical="top"/>
    </xf>
    <xf numFmtId="0" fontId="22" fillId="0" borderId="0" xfId="0" applyFont="1" applyAlignment="1">
      <alignment horizontal="right" vertical="center"/>
    </xf>
    <xf numFmtId="167" fontId="23" fillId="0" borderId="0" xfId="29" applyNumberFormat="1" applyFont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167" fontId="23" fillId="0" borderId="15" xfId="11" applyFont="1" applyBorder="1" applyAlignment="1">
      <alignment horizontal="right" vertical="center"/>
    </xf>
    <xf numFmtId="167" fontId="20" fillId="0" borderId="15" xfId="0" applyNumberFormat="1" applyFont="1" applyBorder="1" applyAlignment="1">
      <alignment horizontal="right" vertical="top" wrapText="1"/>
    </xf>
    <xf numFmtId="167" fontId="18" fillId="2" borderId="15" xfId="3" applyNumberFormat="1" applyFont="1" applyFill="1" applyBorder="1" applyProtection="1">
      <protection locked="0"/>
    </xf>
    <xf numFmtId="167" fontId="20" fillId="0" borderId="15" xfId="3" applyNumberFormat="1" applyFont="1" applyBorder="1"/>
    <xf numFmtId="170" fontId="7" fillId="2" borderId="15" xfId="11" applyNumberFormat="1" applyFont="1" applyFill="1" applyBorder="1" applyAlignment="1">
      <alignment horizontal="right" vertical="top"/>
    </xf>
    <xf numFmtId="0" fontId="10" fillId="0" borderId="1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8" fillId="0" borderId="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vertical="top"/>
    </xf>
    <xf numFmtId="166" fontId="28" fillId="0" borderId="0" xfId="0" applyNumberFormat="1" applyFont="1" applyFill="1" applyBorder="1" applyAlignment="1">
      <alignment vertical="top"/>
    </xf>
    <xf numFmtId="0" fontId="22" fillId="0" borderId="15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left" vertical="top" wrapText="1"/>
    </xf>
    <xf numFmtId="0" fontId="18" fillId="2" borderId="0" xfId="30" applyFont="1" applyFill="1"/>
    <xf numFmtId="0" fontId="8" fillId="0" borderId="15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23" fillId="0" borderId="15" xfId="29" applyNumberFormat="1" applyFont="1" applyBorder="1" applyAlignment="1">
      <alignment horizontal="right" vertical="top"/>
    </xf>
    <xf numFmtId="0" fontId="7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left" vertical="top" wrapText="1"/>
    </xf>
    <xf numFmtId="0" fontId="21" fillId="2" borderId="15" xfId="0" applyFont="1" applyFill="1" applyBorder="1" applyAlignment="1">
      <alignment vertical="top" wrapText="1"/>
    </xf>
    <xf numFmtId="0" fontId="15" fillId="2" borderId="15" xfId="0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horizontal="center" vertical="top" wrapText="1"/>
    </xf>
    <xf numFmtId="49" fontId="21" fillId="2" borderId="15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7" fillId="0" borderId="23" xfId="0" applyFont="1" applyBorder="1" applyAlignment="1">
      <alignment horizontal="center" vertical="center" wrapText="1"/>
    </xf>
    <xf numFmtId="167" fontId="7" fillId="0" borderId="23" xfId="11" applyFont="1" applyBorder="1" applyAlignment="1">
      <alignment horizontal="right" vertical="center"/>
    </xf>
    <xf numFmtId="0" fontId="10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10" fillId="0" borderId="0" xfId="0" applyFont="1" applyFill="1" applyBorder="1" applyAlignment="1">
      <alignment horizontal="right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20" fillId="0" borderId="0" xfId="0" applyFont="1" applyAlignment="1">
      <alignment horizontal="center" wrapText="1"/>
    </xf>
    <xf numFmtId="49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23" fillId="2" borderId="15" xfId="30" applyFont="1" applyFill="1" applyBorder="1" applyAlignment="1" applyProtection="1">
      <alignment horizontal="left" vertical="center" wrapText="1"/>
      <protection locked="0"/>
    </xf>
    <xf numFmtId="0" fontId="7" fillId="2" borderId="16" xfId="30" applyFont="1" applyFill="1" applyBorder="1" applyAlignment="1" applyProtection="1">
      <alignment horizontal="center" vertical="center" wrapText="1"/>
      <protection locked="0"/>
    </xf>
    <xf numFmtId="0" fontId="7" fillId="2" borderId="18" xfId="30" applyFont="1" applyFill="1" applyBorder="1" applyAlignment="1" applyProtection="1">
      <alignment horizontal="center" vertical="center" wrapText="1"/>
      <protection locked="0"/>
    </xf>
    <xf numFmtId="0" fontId="7" fillId="2" borderId="17" xfId="3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horizontal="left" vertical="top" wrapText="1"/>
    </xf>
    <xf numFmtId="0" fontId="18" fillId="0" borderId="16" xfId="30" applyFont="1" applyBorder="1" applyAlignment="1" applyProtection="1">
      <alignment horizontal="center" vertical="center" wrapText="1"/>
      <protection locked="0"/>
    </xf>
    <xf numFmtId="0" fontId="18" fillId="0" borderId="17" xfId="30" applyFont="1" applyBorder="1" applyAlignment="1" applyProtection="1">
      <alignment horizontal="center" vertical="center" wrapText="1"/>
      <protection locked="0"/>
    </xf>
    <xf numFmtId="0" fontId="20" fillId="0" borderId="16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18" fillId="0" borderId="14" xfId="30" applyFont="1" applyBorder="1" applyAlignment="1">
      <alignment horizontal="center" vertical="center" wrapText="1"/>
    </xf>
    <xf numFmtId="0" fontId="18" fillId="0" borderId="3" xfId="30" applyFont="1" applyBorder="1" applyAlignment="1">
      <alignment horizontal="center" vertical="center" wrapText="1"/>
    </xf>
    <xf numFmtId="0" fontId="7" fillId="0" borderId="14" xfId="30" applyFont="1" applyBorder="1" applyAlignment="1" applyProtection="1">
      <alignment horizontal="center" vertical="center" wrapText="1"/>
      <protection locked="0"/>
    </xf>
    <xf numFmtId="0" fontId="7" fillId="0" borderId="3" xfId="30" applyFont="1" applyBorder="1" applyAlignment="1" applyProtection="1">
      <alignment horizontal="center" vertical="center" wrapText="1"/>
      <protection locked="0"/>
    </xf>
    <xf numFmtId="0" fontId="18" fillId="0" borderId="0" xfId="30" applyFont="1" applyAlignment="1" applyProtection="1">
      <alignment horizontal="right"/>
      <protection locked="0"/>
    </xf>
    <xf numFmtId="0" fontId="7" fillId="0" borderId="0" xfId="0" applyFont="1" applyFill="1" applyAlignment="1">
      <alignment horizontal="right"/>
    </xf>
    <xf numFmtId="0" fontId="19" fillId="3" borderId="0" xfId="30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tabSelected="1" workbookViewId="0">
      <selection activeCell="E18" sqref="E18"/>
    </sheetView>
  </sheetViews>
  <sheetFormatPr defaultColWidth="9.33203125" defaultRowHeight="13.5" x14ac:dyDescent="0.2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 x14ac:dyDescent="0.25">
      <c r="D1" s="12"/>
      <c r="E1" s="12"/>
      <c r="F1" s="13"/>
      <c r="G1" s="13"/>
      <c r="H1" s="21" t="s">
        <v>122</v>
      </c>
      <c r="I1" s="80"/>
    </row>
    <row r="2" spans="1:44" x14ac:dyDescent="0.25">
      <c r="D2" s="13"/>
      <c r="E2" s="13"/>
      <c r="F2" s="13"/>
      <c r="G2" s="13"/>
      <c r="H2" s="21" t="s">
        <v>54</v>
      </c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</row>
    <row r="3" spans="1:44" x14ac:dyDescent="0.25">
      <c r="D3" s="13"/>
      <c r="E3" s="13"/>
      <c r="F3" s="13"/>
      <c r="G3" s="13"/>
      <c r="H3" s="22" t="s">
        <v>32</v>
      </c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</row>
    <row r="4" spans="1:44" x14ac:dyDescent="0.25">
      <c r="D4" s="130"/>
      <c r="E4" s="130"/>
      <c r="F4" s="130"/>
      <c r="G4" s="80"/>
      <c r="H4" s="80"/>
      <c r="I4" s="80"/>
    </row>
    <row r="5" spans="1:44" x14ac:dyDescent="0.25">
      <c r="D5" s="130"/>
      <c r="E5" s="130"/>
      <c r="F5" s="130"/>
      <c r="G5" s="80"/>
      <c r="H5" s="80"/>
      <c r="I5" s="80"/>
    </row>
    <row r="6" spans="1:44" ht="40.5" customHeight="1" x14ac:dyDescent="0.25">
      <c r="A6" s="131" t="s">
        <v>64</v>
      </c>
      <c r="B6" s="131"/>
      <c r="C6" s="131"/>
      <c r="D6" s="131"/>
      <c r="E6" s="131"/>
      <c r="F6" s="131"/>
      <c r="G6" s="131"/>
      <c r="H6" s="131"/>
      <c r="I6" s="81"/>
    </row>
    <row r="7" spans="1:44" ht="14.25" x14ac:dyDescent="0.25">
      <c r="B7" s="81"/>
      <c r="C7" s="81"/>
      <c r="D7" s="81"/>
      <c r="E7" s="81"/>
      <c r="F7" s="81"/>
      <c r="G7" s="132" t="s">
        <v>33</v>
      </c>
      <c r="H7" s="132"/>
      <c r="I7" s="81"/>
    </row>
    <row r="8" spans="1:44" ht="34.5" customHeight="1" x14ac:dyDescent="0.25">
      <c r="A8" s="133" t="s">
        <v>34</v>
      </c>
      <c r="B8" s="133"/>
      <c r="C8" s="134" t="s">
        <v>35</v>
      </c>
      <c r="D8" s="134" t="s">
        <v>36</v>
      </c>
      <c r="E8" s="135" t="s">
        <v>50</v>
      </c>
      <c r="F8" s="136"/>
      <c r="G8" s="136"/>
      <c r="H8" s="137"/>
      <c r="I8" s="81"/>
    </row>
    <row r="9" spans="1:44" x14ac:dyDescent="0.25">
      <c r="A9" s="133"/>
      <c r="B9" s="133"/>
      <c r="C9" s="134"/>
      <c r="D9" s="134"/>
      <c r="E9" s="134" t="s">
        <v>37</v>
      </c>
      <c r="F9" s="134"/>
      <c r="G9" s="134"/>
      <c r="H9" s="134"/>
    </row>
    <row r="10" spans="1:44" ht="81" x14ac:dyDescent="0.25">
      <c r="A10" s="23" t="s">
        <v>38</v>
      </c>
      <c r="B10" s="23" t="s">
        <v>0</v>
      </c>
      <c r="C10" s="134"/>
      <c r="D10" s="134"/>
      <c r="E10" s="24" t="s">
        <v>39</v>
      </c>
      <c r="F10" s="24" t="s">
        <v>40</v>
      </c>
      <c r="G10" s="24" t="s">
        <v>41</v>
      </c>
      <c r="H10" s="102" t="s">
        <v>42</v>
      </c>
    </row>
    <row r="11" spans="1:44" ht="14.25" x14ac:dyDescent="0.25">
      <c r="A11" s="25"/>
      <c r="B11" s="25"/>
      <c r="C11" s="26" t="s">
        <v>36</v>
      </c>
      <c r="D11" s="86">
        <f>+D13</f>
        <v>0</v>
      </c>
      <c r="E11" s="86">
        <f>+E13</f>
        <v>-42930</v>
      </c>
      <c r="F11" s="86">
        <f t="shared" ref="F11:H11" si="0">+F13</f>
        <v>0</v>
      </c>
      <c r="G11" s="86">
        <f t="shared" si="0"/>
        <v>42930</v>
      </c>
      <c r="H11" s="86">
        <f t="shared" si="0"/>
        <v>0</v>
      </c>
    </row>
    <row r="12" spans="1:44" x14ac:dyDescent="0.25">
      <c r="A12" s="25"/>
      <c r="B12" s="25"/>
      <c r="C12" s="27" t="s">
        <v>43</v>
      </c>
      <c r="D12" s="86"/>
      <c r="E12" s="86"/>
      <c r="F12" s="86"/>
      <c r="G12" s="86"/>
      <c r="H12" s="86"/>
    </row>
    <row r="13" spans="1:44" s="29" customFormat="1" ht="14.25" x14ac:dyDescent="0.25">
      <c r="A13" s="28"/>
      <c r="B13" s="28"/>
      <c r="C13" s="85" t="s">
        <v>48</v>
      </c>
      <c r="D13" s="97">
        <f>SUM(E13:H13)</f>
        <v>0</v>
      </c>
      <c r="E13" s="97">
        <f>+E15</f>
        <v>-42930</v>
      </c>
      <c r="F13" s="97">
        <f t="shared" ref="F13:H13" si="1">+F15</f>
        <v>0</v>
      </c>
      <c r="G13" s="97">
        <f t="shared" si="1"/>
        <v>42930</v>
      </c>
      <c r="H13" s="97">
        <f t="shared" si="1"/>
        <v>0</v>
      </c>
    </row>
    <row r="14" spans="1:44" s="29" customFormat="1" x14ac:dyDescent="0.25">
      <c r="A14" s="28"/>
      <c r="B14" s="28"/>
      <c r="C14" s="58" t="s">
        <v>43</v>
      </c>
      <c r="D14" s="86"/>
      <c r="E14" s="86"/>
      <c r="F14" s="86"/>
      <c r="G14" s="86"/>
      <c r="H14" s="86"/>
    </row>
    <row r="15" spans="1:44" s="29" customFormat="1" ht="27" x14ac:dyDescent="0.25">
      <c r="A15" s="53" t="s">
        <v>94</v>
      </c>
      <c r="B15" s="53" t="s">
        <v>95</v>
      </c>
      <c r="C15" s="31" t="s">
        <v>93</v>
      </c>
      <c r="D15" s="86">
        <f>+E15+F15+G15+H15</f>
        <v>0</v>
      </c>
      <c r="E15" s="86">
        <f>+E17+E18</f>
        <v>-42930</v>
      </c>
      <c r="F15" s="86">
        <f t="shared" ref="F15:H15" si="2">+F17+F18</f>
        <v>0</v>
      </c>
      <c r="G15" s="86">
        <f t="shared" si="2"/>
        <v>42930</v>
      </c>
      <c r="H15" s="86">
        <f t="shared" si="2"/>
        <v>0</v>
      </c>
    </row>
    <row r="16" spans="1:44" s="29" customFormat="1" x14ac:dyDescent="0.25">
      <c r="A16" s="53"/>
      <c r="B16" s="53"/>
      <c r="C16" s="31" t="s">
        <v>96</v>
      </c>
      <c r="D16" s="86"/>
      <c r="E16" s="86"/>
      <c r="F16" s="86"/>
      <c r="G16" s="86"/>
      <c r="H16" s="86"/>
    </row>
    <row r="17" spans="1:8" s="29" customFormat="1" ht="27" x14ac:dyDescent="0.25">
      <c r="A17" s="53"/>
      <c r="B17" s="53"/>
      <c r="C17" s="107" t="s">
        <v>97</v>
      </c>
      <c r="D17" s="86">
        <f>+E17+F17+G17+H17</f>
        <v>-42930</v>
      </c>
      <c r="E17" s="86">
        <f>+(-42930)</f>
        <v>-42930</v>
      </c>
      <c r="F17" s="86"/>
      <c r="G17" s="86"/>
      <c r="H17" s="86"/>
    </row>
    <row r="18" spans="1:8" s="29" customFormat="1" ht="81" x14ac:dyDescent="0.25">
      <c r="A18" s="128"/>
      <c r="B18" s="128"/>
      <c r="C18" s="31" t="s">
        <v>117</v>
      </c>
      <c r="D18" s="86">
        <f>+E18+F18+G18+H18</f>
        <v>42930</v>
      </c>
      <c r="E18" s="129"/>
      <c r="F18" s="129"/>
      <c r="G18" s="86">
        <f>21875+7700+7500+5000+500+1000-645</f>
        <v>42930</v>
      </c>
      <c r="H18" s="129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21" sqref="C21"/>
    </sheetView>
  </sheetViews>
  <sheetFormatPr defaultColWidth="9.33203125" defaultRowHeight="13.5" x14ac:dyDescent="0.25"/>
  <cols>
    <col min="1" max="1" width="9.33203125" style="1"/>
    <col min="2" max="2" width="16.1640625" style="1" customWidth="1"/>
    <col min="3" max="3" width="70.1640625" style="1" customWidth="1"/>
    <col min="4" max="4" width="16.1640625" style="1" customWidth="1"/>
    <col min="5" max="5" width="20" style="1" customWidth="1"/>
    <col min="6" max="6" width="19.6640625" style="1" customWidth="1"/>
    <col min="7" max="16384" width="9.33203125" style="1"/>
  </cols>
  <sheetData>
    <row r="1" spans="1:8" x14ac:dyDescent="0.25">
      <c r="C1" s="82"/>
      <c r="D1" s="82"/>
      <c r="E1" s="82" t="s">
        <v>123</v>
      </c>
    </row>
    <row r="2" spans="1:8" x14ac:dyDescent="0.25">
      <c r="C2" s="138" t="s">
        <v>55</v>
      </c>
      <c r="D2" s="138"/>
      <c r="E2" s="138"/>
    </row>
    <row r="3" spans="1:8" x14ac:dyDescent="0.25">
      <c r="C3" s="138" t="s">
        <v>19</v>
      </c>
      <c r="D3" s="138"/>
      <c r="E3" s="138"/>
    </row>
    <row r="5" spans="1:8" ht="52.5" customHeight="1" x14ac:dyDescent="0.25">
      <c r="A5" s="139" t="s">
        <v>66</v>
      </c>
      <c r="B5" s="139"/>
      <c r="C5" s="139"/>
      <c r="D5" s="139"/>
      <c r="E5" s="139"/>
      <c r="F5" s="14"/>
    </row>
    <row r="6" spans="1:8" x14ac:dyDescent="0.25">
      <c r="F6" s="14"/>
    </row>
    <row r="7" spans="1:8" x14ac:dyDescent="0.25">
      <c r="E7" s="1" t="s">
        <v>33</v>
      </c>
      <c r="F7" s="14"/>
    </row>
    <row r="8" spans="1:8" s="16" customFormat="1" ht="82.5" customHeight="1" x14ac:dyDescent="0.2">
      <c r="A8" s="140" t="s">
        <v>44</v>
      </c>
      <c r="B8" s="140"/>
      <c r="C8" s="141" t="s">
        <v>45</v>
      </c>
      <c r="D8" s="134" t="s">
        <v>17</v>
      </c>
      <c r="E8" s="134"/>
      <c r="F8" s="48"/>
      <c r="G8" s="15"/>
    </row>
    <row r="9" spans="1:8" s="16" customFormat="1" ht="47.25" customHeight="1" x14ac:dyDescent="0.2">
      <c r="A9" s="49" t="s">
        <v>38</v>
      </c>
      <c r="B9" s="49" t="s">
        <v>0</v>
      </c>
      <c r="C9" s="141"/>
      <c r="D9" s="50" t="s">
        <v>57</v>
      </c>
      <c r="E9" s="50" t="s">
        <v>15</v>
      </c>
      <c r="F9" s="18"/>
      <c r="G9" s="15"/>
    </row>
    <row r="10" spans="1:8" s="16" customFormat="1" ht="14.25" x14ac:dyDescent="0.25">
      <c r="A10" s="51"/>
      <c r="B10" s="51"/>
      <c r="C10" s="52" t="s">
        <v>46</v>
      </c>
      <c r="D10" s="70">
        <f>+D11</f>
        <v>0</v>
      </c>
      <c r="E10" s="70">
        <f>+E11</f>
        <v>0</v>
      </c>
      <c r="F10" s="15"/>
      <c r="G10" s="15"/>
    </row>
    <row r="11" spans="1:8" s="55" customFormat="1" ht="14.25" x14ac:dyDescent="0.25">
      <c r="A11" s="53"/>
      <c r="B11" s="54"/>
      <c r="C11" s="54" t="s">
        <v>51</v>
      </c>
      <c r="D11" s="70">
        <f t="shared" ref="D11:E11" si="0">+D13</f>
        <v>0</v>
      </c>
      <c r="E11" s="70">
        <f t="shared" si="0"/>
        <v>0</v>
      </c>
      <c r="H11" s="55" t="s">
        <v>31</v>
      </c>
    </row>
    <row r="12" spans="1:8" s="55" customFormat="1" x14ac:dyDescent="0.25">
      <c r="A12" s="53"/>
      <c r="B12" s="53"/>
      <c r="C12" s="53" t="s">
        <v>43</v>
      </c>
      <c r="D12" s="70"/>
      <c r="E12" s="70"/>
    </row>
    <row r="13" spans="1:8" s="55" customFormat="1" ht="27" x14ac:dyDescent="0.25">
      <c r="A13" s="53" t="s">
        <v>94</v>
      </c>
      <c r="B13" s="53" t="s">
        <v>95</v>
      </c>
      <c r="C13" s="31" t="s">
        <v>93</v>
      </c>
      <c r="D13" s="70">
        <f t="shared" ref="D13:E13" si="1">+D15</f>
        <v>0</v>
      </c>
      <c r="E13" s="70">
        <f t="shared" si="1"/>
        <v>0</v>
      </c>
    </row>
    <row r="14" spans="1:8" s="55" customFormat="1" x14ac:dyDescent="0.25">
      <c r="A14" s="53"/>
      <c r="B14" s="53"/>
      <c r="C14" s="112" t="s">
        <v>2</v>
      </c>
      <c r="D14" s="70"/>
      <c r="E14" s="70"/>
    </row>
    <row r="15" spans="1:8" s="55" customFormat="1" ht="14.25" x14ac:dyDescent="0.25">
      <c r="A15" s="53"/>
      <c r="B15" s="53"/>
      <c r="C15" s="113" t="s">
        <v>47</v>
      </c>
      <c r="D15" s="70">
        <f>+D17+D18</f>
        <v>0</v>
      </c>
      <c r="E15" s="70">
        <f>+E17+E18</f>
        <v>0</v>
      </c>
    </row>
    <row r="16" spans="1:8" s="55" customFormat="1" x14ac:dyDescent="0.25">
      <c r="A16" s="53"/>
      <c r="B16" s="53"/>
      <c r="C16" s="112" t="s">
        <v>103</v>
      </c>
      <c r="D16" s="70"/>
      <c r="E16" s="70"/>
    </row>
    <row r="17" spans="1:5" s="55" customFormat="1" ht="27" x14ac:dyDescent="0.25">
      <c r="A17" s="53"/>
      <c r="B17" s="53"/>
      <c r="C17" s="107" t="s">
        <v>97</v>
      </c>
      <c r="D17" s="70">
        <f>+'1'!E17</f>
        <v>-42930</v>
      </c>
      <c r="E17" s="70">
        <f>+'1'!E17</f>
        <v>-42930</v>
      </c>
    </row>
    <row r="18" spans="1:5" s="55" customFormat="1" ht="81" x14ac:dyDescent="0.25">
      <c r="A18" s="128"/>
      <c r="B18" s="128"/>
      <c r="C18" s="31" t="s">
        <v>117</v>
      </c>
      <c r="D18" s="70">
        <f>+'1'!G18</f>
        <v>42930</v>
      </c>
      <c r="E18" s="70">
        <f>+'1'!G18</f>
        <v>42930</v>
      </c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topLeftCell="A16" zoomScaleNormal="100" zoomScaleSheetLayoutView="100" workbookViewId="0">
      <selection activeCell="I7" sqref="I7:J8"/>
    </sheetView>
  </sheetViews>
  <sheetFormatPr defaultColWidth="9.33203125" defaultRowHeight="12.75" x14ac:dyDescent="0.2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21.5" style="73" customWidth="1"/>
    <col min="8" max="8" width="26.6640625" style="74" customWidth="1"/>
    <col min="9" max="9" width="15.5" style="3" bestFit="1" customWidth="1"/>
    <col min="10" max="10" width="15" style="3" bestFit="1" customWidth="1"/>
    <col min="11" max="11" width="44.1640625" style="3" customWidth="1"/>
    <col min="12" max="12" width="14.33203125" style="3" bestFit="1" customWidth="1"/>
    <col min="13" max="13" width="13.1640625" style="3" customWidth="1"/>
    <col min="14" max="14" width="9.33203125" style="3"/>
    <col min="15" max="15" width="12.6640625" style="3" bestFit="1" customWidth="1"/>
    <col min="16" max="16384" width="9.33203125" style="3"/>
  </cols>
  <sheetData>
    <row r="1" spans="1:8" ht="14.45" customHeight="1" x14ac:dyDescent="0.2">
      <c r="A1" s="2"/>
      <c r="B1" s="2"/>
      <c r="C1" s="2"/>
      <c r="D1" s="2"/>
      <c r="E1" s="2"/>
      <c r="G1" s="32" t="s">
        <v>124</v>
      </c>
      <c r="H1" s="32"/>
    </row>
    <row r="2" spans="1:8" ht="14.45" customHeight="1" x14ac:dyDescent="0.25">
      <c r="E2" s="2"/>
      <c r="G2" s="87" t="s">
        <v>53</v>
      </c>
      <c r="H2" s="83"/>
    </row>
    <row r="3" spans="1:8" ht="14.45" customHeight="1" x14ac:dyDescent="0.25">
      <c r="E3" s="2"/>
      <c r="G3" s="87" t="s">
        <v>1</v>
      </c>
      <c r="H3" s="83"/>
    </row>
    <row r="4" spans="1:8" ht="14.45" customHeight="1" x14ac:dyDescent="0.2">
      <c r="E4" s="2"/>
      <c r="G4" s="88"/>
      <c r="H4" s="89"/>
    </row>
    <row r="5" spans="1:8" ht="14.45" customHeight="1" x14ac:dyDescent="0.2">
      <c r="A5" s="2"/>
      <c r="B5" s="2"/>
      <c r="C5" s="2"/>
      <c r="D5" s="2"/>
      <c r="E5" s="2"/>
    </row>
    <row r="6" spans="1:8" ht="35.25" customHeight="1" x14ac:dyDescent="0.25">
      <c r="A6" s="131" t="s">
        <v>65</v>
      </c>
      <c r="B6" s="131"/>
      <c r="C6" s="131"/>
      <c r="D6" s="131"/>
      <c r="E6" s="131"/>
      <c r="F6" s="131"/>
      <c r="G6" s="131"/>
      <c r="H6" s="131"/>
    </row>
    <row r="7" spans="1:8" ht="35.25" customHeight="1" x14ac:dyDescent="0.25">
      <c r="A7" s="81"/>
      <c r="B7" s="81"/>
      <c r="C7" s="81"/>
      <c r="D7" s="81"/>
      <c r="E7" s="81"/>
      <c r="F7" s="81"/>
      <c r="G7" s="20"/>
      <c r="H7" s="20"/>
    </row>
    <row r="8" spans="1:8" ht="14.45" customHeight="1" x14ac:dyDescent="0.25">
      <c r="A8" s="2"/>
      <c r="B8" s="2"/>
      <c r="C8" s="2"/>
      <c r="D8" s="2"/>
      <c r="G8" s="132" t="s">
        <v>33</v>
      </c>
      <c r="H8" s="132"/>
    </row>
    <row r="9" spans="1:8" s="4" customFormat="1" ht="72.75" customHeight="1" x14ac:dyDescent="0.2">
      <c r="A9" s="143" t="s">
        <v>6</v>
      </c>
      <c r="B9" s="144"/>
      <c r="C9" s="145"/>
      <c r="D9" s="142" t="s">
        <v>7</v>
      </c>
      <c r="E9" s="142"/>
      <c r="F9" s="142" t="s">
        <v>16</v>
      </c>
      <c r="G9" s="134" t="s">
        <v>50</v>
      </c>
      <c r="H9" s="134"/>
    </row>
    <row r="10" spans="1:8" s="4" customFormat="1" ht="40.5" x14ac:dyDescent="0.2">
      <c r="A10" s="33" t="s">
        <v>8</v>
      </c>
      <c r="B10" s="34" t="s">
        <v>9</v>
      </c>
      <c r="C10" s="33" t="s">
        <v>10</v>
      </c>
      <c r="D10" s="103" t="s">
        <v>11</v>
      </c>
      <c r="E10" s="103" t="s">
        <v>12</v>
      </c>
      <c r="F10" s="142"/>
      <c r="G10" s="116" t="s">
        <v>57</v>
      </c>
      <c r="H10" s="117" t="s">
        <v>15</v>
      </c>
    </row>
    <row r="11" spans="1:8" s="4" customFormat="1" ht="13.5" x14ac:dyDescent="0.2">
      <c r="A11" s="35"/>
      <c r="B11" s="36"/>
      <c r="C11" s="37"/>
      <c r="D11" s="36"/>
      <c r="E11" s="103"/>
      <c r="F11" s="38" t="s">
        <v>13</v>
      </c>
      <c r="G11" s="75">
        <f>+G13</f>
        <v>0</v>
      </c>
      <c r="H11" s="75">
        <f>+H13</f>
        <v>0</v>
      </c>
    </row>
    <row r="12" spans="1:8" s="4" customFormat="1" ht="13.5" x14ac:dyDescent="0.2">
      <c r="A12" s="39"/>
      <c r="B12" s="40"/>
      <c r="C12" s="41"/>
      <c r="D12" s="40"/>
      <c r="E12" s="42"/>
      <c r="F12" s="43" t="s">
        <v>14</v>
      </c>
      <c r="G12" s="76"/>
      <c r="H12" s="77"/>
    </row>
    <row r="13" spans="1:8" s="108" customFormat="1" ht="28.5" x14ac:dyDescent="0.2">
      <c r="A13" s="56" t="s">
        <v>98</v>
      </c>
      <c r="B13" s="53"/>
      <c r="C13" s="53"/>
      <c r="D13" s="53"/>
      <c r="E13" s="53"/>
      <c r="F13" s="30" t="s">
        <v>99</v>
      </c>
      <c r="G13" s="118">
        <f t="shared" ref="G13:H13" si="0">+G15</f>
        <v>0</v>
      </c>
      <c r="H13" s="118">
        <f t="shared" si="0"/>
        <v>0</v>
      </c>
    </row>
    <row r="14" spans="1:8" s="108" customFormat="1" ht="16.5" x14ac:dyDescent="0.2">
      <c r="A14" s="53"/>
      <c r="B14" s="53"/>
      <c r="C14" s="53"/>
      <c r="D14" s="53"/>
      <c r="E14" s="53"/>
      <c r="F14" s="31" t="s">
        <v>14</v>
      </c>
      <c r="G14" s="31"/>
      <c r="H14" s="31"/>
    </row>
    <row r="15" spans="1:8" s="108" customFormat="1" ht="16.5" x14ac:dyDescent="0.2">
      <c r="A15" s="53"/>
      <c r="B15" s="56" t="s">
        <v>18</v>
      </c>
      <c r="C15" s="53"/>
      <c r="D15" s="53"/>
      <c r="E15" s="53"/>
      <c r="F15" s="30" t="s">
        <v>100</v>
      </c>
      <c r="G15" s="118">
        <f t="shared" ref="G15:H15" si="1">+G17</f>
        <v>0</v>
      </c>
      <c r="H15" s="118">
        <f t="shared" si="1"/>
        <v>0</v>
      </c>
    </row>
    <row r="16" spans="1:8" s="108" customFormat="1" ht="16.5" x14ac:dyDescent="0.2">
      <c r="A16" s="53"/>
      <c r="B16" s="53"/>
      <c r="C16" s="53"/>
      <c r="D16" s="53"/>
      <c r="E16" s="53"/>
      <c r="F16" s="31" t="s">
        <v>14</v>
      </c>
      <c r="G16" s="31"/>
      <c r="H16" s="31"/>
    </row>
    <row r="17" spans="1:8" s="108" customFormat="1" ht="16.5" x14ac:dyDescent="0.2">
      <c r="A17" s="53"/>
      <c r="B17" s="53"/>
      <c r="C17" s="56" t="s">
        <v>18</v>
      </c>
      <c r="D17" s="53"/>
      <c r="E17" s="53"/>
      <c r="F17" s="30" t="s">
        <v>100</v>
      </c>
      <c r="G17" s="118">
        <f t="shared" ref="G17:H17" si="2">+G21</f>
        <v>0</v>
      </c>
      <c r="H17" s="118">
        <f t="shared" si="2"/>
        <v>0</v>
      </c>
    </row>
    <row r="18" spans="1:8" s="47" customFormat="1" ht="14.25" x14ac:dyDescent="0.2">
      <c r="A18" s="122"/>
      <c r="B18" s="53"/>
      <c r="C18" s="56"/>
      <c r="D18" s="123"/>
      <c r="E18" s="123"/>
      <c r="F18" s="44" t="s">
        <v>14</v>
      </c>
      <c r="G18" s="76"/>
      <c r="H18" s="76"/>
    </row>
    <row r="19" spans="1:8" s="4" customFormat="1" ht="14.25" x14ac:dyDescent="0.2">
      <c r="A19" s="122"/>
      <c r="B19" s="53"/>
      <c r="C19" s="56"/>
      <c r="D19" s="123"/>
      <c r="E19" s="123"/>
      <c r="F19" s="2" t="s">
        <v>47</v>
      </c>
      <c r="G19" s="76">
        <f>+G23</f>
        <v>0</v>
      </c>
      <c r="H19" s="76">
        <f>+H23</f>
        <v>0</v>
      </c>
    </row>
    <row r="20" spans="1:8" s="108" customFormat="1" ht="16.5" x14ac:dyDescent="0.2">
      <c r="A20" s="53"/>
      <c r="B20" s="53"/>
      <c r="C20" s="53"/>
      <c r="D20" s="53"/>
      <c r="E20" s="53"/>
      <c r="F20" s="31" t="s">
        <v>14</v>
      </c>
      <c r="G20" s="31"/>
      <c r="H20" s="31"/>
    </row>
    <row r="21" spans="1:8" s="108" customFormat="1" ht="27" x14ac:dyDescent="0.2">
      <c r="A21" s="119"/>
      <c r="B21" s="120"/>
      <c r="C21" s="120"/>
      <c r="D21" s="31" t="s">
        <v>94</v>
      </c>
      <c r="E21" s="31"/>
      <c r="F21" s="31" t="s">
        <v>101</v>
      </c>
      <c r="G21" s="121">
        <f t="shared" ref="G21:H21" si="3">+G23</f>
        <v>0</v>
      </c>
      <c r="H21" s="121">
        <f t="shared" si="3"/>
        <v>0</v>
      </c>
    </row>
    <row r="22" spans="1:8" s="108" customFormat="1" ht="16.5" x14ac:dyDescent="0.2">
      <c r="A22" s="53"/>
      <c r="B22" s="53"/>
      <c r="C22" s="53"/>
      <c r="D22" s="53"/>
      <c r="E22" s="53"/>
      <c r="F22" s="45" t="s">
        <v>14</v>
      </c>
      <c r="G22" s="31"/>
      <c r="H22" s="31"/>
    </row>
    <row r="23" spans="1:8" s="108" customFormat="1" ht="27" x14ac:dyDescent="0.2">
      <c r="A23" s="53"/>
      <c r="B23" s="53"/>
      <c r="C23" s="53"/>
      <c r="D23" s="53"/>
      <c r="E23" s="31" t="s">
        <v>95</v>
      </c>
      <c r="F23" s="31" t="s">
        <v>93</v>
      </c>
      <c r="G23" s="121">
        <f t="shared" ref="G23:H23" si="4">+G25</f>
        <v>0</v>
      </c>
      <c r="H23" s="121">
        <f t="shared" si="4"/>
        <v>0</v>
      </c>
    </row>
    <row r="24" spans="1:8" s="108" customFormat="1" ht="16.5" x14ac:dyDescent="0.2">
      <c r="A24" s="53"/>
      <c r="B24" s="53"/>
      <c r="C24" s="53"/>
      <c r="D24" s="53"/>
      <c r="E24" s="31"/>
      <c r="F24" s="31" t="s">
        <v>2</v>
      </c>
      <c r="G24" s="31"/>
      <c r="H24" s="31"/>
    </row>
    <row r="25" spans="1:8" s="108" customFormat="1" ht="16.5" x14ac:dyDescent="0.2">
      <c r="A25" s="53"/>
      <c r="B25" s="53"/>
      <c r="C25" s="53"/>
      <c r="D25" s="53"/>
      <c r="E25" s="31"/>
      <c r="F25" s="107" t="s">
        <v>47</v>
      </c>
      <c r="G25" s="121">
        <f t="shared" ref="G25:H25" si="5">+G27</f>
        <v>0</v>
      </c>
      <c r="H25" s="121">
        <f t="shared" si="5"/>
        <v>0</v>
      </c>
    </row>
    <row r="26" spans="1:8" s="108" customFormat="1" ht="27" x14ac:dyDescent="0.2">
      <c r="A26" s="53"/>
      <c r="B26" s="53"/>
      <c r="C26" s="53"/>
      <c r="D26" s="53"/>
      <c r="E26" s="31"/>
      <c r="F26" s="31" t="s">
        <v>3</v>
      </c>
      <c r="G26" s="31"/>
      <c r="H26" s="31"/>
    </row>
    <row r="27" spans="1:8" s="108" customFormat="1" ht="16.5" x14ac:dyDescent="0.2">
      <c r="A27" s="53"/>
      <c r="B27" s="53"/>
      <c r="C27" s="53"/>
      <c r="D27" s="53"/>
      <c r="E27" s="31"/>
      <c r="F27" s="31" t="s">
        <v>4</v>
      </c>
      <c r="G27" s="121">
        <f t="shared" ref="G27:H27" si="6">+G28</f>
        <v>0</v>
      </c>
      <c r="H27" s="121">
        <f t="shared" si="6"/>
        <v>0</v>
      </c>
    </row>
    <row r="28" spans="1:8" s="108" customFormat="1" ht="16.5" x14ac:dyDescent="0.2">
      <c r="A28" s="53"/>
      <c r="B28" s="53"/>
      <c r="C28" s="53"/>
      <c r="D28" s="53"/>
      <c r="E28" s="31"/>
      <c r="F28" s="31" t="s">
        <v>20</v>
      </c>
      <c r="G28" s="121">
        <f t="shared" ref="G28:H28" si="7">+G29</f>
        <v>0</v>
      </c>
      <c r="H28" s="121">
        <f t="shared" si="7"/>
        <v>0</v>
      </c>
    </row>
    <row r="29" spans="1:8" s="108" customFormat="1" ht="16.5" x14ac:dyDescent="0.2">
      <c r="A29" s="53"/>
      <c r="B29" s="53"/>
      <c r="C29" s="53"/>
      <c r="D29" s="53"/>
      <c r="E29" s="31"/>
      <c r="F29" s="31" t="s">
        <v>21</v>
      </c>
      <c r="G29" s="121">
        <f>+G30+G32</f>
        <v>0</v>
      </c>
      <c r="H29" s="121">
        <f>+H30+H32</f>
        <v>0</v>
      </c>
    </row>
    <row r="30" spans="1:8" s="108" customFormat="1" ht="16.5" x14ac:dyDescent="0.2">
      <c r="A30" s="53"/>
      <c r="B30" s="53"/>
      <c r="C30" s="53"/>
      <c r="D30" s="53"/>
      <c r="E30" s="31"/>
      <c r="F30" s="31" t="s">
        <v>69</v>
      </c>
      <c r="G30" s="78">
        <f t="shared" ref="G30:H30" si="8">+G31</f>
        <v>-42930</v>
      </c>
      <c r="H30" s="78">
        <f t="shared" si="8"/>
        <v>-42930</v>
      </c>
    </row>
    <row r="31" spans="1:8" s="108" customFormat="1" ht="16.5" x14ac:dyDescent="0.2">
      <c r="A31" s="53"/>
      <c r="B31" s="53"/>
      <c r="C31" s="53"/>
      <c r="D31" s="53"/>
      <c r="E31" s="84"/>
      <c r="F31" s="31" t="s">
        <v>102</v>
      </c>
      <c r="G31" s="78">
        <f>+'2'!D17</f>
        <v>-42930</v>
      </c>
      <c r="H31" s="78">
        <f>+'2'!E17</f>
        <v>-42930</v>
      </c>
    </row>
    <row r="32" spans="1:8" s="47" customFormat="1" ht="21" customHeight="1" x14ac:dyDescent="0.2">
      <c r="A32" s="122"/>
      <c r="B32" s="126"/>
      <c r="C32" s="126"/>
      <c r="D32" s="124"/>
      <c r="E32" s="125"/>
      <c r="F32" s="46" t="s">
        <v>58</v>
      </c>
      <c r="G32" s="75">
        <f t="shared" ref="G32:H32" si="9">+G33</f>
        <v>42930</v>
      </c>
      <c r="H32" s="75">
        <f t="shared" si="9"/>
        <v>42930</v>
      </c>
    </row>
    <row r="33" spans="1:8" s="47" customFormat="1" ht="24" customHeight="1" x14ac:dyDescent="0.2">
      <c r="A33" s="122"/>
      <c r="B33" s="126"/>
      <c r="C33" s="126"/>
      <c r="D33" s="124"/>
      <c r="E33" s="125"/>
      <c r="F33" s="46" t="s">
        <v>59</v>
      </c>
      <c r="G33" s="76">
        <f>+'2'!D18</f>
        <v>42930</v>
      </c>
      <c r="H33" s="76">
        <f>+'2'!E18</f>
        <v>42930</v>
      </c>
    </row>
    <row r="34" spans="1:8" ht="15" x14ac:dyDescent="0.2">
      <c r="A34" s="109"/>
      <c r="B34" s="109"/>
      <c r="C34" s="109"/>
      <c r="D34" s="109"/>
      <c r="E34" s="109"/>
      <c r="F34" s="109"/>
      <c r="G34" s="110"/>
      <c r="H34" s="111"/>
    </row>
    <row r="35" spans="1:8" ht="15" x14ac:dyDescent="0.2">
      <c r="A35" s="109"/>
      <c r="B35" s="109"/>
      <c r="C35" s="109"/>
      <c r="D35" s="109"/>
      <c r="E35" s="109"/>
      <c r="F35" s="109"/>
      <c r="G35" s="110"/>
      <c r="H35" s="111"/>
    </row>
    <row r="36" spans="1:8" ht="15" x14ac:dyDescent="0.2">
      <c r="A36" s="109"/>
      <c r="B36" s="109"/>
      <c r="C36" s="109"/>
      <c r="D36" s="109"/>
      <c r="E36" s="109"/>
      <c r="F36" s="109"/>
      <c r="G36" s="110"/>
      <c r="H36" s="111"/>
    </row>
    <row r="37" spans="1:8" ht="15" x14ac:dyDescent="0.2">
      <c r="A37" s="109"/>
      <c r="B37" s="109"/>
      <c r="C37" s="109"/>
      <c r="D37" s="109"/>
      <c r="E37" s="109"/>
      <c r="F37" s="109"/>
      <c r="G37" s="110"/>
      <c r="H37" s="111"/>
    </row>
    <row r="38" spans="1:8" ht="15" x14ac:dyDescent="0.2">
      <c r="A38" s="109"/>
      <c r="B38" s="109"/>
      <c r="C38" s="109"/>
      <c r="D38" s="109"/>
      <c r="E38" s="109"/>
      <c r="F38" s="109"/>
      <c r="G38" s="110"/>
      <c r="H38" s="111"/>
    </row>
    <row r="39" spans="1:8" ht="15" x14ac:dyDescent="0.2">
      <c r="A39" s="109"/>
      <c r="B39" s="109"/>
      <c r="C39" s="109"/>
      <c r="D39" s="109"/>
      <c r="E39" s="109"/>
      <c r="F39" s="109"/>
      <c r="G39" s="110"/>
      <c r="H39" s="111"/>
    </row>
    <row r="40" spans="1:8" ht="15" x14ac:dyDescent="0.2">
      <c r="A40" s="109"/>
      <c r="B40" s="109"/>
      <c r="C40" s="109"/>
      <c r="D40" s="109"/>
      <c r="E40" s="109"/>
      <c r="F40" s="109"/>
      <c r="G40" s="110"/>
      <c r="H40" s="111"/>
    </row>
    <row r="41" spans="1:8" ht="15" x14ac:dyDescent="0.2">
      <c r="A41" s="109"/>
      <c r="B41" s="109"/>
      <c r="C41" s="109"/>
      <c r="D41" s="109"/>
      <c r="E41" s="109"/>
      <c r="F41" s="109"/>
      <c r="G41" s="110"/>
      <c r="H41" s="111"/>
    </row>
    <row r="42" spans="1:8" ht="15" x14ac:dyDescent="0.2">
      <c r="A42" s="109"/>
      <c r="B42" s="109"/>
      <c r="C42" s="109"/>
      <c r="D42" s="109"/>
      <c r="E42" s="109"/>
      <c r="F42" s="109"/>
      <c r="G42" s="110"/>
      <c r="H42" s="111"/>
    </row>
    <row r="43" spans="1:8" ht="15" x14ac:dyDescent="0.2">
      <c r="A43" s="109"/>
      <c r="B43" s="109"/>
      <c r="C43" s="109"/>
      <c r="D43" s="109"/>
      <c r="E43" s="109"/>
      <c r="F43" s="109"/>
      <c r="G43" s="110"/>
      <c r="H43" s="111"/>
    </row>
    <row r="44" spans="1:8" ht="15" x14ac:dyDescent="0.2">
      <c r="A44" s="109"/>
      <c r="B44" s="109"/>
      <c r="C44" s="109"/>
      <c r="D44" s="109"/>
      <c r="E44" s="109"/>
      <c r="F44" s="109"/>
      <c r="G44" s="110"/>
      <c r="H44" s="111"/>
    </row>
    <row r="45" spans="1:8" ht="15" x14ac:dyDescent="0.2">
      <c r="A45" s="109"/>
      <c r="B45" s="109"/>
      <c r="C45" s="109"/>
      <c r="D45" s="109"/>
      <c r="E45" s="109"/>
      <c r="F45" s="109"/>
      <c r="G45" s="110"/>
      <c r="H45" s="111"/>
    </row>
    <row r="46" spans="1:8" ht="15" x14ac:dyDescent="0.2">
      <c r="A46" s="109"/>
      <c r="B46" s="109"/>
      <c r="C46" s="109"/>
      <c r="D46" s="109"/>
      <c r="E46" s="109"/>
      <c r="F46" s="109"/>
      <c r="G46" s="110"/>
      <c r="H46" s="111"/>
    </row>
    <row r="47" spans="1:8" ht="15" x14ac:dyDescent="0.2">
      <c r="A47" s="109"/>
      <c r="B47" s="109"/>
      <c r="C47" s="109"/>
      <c r="D47" s="109"/>
      <c r="E47" s="109"/>
      <c r="F47" s="109"/>
      <c r="G47" s="110"/>
      <c r="H47" s="111"/>
    </row>
    <row r="48" spans="1:8" ht="15" x14ac:dyDescent="0.2">
      <c r="A48" s="109"/>
      <c r="B48" s="109"/>
      <c r="C48" s="109"/>
      <c r="D48" s="109"/>
      <c r="E48" s="109"/>
      <c r="F48" s="109"/>
      <c r="G48" s="110"/>
      <c r="H48" s="111"/>
    </row>
    <row r="49" spans="1:8" ht="15" x14ac:dyDescent="0.2">
      <c r="A49" s="109"/>
      <c r="B49" s="109"/>
      <c r="C49" s="109"/>
      <c r="D49" s="109"/>
      <c r="E49" s="109"/>
      <c r="F49" s="109"/>
      <c r="G49" s="110"/>
      <c r="H49" s="111"/>
    </row>
    <row r="50" spans="1:8" ht="15" x14ac:dyDescent="0.2">
      <c r="A50" s="109"/>
      <c r="B50" s="109"/>
      <c r="C50" s="109"/>
      <c r="D50" s="109"/>
      <c r="E50" s="109"/>
      <c r="F50" s="109"/>
      <c r="G50" s="110"/>
      <c r="H50" s="111"/>
    </row>
    <row r="51" spans="1:8" ht="15" x14ac:dyDescent="0.2">
      <c r="A51" s="109"/>
      <c r="B51" s="109"/>
      <c r="C51" s="109"/>
      <c r="D51" s="109"/>
      <c r="E51" s="109"/>
      <c r="F51" s="109"/>
      <c r="G51" s="110"/>
      <c r="H51" s="111"/>
    </row>
    <row r="52" spans="1:8" ht="15" x14ac:dyDescent="0.2">
      <c r="A52" s="109"/>
      <c r="B52" s="109"/>
      <c r="C52" s="109"/>
      <c r="D52" s="109"/>
      <c r="E52" s="109"/>
      <c r="F52" s="109"/>
      <c r="G52" s="110"/>
      <c r="H52" s="111"/>
    </row>
    <row r="53" spans="1:8" ht="15" x14ac:dyDescent="0.2">
      <c r="A53" s="109"/>
      <c r="B53" s="109"/>
      <c r="C53" s="109"/>
      <c r="D53" s="109"/>
      <c r="E53" s="109"/>
      <c r="F53" s="109"/>
      <c r="G53" s="110"/>
      <c r="H53" s="111"/>
    </row>
    <row r="54" spans="1:8" ht="15" x14ac:dyDescent="0.2">
      <c r="A54" s="109"/>
      <c r="B54" s="109"/>
      <c r="C54" s="109"/>
      <c r="D54" s="109"/>
      <c r="E54" s="109"/>
      <c r="F54" s="109"/>
      <c r="G54" s="110"/>
      <c r="H54" s="111"/>
    </row>
    <row r="55" spans="1:8" ht="15" x14ac:dyDescent="0.2">
      <c r="A55" s="109"/>
      <c r="B55" s="109"/>
      <c r="C55" s="109"/>
      <c r="D55" s="109"/>
      <c r="E55" s="109"/>
      <c r="F55" s="109"/>
      <c r="G55" s="110"/>
      <c r="H55" s="111"/>
    </row>
    <row r="56" spans="1:8" ht="15" x14ac:dyDescent="0.2">
      <c r="A56" s="109"/>
      <c r="B56" s="109"/>
      <c r="C56" s="109"/>
      <c r="D56" s="109"/>
      <c r="E56" s="109"/>
      <c r="F56" s="109"/>
      <c r="G56" s="110"/>
      <c r="H56" s="111"/>
    </row>
    <row r="57" spans="1:8" ht="15" x14ac:dyDescent="0.2">
      <c r="A57" s="109"/>
      <c r="B57" s="109"/>
      <c r="C57" s="109"/>
      <c r="D57" s="109"/>
      <c r="E57" s="109"/>
      <c r="F57" s="109"/>
      <c r="G57" s="110"/>
      <c r="H57" s="111"/>
    </row>
    <row r="58" spans="1:8" ht="15" x14ac:dyDescent="0.2">
      <c r="A58" s="109"/>
      <c r="B58" s="109"/>
      <c r="C58" s="109"/>
      <c r="D58" s="109"/>
      <c r="E58" s="109"/>
      <c r="F58" s="109"/>
      <c r="G58" s="110"/>
      <c r="H58" s="111"/>
    </row>
    <row r="59" spans="1:8" ht="15" x14ac:dyDescent="0.2">
      <c r="A59" s="109"/>
      <c r="B59" s="109"/>
      <c r="C59" s="109"/>
      <c r="D59" s="109"/>
      <c r="E59" s="109"/>
      <c r="F59" s="109"/>
      <c r="G59" s="110"/>
      <c r="H59" s="111"/>
    </row>
    <row r="60" spans="1:8" ht="15" x14ac:dyDescent="0.2">
      <c r="A60" s="109"/>
      <c r="B60" s="109"/>
      <c r="C60" s="109"/>
      <c r="D60" s="109"/>
      <c r="E60" s="109"/>
      <c r="F60" s="109"/>
      <c r="G60" s="110"/>
      <c r="H60" s="111"/>
    </row>
    <row r="61" spans="1:8" ht="15" x14ac:dyDescent="0.2">
      <c r="A61" s="109"/>
      <c r="B61" s="109"/>
      <c r="C61" s="109"/>
      <c r="D61" s="109"/>
      <c r="E61" s="109"/>
      <c r="F61" s="109"/>
      <c r="G61" s="110"/>
      <c r="H61" s="111"/>
    </row>
    <row r="62" spans="1:8" ht="15" x14ac:dyDescent="0.2">
      <c r="A62" s="109"/>
      <c r="B62" s="109"/>
      <c r="C62" s="109"/>
      <c r="D62" s="109"/>
      <c r="E62" s="109"/>
      <c r="F62" s="109"/>
      <c r="G62" s="110"/>
      <c r="H62" s="111"/>
    </row>
    <row r="63" spans="1:8" ht="15" x14ac:dyDescent="0.2">
      <c r="A63" s="109"/>
      <c r="B63" s="109"/>
      <c r="C63" s="109"/>
      <c r="D63" s="109"/>
      <c r="E63" s="109"/>
      <c r="F63" s="109"/>
      <c r="G63" s="110"/>
      <c r="H63" s="111"/>
    </row>
    <row r="64" spans="1:8" ht="15" x14ac:dyDescent="0.2">
      <c r="A64" s="109"/>
      <c r="B64" s="109"/>
      <c r="C64" s="109"/>
      <c r="D64" s="109"/>
      <c r="E64" s="109"/>
      <c r="F64" s="109"/>
      <c r="G64" s="110"/>
      <c r="H64" s="111"/>
    </row>
    <row r="65" spans="1:8" ht="15" x14ac:dyDescent="0.2">
      <c r="A65" s="109"/>
      <c r="B65" s="109"/>
      <c r="C65" s="109"/>
      <c r="D65" s="109"/>
      <c r="E65" s="109"/>
      <c r="F65" s="109"/>
      <c r="G65" s="110"/>
      <c r="H65" s="111"/>
    </row>
    <row r="66" spans="1:8" ht="15" x14ac:dyDescent="0.2">
      <c r="A66" s="109"/>
      <c r="B66" s="109"/>
      <c r="C66" s="109"/>
      <c r="D66" s="109"/>
      <c r="E66" s="109"/>
      <c r="F66" s="109"/>
      <c r="G66" s="110"/>
      <c r="H66" s="111"/>
    </row>
    <row r="67" spans="1:8" ht="15" x14ac:dyDescent="0.2">
      <c r="A67" s="109"/>
      <c r="B67" s="109"/>
      <c r="C67" s="109"/>
      <c r="D67" s="109"/>
      <c r="E67" s="109"/>
      <c r="F67" s="109"/>
      <c r="G67" s="110"/>
      <c r="H67" s="111"/>
    </row>
    <row r="68" spans="1:8" ht="15" x14ac:dyDescent="0.2">
      <c r="A68" s="109"/>
      <c r="B68" s="109"/>
      <c r="C68" s="109"/>
      <c r="D68" s="109"/>
      <c r="E68" s="109"/>
      <c r="F68" s="109"/>
      <c r="G68" s="110"/>
      <c r="H68" s="111"/>
    </row>
    <row r="69" spans="1:8" ht="15" x14ac:dyDescent="0.2">
      <c r="A69" s="109"/>
      <c r="B69" s="109"/>
      <c r="C69" s="109"/>
      <c r="D69" s="109"/>
      <c r="E69" s="109"/>
      <c r="F69" s="109"/>
      <c r="G69" s="110"/>
      <c r="H69" s="111"/>
    </row>
    <row r="70" spans="1:8" ht="15" x14ac:dyDescent="0.2">
      <c r="A70" s="109"/>
      <c r="B70" s="109"/>
      <c r="C70" s="109"/>
      <c r="D70" s="109"/>
      <c r="E70" s="109"/>
      <c r="F70" s="109"/>
      <c r="G70" s="110"/>
      <c r="H70" s="111"/>
    </row>
    <row r="71" spans="1:8" ht="15" x14ac:dyDescent="0.2">
      <c r="A71" s="109"/>
      <c r="B71" s="109"/>
      <c r="C71" s="109"/>
      <c r="D71" s="109"/>
      <c r="E71" s="109"/>
      <c r="F71" s="109"/>
      <c r="G71" s="110"/>
      <c r="H71" s="111"/>
    </row>
    <row r="72" spans="1:8" ht="15" x14ac:dyDescent="0.2">
      <c r="A72" s="109"/>
      <c r="B72" s="109"/>
      <c r="C72" s="109"/>
      <c r="D72" s="109"/>
      <c r="E72" s="109"/>
      <c r="F72" s="109"/>
      <c r="G72" s="110"/>
      <c r="H72" s="111"/>
    </row>
    <row r="73" spans="1:8" ht="15" x14ac:dyDescent="0.2">
      <c r="A73" s="109"/>
      <c r="B73" s="109"/>
      <c r="C73" s="109"/>
      <c r="D73" s="109"/>
      <c r="E73" s="109"/>
      <c r="F73" s="109"/>
      <c r="G73" s="110"/>
      <c r="H73" s="111"/>
    </row>
    <row r="74" spans="1:8" ht="15" x14ac:dyDescent="0.2">
      <c r="A74" s="109"/>
      <c r="B74" s="109"/>
      <c r="C74" s="109"/>
      <c r="D74" s="109"/>
      <c r="E74" s="109"/>
      <c r="F74" s="109"/>
      <c r="G74" s="110"/>
      <c r="H74" s="111"/>
    </row>
    <row r="75" spans="1:8" ht="15" x14ac:dyDescent="0.2">
      <c r="A75" s="109"/>
      <c r="B75" s="109"/>
      <c r="C75" s="109"/>
      <c r="D75" s="109"/>
      <c r="E75" s="109"/>
      <c r="F75" s="109"/>
      <c r="G75" s="110"/>
      <c r="H75" s="111"/>
    </row>
    <row r="76" spans="1:8" ht="15" x14ac:dyDescent="0.2">
      <c r="A76" s="109"/>
      <c r="B76" s="109"/>
      <c r="C76" s="109"/>
      <c r="D76" s="109"/>
      <c r="E76" s="109"/>
      <c r="F76" s="109"/>
      <c r="G76" s="110"/>
      <c r="H76" s="111"/>
    </row>
    <row r="77" spans="1:8" ht="15" x14ac:dyDescent="0.2">
      <c r="A77" s="109"/>
      <c r="B77" s="109"/>
      <c r="C77" s="109"/>
      <c r="D77" s="109"/>
      <c r="E77" s="109"/>
      <c r="F77" s="109"/>
      <c r="G77" s="110"/>
      <c r="H77" s="111"/>
    </row>
    <row r="78" spans="1:8" ht="15" x14ac:dyDescent="0.2">
      <c r="A78" s="109"/>
      <c r="B78" s="109"/>
      <c r="C78" s="109"/>
      <c r="D78" s="109"/>
      <c r="E78" s="109"/>
      <c r="F78" s="109"/>
      <c r="G78" s="110"/>
      <c r="H78" s="111"/>
    </row>
    <row r="79" spans="1:8" ht="15" x14ac:dyDescent="0.2">
      <c r="A79" s="109"/>
      <c r="B79" s="109"/>
      <c r="C79" s="109"/>
      <c r="D79" s="109"/>
      <c r="E79" s="109"/>
      <c r="F79" s="109"/>
      <c r="G79" s="110"/>
      <c r="H79" s="111"/>
    </row>
    <row r="80" spans="1:8" ht="15" x14ac:dyDescent="0.2">
      <c r="A80" s="109"/>
      <c r="B80" s="109"/>
      <c r="C80" s="109"/>
      <c r="D80" s="109"/>
      <c r="E80" s="109"/>
      <c r="F80" s="109"/>
      <c r="G80" s="110"/>
      <c r="H80" s="111"/>
    </row>
    <row r="81" spans="1:8" ht="15" x14ac:dyDescent="0.2">
      <c r="A81" s="109"/>
      <c r="B81" s="109"/>
      <c r="C81" s="109"/>
      <c r="D81" s="109"/>
      <c r="E81" s="109"/>
      <c r="F81" s="109"/>
      <c r="G81" s="110"/>
      <c r="H81" s="111"/>
    </row>
    <row r="82" spans="1:8" ht="15" x14ac:dyDescent="0.2">
      <c r="A82" s="109"/>
      <c r="B82" s="109"/>
      <c r="C82" s="109"/>
      <c r="D82" s="109"/>
      <c r="E82" s="109"/>
      <c r="F82" s="109"/>
      <c r="G82" s="110"/>
      <c r="H82" s="111"/>
    </row>
    <row r="83" spans="1:8" ht="15" x14ac:dyDescent="0.2">
      <c r="A83" s="109"/>
      <c r="B83" s="109"/>
      <c r="C83" s="109"/>
      <c r="D83" s="109"/>
      <c r="E83" s="109"/>
      <c r="F83" s="109"/>
      <c r="G83" s="110"/>
      <c r="H83" s="111"/>
    </row>
    <row r="84" spans="1:8" ht="15" x14ac:dyDescent="0.2">
      <c r="A84" s="109"/>
      <c r="B84" s="109"/>
      <c r="C84" s="109"/>
      <c r="D84" s="109"/>
      <c r="E84" s="109"/>
      <c r="F84" s="109"/>
      <c r="G84" s="110"/>
      <c r="H84" s="111"/>
    </row>
    <row r="85" spans="1:8" ht="15" x14ac:dyDescent="0.2">
      <c r="A85" s="109"/>
      <c r="B85" s="109"/>
      <c r="C85" s="109"/>
      <c r="D85" s="109"/>
      <c r="E85" s="109"/>
      <c r="F85" s="109"/>
      <c r="G85" s="110"/>
      <c r="H85" s="111"/>
    </row>
    <row r="86" spans="1:8" ht="15" x14ac:dyDescent="0.2">
      <c r="A86" s="109"/>
      <c r="B86" s="109"/>
      <c r="C86" s="109"/>
      <c r="D86" s="109"/>
      <c r="E86" s="109"/>
      <c r="F86" s="109"/>
      <c r="G86" s="110"/>
      <c r="H86" s="111"/>
    </row>
    <row r="87" spans="1:8" ht="15" x14ac:dyDescent="0.2">
      <c r="A87" s="109"/>
      <c r="B87" s="109"/>
      <c r="C87" s="109"/>
      <c r="D87" s="109"/>
      <c r="E87" s="109"/>
      <c r="F87" s="109"/>
      <c r="G87" s="110"/>
      <c r="H87" s="111"/>
    </row>
    <row r="88" spans="1:8" ht="15" x14ac:dyDescent="0.2">
      <c r="A88" s="109"/>
      <c r="B88" s="109"/>
      <c r="C88" s="109"/>
      <c r="D88" s="109"/>
      <c r="E88" s="109"/>
      <c r="F88" s="109"/>
      <c r="G88" s="110"/>
      <c r="H88" s="111"/>
    </row>
    <row r="89" spans="1:8" ht="15" x14ac:dyDescent="0.2">
      <c r="A89" s="109"/>
      <c r="B89" s="109"/>
      <c r="C89" s="109"/>
      <c r="D89" s="109"/>
      <c r="E89" s="109"/>
      <c r="F89" s="109"/>
      <c r="G89" s="110"/>
      <c r="H89" s="111"/>
    </row>
    <row r="90" spans="1:8" ht="15" x14ac:dyDescent="0.2">
      <c r="A90" s="109"/>
      <c r="B90" s="109"/>
      <c r="C90" s="109"/>
      <c r="D90" s="109"/>
      <c r="E90" s="109"/>
      <c r="F90" s="109"/>
      <c r="G90" s="110"/>
      <c r="H90" s="111"/>
    </row>
    <row r="91" spans="1:8" ht="15" x14ac:dyDescent="0.2">
      <c r="A91" s="109"/>
      <c r="B91" s="109"/>
      <c r="C91" s="109"/>
      <c r="D91" s="109"/>
      <c r="E91" s="109"/>
      <c r="F91" s="109"/>
      <c r="G91" s="110"/>
      <c r="H91" s="111"/>
    </row>
    <row r="92" spans="1:8" ht="15" x14ac:dyDescent="0.2">
      <c r="A92" s="109"/>
      <c r="B92" s="109"/>
      <c r="C92" s="109"/>
      <c r="D92" s="109"/>
      <c r="E92" s="109"/>
      <c r="F92" s="109"/>
      <c r="G92" s="110"/>
      <c r="H92" s="111"/>
    </row>
    <row r="93" spans="1:8" ht="15" x14ac:dyDescent="0.2">
      <c r="A93" s="109"/>
      <c r="B93" s="109"/>
      <c r="C93" s="109"/>
      <c r="D93" s="109"/>
      <c r="E93" s="109"/>
      <c r="F93" s="109"/>
      <c r="G93" s="110"/>
      <c r="H93" s="111"/>
    </row>
    <row r="94" spans="1:8" ht="15" x14ac:dyDescent="0.2">
      <c r="A94" s="109"/>
      <c r="B94" s="109"/>
      <c r="C94" s="109"/>
      <c r="D94" s="109"/>
      <c r="E94" s="109"/>
      <c r="F94" s="109"/>
      <c r="G94" s="110"/>
      <c r="H94" s="111"/>
    </row>
    <row r="95" spans="1:8" ht="15" x14ac:dyDescent="0.2">
      <c r="A95" s="109"/>
      <c r="B95" s="109"/>
      <c r="C95" s="109"/>
      <c r="D95" s="109"/>
      <c r="E95" s="109"/>
      <c r="F95" s="109"/>
      <c r="G95" s="110"/>
      <c r="H95" s="111"/>
    </row>
    <row r="96" spans="1:8" ht="15" x14ac:dyDescent="0.2">
      <c r="A96" s="109"/>
      <c r="B96" s="109"/>
      <c r="C96" s="109"/>
      <c r="D96" s="109"/>
      <c r="E96" s="109"/>
      <c r="F96" s="109"/>
      <c r="G96" s="110"/>
      <c r="H96" s="111"/>
    </row>
    <row r="97" spans="1:8" ht="15" x14ac:dyDescent="0.2">
      <c r="A97" s="109"/>
      <c r="B97" s="109"/>
      <c r="C97" s="109"/>
      <c r="D97" s="109"/>
      <c r="E97" s="109"/>
      <c r="F97" s="109"/>
      <c r="G97" s="110"/>
      <c r="H97" s="111"/>
    </row>
    <row r="98" spans="1:8" ht="15" x14ac:dyDescent="0.2">
      <c r="A98" s="109"/>
      <c r="B98" s="109"/>
      <c r="C98" s="109"/>
      <c r="D98" s="109"/>
      <c r="E98" s="109"/>
      <c r="F98" s="109"/>
      <c r="G98" s="110"/>
      <c r="H98" s="111"/>
    </row>
    <row r="99" spans="1:8" ht="15" x14ac:dyDescent="0.2">
      <c r="A99" s="109"/>
      <c r="B99" s="109"/>
      <c r="C99" s="109"/>
      <c r="D99" s="109"/>
      <c r="E99" s="109"/>
      <c r="F99" s="109"/>
      <c r="G99" s="110"/>
      <c r="H99" s="111"/>
    </row>
    <row r="100" spans="1:8" ht="15" x14ac:dyDescent="0.2">
      <c r="A100" s="109"/>
      <c r="B100" s="109"/>
      <c r="C100" s="109"/>
      <c r="D100" s="109"/>
      <c r="E100" s="109"/>
      <c r="F100" s="109"/>
      <c r="G100" s="110"/>
      <c r="H100" s="111"/>
    </row>
    <row r="101" spans="1:8" ht="15" x14ac:dyDescent="0.2">
      <c r="A101" s="109"/>
      <c r="B101" s="109"/>
      <c r="C101" s="109"/>
      <c r="D101" s="109"/>
      <c r="E101" s="109"/>
      <c r="F101" s="109"/>
      <c r="G101" s="110"/>
      <c r="H101" s="111"/>
    </row>
    <row r="102" spans="1:8" ht="15" x14ac:dyDescent="0.2">
      <c r="A102" s="109"/>
      <c r="B102" s="109"/>
      <c r="C102" s="109"/>
      <c r="D102" s="109"/>
      <c r="E102" s="109"/>
      <c r="F102" s="109"/>
      <c r="G102" s="110"/>
      <c r="H102" s="111"/>
    </row>
    <row r="103" spans="1:8" ht="15" x14ac:dyDescent="0.2">
      <c r="A103" s="109"/>
      <c r="B103" s="109"/>
      <c r="C103" s="109"/>
      <c r="D103" s="109"/>
      <c r="E103" s="109"/>
      <c r="F103" s="109"/>
      <c r="G103" s="110"/>
      <c r="H103" s="111"/>
    </row>
    <row r="104" spans="1:8" ht="15" x14ac:dyDescent="0.2">
      <c r="A104" s="109"/>
      <c r="B104" s="109"/>
      <c r="C104" s="109"/>
      <c r="D104" s="109"/>
      <c r="E104" s="109"/>
      <c r="F104" s="109"/>
      <c r="G104" s="110"/>
      <c r="H104" s="111"/>
    </row>
    <row r="105" spans="1:8" ht="15" x14ac:dyDescent="0.2">
      <c r="A105" s="109"/>
      <c r="B105" s="109"/>
      <c r="C105" s="109"/>
      <c r="D105" s="109"/>
      <c r="E105" s="109"/>
      <c r="F105" s="109"/>
      <c r="G105" s="110"/>
      <c r="H105" s="111"/>
    </row>
    <row r="106" spans="1:8" ht="15" x14ac:dyDescent="0.2">
      <c r="A106" s="109"/>
      <c r="B106" s="109"/>
      <c r="C106" s="109"/>
      <c r="D106" s="109"/>
      <c r="E106" s="109"/>
      <c r="F106" s="109"/>
      <c r="G106" s="110"/>
      <c r="H106" s="111"/>
    </row>
    <row r="107" spans="1:8" ht="15" x14ac:dyDescent="0.2">
      <c r="A107" s="109"/>
      <c r="B107" s="109"/>
      <c r="C107" s="109"/>
      <c r="D107" s="109"/>
      <c r="E107" s="109"/>
      <c r="F107" s="109"/>
      <c r="G107" s="110"/>
      <c r="H107" s="111"/>
    </row>
    <row r="108" spans="1:8" ht="15" x14ac:dyDescent="0.2">
      <c r="A108" s="109"/>
      <c r="B108" s="109"/>
      <c r="C108" s="109"/>
      <c r="D108" s="109"/>
      <c r="E108" s="109"/>
      <c r="F108" s="109"/>
      <c r="G108" s="110"/>
      <c r="H108" s="111"/>
    </row>
    <row r="109" spans="1:8" ht="15" x14ac:dyDescent="0.2">
      <c r="A109" s="109"/>
      <c r="B109" s="109"/>
      <c r="C109" s="109"/>
      <c r="D109" s="109"/>
      <c r="E109" s="109"/>
      <c r="F109" s="109"/>
      <c r="G109" s="110"/>
      <c r="H109" s="111"/>
    </row>
    <row r="110" spans="1:8" ht="15" x14ac:dyDescent="0.2">
      <c r="A110" s="109"/>
      <c r="B110" s="109"/>
      <c r="C110" s="109"/>
      <c r="D110" s="109"/>
      <c r="E110" s="109"/>
      <c r="F110" s="109"/>
      <c r="G110" s="110"/>
      <c r="H110" s="111"/>
    </row>
    <row r="111" spans="1:8" ht="15" x14ac:dyDescent="0.2">
      <c r="A111" s="109"/>
      <c r="B111" s="109"/>
      <c r="C111" s="109"/>
      <c r="D111" s="109"/>
      <c r="E111" s="109"/>
      <c r="F111" s="109"/>
      <c r="G111" s="110"/>
      <c r="H111" s="111"/>
    </row>
    <row r="112" spans="1:8" ht="15" x14ac:dyDescent="0.2">
      <c r="A112" s="109"/>
      <c r="B112" s="109"/>
      <c r="C112" s="109"/>
      <c r="D112" s="109"/>
      <c r="E112" s="109"/>
      <c r="F112" s="109"/>
      <c r="G112" s="110"/>
      <c r="H112" s="111"/>
    </row>
    <row r="113" spans="1:8" ht="15" x14ac:dyDescent="0.2">
      <c r="A113" s="109"/>
      <c r="B113" s="109"/>
      <c r="C113" s="109"/>
      <c r="D113" s="109"/>
      <c r="E113" s="109"/>
      <c r="F113" s="109"/>
      <c r="G113" s="110"/>
      <c r="H113" s="111"/>
    </row>
    <row r="114" spans="1:8" ht="15" x14ac:dyDescent="0.2">
      <c r="A114" s="109"/>
      <c r="B114" s="109"/>
      <c r="C114" s="109"/>
      <c r="D114" s="109"/>
      <c r="E114" s="109"/>
      <c r="F114" s="109"/>
      <c r="G114" s="110"/>
      <c r="H114" s="111"/>
    </row>
    <row r="115" spans="1:8" ht="15" x14ac:dyDescent="0.2">
      <c r="A115" s="109"/>
      <c r="B115" s="109"/>
      <c r="C115" s="109"/>
      <c r="D115" s="109"/>
      <c r="E115" s="109"/>
      <c r="F115" s="109"/>
      <c r="G115" s="110"/>
      <c r="H115" s="111"/>
    </row>
    <row r="116" spans="1:8" ht="15" x14ac:dyDescent="0.2">
      <c r="A116" s="109"/>
      <c r="B116" s="109"/>
      <c r="C116" s="109"/>
      <c r="D116" s="109"/>
      <c r="E116" s="109"/>
      <c r="F116" s="109"/>
      <c r="G116" s="110"/>
      <c r="H116" s="111"/>
    </row>
    <row r="117" spans="1:8" ht="15" x14ac:dyDescent="0.2">
      <c r="A117" s="109"/>
      <c r="B117" s="109"/>
      <c r="C117" s="109"/>
      <c r="D117" s="109"/>
      <c r="E117" s="109"/>
      <c r="F117" s="109"/>
      <c r="G117" s="110"/>
      <c r="H117" s="111"/>
    </row>
    <row r="118" spans="1:8" ht="15" x14ac:dyDescent="0.2">
      <c r="A118" s="109"/>
      <c r="B118" s="109"/>
      <c r="C118" s="109"/>
      <c r="D118" s="109"/>
      <c r="E118" s="109"/>
      <c r="F118" s="109"/>
      <c r="G118" s="110"/>
      <c r="H118" s="111"/>
    </row>
    <row r="119" spans="1:8" ht="15" x14ac:dyDescent="0.2">
      <c r="A119" s="109"/>
      <c r="B119" s="109"/>
      <c r="C119" s="109"/>
      <c r="D119" s="109"/>
      <c r="E119" s="109"/>
      <c r="F119" s="109"/>
      <c r="G119" s="110"/>
      <c r="H119" s="111"/>
    </row>
    <row r="120" spans="1:8" ht="15" x14ac:dyDescent="0.2">
      <c r="A120" s="109"/>
      <c r="B120" s="109"/>
      <c r="C120" s="109"/>
      <c r="D120" s="109"/>
      <c r="E120" s="109"/>
      <c r="F120" s="109"/>
      <c r="G120" s="110"/>
      <c r="H120" s="111"/>
    </row>
    <row r="121" spans="1:8" ht="15" x14ac:dyDescent="0.2">
      <c r="A121" s="109"/>
      <c r="B121" s="109"/>
      <c r="C121" s="109"/>
      <c r="D121" s="109"/>
      <c r="E121" s="109"/>
      <c r="F121" s="109"/>
      <c r="G121" s="110"/>
      <c r="H121" s="111"/>
    </row>
    <row r="122" spans="1:8" ht="15" x14ac:dyDescent="0.2">
      <c r="A122" s="109"/>
      <c r="B122" s="109"/>
      <c r="C122" s="109"/>
      <c r="D122" s="109"/>
      <c r="E122" s="109"/>
      <c r="F122" s="109"/>
      <c r="G122" s="110"/>
      <c r="H122" s="111"/>
    </row>
    <row r="123" spans="1:8" ht="15" x14ac:dyDescent="0.2">
      <c r="A123" s="109"/>
      <c r="B123" s="109"/>
      <c r="C123" s="109"/>
      <c r="D123" s="109"/>
      <c r="E123" s="109"/>
      <c r="F123" s="109"/>
      <c r="G123" s="110"/>
      <c r="H123" s="111"/>
    </row>
    <row r="124" spans="1:8" ht="15" x14ac:dyDescent="0.2">
      <c r="A124" s="109"/>
      <c r="B124" s="109"/>
      <c r="C124" s="109"/>
      <c r="D124" s="109"/>
      <c r="E124" s="109"/>
      <c r="F124" s="109"/>
      <c r="G124" s="110"/>
      <c r="H124" s="111"/>
    </row>
    <row r="125" spans="1:8" ht="15" x14ac:dyDescent="0.2">
      <c r="A125" s="109"/>
      <c r="B125" s="109"/>
      <c r="C125" s="109"/>
      <c r="D125" s="109"/>
      <c r="E125" s="109"/>
      <c r="F125" s="109"/>
      <c r="G125" s="110"/>
      <c r="H125" s="111"/>
    </row>
    <row r="126" spans="1:8" ht="15" x14ac:dyDescent="0.2">
      <c r="A126" s="109"/>
      <c r="B126" s="109"/>
      <c r="C126" s="109"/>
      <c r="D126" s="109"/>
      <c r="E126" s="109"/>
      <c r="F126" s="109"/>
      <c r="G126" s="110"/>
      <c r="H126" s="111"/>
    </row>
    <row r="127" spans="1:8" ht="15" x14ac:dyDescent="0.2">
      <c r="A127" s="109"/>
      <c r="B127" s="109"/>
      <c r="C127" s="109"/>
      <c r="D127" s="109"/>
      <c r="E127" s="109"/>
      <c r="F127" s="109"/>
      <c r="G127" s="110"/>
      <c r="H127" s="111"/>
    </row>
    <row r="128" spans="1:8" ht="15" x14ac:dyDescent="0.2">
      <c r="A128" s="109"/>
      <c r="B128" s="109"/>
      <c r="C128" s="109"/>
      <c r="D128" s="109"/>
      <c r="E128" s="109"/>
      <c r="F128" s="109"/>
      <c r="G128" s="110"/>
      <c r="H128" s="111"/>
    </row>
    <row r="129" spans="1:8" ht="15" x14ac:dyDescent="0.2">
      <c r="A129" s="109"/>
      <c r="B129" s="109"/>
      <c r="C129" s="109"/>
      <c r="D129" s="109"/>
      <c r="E129" s="109"/>
      <c r="F129" s="109"/>
      <c r="G129" s="110"/>
      <c r="H129" s="111"/>
    </row>
    <row r="130" spans="1:8" ht="15" x14ac:dyDescent="0.2">
      <c r="A130" s="109"/>
      <c r="B130" s="109"/>
      <c r="C130" s="109"/>
      <c r="D130" s="109"/>
      <c r="E130" s="109"/>
      <c r="F130" s="109"/>
      <c r="G130" s="110"/>
      <c r="H130" s="111"/>
    </row>
    <row r="131" spans="1:8" ht="15" x14ac:dyDescent="0.2">
      <c r="A131" s="109"/>
      <c r="B131" s="109"/>
      <c r="C131" s="109"/>
      <c r="D131" s="109"/>
      <c r="E131" s="109"/>
      <c r="F131" s="109"/>
      <c r="G131" s="110"/>
      <c r="H131" s="111"/>
    </row>
    <row r="132" spans="1:8" ht="15" x14ac:dyDescent="0.2">
      <c r="A132" s="109"/>
      <c r="B132" s="109"/>
      <c r="C132" s="109"/>
      <c r="D132" s="109"/>
      <c r="E132" s="109"/>
      <c r="F132" s="109"/>
      <c r="G132" s="110"/>
      <c r="H132" s="111"/>
    </row>
    <row r="133" spans="1:8" ht="15" x14ac:dyDescent="0.2">
      <c r="A133" s="109"/>
      <c r="B133" s="109"/>
      <c r="C133" s="109"/>
      <c r="D133" s="109"/>
      <c r="E133" s="109"/>
      <c r="F133" s="109"/>
      <c r="G133" s="110"/>
      <c r="H133" s="111"/>
    </row>
    <row r="134" spans="1:8" ht="15" x14ac:dyDescent="0.2">
      <c r="A134" s="109"/>
      <c r="B134" s="109"/>
      <c r="C134" s="109"/>
      <c r="D134" s="109"/>
      <c r="E134" s="109"/>
      <c r="F134" s="109"/>
      <c r="G134" s="110"/>
      <c r="H134" s="111"/>
    </row>
    <row r="135" spans="1:8" ht="15" x14ac:dyDescent="0.2">
      <c r="A135" s="109"/>
      <c r="B135" s="109"/>
      <c r="C135" s="109"/>
      <c r="D135" s="109"/>
      <c r="E135" s="109"/>
      <c r="F135" s="109"/>
      <c r="G135" s="110"/>
      <c r="H135" s="111"/>
    </row>
    <row r="136" spans="1:8" ht="15" x14ac:dyDescent="0.2">
      <c r="A136" s="109"/>
      <c r="B136" s="109"/>
      <c r="C136" s="109"/>
      <c r="D136" s="109"/>
      <c r="E136" s="109"/>
      <c r="F136" s="109"/>
      <c r="G136" s="110"/>
      <c r="H136" s="111"/>
    </row>
    <row r="137" spans="1:8" ht="15" x14ac:dyDescent="0.2">
      <c r="A137" s="109"/>
      <c r="B137" s="109"/>
      <c r="C137" s="109"/>
      <c r="D137" s="109"/>
      <c r="E137" s="109"/>
      <c r="F137" s="109"/>
      <c r="G137" s="110"/>
      <c r="H137" s="111"/>
    </row>
    <row r="138" spans="1:8" ht="15" x14ac:dyDescent="0.2">
      <c r="A138" s="109"/>
      <c r="B138" s="109"/>
      <c r="C138" s="109"/>
      <c r="D138" s="109"/>
      <c r="E138" s="109"/>
      <c r="F138" s="109"/>
      <c r="G138" s="110"/>
      <c r="H138" s="111"/>
    </row>
    <row r="139" spans="1:8" ht="15" x14ac:dyDescent="0.2">
      <c r="A139" s="109"/>
      <c r="B139" s="109"/>
      <c r="C139" s="109"/>
      <c r="D139" s="109"/>
      <c r="E139" s="109"/>
      <c r="F139" s="109"/>
      <c r="G139" s="110"/>
      <c r="H139" s="111"/>
    </row>
    <row r="140" spans="1:8" ht="15" x14ac:dyDescent="0.2">
      <c r="A140" s="109"/>
      <c r="B140" s="109"/>
      <c r="C140" s="109"/>
      <c r="D140" s="109"/>
      <c r="E140" s="109"/>
      <c r="F140" s="109"/>
      <c r="G140" s="110"/>
      <c r="H140" s="111"/>
    </row>
    <row r="141" spans="1:8" ht="15" x14ac:dyDescent="0.2">
      <c r="A141" s="109"/>
      <c r="B141" s="109"/>
      <c r="C141" s="109"/>
      <c r="D141" s="109"/>
      <c r="E141" s="109"/>
      <c r="F141" s="109"/>
      <c r="G141" s="110"/>
      <c r="H141" s="111"/>
    </row>
    <row r="142" spans="1:8" ht="15" x14ac:dyDescent="0.2">
      <c r="A142" s="109"/>
      <c r="B142" s="109"/>
      <c r="C142" s="109"/>
      <c r="D142" s="109"/>
      <c r="E142" s="109"/>
      <c r="F142" s="109"/>
      <c r="G142" s="110"/>
      <c r="H142" s="111"/>
    </row>
    <row r="143" spans="1:8" ht="15" x14ac:dyDescent="0.2">
      <c r="A143" s="109"/>
      <c r="B143" s="109"/>
      <c r="C143" s="109"/>
      <c r="D143" s="109"/>
      <c r="E143" s="109"/>
      <c r="F143" s="109"/>
      <c r="G143" s="110"/>
      <c r="H143" s="111"/>
    </row>
    <row r="144" spans="1:8" ht="15" x14ac:dyDescent="0.2">
      <c r="A144" s="109"/>
      <c r="B144" s="109"/>
      <c r="C144" s="109"/>
      <c r="D144" s="109"/>
      <c r="E144" s="109"/>
      <c r="F144" s="109"/>
      <c r="G144" s="110"/>
      <c r="H144" s="111"/>
    </row>
    <row r="145" spans="1:8" ht="15" x14ac:dyDescent="0.2">
      <c r="A145" s="109"/>
      <c r="B145" s="109"/>
      <c r="C145" s="109"/>
      <c r="D145" s="109"/>
      <c r="E145" s="109"/>
      <c r="F145" s="109"/>
      <c r="G145" s="110"/>
      <c r="H145" s="111"/>
    </row>
    <row r="146" spans="1:8" ht="15" x14ac:dyDescent="0.2">
      <c r="A146" s="109"/>
      <c r="B146" s="109"/>
      <c r="C146" s="109"/>
      <c r="D146" s="109"/>
      <c r="E146" s="109"/>
      <c r="F146" s="109"/>
      <c r="G146" s="110"/>
      <c r="H146" s="111"/>
    </row>
    <row r="147" spans="1:8" ht="15" x14ac:dyDescent="0.2">
      <c r="A147" s="109"/>
      <c r="B147" s="109"/>
      <c r="C147" s="109"/>
      <c r="D147" s="109"/>
      <c r="E147" s="109"/>
      <c r="F147" s="109"/>
      <c r="G147" s="110"/>
      <c r="H147" s="111"/>
    </row>
    <row r="148" spans="1:8" ht="15" x14ac:dyDescent="0.2">
      <c r="A148" s="109"/>
      <c r="B148" s="109"/>
      <c r="C148" s="109"/>
      <c r="D148" s="109"/>
      <c r="E148" s="109"/>
      <c r="F148" s="109"/>
      <c r="G148" s="110"/>
      <c r="H148" s="111"/>
    </row>
    <row r="149" spans="1:8" ht="15" x14ac:dyDescent="0.2">
      <c r="A149" s="109"/>
      <c r="B149" s="109"/>
      <c r="C149" s="109"/>
      <c r="D149" s="109"/>
      <c r="E149" s="109"/>
      <c r="F149" s="109"/>
      <c r="G149" s="110"/>
      <c r="H149" s="111"/>
    </row>
    <row r="150" spans="1:8" ht="15" x14ac:dyDescent="0.2">
      <c r="A150" s="109"/>
      <c r="B150" s="109"/>
      <c r="C150" s="109"/>
      <c r="D150" s="109"/>
      <c r="E150" s="109"/>
      <c r="F150" s="109"/>
      <c r="G150" s="110"/>
      <c r="H150" s="111"/>
    </row>
    <row r="151" spans="1:8" ht="15" x14ac:dyDescent="0.2">
      <c r="A151" s="109"/>
      <c r="B151" s="109"/>
      <c r="C151" s="109"/>
      <c r="D151" s="109"/>
      <c r="E151" s="109"/>
      <c r="F151" s="109"/>
      <c r="G151" s="110"/>
      <c r="H151" s="111"/>
    </row>
    <row r="152" spans="1:8" ht="15" x14ac:dyDescent="0.2">
      <c r="A152" s="109"/>
      <c r="B152" s="109"/>
      <c r="C152" s="109"/>
      <c r="D152" s="109"/>
      <c r="E152" s="109"/>
      <c r="F152" s="109"/>
      <c r="G152" s="110"/>
      <c r="H152" s="111"/>
    </row>
    <row r="153" spans="1:8" ht="15" x14ac:dyDescent="0.2">
      <c r="A153" s="109"/>
      <c r="B153" s="109"/>
      <c r="C153" s="109"/>
      <c r="D153" s="109"/>
      <c r="E153" s="109"/>
      <c r="F153" s="109"/>
      <c r="G153" s="110"/>
      <c r="H153" s="111"/>
    </row>
    <row r="154" spans="1:8" ht="15" x14ac:dyDescent="0.2">
      <c r="A154" s="109"/>
      <c r="B154" s="109"/>
      <c r="C154" s="109"/>
      <c r="D154" s="109"/>
      <c r="E154" s="109"/>
      <c r="F154" s="109"/>
      <c r="G154" s="110"/>
      <c r="H154" s="111"/>
    </row>
    <row r="155" spans="1:8" ht="15" x14ac:dyDescent="0.2">
      <c r="A155" s="109"/>
      <c r="B155" s="109"/>
      <c r="C155" s="109"/>
      <c r="D155" s="109"/>
      <c r="E155" s="109"/>
      <c r="F155" s="109"/>
      <c r="G155" s="110"/>
      <c r="H155" s="111"/>
    </row>
    <row r="156" spans="1:8" ht="15" x14ac:dyDescent="0.2">
      <c r="A156" s="109"/>
      <c r="B156" s="109"/>
      <c r="C156" s="109"/>
      <c r="D156" s="109"/>
      <c r="E156" s="109"/>
      <c r="F156" s="109"/>
      <c r="G156" s="110"/>
      <c r="H156" s="111"/>
    </row>
    <row r="157" spans="1:8" ht="15" x14ac:dyDescent="0.2">
      <c r="A157" s="109"/>
      <c r="B157" s="109"/>
      <c r="C157" s="109"/>
      <c r="D157" s="109"/>
      <c r="E157" s="109"/>
      <c r="F157" s="109"/>
      <c r="G157" s="110"/>
      <c r="H157" s="111"/>
    </row>
    <row r="158" spans="1:8" ht="15" x14ac:dyDescent="0.2">
      <c r="A158" s="109"/>
      <c r="B158" s="109"/>
      <c r="C158" s="109"/>
      <c r="D158" s="109"/>
      <c r="E158" s="109"/>
      <c r="F158" s="109"/>
      <c r="G158" s="110"/>
      <c r="H158" s="111"/>
    </row>
    <row r="159" spans="1:8" ht="15" x14ac:dyDescent="0.2">
      <c r="A159" s="109"/>
      <c r="B159" s="109"/>
      <c r="C159" s="109"/>
      <c r="D159" s="109"/>
      <c r="E159" s="109"/>
      <c r="F159" s="109"/>
      <c r="G159" s="110"/>
      <c r="H159" s="111"/>
    </row>
    <row r="160" spans="1:8" ht="15" x14ac:dyDescent="0.2">
      <c r="A160" s="109"/>
      <c r="B160" s="109"/>
      <c r="C160" s="109"/>
      <c r="D160" s="109"/>
      <c r="E160" s="109"/>
      <c r="F160" s="109"/>
      <c r="G160" s="110"/>
      <c r="H160" s="111"/>
    </row>
    <row r="161" spans="1:8" ht="15" x14ac:dyDescent="0.2">
      <c r="A161" s="109"/>
      <c r="B161" s="109"/>
      <c r="C161" s="109"/>
      <c r="D161" s="109"/>
      <c r="E161" s="109"/>
      <c r="F161" s="109"/>
      <c r="G161" s="110"/>
      <c r="H161" s="111"/>
    </row>
  </sheetData>
  <mergeCells count="6">
    <mergeCell ref="A6:H6"/>
    <mergeCell ref="F9:F10"/>
    <mergeCell ref="A9:C9"/>
    <mergeCell ref="D9:E9"/>
    <mergeCell ref="G8:H8"/>
    <mergeCell ref="G9:H9"/>
  </mergeCells>
  <pageMargins left="0.39370078740157499" right="0.23622047244094499" top="0.47244094488188998" bottom="0.511811023622047" header="0.31496062992126" footer="0.31496062992126"/>
  <pageSetup paperSize="9" scale="55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opLeftCell="A13" zoomScaleNormal="100" workbookViewId="0">
      <selection activeCell="N9" sqref="N9"/>
    </sheetView>
  </sheetViews>
  <sheetFormatPr defaultColWidth="10.6640625" defaultRowHeight="13.5" x14ac:dyDescent="0.2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5" style="1" customWidth="1"/>
    <col min="11" max="11" width="17.1640625" style="1" customWidth="1"/>
    <col min="12" max="16384" width="10.6640625" style="1"/>
  </cols>
  <sheetData>
    <row r="1" spans="1:11" x14ac:dyDescent="0.25">
      <c r="C1" s="32"/>
      <c r="D1" s="32"/>
      <c r="E1" s="32"/>
      <c r="K1" s="32" t="s">
        <v>119</v>
      </c>
    </row>
    <row r="2" spans="1:11" x14ac:dyDescent="0.25">
      <c r="C2" s="87"/>
      <c r="D2" s="87"/>
      <c r="E2" s="87"/>
      <c r="K2" s="87" t="s">
        <v>70</v>
      </c>
    </row>
    <row r="3" spans="1:11" x14ac:dyDescent="0.25">
      <c r="C3" s="87"/>
      <c r="D3" s="87"/>
      <c r="E3" s="87"/>
      <c r="K3" s="87" t="s">
        <v>1</v>
      </c>
    </row>
    <row r="4" spans="1:11" x14ac:dyDescent="0.25">
      <c r="B4" s="90"/>
      <c r="C4" s="90"/>
      <c r="D4" s="90"/>
      <c r="E4" s="90"/>
      <c r="F4" s="90"/>
    </row>
    <row r="8" spans="1:11" ht="56.25" customHeight="1" x14ac:dyDescent="0.25">
      <c r="A8" s="146" t="s">
        <v>67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</row>
    <row r="9" spans="1:11" ht="14.25" x14ac:dyDescent="0.25">
      <c r="A9" s="92"/>
      <c r="B9" s="92"/>
      <c r="C9" s="92"/>
      <c r="D9" s="92"/>
      <c r="E9" s="92"/>
      <c r="F9" s="92"/>
    </row>
    <row r="10" spans="1:11" ht="12.75" customHeight="1" x14ac:dyDescent="0.25">
      <c r="A10" s="92"/>
      <c r="B10" s="92"/>
      <c r="C10" s="91"/>
      <c r="D10" s="91"/>
      <c r="E10" s="91"/>
      <c r="F10" s="91"/>
    </row>
    <row r="11" spans="1:11" x14ac:dyDescent="0.25">
      <c r="K11" s="94" t="s">
        <v>71</v>
      </c>
    </row>
    <row r="12" spans="1:11" s="57" customFormat="1" ht="68.25" customHeight="1" x14ac:dyDescent="0.2">
      <c r="A12" s="147" t="s">
        <v>72</v>
      </c>
      <c r="B12" s="147" t="s">
        <v>73</v>
      </c>
      <c r="C12" s="147"/>
      <c r="D12" s="147" t="s">
        <v>74</v>
      </c>
      <c r="E12" s="147"/>
      <c r="F12" s="147"/>
      <c r="G12" s="147"/>
      <c r="H12" s="147" t="s">
        <v>75</v>
      </c>
      <c r="I12" s="147" t="s">
        <v>76</v>
      </c>
      <c r="J12" s="148" t="s">
        <v>77</v>
      </c>
      <c r="K12" s="149"/>
    </row>
    <row r="13" spans="1:11" s="57" customFormat="1" ht="101.25" customHeight="1" x14ac:dyDescent="0.2">
      <c r="A13" s="147"/>
      <c r="B13" s="104" t="s">
        <v>78</v>
      </c>
      <c r="C13" s="104" t="s">
        <v>79</v>
      </c>
      <c r="D13" s="104" t="s">
        <v>78</v>
      </c>
      <c r="E13" s="104" t="s">
        <v>79</v>
      </c>
      <c r="F13" s="104" t="s">
        <v>80</v>
      </c>
      <c r="G13" s="104" t="s">
        <v>81</v>
      </c>
      <c r="H13" s="147"/>
      <c r="I13" s="147"/>
      <c r="J13" s="104" t="s">
        <v>82</v>
      </c>
      <c r="K13" s="104" t="s">
        <v>83</v>
      </c>
    </row>
    <row r="14" spans="1:11" s="57" customFormat="1" ht="30" customHeight="1" x14ac:dyDescent="0.2">
      <c r="A14" s="151" t="s">
        <v>84</v>
      </c>
      <c r="B14" s="151"/>
      <c r="C14" s="151"/>
      <c r="D14" s="151"/>
      <c r="E14" s="151"/>
      <c r="F14" s="151"/>
      <c r="G14" s="151"/>
      <c r="H14" s="151"/>
      <c r="I14" s="151"/>
      <c r="J14" s="95">
        <f>+J15</f>
        <v>0</v>
      </c>
      <c r="K14" s="95">
        <f>+K15</f>
        <v>0</v>
      </c>
    </row>
    <row r="15" spans="1:11" s="57" customFormat="1" ht="30" customHeight="1" x14ac:dyDescent="0.2">
      <c r="A15" s="151" t="str">
        <f>+'1'!C13</f>
        <v>ՀՀ քաղաքաշինության կոմիտե</v>
      </c>
      <c r="B15" s="151"/>
      <c r="C15" s="151"/>
      <c r="D15" s="151"/>
      <c r="E15" s="151"/>
      <c r="F15" s="151"/>
      <c r="G15" s="151"/>
      <c r="H15" s="151"/>
      <c r="I15" s="151"/>
      <c r="J15" s="95">
        <f t="shared" ref="J15:K16" si="0">+J16</f>
        <v>0</v>
      </c>
      <c r="K15" s="95">
        <f t="shared" si="0"/>
        <v>0</v>
      </c>
    </row>
    <row r="16" spans="1:11" s="57" customFormat="1" ht="30" customHeight="1" x14ac:dyDescent="0.2">
      <c r="A16" s="105"/>
      <c r="B16" s="106" t="s">
        <v>108</v>
      </c>
      <c r="C16" s="150" t="s">
        <v>109</v>
      </c>
      <c r="D16" s="150"/>
      <c r="E16" s="150"/>
      <c r="F16" s="150"/>
      <c r="G16" s="150"/>
      <c r="H16" s="150"/>
      <c r="I16" s="150"/>
      <c r="J16" s="95">
        <f t="shared" si="0"/>
        <v>0</v>
      </c>
      <c r="K16" s="95">
        <f t="shared" si="0"/>
        <v>0</v>
      </c>
    </row>
    <row r="17" spans="1:12" s="57" customFormat="1" ht="30" customHeight="1" x14ac:dyDescent="0.2">
      <c r="A17" s="105"/>
      <c r="B17" s="105"/>
      <c r="C17" s="105"/>
      <c r="D17" s="106" t="s">
        <v>106</v>
      </c>
      <c r="E17" s="150" t="s">
        <v>92</v>
      </c>
      <c r="F17" s="150"/>
      <c r="G17" s="150"/>
      <c r="H17" s="150"/>
      <c r="I17" s="150"/>
      <c r="J17" s="95">
        <f>+'2'!D13</f>
        <v>0</v>
      </c>
      <c r="K17" s="95">
        <f>+'2'!E13</f>
        <v>0</v>
      </c>
    </row>
    <row r="18" spans="1:12" s="57" customFormat="1" ht="30" customHeight="1" x14ac:dyDescent="0.2">
      <c r="A18" s="105"/>
      <c r="B18" s="105"/>
      <c r="C18" s="105"/>
      <c r="D18" s="106"/>
      <c r="E18" s="106"/>
      <c r="F18" s="150" t="s">
        <v>107</v>
      </c>
      <c r="G18" s="150"/>
      <c r="H18" s="150"/>
      <c r="I18" s="150"/>
      <c r="J18" s="150"/>
      <c r="K18" s="150"/>
      <c r="L18" s="106"/>
    </row>
    <row r="19" spans="1:12" s="57" customFormat="1" ht="30" customHeight="1" x14ac:dyDescent="0.2">
      <c r="A19" s="105"/>
      <c r="B19" s="105"/>
      <c r="C19" s="105"/>
      <c r="D19" s="105"/>
      <c r="G19" s="150" t="s">
        <v>104</v>
      </c>
      <c r="H19" s="150"/>
      <c r="I19" s="150"/>
      <c r="J19" s="150"/>
      <c r="K19" s="150"/>
      <c r="L19" s="106"/>
    </row>
    <row r="20" spans="1:12" s="57" customFormat="1" ht="30" customHeight="1" x14ac:dyDescent="0.2">
      <c r="A20" s="105"/>
      <c r="B20" s="105"/>
      <c r="C20" s="105"/>
      <c r="D20" s="105"/>
      <c r="H20" s="150" t="s">
        <v>105</v>
      </c>
      <c r="I20" s="150"/>
      <c r="J20" s="150"/>
      <c r="K20" s="150"/>
      <c r="L20" s="150"/>
    </row>
    <row r="21" spans="1:12" s="57" customFormat="1" ht="37.5" customHeight="1" x14ac:dyDescent="0.2">
      <c r="H21" s="127"/>
      <c r="I21" s="57" t="s">
        <v>90</v>
      </c>
      <c r="J21" s="127"/>
      <c r="K21" s="96">
        <v>1</v>
      </c>
    </row>
  </sheetData>
  <mergeCells count="14">
    <mergeCell ref="H20:L20"/>
    <mergeCell ref="A14:I14"/>
    <mergeCell ref="G19:K19"/>
    <mergeCell ref="A15:I15"/>
    <mergeCell ref="C16:I16"/>
    <mergeCell ref="E17:I17"/>
    <mergeCell ref="F18:K18"/>
    <mergeCell ref="A8:K8"/>
    <mergeCell ref="A12:A13"/>
    <mergeCell ref="B12:C12"/>
    <mergeCell ref="D12:G12"/>
    <mergeCell ref="H12:H13"/>
    <mergeCell ref="I12:I13"/>
    <mergeCell ref="J12:K12"/>
  </mergeCells>
  <pageMargins left="0.2" right="0" top="0.75" bottom="0.75" header="0.3" footer="0.3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Normal="100" zoomScaleSheetLayoutView="100" workbookViewId="0">
      <selection activeCell="F17" sqref="F17:K17"/>
    </sheetView>
  </sheetViews>
  <sheetFormatPr defaultColWidth="10.6640625" defaultRowHeight="13.5" x14ac:dyDescent="0.2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16.6640625" style="1" customWidth="1"/>
    <col min="6" max="6" width="15" style="1" customWidth="1"/>
    <col min="7" max="7" width="14.83203125" style="1" customWidth="1"/>
    <col min="8" max="8" width="17" style="1" customWidth="1"/>
    <col min="9" max="9" width="41" style="1" customWidth="1"/>
    <col min="10" max="10" width="18.1640625" style="1" customWidth="1"/>
    <col min="11" max="11" width="15.33203125" style="1" customWidth="1"/>
    <col min="12" max="16384" width="10.6640625" style="1"/>
  </cols>
  <sheetData>
    <row r="1" spans="1:11" x14ac:dyDescent="0.25">
      <c r="C1" s="32"/>
      <c r="D1" s="32"/>
      <c r="E1" s="32"/>
      <c r="K1" s="32" t="s">
        <v>120</v>
      </c>
    </row>
    <row r="2" spans="1:11" x14ac:dyDescent="0.25">
      <c r="C2" s="87"/>
      <c r="D2" s="87"/>
      <c r="E2" s="87"/>
      <c r="K2" s="87" t="s">
        <v>70</v>
      </c>
    </row>
    <row r="3" spans="1:11" x14ac:dyDescent="0.25">
      <c r="C3" s="87"/>
      <c r="D3" s="87"/>
      <c r="E3" s="87"/>
      <c r="K3" s="87" t="s">
        <v>1</v>
      </c>
    </row>
    <row r="4" spans="1:11" x14ac:dyDescent="0.25">
      <c r="C4" s="87"/>
      <c r="D4" s="87"/>
      <c r="E4" s="87"/>
      <c r="F4" s="87"/>
    </row>
    <row r="5" spans="1:11" x14ac:dyDescent="0.25">
      <c r="C5" s="87"/>
      <c r="D5" s="87"/>
      <c r="E5" s="87"/>
      <c r="F5" s="87"/>
    </row>
    <row r="6" spans="1:11" ht="51.75" customHeight="1" x14ac:dyDescent="0.25">
      <c r="A6" s="146" t="s">
        <v>89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1" ht="14.25" x14ac:dyDescent="0.25">
      <c r="A7" s="92"/>
      <c r="B7" s="92"/>
      <c r="C7" s="92"/>
      <c r="D7" s="92"/>
      <c r="E7" s="92"/>
      <c r="F7" s="92"/>
    </row>
    <row r="8" spans="1:11" x14ac:dyDescent="0.25">
      <c r="A8" s="93"/>
      <c r="B8" s="93"/>
      <c r="C8" s="91"/>
      <c r="D8" s="91"/>
      <c r="E8" s="91"/>
      <c r="F8" s="91"/>
    </row>
    <row r="9" spans="1:11" s="5" customFormat="1" ht="12.75" customHeight="1" x14ac:dyDescent="0.25">
      <c r="A9" s="92"/>
      <c r="B9" s="92"/>
      <c r="C9" s="92"/>
      <c r="D9" s="92"/>
      <c r="E9" s="92"/>
      <c r="F9" s="92"/>
    </row>
    <row r="10" spans="1:11" x14ac:dyDescent="0.25">
      <c r="K10" s="94" t="s">
        <v>71</v>
      </c>
    </row>
    <row r="11" spans="1:11" s="57" customFormat="1" ht="76.5" customHeight="1" x14ac:dyDescent="0.2">
      <c r="A11" s="147" t="s">
        <v>85</v>
      </c>
      <c r="B11" s="147" t="s">
        <v>73</v>
      </c>
      <c r="C11" s="147"/>
      <c r="D11" s="147" t="s">
        <v>74</v>
      </c>
      <c r="E11" s="147"/>
      <c r="F11" s="147"/>
      <c r="G11" s="147"/>
      <c r="H11" s="147" t="s">
        <v>75</v>
      </c>
      <c r="I11" s="147" t="s">
        <v>76</v>
      </c>
      <c r="J11" s="148" t="s">
        <v>77</v>
      </c>
      <c r="K11" s="149"/>
    </row>
    <row r="12" spans="1:11" s="57" customFormat="1" ht="27" x14ac:dyDescent="0.2">
      <c r="A12" s="147"/>
      <c r="B12" s="104" t="s">
        <v>86</v>
      </c>
      <c r="C12" s="104" t="s">
        <v>87</v>
      </c>
      <c r="D12" s="104" t="s">
        <v>78</v>
      </c>
      <c r="E12" s="104" t="s">
        <v>87</v>
      </c>
      <c r="F12" s="104" t="s">
        <v>88</v>
      </c>
      <c r="G12" s="104" t="s">
        <v>81</v>
      </c>
      <c r="H12" s="147"/>
      <c r="I12" s="147"/>
      <c r="J12" s="104" t="s">
        <v>82</v>
      </c>
      <c r="K12" s="104" t="s">
        <v>83</v>
      </c>
    </row>
    <row r="13" spans="1:11" s="57" customFormat="1" ht="14.25" x14ac:dyDescent="0.2">
      <c r="A13" s="151" t="s">
        <v>84</v>
      </c>
      <c r="B13" s="151"/>
      <c r="C13" s="151"/>
      <c r="D13" s="151"/>
      <c r="E13" s="151"/>
      <c r="F13" s="151"/>
      <c r="G13" s="151"/>
      <c r="H13" s="151"/>
      <c r="I13" s="151"/>
      <c r="J13" s="95">
        <f>+J14</f>
        <v>0</v>
      </c>
      <c r="K13" s="95">
        <f>+K14</f>
        <v>0</v>
      </c>
    </row>
    <row r="14" spans="1:11" s="57" customFormat="1" ht="24" customHeight="1" x14ac:dyDescent="0.2">
      <c r="A14" s="151" t="s">
        <v>52</v>
      </c>
      <c r="B14" s="151"/>
      <c r="C14" s="151"/>
      <c r="D14" s="151"/>
      <c r="E14" s="151"/>
      <c r="F14" s="151"/>
      <c r="G14" s="151"/>
      <c r="H14" s="151"/>
      <c r="I14" s="151"/>
      <c r="J14" s="95">
        <f>+J15</f>
        <v>0</v>
      </c>
      <c r="K14" s="95">
        <f>+K15</f>
        <v>0</v>
      </c>
    </row>
    <row r="15" spans="1:11" s="57" customFormat="1" ht="30" customHeight="1" x14ac:dyDescent="0.2">
      <c r="A15" s="105"/>
      <c r="B15" s="106" t="s">
        <v>108</v>
      </c>
      <c r="C15" s="150" t="s">
        <v>109</v>
      </c>
      <c r="D15" s="150"/>
      <c r="E15" s="150"/>
      <c r="F15" s="150"/>
      <c r="G15" s="150"/>
      <c r="H15" s="150"/>
      <c r="I15" s="150"/>
      <c r="J15" s="95">
        <f t="shared" ref="J15:K15" si="0">+J16</f>
        <v>0</v>
      </c>
      <c r="K15" s="95">
        <f t="shared" si="0"/>
        <v>0</v>
      </c>
    </row>
    <row r="16" spans="1:11" s="57" customFormat="1" ht="30" customHeight="1" x14ac:dyDescent="0.2">
      <c r="A16" s="105"/>
      <c r="B16" s="105"/>
      <c r="C16" s="105"/>
      <c r="D16" s="106" t="s">
        <v>106</v>
      </c>
      <c r="E16" s="150" t="s">
        <v>92</v>
      </c>
      <c r="F16" s="150"/>
      <c r="G16" s="150"/>
      <c r="H16" s="150"/>
      <c r="I16" s="150"/>
      <c r="J16" s="95">
        <f>+'4'!J17</f>
        <v>0</v>
      </c>
      <c r="K16" s="95">
        <f>+'4'!K17</f>
        <v>0</v>
      </c>
    </row>
    <row r="17" spans="1:12" s="57" customFormat="1" ht="30" customHeight="1" x14ac:dyDescent="0.2">
      <c r="A17" s="105"/>
      <c r="B17" s="105"/>
      <c r="C17" s="105"/>
      <c r="D17" s="106"/>
      <c r="E17" s="106"/>
      <c r="F17" s="150" t="s">
        <v>107</v>
      </c>
      <c r="G17" s="150"/>
      <c r="H17" s="150"/>
      <c r="I17" s="150"/>
      <c r="J17" s="150"/>
      <c r="K17" s="150"/>
      <c r="L17" s="106"/>
    </row>
    <row r="18" spans="1:12" s="57" customFormat="1" ht="30" customHeight="1" x14ac:dyDescent="0.2">
      <c r="A18" s="105"/>
      <c r="B18" s="105"/>
      <c r="C18" s="105"/>
      <c r="D18" s="105"/>
      <c r="G18" s="150" t="s">
        <v>104</v>
      </c>
      <c r="H18" s="150"/>
      <c r="I18" s="150"/>
      <c r="J18" s="150"/>
      <c r="K18" s="150"/>
      <c r="L18" s="106"/>
    </row>
    <row r="19" spans="1:12" s="57" customFormat="1" ht="30" customHeight="1" x14ac:dyDescent="0.2">
      <c r="A19" s="105"/>
      <c r="B19" s="105"/>
      <c r="C19" s="105"/>
      <c r="D19" s="105"/>
      <c r="H19" s="150" t="s">
        <v>105</v>
      </c>
      <c r="I19" s="150"/>
      <c r="J19" s="150"/>
      <c r="K19" s="150"/>
      <c r="L19" s="150"/>
    </row>
    <row r="20" spans="1:12" s="57" customFormat="1" ht="37.5" customHeight="1" x14ac:dyDescent="0.2">
      <c r="H20" s="127"/>
      <c r="I20" s="57" t="s">
        <v>90</v>
      </c>
      <c r="J20" s="127"/>
      <c r="K20" s="96">
        <v>1</v>
      </c>
    </row>
    <row r="22" spans="1:12" ht="86.25" customHeight="1" x14ac:dyDescent="0.25"/>
  </sheetData>
  <mergeCells count="14">
    <mergeCell ref="A13:I13"/>
    <mergeCell ref="A14:I14"/>
    <mergeCell ref="J11:K11"/>
    <mergeCell ref="A6:K6"/>
    <mergeCell ref="A11:A12"/>
    <mergeCell ref="B11:C11"/>
    <mergeCell ref="D11:G11"/>
    <mergeCell ref="H11:H12"/>
    <mergeCell ref="I11:I12"/>
    <mergeCell ref="C15:I15"/>
    <mergeCell ref="E16:I16"/>
    <mergeCell ref="F17:K17"/>
    <mergeCell ref="G18:K18"/>
    <mergeCell ref="H19:L19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E17" sqref="E17"/>
    </sheetView>
  </sheetViews>
  <sheetFormatPr defaultColWidth="9.33203125" defaultRowHeight="13.5" x14ac:dyDescent="0.25"/>
  <cols>
    <col min="1" max="1" width="19.5" style="6" customWidth="1"/>
    <col min="2" max="2" width="42" style="7" bestFit="1" customWidth="1"/>
    <col min="3" max="3" width="15.6640625" style="10" customWidth="1"/>
    <col min="4" max="4" width="12.83203125" style="11" customWidth="1"/>
    <col min="5" max="5" width="21.33203125" style="11" customWidth="1"/>
    <col min="6" max="6" width="12.5" style="10" customWidth="1"/>
    <col min="7" max="7" width="29.83203125" style="10" customWidth="1"/>
    <col min="8" max="8" width="6.33203125" style="6" customWidth="1"/>
    <col min="9" max="9" width="6.5" style="6" customWidth="1"/>
    <col min="10" max="10" width="39.33203125" style="6" customWidth="1"/>
    <col min="11" max="11" width="11.5" style="6" bestFit="1" customWidth="1"/>
    <col min="12" max="12" width="11.83203125" style="6" customWidth="1"/>
    <col min="13" max="13" width="9.33203125" style="6" customWidth="1"/>
    <col min="14" max="14" width="11.5" style="6" customWidth="1"/>
    <col min="15" max="15" width="19.33203125" style="6" customWidth="1"/>
    <col min="16" max="16" width="9.33203125" style="6"/>
    <col min="17" max="18" width="10.5" style="6" bestFit="1" customWidth="1"/>
    <col min="19" max="19" width="11.6640625" style="6" bestFit="1" customWidth="1"/>
    <col min="20" max="21" width="9.33203125" style="6"/>
    <col min="22" max="22" width="12.6640625" style="6" bestFit="1" customWidth="1"/>
    <col min="23" max="16384" width="9.33203125" style="6"/>
  </cols>
  <sheetData>
    <row r="1" spans="1:10" ht="14.25" x14ac:dyDescent="0.25">
      <c r="C1" s="8"/>
      <c r="D1" s="8"/>
      <c r="E1" s="166" t="s">
        <v>121</v>
      </c>
      <c r="F1" s="166"/>
      <c r="G1" s="166"/>
    </row>
    <row r="2" spans="1:10" ht="15.75" customHeight="1" x14ac:dyDescent="0.25">
      <c r="B2" s="9"/>
      <c r="C2" s="9"/>
      <c r="D2" s="9"/>
      <c r="E2" s="167" t="s">
        <v>22</v>
      </c>
      <c r="F2" s="167"/>
      <c r="G2" s="167"/>
    </row>
    <row r="3" spans="1:10" ht="15.75" customHeight="1" x14ac:dyDescent="0.25">
      <c r="B3" s="9"/>
      <c r="C3" s="9"/>
      <c r="D3" s="9"/>
      <c r="E3" s="167" t="s">
        <v>56</v>
      </c>
      <c r="F3" s="167"/>
      <c r="G3" s="167"/>
    </row>
    <row r="4" spans="1:10" ht="15.75" customHeight="1" x14ac:dyDescent="0.25">
      <c r="E4" s="167"/>
      <c r="F4" s="167"/>
      <c r="G4" s="167"/>
    </row>
    <row r="5" spans="1:10" ht="58.5" customHeight="1" x14ac:dyDescent="0.25">
      <c r="A5" s="168" t="s">
        <v>68</v>
      </c>
      <c r="B5" s="168"/>
      <c r="C5" s="168"/>
      <c r="D5" s="168"/>
      <c r="E5" s="168"/>
      <c r="F5" s="168"/>
      <c r="G5" s="168"/>
    </row>
    <row r="6" spans="1:10" ht="18.75" customHeight="1" x14ac:dyDescent="0.25">
      <c r="B6" s="59"/>
      <c r="C6" s="11"/>
      <c r="F6" s="11"/>
    </row>
    <row r="7" spans="1:10" ht="85.5" customHeight="1" x14ac:dyDescent="0.25">
      <c r="A7" s="162" t="s">
        <v>23</v>
      </c>
      <c r="B7" s="164" t="s">
        <v>24</v>
      </c>
      <c r="C7" s="164" t="s">
        <v>25</v>
      </c>
      <c r="D7" s="164" t="s">
        <v>26</v>
      </c>
      <c r="E7" s="164" t="s">
        <v>27</v>
      </c>
      <c r="F7" s="157" t="s">
        <v>5</v>
      </c>
      <c r="G7" s="158"/>
    </row>
    <row r="8" spans="1:10" ht="55.5" customHeight="1" x14ac:dyDescent="0.25">
      <c r="A8" s="163"/>
      <c r="B8" s="165"/>
      <c r="C8" s="165"/>
      <c r="D8" s="165"/>
      <c r="E8" s="165"/>
      <c r="F8" s="60" t="s">
        <v>28</v>
      </c>
      <c r="G8" s="60" t="s">
        <v>29</v>
      </c>
    </row>
    <row r="9" spans="1:10" ht="18" customHeight="1" x14ac:dyDescent="0.25">
      <c r="A9" s="61">
        <v>1</v>
      </c>
      <c r="B9" s="60">
        <v>2</v>
      </c>
      <c r="C9" s="60">
        <v>3</v>
      </c>
      <c r="D9" s="60">
        <v>4</v>
      </c>
      <c r="E9" s="60">
        <v>5</v>
      </c>
      <c r="F9" s="60">
        <v>6</v>
      </c>
      <c r="G9" s="60">
        <v>7</v>
      </c>
    </row>
    <row r="10" spans="1:10" ht="14.25" x14ac:dyDescent="0.25">
      <c r="A10" s="159" t="s">
        <v>49</v>
      </c>
      <c r="B10" s="160"/>
      <c r="C10" s="160"/>
      <c r="D10" s="160"/>
      <c r="E10" s="161"/>
      <c r="F10" s="62"/>
      <c r="G10" s="98">
        <f>+G11</f>
        <v>0</v>
      </c>
    </row>
    <row r="11" spans="1:10" ht="38.25" customHeight="1" x14ac:dyDescent="0.25">
      <c r="A11" s="63" t="s">
        <v>114</v>
      </c>
      <c r="B11" s="63" t="s">
        <v>63</v>
      </c>
      <c r="C11" s="63" t="s">
        <v>30</v>
      </c>
      <c r="D11" s="152" t="s">
        <v>100</v>
      </c>
      <c r="E11" s="152"/>
      <c r="F11" s="152"/>
      <c r="G11" s="99">
        <f>+G12</f>
        <v>0</v>
      </c>
    </row>
    <row r="12" spans="1:10" ht="37.5" customHeight="1" x14ac:dyDescent="0.25">
      <c r="A12" s="115" t="s">
        <v>112</v>
      </c>
      <c r="B12" s="153" t="s">
        <v>93</v>
      </c>
      <c r="C12" s="154"/>
      <c r="D12" s="154"/>
      <c r="E12" s="155"/>
      <c r="F12" s="64"/>
      <c r="G12" s="100">
        <f>+G13+G15</f>
        <v>0</v>
      </c>
      <c r="J12" s="17"/>
    </row>
    <row r="13" spans="1:10" ht="14.25" x14ac:dyDescent="0.25">
      <c r="A13" s="65" t="s">
        <v>31</v>
      </c>
      <c r="B13" s="156" t="s">
        <v>113</v>
      </c>
      <c r="C13" s="156"/>
      <c r="D13" s="156"/>
      <c r="E13" s="68"/>
      <c r="F13" s="69"/>
      <c r="G13" s="100">
        <f>+G14</f>
        <v>-42930</v>
      </c>
    </row>
    <row r="14" spans="1:10" ht="27.75" customHeight="1" x14ac:dyDescent="0.25">
      <c r="A14" s="115" t="s">
        <v>118</v>
      </c>
      <c r="B14" s="66" t="s">
        <v>115</v>
      </c>
      <c r="C14" s="71" t="s">
        <v>116</v>
      </c>
      <c r="D14" s="71" t="s">
        <v>61</v>
      </c>
      <c r="E14" s="101"/>
      <c r="F14" s="72"/>
      <c r="G14" s="72">
        <f>+'2'!E17</f>
        <v>-42930</v>
      </c>
      <c r="J14" s="19"/>
    </row>
    <row r="15" spans="1:10" ht="14.25" x14ac:dyDescent="0.25">
      <c r="A15" s="65" t="s">
        <v>31</v>
      </c>
      <c r="B15" s="66" t="s">
        <v>62</v>
      </c>
      <c r="C15" s="67"/>
      <c r="D15" s="67"/>
      <c r="E15" s="68"/>
      <c r="F15" s="69"/>
      <c r="G15" s="100">
        <f>+G16+G17</f>
        <v>42930</v>
      </c>
    </row>
    <row r="16" spans="1:10" ht="27.75" customHeight="1" x14ac:dyDescent="0.25">
      <c r="A16" s="65">
        <v>71241200</v>
      </c>
      <c r="B16" s="66" t="s">
        <v>60</v>
      </c>
      <c r="C16" s="71" t="s">
        <v>91</v>
      </c>
      <c r="D16" s="71" t="s">
        <v>61</v>
      </c>
      <c r="E16" s="101">
        <f>21875000+7700000+7500000+5000000+500000-645000</f>
        <v>41930000</v>
      </c>
      <c r="F16" s="72">
        <v>1</v>
      </c>
      <c r="G16" s="72">
        <f>E16*F16/1000</f>
        <v>41930</v>
      </c>
      <c r="J16" s="19"/>
    </row>
    <row r="17" spans="1:7" s="114" customFormat="1" x14ac:dyDescent="0.25">
      <c r="A17" s="79">
        <v>50531140</v>
      </c>
      <c r="B17" s="66" t="s">
        <v>111</v>
      </c>
      <c r="C17" s="71" t="s">
        <v>110</v>
      </c>
      <c r="D17" s="71" t="s">
        <v>61</v>
      </c>
      <c r="E17" s="72">
        <v>1000000</v>
      </c>
      <c r="F17" s="72">
        <v>1</v>
      </c>
      <c r="G17" s="72">
        <f>+E17/1000</f>
        <v>1000</v>
      </c>
    </row>
  </sheetData>
  <mergeCells count="15">
    <mergeCell ref="E1:G1"/>
    <mergeCell ref="E2:G2"/>
    <mergeCell ref="E3:G3"/>
    <mergeCell ref="E4:G4"/>
    <mergeCell ref="A5:G5"/>
    <mergeCell ref="D11:F11"/>
    <mergeCell ref="B12:E12"/>
    <mergeCell ref="B13:D13"/>
    <mergeCell ref="F7:G7"/>
    <mergeCell ref="A10:E10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https://mul2.gov.am/tasks/1196877/oneclick?token=748b8379d33fbf7aedacfc73e27edfbc</cp:keywords>
  <cp:lastModifiedBy>Gayane Mesropyan</cp:lastModifiedBy>
  <cp:lastPrinted>2025-02-04T11:36:23Z</cp:lastPrinted>
  <dcterms:created xsi:type="dcterms:W3CDTF">2018-09-30T11:43:43Z</dcterms:created>
  <dcterms:modified xsi:type="dcterms:W3CDTF">2025-08-12T08:08:37Z</dcterms:modified>
</cp:coreProperties>
</file>