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11760" activeTab="1"/>
  </bookViews>
  <sheets>
    <sheet name="1" sheetId="1" r:id="rId1"/>
    <sheet name="2" sheetId="2" r:id="rId2"/>
    <sheet name="3" sheetId="8" r:id="rId3"/>
    <sheet name="4" sheetId="4" r:id="rId4"/>
    <sheet name="5" sheetId="6" r:id="rId5"/>
  </sheets>
  <externalReferences>
    <externalReference r:id="rId6"/>
  </externalReferences>
  <definedNames>
    <definedName name="_xlnm.Print_Area" localSheetId="1">'2'!$A$1:$H$68</definedName>
    <definedName name="_xlnm.Print_Area" localSheetId="2">'3'!$A$1:$H$15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6" l="1"/>
  <c r="K12" i="6"/>
  <c r="K23" i="4" l="1"/>
  <c r="H15" i="8" l="1"/>
  <c r="H14" i="8" s="1"/>
  <c r="H13" i="8" s="1"/>
  <c r="H12" i="8" s="1"/>
  <c r="D14" i="8"/>
  <c r="C14" i="8"/>
  <c r="C13" i="8"/>
  <c r="J13" i="4" l="1"/>
  <c r="G15" i="4"/>
  <c r="G15" i="6" s="1"/>
  <c r="F23" i="2" l="1"/>
  <c r="K26" i="6"/>
  <c r="K29" i="4" l="1"/>
  <c r="K30" i="6" s="1"/>
  <c r="J29" i="4"/>
  <c r="J30" i="6" s="1"/>
  <c r="K33" i="4"/>
  <c r="K34" i="6" s="1"/>
  <c r="J33" i="4"/>
  <c r="J34" i="6" s="1"/>
  <c r="G60" i="2"/>
  <c r="G68" i="2"/>
  <c r="H68" i="2" s="1"/>
  <c r="H67" i="2" s="1"/>
  <c r="H66" i="2" s="1"/>
  <c r="H65" i="2" s="1"/>
  <c r="H63" i="2" s="1"/>
  <c r="H61" i="2" s="1"/>
  <c r="H60" i="2"/>
  <c r="H59" i="2" s="1"/>
  <c r="H58" i="2" s="1"/>
  <c r="H57" i="2" s="1"/>
  <c r="H55" i="2" s="1"/>
  <c r="H53" i="2" s="1"/>
  <c r="H15" i="1"/>
  <c r="G15" i="1"/>
  <c r="G14" i="1" s="1"/>
  <c r="J29" i="6" l="1"/>
  <c r="J28" i="6" s="1"/>
  <c r="K28" i="4"/>
  <c r="K27" i="4" s="1"/>
  <c r="H51" i="2"/>
  <c r="H49" i="2" s="1"/>
  <c r="H47" i="2" s="1"/>
  <c r="H45" i="2" s="1"/>
  <c r="H43" i="2" s="1"/>
  <c r="J28" i="4"/>
  <c r="J27" i="4" s="1"/>
  <c r="K29" i="6"/>
  <c r="K28" i="6" s="1"/>
  <c r="G67" i="2"/>
  <c r="G66" i="2" s="1"/>
  <c r="G65" i="2" s="1"/>
  <c r="G63" i="2" s="1"/>
  <c r="G61" i="2" s="1"/>
  <c r="G59" i="2"/>
  <c r="G58" i="2" s="1"/>
  <c r="G57" i="2" s="1"/>
  <c r="G55" i="2" s="1"/>
  <c r="G53" i="2" s="1"/>
  <c r="H14" i="1"/>
  <c r="J17" i="6"/>
  <c r="I17" i="6"/>
  <c r="H16" i="6"/>
  <c r="K17" i="6"/>
  <c r="F14" i="4"/>
  <c r="F14" i="6" s="1"/>
  <c r="E13" i="4"/>
  <c r="E13" i="6" s="1"/>
  <c r="D13" i="4"/>
  <c r="D13" i="6" s="1"/>
  <c r="G31" i="2"/>
  <c r="G30" i="2" s="1"/>
  <c r="G29" i="2" s="1"/>
  <c r="G28" i="2" s="1"/>
  <c r="G27" i="2" s="1"/>
  <c r="G25" i="2" s="1"/>
  <c r="G23" i="2" s="1"/>
  <c r="H31" i="2"/>
  <c r="H30" i="2" s="1"/>
  <c r="H29" i="2" s="1"/>
  <c r="H28" i="2" s="1"/>
  <c r="H27" i="2" s="1"/>
  <c r="H25" i="2" s="1"/>
  <c r="H23" i="2" s="1"/>
  <c r="G51" i="2" l="1"/>
  <c r="G49" i="2" s="1"/>
  <c r="G47" i="2" s="1"/>
  <c r="G45" i="2" s="1"/>
  <c r="G43" i="2" s="1"/>
  <c r="G41" i="2" s="1"/>
  <c r="H41" i="2"/>
  <c r="K25" i="6"/>
  <c r="K24" i="6"/>
  <c r="K13" i="6"/>
  <c r="J13" i="6"/>
  <c r="K13" i="4"/>
  <c r="H40" i="2" l="1"/>
  <c r="H39" i="2" s="1"/>
  <c r="K20" i="6"/>
  <c r="K11" i="6" s="1"/>
  <c r="K10" i="6" s="1"/>
  <c r="K19" i="4"/>
  <c r="K12" i="4" s="1"/>
  <c r="K11" i="4" s="1"/>
  <c r="K10" i="4" s="1"/>
  <c r="G40" i="2"/>
  <c r="G39" i="2" s="1"/>
  <c r="J19" i="4"/>
  <c r="J12" i="4" s="1"/>
  <c r="J11" i="4" s="1"/>
  <c r="J10" i="4" s="1"/>
  <c r="J20" i="6"/>
  <c r="J11" i="6" s="1"/>
  <c r="J10" i="6" s="1"/>
  <c r="H38" i="2" l="1"/>
  <c r="H37" i="2" s="1"/>
  <c r="H36" i="2" s="1"/>
  <c r="H34" i="2" s="1"/>
  <c r="H32" i="2" s="1"/>
  <c r="H21" i="2" l="1"/>
  <c r="H19" i="2" s="1"/>
  <c r="H17" i="2" s="1"/>
  <c r="H15" i="2" s="1"/>
  <c r="H13" i="2" s="1"/>
  <c r="H11" i="2" s="1"/>
  <c r="G38" i="2"/>
  <c r="G37" i="2" s="1"/>
  <c r="G36" i="2" s="1"/>
  <c r="G34" i="2" s="1"/>
  <c r="G32" i="2" s="1"/>
  <c r="G21" i="2" l="1"/>
  <c r="G19" i="2" s="1"/>
  <c r="G17" i="2" s="1"/>
  <c r="G15" i="2" s="1"/>
  <c r="G13" i="2" s="1"/>
  <c r="G11" i="2" s="1"/>
  <c r="H9" i="2"/>
  <c r="G9" i="2" l="1"/>
</calcChain>
</file>

<file path=xl/sharedStrings.xml><?xml version="1.0" encoding="utf-8"?>
<sst xmlns="http://schemas.openxmlformats.org/spreadsheetml/2006/main" count="231" uniqueCount="121">
  <si>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</si>
  <si>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</si>
  <si>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</si>
  <si>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</si>
  <si>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</si>
  <si>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</si>
  <si>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</si>
  <si>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</si>
  <si>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</si>
  <si>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</si>
  <si>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</si>
  <si>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</si>
  <si>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</si>
  <si>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</si>
  <si>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</si>
  <si>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</si>
  <si>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</si>
  <si>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</si>
  <si>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</si>
  <si>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</si>
  <si>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</si>
  <si>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</si>
  <si>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</si>
  <si>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</si>
  <si>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</si>
  <si>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</si>
  <si>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</si>
  <si>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</si>
  <si>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</si>
  <si>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</si>
  <si>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</si>
  <si>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այդ թվում՝ ըստ կատարողների 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</si>
  <si>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</si>
  <si>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</si>
  <si>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</si>
  <si>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 xml:space="preserve"> ՀՀ կառավարության 2025 թվականի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</si>
  <si>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</si>
  <si>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</si>
  <si>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</si>
  <si>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</si>
  <si>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</si>
  <si>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</si>
  <si>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</si>
  <si>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</si>
  <si>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</si>
  <si>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</si>
  <si>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</si>
  <si>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</si>
  <si>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</si>
  <si>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</si>
  <si>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/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</si>
  <si>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</si>
  <si>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</si>
  <si>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>Տրանսֆերտների տրամադրում</t>
  </si>
  <si>
    <t>1088 - 12006</t>
  </si>
  <si>
    <t>Սեզոնային զբաղվածության խթանման միջոցով գյուղացիական տնտեսությանն աջակցության տրամադրում</t>
  </si>
  <si>
    <t>Աշխատաշուկայում անմրցունակ` գյուղատնտեսական նշանակության հողի սեփականատեր, վարձակալ կամ անհատույց օգտագործող հանդիսացող անձանց ֆինանսական աջակցություն սեզոնային զբաղվածության ապահովման համար</t>
  </si>
  <si>
    <t>Զբաղվածության ծրագիր</t>
  </si>
  <si>
    <t>Բնակչության կայուն և ժամանակավոր զբաղվածության ապահովմանը միտված պայմանների ստեղծում</t>
  </si>
  <si>
    <t>Կայուն և ժամանակավոր զբաղվածների թվաքանակի աճ</t>
  </si>
  <si>
    <t>05</t>
  </si>
  <si>
    <t xml:space="preserve"> Գործազրկություն</t>
  </si>
  <si>
    <t xml:space="preserve"> Սեզոնային զբաղվածության խթանման միջոցով գյուղացիական տնտեսությանն աջակցության տրամադրում</t>
  </si>
  <si>
    <t xml:space="preserve"> ՀՀ աշխատանքի և սոցիալական հարցերի նախարարության միասնական սոցիալական ծառայություն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</si>
  <si>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</si>
  <si>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</si>
  <si>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</si>
  <si>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Միջոցառման մեջ ընդգրկված անձանց թիվ, մարդ</t>
  </si>
  <si>
    <t xml:space="preserve"> 1088 </t>
  </si>
  <si>
    <t xml:space="preserve"> Զբաղվածության ծրագիր </t>
  </si>
  <si>
    <t xml:space="preserve"> 1088 - 12006 </t>
  </si>
  <si>
    <t xml:space="preserve"> Աշխատաշուկայում անմրցունակ` գյուղատնտեսական նշանակության հողի սեփականատեր, վարձակալ կամ անհատույց օգտագործող հանդիսացող անձանց ֆինանսական աջակցություն սեզոնային զբաղվածության ապահովման համար </t>
  </si>
  <si>
    <t xml:space="preserve"> Տրանսֆերտների տրամադրում </t>
  </si>
  <si>
    <t xml:space="preserve"> Շահառուների ընտրության չափորոշիչները` ՀՀ լեռնային կամ բարձարլեռնային կամ սահմանամերձ գյուղական բնակավայրերի մինչև 3 հա գյուղատնտեսական նշանակության հողի սեփականատեր կամ վարձակալ կամ անհատույց օգտագործող հանդիսացող աշխատաշուկայում անմրցունակ անձինք և աշխատանք փնտրողներ </t>
  </si>
  <si>
    <t>Ծրագրերում ներառված անձանց թիվ, մարդ</t>
  </si>
  <si>
    <t>կին</t>
  </si>
  <si>
    <t>տղամարդ</t>
  </si>
  <si>
    <t xml:space="preserve"> ԲՍԿ </t>
  </si>
  <si>
    <t xml:space="preserve"> ՀԱՅԱՍՏԱՆԻ ՀԱՆՐԱՊԵՏՈՒԹՅԱՆ ԿԱՌԱՎԱՐՈՒԹՅԱՆ 2024 ԹՎԱԿԱՆԻ ԴԵԿՏԵՄԲԵՐԻ 27-Ի N 2060-Ն ՈՐՈՇՄԱՆ N 9  ՀԱՎԵԼՎԱԾՈՒՄ   ԿԱՏԱՐՎՈՂ ՓՈՓՈԽՈՒԹՅՈՒՆՆԵՐԸ ԵՎ ԼՐԱՑՈՒՄՆԵՐԸ</t>
  </si>
  <si>
    <t xml:space="preserve"> ՀԱՅԱՍՏԱՆԻ ՀԱՆՐԱՊԵՏՈՒԹՅԱՆ ԿԱՌԱՎԱՐՈՒԹՅԱՆ 2024 ԹՎԱԿԱՆԻ ԴԵԿՏԵՄԲԵՐԻ 27-Ի N 2060-Ն ՈՐՈՇՄԱՆ  N 9.1 ՀԱՎԵԼՎԱԾՈՒՄ   ԿԱՏԱՐՎՈՂ ՓՈՓՈԽՈՒԹՅՈՒՆՆԵՐԸ ԵՎ ԼՐԱՑՈՒՄՆԵՐԸ</t>
  </si>
  <si>
    <t xml:space="preserve">«ՀԱՅԱՍՏԱՆԻ ՀԱՆՐԱՊԵՏՈՒԹՅԱՆ 2025 ԹՎԱԿԱՆԻ ՊԵՏԱԿԱՆ ԲՅՈՒՋԵԻ ՄԱՍԻՆ» ՕՐԵՆՔԻ N 1 ՀԱՎԵԼՎԱԾԻ N 2 ԱՂՅՈՒՍԱԿՈՒՄ ԿԱՏԱՐՎՈՂ ՎԵՐԱԲԱՇԽՈՒՄԸ ԵՎ ԼՐԱՑՈՒՄԸ, ՀԱՅԱՍՏԱՆԻ ՀԱՆՐԱՊԵՏՈՒԹՅԱՆ ԿԱՌԱՎԱՐՈՒԹՅԱՆ 2024 ԹՎԱԿԱՆԻ ԴԵԿՏԵՄԲԵՐԻ 27-Ի N 2060-Ն ՈՐՈՇՄԱՆ N 5 ՀԱՎԵԼՎԱԾԻ N 1 ԱՂՅՈՒՍԱԿՈՒՄ ԿԱՏԱՐՎՈՂ ՓՈՓՈԽՈՒԹՅՈՒՆՆԵՐԸ ԵՎ ԼՐԱՑՈՒՄՆԵՐԸ
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</si>
  <si>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</si>
  <si>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</si>
  <si>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</si>
  <si>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</si>
  <si>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</si>
  <si>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</si>
  <si>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</si>
  <si>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</si>
  <si>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ՀԻՄՆԱԿԱՆ ԲԱԺԻՆՆԵՐԻՆ ՉԴԱՍՎՈՂ ՊԱՀՈՒՍՏԱՅԻՆ ՖՈՆԴԵՐ</t>
  </si>
  <si>
    <t>ՀՀ կառավարության և համայնքների պահուստային ֆոնդ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</si>
  <si>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</si>
  <si>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</si>
  <si>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</si>
  <si>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</si>
  <si>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 xml:space="preserve"> ՀՀ կառավարություն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</si>
  <si>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</si>
  <si>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</si>
  <si>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</si>
  <si>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</si>
  <si>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</si>
  <si>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</si>
  <si>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</si>
  <si>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1088-12026</t>
  </si>
  <si>
    <t>Անապահովության գնահատման համակարգով անապահով ճանաչված ընտանիքների աշխատունակ անձանց եկամտով ապահովում, աշխատանքի շուկա մուտքի և զբաղվածության հասանելիության հնարավորությունների մեծացում, զբաղվածություն ունենալու նկատմամբ վերաբերմունքի փոփոխություն, համայնքային ենթակառուցվածքների զարգացում, սոցիալական լարվածության նվազեցում</t>
  </si>
  <si>
    <t>Անապահովության գնահատման համակարգով անապահով ճանաչված ընտանիքների աշխատունակ անձանց վարձատրվող հասարակական աշխատանքի դիմաց աջակցության տրամադրում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</si>
  <si>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</si>
  <si>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</si>
  <si>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</si>
  <si>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ՀՀ աշխատանքի և սոցիալական հարցերի նախարարություն</t>
  </si>
  <si>
    <t>Հավելված N 5</t>
  </si>
  <si>
    <t xml:space="preserve">ՀԱՅԱՍՏԱՆԻ ՀԱՆՐԱՊԵՏՈՒԹՅԱՆ ԿԱՌԱՎԱՐՈՒԹՅԱՆ 2024 ԹՎԱԿԱՆԻ ԴԵԿՏԵՄԲԵՐԻ 27-Ի N 2060-Ն ՈՐՈՇՄԱՆ N 5 ՀԱՎԵԼՎԱԾԻ N 7 ԱՂՅՈՒՍԱԿՈՒՄ ԿԱՏԱՐՎՈՂ  ԼՐԱՑՈՒՄԸ
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</si>
  <si>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</si>
  <si>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</si>
  <si>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Միջոցառումները կատարող
պետական մարմինների և
դրամաշնորհ ստացող
տնտեսավարող սուբյեկտների անվանումները</t>
  </si>
  <si>
    <t>1</t>
  </si>
  <si>
    <t>2</t>
  </si>
  <si>
    <t>ՀՀ աշխատանքի և սոցիալական հարցերի նախարարություն</t>
  </si>
  <si>
    <t xml:space="preserve"> Գործազուրկներին զբաղվածությունն ապահովող կազմակերպություններ</t>
  </si>
  <si>
    <t>ՀՀ աշխատանքի և սոցիալական հարցերի նախարարության միասնական սոցիալական ծառայություն</t>
  </si>
  <si>
    <t xml:space="preserve">Շահառուների ընտրության չափորոշիչները` Գործազուրկ անձինք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</si>
</sst>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#,##0.0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0"/>
      <name val="Arial Armenian"/>
      <family val="2"/>
    </font>
    <font>
      <sz val="11"/>
      <name val="GHEA Grapalat"/>
      <family val="2"/>
    </font>
    <font>
      <b/>
      <sz val="11"/>
      <name val="GHEA Grapalat"/>
      <family val="3"/>
    </font>
    <font>
      <sz val="12"/>
      <color indexed="8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rgb="FF00000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7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43" fontId="11" fillId="0" borderId="0" applyFont="0" applyFill="0" applyBorder="0" applyAlignment="0" applyProtection="0"/>
    <xf numFmtId="0" fontId="12" fillId="0" borderId="0"/>
    <xf numFmtId="0" fontId="1" fillId="0" borderId="0"/>
    <xf numFmtId="0" fontId="11" fillId="0" borderId="0"/>
    <xf numFmtId="169" fontId="12" fillId="0" borderId="0" applyFont="0" applyFill="0" applyBorder="0" applyAlignment="0" applyProtection="0"/>
    <xf numFmtId="0" fontId="1" fillId="0" borderId="0"/>
    <xf numFmtId="0" fontId="12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8" fillId="0" borderId="0"/>
    <xf numFmtId="0" fontId="12" fillId="0" borderId="0"/>
    <xf numFmtId="0" fontId="19" fillId="4" borderId="0" applyNumberFormat="0" applyBorder="0" applyAlignment="0" applyProtection="0"/>
    <xf numFmtId="0" fontId="17" fillId="0" borderId="0"/>
    <xf numFmtId="0" fontId="11" fillId="0" borderId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9" borderId="0" applyNumberFormat="0" applyBorder="0" applyAlignment="0" applyProtection="0"/>
    <xf numFmtId="0" fontId="16" fillId="8" borderId="0" applyNumberFormat="0" applyBorder="0" applyAlignment="0" applyProtection="0"/>
    <xf numFmtId="0" fontId="16" fillId="14" borderId="0" applyNumberFormat="0" applyBorder="0" applyAlignment="0" applyProtection="0"/>
    <xf numFmtId="0" fontId="16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5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8" borderId="0" applyNumberFormat="0" applyBorder="0" applyAlignment="0" applyProtection="0"/>
    <xf numFmtId="0" fontId="20" fillId="11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10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1" fillId="6" borderId="0" applyNumberFormat="0" applyBorder="0" applyAlignment="0" applyProtection="0"/>
    <xf numFmtId="0" fontId="22" fillId="23" borderId="12" applyNumberFormat="0" applyAlignment="0" applyProtection="0"/>
    <xf numFmtId="0" fontId="23" fillId="24" borderId="13" applyNumberFormat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7" borderId="0" applyNumberFormat="0" applyBorder="0" applyAlignment="0" applyProtection="0"/>
    <xf numFmtId="0" fontId="26" fillId="0" borderId="14" applyNumberFormat="0" applyFill="0" applyAlignment="0" applyProtection="0"/>
    <xf numFmtId="0" fontId="27" fillId="0" borderId="15" applyNumberFormat="0" applyFill="0" applyAlignment="0" applyProtection="0"/>
    <xf numFmtId="0" fontId="28" fillId="0" borderId="16" applyNumberFormat="0" applyFill="0" applyAlignment="0" applyProtection="0"/>
    <xf numFmtId="0" fontId="28" fillId="0" borderId="0" applyNumberFormat="0" applyFill="0" applyBorder="0" applyAlignment="0" applyProtection="0"/>
    <xf numFmtId="0" fontId="29" fillId="13" borderId="12" applyNumberFormat="0" applyAlignment="0" applyProtection="0"/>
    <xf numFmtId="0" fontId="30" fillId="0" borderId="17" applyNumberFormat="0" applyFill="0" applyAlignment="0" applyProtection="0"/>
    <xf numFmtId="0" fontId="31" fillId="25" borderId="0" applyNumberFormat="0" applyBorder="0" applyAlignment="0" applyProtection="0"/>
    <xf numFmtId="1" fontId="37" fillId="0" borderId="0"/>
    <xf numFmtId="1" fontId="37" fillId="0" borderId="0"/>
    <xf numFmtId="1" fontId="37" fillId="0" borderId="0"/>
    <xf numFmtId="0" fontId="1" fillId="0" borderId="0"/>
    <xf numFmtId="0" fontId="11" fillId="0" borderId="0"/>
    <xf numFmtId="0" fontId="11" fillId="0" borderId="0"/>
    <xf numFmtId="0" fontId="12" fillId="26" borderId="18" applyNumberFormat="0" applyFont="0" applyAlignment="0" applyProtection="0"/>
    <xf numFmtId="0" fontId="32" fillId="23" borderId="19" applyNumberFormat="0" applyAlignment="0" applyProtection="0"/>
    <xf numFmtId="0" fontId="36" fillId="0" borderId="0"/>
    <xf numFmtId="0" fontId="36" fillId="0" borderId="0"/>
    <xf numFmtId="0" fontId="36" fillId="0" borderId="0"/>
    <xf numFmtId="0" fontId="33" fillId="0" borderId="0" applyNumberFormat="0" applyFill="0" applyBorder="0" applyAlignment="0" applyProtection="0"/>
    <xf numFmtId="0" fontId="34" fillId="0" borderId="20" applyNumberFormat="0" applyFill="0" applyAlignment="0" applyProtection="0"/>
    <xf numFmtId="0" fontId="35" fillId="0" borderId="0" applyNumberFormat="0" applyFill="0" applyBorder="0" applyAlignment="0" applyProtection="0"/>
    <xf numFmtId="0" fontId="18" fillId="0" borderId="0"/>
    <xf numFmtId="1" fontId="37" fillId="0" borderId="0"/>
    <xf numFmtId="0" fontId="38" fillId="0" borderId="0"/>
    <xf numFmtId="0" fontId="11" fillId="0" borderId="0"/>
    <xf numFmtId="0" fontId="18" fillId="0" borderId="0"/>
    <xf numFmtId="0" fontId="36" fillId="0" borderId="0"/>
    <xf numFmtId="164" fontId="39" fillId="0" borderId="0" applyFont="0" applyFill="0" applyBorder="0" applyAlignment="0" applyProtection="0"/>
    <xf numFmtId="0" fontId="1" fillId="0" borderId="0"/>
    <xf numFmtId="0" fontId="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121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2" applyFont="1" applyBorder="1" applyAlignment="1">
      <alignment horizontal="center" vertical="center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43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49" fontId="7" fillId="2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16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165" fontId="2" fillId="0" borderId="1" xfId="1" applyNumberFormat="1" applyFont="1" applyBorder="1" applyAlignment="1">
      <alignment horizontal="center" vertical="top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/>
    </xf>
    <xf numFmtId="166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wrapText="1" shrinkToFit="1"/>
    </xf>
    <xf numFmtId="0" fontId="7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/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Border="1" applyAlignment="1">
      <alignment horizontal="right"/>
    </xf>
    <xf numFmtId="167" fontId="15" fillId="2" borderId="8" xfId="0" applyNumberFormat="1" applyFont="1" applyFill="1" applyBorder="1" applyAlignment="1">
      <alignment horizontal="center" vertical="center" wrapText="1"/>
    </xf>
    <xf numFmtId="43" fontId="7" fillId="2" borderId="0" xfId="4" applyFont="1" applyFill="1" applyAlignment="1">
      <alignment horizontal="center" vertical="center" wrapText="1"/>
    </xf>
    <xf numFmtId="49" fontId="15" fillId="2" borderId="9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37" fontId="15" fillId="2" borderId="1" xfId="0" applyNumberFormat="1" applyFont="1" applyFill="1" applyBorder="1" applyAlignment="1">
      <alignment horizontal="center" vertical="center" wrapText="1"/>
    </xf>
    <xf numFmtId="37" fontId="15" fillId="2" borderId="10" xfId="0" applyNumberFormat="1" applyFont="1" applyFill="1" applyBorder="1" applyAlignment="1">
      <alignment horizontal="center" vertical="center" wrapText="1"/>
    </xf>
    <xf numFmtId="167" fontId="7" fillId="2" borderId="10" xfId="4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70" fontId="2" fillId="0" borderId="1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0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center" wrapText="1"/>
    </xf>
    <xf numFmtId="167" fontId="7" fillId="2" borderId="2" xfId="0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7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center" vertical="top"/>
    </xf>
    <xf numFmtId="49" fontId="15" fillId="2" borderId="6" xfId="0" applyNumberFormat="1" applyFont="1" applyFill="1" applyBorder="1" applyAlignment="1">
      <alignment horizontal="center" vertical="center" wrapText="1"/>
    </xf>
    <xf numFmtId="49" fontId="15" fillId="2" borderId="7" xfId="0" applyNumberFormat="1" applyFont="1" applyFill="1" applyBorder="1" applyAlignment="1">
      <alignment horizontal="center" vertical="center" wrapText="1"/>
    </xf>
    <xf numFmtId="0" fontId="15" fillId="2" borderId="7" xfId="0" applyNumberFormat="1" applyFont="1" applyFill="1" applyBorder="1" applyAlignment="1">
      <alignment horizontal="center" vertical="center" wrapText="1"/>
    </xf>
    <xf numFmtId="167" fontId="15" fillId="2" borderId="7" xfId="0" applyNumberFormat="1" applyFont="1" applyFill="1" applyBorder="1" applyAlignment="1">
      <alignment horizontal="center" vertical="center" wrapText="1"/>
    </xf>
    <xf numFmtId="167" fontId="15" fillId="2" borderId="1" xfId="0" applyNumberFormat="1" applyFont="1" applyFill="1" applyBorder="1" applyAlignment="1">
      <alignment horizontal="center" vertical="center" wrapText="1"/>
    </xf>
    <xf numFmtId="49" fontId="15" fillId="2" borderId="9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167" fontId="15" fillId="2" borderId="1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/>
    </xf>
    <xf numFmtId="0" fontId="2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</cellXfs>
  <cellStyles count="87">
    <cellStyle name="20% - Accent1 2" xfId="24"/>
    <cellStyle name="20% - Accent2 2" xfId="25"/>
    <cellStyle name="20% - Accent3 2" xfId="26"/>
    <cellStyle name="20% - Accent4 2" xfId="27"/>
    <cellStyle name="20% - Accent5 2" xfId="28"/>
    <cellStyle name="20% - Accent6 2" xfId="29"/>
    <cellStyle name="40% - Accent1 2" xfId="30"/>
    <cellStyle name="40% - Accent2 2" xfId="31"/>
    <cellStyle name="40% - Accent3 2" xfId="32"/>
    <cellStyle name="40% - Accent4 2" xfId="33"/>
    <cellStyle name="40% - Accent5 2" xfId="34"/>
    <cellStyle name="40% - Accent6 2" xfId="35"/>
    <cellStyle name="60% - Accent1 2" xfId="36"/>
    <cellStyle name="60% - Accent2 2" xfId="37"/>
    <cellStyle name="60% - Accent3 2" xfId="38"/>
    <cellStyle name="60% - Accent4 2" xfId="39"/>
    <cellStyle name="60% - Accent5 2" xfId="40"/>
    <cellStyle name="60% - Accent6 2" xfId="41"/>
    <cellStyle name="Accent1 2" xfId="42"/>
    <cellStyle name="Accent2 2" xfId="43"/>
    <cellStyle name="Accent3 2" xfId="44"/>
    <cellStyle name="Accent4 2" xfId="45"/>
    <cellStyle name="Accent5 2" xfId="46"/>
    <cellStyle name="Accent6 2" xfId="47"/>
    <cellStyle name="Bad 2" xfId="48"/>
    <cellStyle name="Calculation 2" xfId="49"/>
    <cellStyle name="Check Cell 2" xfId="50"/>
    <cellStyle name="Comma 12 2" xfId="86"/>
    <cellStyle name="Comma 2" xfId="11"/>
    <cellStyle name="Comma 2 2" xfId="15"/>
    <cellStyle name="Comma 2 2 2" xfId="51"/>
    <cellStyle name="Comma 2 2 5 2" xfId="4"/>
    <cellStyle name="Comma 2 2 5 2 2" xfId="85"/>
    <cellStyle name="Comma 2 3" xfId="18"/>
    <cellStyle name="Comma 2 6" xfId="82"/>
    <cellStyle name="Comma 3" xfId="14"/>
    <cellStyle name="Comma 3 2" xfId="52"/>
    <cellStyle name="Comma 35 2" xfId="8"/>
    <cellStyle name="Comma 4" xfId="17"/>
    <cellStyle name="Explanatory Text 2" xfId="53"/>
    <cellStyle name="Good 2" xfId="54"/>
    <cellStyle name="Heading 1 2" xfId="55"/>
    <cellStyle name="Heading 2 2" xfId="56"/>
    <cellStyle name="Heading 3 2" xfId="57"/>
    <cellStyle name="Heading 4 2" xfId="58"/>
    <cellStyle name="Input 2" xfId="59"/>
    <cellStyle name="Linked Cell 2" xfId="60"/>
    <cellStyle name="Neutral 2" xfId="21"/>
    <cellStyle name="Neutral 3" xfId="61"/>
    <cellStyle name="Normal" xfId="0" builtinId="0"/>
    <cellStyle name="Normal 10 2 3" xfId="84"/>
    <cellStyle name="Normal 12" xfId="83"/>
    <cellStyle name="Normal 12 4" xfId="7"/>
    <cellStyle name="Normal 14 3 2 2 2" xfId="6"/>
    <cellStyle name="Normal 2" xfId="10"/>
    <cellStyle name="Normal 2 2" xfId="62"/>
    <cellStyle name="Normal 2 2 2" xfId="79"/>
    <cellStyle name="Normal 2 3" xfId="63"/>
    <cellStyle name="Normal 2 6" xfId="3"/>
    <cellStyle name="Normal 3" xfId="13"/>
    <cellStyle name="Normal 3 2" xfId="19"/>
    <cellStyle name="Normal 3 2 2" xfId="64"/>
    <cellStyle name="Normal 3_HavelvacN2axjusakN3" xfId="22"/>
    <cellStyle name="Normal 4" xfId="16"/>
    <cellStyle name="Normal 4 2" xfId="20"/>
    <cellStyle name="Normal 5" xfId="23"/>
    <cellStyle name="Normal 5 2" xfId="65"/>
    <cellStyle name="Normal 6" xfId="66"/>
    <cellStyle name="Normal 63 2" xfId="5"/>
    <cellStyle name="Normal 7" xfId="67"/>
    <cellStyle name="Normal 75 2 2" xfId="9"/>
    <cellStyle name="Normal 8" xfId="78"/>
    <cellStyle name="Note 2" xfId="68"/>
    <cellStyle name="Output 2" xfId="69"/>
    <cellStyle name="Percent 2" xfId="12"/>
    <cellStyle name="SN_241" xfId="2"/>
    <cellStyle name="SN_b" xfId="1"/>
    <cellStyle name="Style 1" xfId="70"/>
    <cellStyle name="Style 1 2" xfId="71"/>
    <cellStyle name="Style 1 2 2" xfId="81"/>
    <cellStyle name="Style 1_verchnakan_ax21-25_2018" xfId="72"/>
    <cellStyle name="Title 2" xfId="73"/>
    <cellStyle name="Total 2" xfId="74"/>
    <cellStyle name="Warning Text 2" xfId="75"/>
    <cellStyle name="Обычный 2" xfId="76"/>
    <cellStyle name="Обычный 2 2" xfId="77"/>
    <cellStyle name="Обычный 2 3" xfId="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\gorcer\gorcer\Gohar%20Hayrapetjan\2025\kar%20voroshumner\1141-11021\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topLeftCell="A13" zoomScaleNormal="100" zoomScaleSheetLayoutView="100" workbookViewId="0">
      <selection activeCell="N14" sqref="N14"/>
    </sheetView>
  </sheetViews>
  <sheetFormatPr defaultRowHeight="16.5"/>
  <cols>
    <col min="1" max="1" width="9.140625" style="38"/>
    <col min="2" max="2" width="12.5703125" style="38" customWidth="1"/>
    <col min="3" max="3" width="16" style="38" customWidth="1"/>
    <col min="4" max="4" width="29.85546875" style="38" customWidth="1"/>
    <col min="5" max="5" width="39" style="38" customWidth="1"/>
    <col min="6" max="6" width="37.85546875" style="38" customWidth="1"/>
    <col min="7" max="7" width="19" style="38" customWidth="1"/>
    <col min="8" max="8" width="19.42578125" style="38" customWidth="1"/>
    <col min="9" max="16384" width="9.140625" style="38"/>
  </cols>
  <sheetData>
    <row r="1" spans="1:8" ht="17.25">
      <c r="E1" s="6"/>
      <c r="F1" s="6"/>
      <c r="G1" s="6"/>
      <c r="H1" s="7" t="s">
        <v>34</v>
      </c>
    </row>
    <row r="2" spans="1:8" ht="17.25">
      <c r="E2" s="86" t="s">
        <v>35</v>
      </c>
      <c r="F2" s="86"/>
      <c r="G2" s="86"/>
      <c r="H2" s="86"/>
    </row>
    <row r="3" spans="1:8" ht="17.25">
      <c r="E3" s="86" t="s">
        <v>12</v>
      </c>
      <c r="F3" s="86"/>
      <c r="G3" s="86"/>
      <c r="H3" s="86"/>
    </row>
    <row r="5" spans="1:8" ht="71.25" customHeight="1">
      <c r="A5" s="85" t="s">
        <v>80</v>
      </c>
      <c r="B5" s="85"/>
      <c r="C5" s="85"/>
      <c r="D5" s="85"/>
      <c r="E5" s="85"/>
      <c r="F5" s="85"/>
      <c r="G5" s="85"/>
      <c r="H5" s="85"/>
    </row>
    <row r="6" spans="1:8">
      <c r="H6" s="38" t="s">
        <v>9</v>
      </c>
    </row>
    <row r="7" spans="1:8" s="1" customFormat="1" ht="66.75" customHeight="1">
      <c r="A7" s="87" t="s">
        <v>0</v>
      </c>
      <c r="B7" s="87" t="s">
        <v>1</v>
      </c>
      <c r="C7" s="87"/>
      <c r="D7" s="87" t="s">
        <v>2</v>
      </c>
      <c r="E7" s="87" t="s">
        <v>3</v>
      </c>
      <c r="F7" s="87" t="s">
        <v>4</v>
      </c>
      <c r="G7" s="88" t="s">
        <v>52</v>
      </c>
      <c r="H7" s="89"/>
    </row>
    <row r="8" spans="1:8" s="1" customFormat="1" ht="47.25" customHeight="1">
      <c r="A8" s="87"/>
      <c r="B8" s="4" t="s">
        <v>5</v>
      </c>
      <c r="C8" s="4" t="s">
        <v>6</v>
      </c>
      <c r="D8" s="87"/>
      <c r="E8" s="87"/>
      <c r="F8" s="87"/>
      <c r="G8" s="14" t="s">
        <v>22</v>
      </c>
      <c r="H8" s="15" t="s">
        <v>23</v>
      </c>
    </row>
    <row r="9" spans="1:8" s="1" customFormat="1" ht="24.95" customHeight="1">
      <c r="A9" s="84" t="s">
        <v>7</v>
      </c>
      <c r="B9" s="84"/>
      <c r="C9" s="2"/>
      <c r="D9" s="3"/>
      <c r="E9" s="3"/>
      <c r="F9" s="3"/>
      <c r="G9" s="37">
        <v>0</v>
      </c>
      <c r="H9" s="37">
        <v>0</v>
      </c>
    </row>
    <row r="10" spans="1:8">
      <c r="A10" s="84" t="s">
        <v>8</v>
      </c>
      <c r="B10" s="84"/>
      <c r="C10" s="84"/>
      <c r="D10" s="84"/>
      <c r="E10" s="84"/>
      <c r="F10" s="84"/>
      <c r="G10" s="37">
        <v>0</v>
      </c>
      <c r="H10" s="37">
        <v>0</v>
      </c>
    </row>
    <row r="11" spans="1:8" ht="66">
      <c r="A11" s="2"/>
      <c r="B11" s="4">
        <v>1088</v>
      </c>
      <c r="C11" s="2"/>
      <c r="D11" s="49" t="s">
        <v>57</v>
      </c>
      <c r="E11" s="49" t="s">
        <v>58</v>
      </c>
      <c r="F11" s="49" t="s">
        <v>59</v>
      </c>
      <c r="G11" s="37">
        <v>0</v>
      </c>
      <c r="H11" s="37">
        <v>0</v>
      </c>
    </row>
    <row r="12" spans="1:8" ht="231">
      <c r="A12" s="39"/>
      <c r="B12" s="39"/>
      <c r="C12" s="50" t="s">
        <v>103</v>
      </c>
      <c r="D12" s="51" t="s">
        <v>105</v>
      </c>
      <c r="E12" s="51" t="s">
        <v>104</v>
      </c>
      <c r="F12" s="81" t="s">
        <v>53</v>
      </c>
      <c r="G12" s="83">
        <v>128625</v>
      </c>
      <c r="H12" s="83">
        <v>128625</v>
      </c>
    </row>
    <row r="13" spans="1:8" ht="132">
      <c r="A13" s="2"/>
      <c r="B13" s="2"/>
      <c r="C13" s="4" t="s">
        <v>54</v>
      </c>
      <c r="D13" s="2" t="s">
        <v>55</v>
      </c>
      <c r="E13" s="2" t="s">
        <v>56</v>
      </c>
      <c r="F13" s="2" t="s">
        <v>53</v>
      </c>
      <c r="G13" s="5">
        <v>-128625</v>
      </c>
      <c r="H13" s="5">
        <v>-128625</v>
      </c>
    </row>
    <row r="14" spans="1:8">
      <c r="A14" s="84" t="s">
        <v>81</v>
      </c>
      <c r="B14" s="84"/>
      <c r="C14" s="84"/>
      <c r="D14" s="84"/>
      <c r="E14" s="84"/>
      <c r="F14" s="84"/>
      <c r="G14" s="37">
        <f t="shared" ref="G14:H14" si="0">G15</f>
        <v>0</v>
      </c>
      <c r="H14" s="37">
        <f t="shared" si="0"/>
        <v>0</v>
      </c>
    </row>
    <row r="15" spans="1:8" ht="82.5">
      <c r="A15" s="55"/>
      <c r="B15" s="56" t="s">
        <v>82</v>
      </c>
      <c r="C15" s="55"/>
      <c r="D15" s="55" t="s">
        <v>83</v>
      </c>
      <c r="E15" s="55" t="s">
        <v>84</v>
      </c>
      <c r="F15" s="55" t="s">
        <v>85</v>
      </c>
      <c r="G15" s="37">
        <f>G16+G17</f>
        <v>0</v>
      </c>
      <c r="H15" s="37">
        <f>H16+H17</f>
        <v>0</v>
      </c>
    </row>
    <row r="16" spans="1:8" ht="115.5">
      <c r="A16" s="55"/>
      <c r="B16" s="55"/>
      <c r="C16" s="56" t="s">
        <v>86</v>
      </c>
      <c r="D16" s="55" t="s">
        <v>83</v>
      </c>
      <c r="E16" s="55" t="s">
        <v>87</v>
      </c>
      <c r="F16" s="55" t="s">
        <v>88</v>
      </c>
      <c r="G16" s="83">
        <v>128625</v>
      </c>
      <c r="H16" s="83">
        <v>128625</v>
      </c>
    </row>
    <row r="17" spans="1:8" ht="115.5">
      <c r="A17" s="55"/>
      <c r="B17" s="55"/>
      <c r="C17" s="56" t="s">
        <v>86</v>
      </c>
      <c r="D17" s="55" t="s">
        <v>83</v>
      </c>
      <c r="E17" s="55" t="s">
        <v>87</v>
      </c>
      <c r="F17" s="55" t="s">
        <v>88</v>
      </c>
      <c r="G17" s="5">
        <v>-128625</v>
      </c>
      <c r="H17" s="5">
        <v>-128625</v>
      </c>
    </row>
  </sheetData>
  <mergeCells count="12">
    <mergeCell ref="A14:F14"/>
    <mergeCell ref="A9:B9"/>
    <mergeCell ref="A5:H5"/>
    <mergeCell ref="A10:F10"/>
    <mergeCell ref="E2:H2"/>
    <mergeCell ref="E3:H3"/>
    <mergeCell ref="A7:A8"/>
    <mergeCell ref="B7:C7"/>
    <mergeCell ref="D7:D8"/>
    <mergeCell ref="E7:E8"/>
    <mergeCell ref="F7:F8"/>
    <mergeCell ref="G7:H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view="pageBreakPreview" topLeftCell="A13" zoomScaleNormal="100" zoomScaleSheetLayoutView="100" workbookViewId="0">
      <selection activeCell="J25" sqref="J25"/>
    </sheetView>
  </sheetViews>
  <sheetFormatPr defaultRowHeight="17.25"/>
  <cols>
    <col min="1" max="1" width="7.5703125" style="6" customWidth="1"/>
    <col min="2" max="2" width="8.28515625" style="6" customWidth="1"/>
    <col min="3" max="3" width="7.85546875" style="6" customWidth="1"/>
    <col min="4" max="4" width="11.140625" style="6" customWidth="1"/>
    <col min="5" max="5" width="13.42578125" style="6" customWidth="1"/>
    <col min="6" max="6" width="70.5703125" style="6" customWidth="1"/>
    <col min="7" max="7" width="15.42578125" style="6" customWidth="1"/>
    <col min="8" max="8" width="15.42578125" style="7" customWidth="1"/>
    <col min="9" max="9" width="18.42578125" style="8" customWidth="1"/>
    <col min="10" max="10" width="18.85546875" style="6" bestFit="1" customWidth="1"/>
    <col min="11" max="11" width="16.140625" style="6" bestFit="1" customWidth="1"/>
    <col min="12" max="12" width="12.85546875" style="6" bestFit="1" customWidth="1"/>
    <col min="13" max="13" width="14.28515625" style="6" bestFit="1" customWidth="1"/>
    <col min="14" max="14" width="10.85546875" style="6" bestFit="1" customWidth="1"/>
    <col min="15" max="16384" width="9.140625" style="6"/>
  </cols>
  <sheetData>
    <row r="1" spans="1:11">
      <c r="H1" s="7" t="s">
        <v>10</v>
      </c>
    </row>
    <row r="2" spans="1:11">
      <c r="A2" s="9" t="s">
        <v>11</v>
      </c>
      <c r="D2" s="9" t="s">
        <v>11</v>
      </c>
      <c r="F2" s="86" t="s">
        <v>35</v>
      </c>
      <c r="G2" s="86"/>
      <c r="H2" s="86"/>
    </row>
    <row r="3" spans="1:11">
      <c r="F3" s="86" t="s">
        <v>12</v>
      </c>
      <c r="G3" s="86"/>
      <c r="H3" s="86"/>
    </row>
    <row r="4" spans="1:11">
      <c r="F4" s="10"/>
      <c r="G4" s="10"/>
    </row>
    <row r="5" spans="1:11" ht="39" customHeight="1">
      <c r="A5" s="90" t="s">
        <v>36</v>
      </c>
      <c r="B5" s="90"/>
      <c r="C5" s="90"/>
      <c r="D5" s="90"/>
      <c r="E5" s="90"/>
      <c r="F5" s="90"/>
      <c r="G5" s="90"/>
      <c r="H5" s="90"/>
    </row>
    <row r="6" spans="1:11" ht="18" customHeight="1">
      <c r="G6" s="92" t="s">
        <v>9</v>
      </c>
      <c r="H6" s="92"/>
    </row>
    <row r="7" spans="1:11" ht="111" customHeight="1">
      <c r="A7" s="91" t="s">
        <v>13</v>
      </c>
      <c r="B7" s="91"/>
      <c r="C7" s="91"/>
      <c r="D7" s="91" t="s">
        <v>14</v>
      </c>
      <c r="E7" s="91"/>
      <c r="F7" s="91" t="s">
        <v>15</v>
      </c>
      <c r="G7" s="93" t="s">
        <v>16</v>
      </c>
      <c r="H7" s="94"/>
      <c r="I7" s="11"/>
      <c r="J7" s="12"/>
    </row>
    <row r="8" spans="1:11" ht="66.75" customHeight="1">
      <c r="A8" s="13" t="s">
        <v>17</v>
      </c>
      <c r="B8" s="13" t="s">
        <v>18</v>
      </c>
      <c r="C8" s="13" t="s">
        <v>19</v>
      </c>
      <c r="D8" s="13" t="s">
        <v>20</v>
      </c>
      <c r="E8" s="13" t="s">
        <v>21</v>
      </c>
      <c r="F8" s="91"/>
      <c r="G8" s="14" t="s">
        <v>22</v>
      </c>
      <c r="H8" s="15" t="s">
        <v>23</v>
      </c>
    </row>
    <row r="9" spans="1:11">
      <c r="A9" s="16"/>
      <c r="B9" s="16"/>
      <c r="C9" s="16"/>
      <c r="D9" s="16"/>
      <c r="E9" s="16"/>
      <c r="F9" s="33" t="s">
        <v>24</v>
      </c>
      <c r="G9" s="17">
        <f t="shared" ref="G9:H9" si="0">G11</f>
        <v>0</v>
      </c>
      <c r="H9" s="17">
        <f t="shared" si="0"/>
        <v>0</v>
      </c>
      <c r="I9" s="18"/>
    </row>
    <row r="10" spans="1:11">
      <c r="A10" s="16"/>
      <c r="B10" s="16"/>
      <c r="C10" s="16"/>
      <c r="D10" s="16"/>
      <c r="E10" s="16"/>
      <c r="F10" s="16" t="s">
        <v>25</v>
      </c>
      <c r="G10" s="19"/>
      <c r="H10" s="19"/>
      <c r="I10" s="18"/>
    </row>
    <row r="11" spans="1:11">
      <c r="A11" s="16"/>
      <c r="B11" s="16"/>
      <c r="C11" s="16"/>
      <c r="D11" s="16"/>
      <c r="E11" s="16"/>
      <c r="F11" s="3" t="s">
        <v>30</v>
      </c>
      <c r="G11" s="19">
        <f>G13+G43</f>
        <v>0</v>
      </c>
      <c r="H11" s="19">
        <f>H13+H43</f>
        <v>0</v>
      </c>
      <c r="I11" s="18"/>
    </row>
    <row r="12" spans="1:11">
      <c r="A12" s="16"/>
      <c r="B12" s="16"/>
      <c r="C12" s="16"/>
      <c r="D12" s="16"/>
      <c r="E12" s="16"/>
      <c r="F12" s="23" t="s">
        <v>27</v>
      </c>
      <c r="G12" s="19"/>
      <c r="H12" s="19"/>
      <c r="I12" s="18"/>
    </row>
    <row r="13" spans="1:11">
      <c r="A13" s="40">
        <v>10</v>
      </c>
      <c r="B13" s="41"/>
      <c r="C13" s="41"/>
      <c r="D13" s="15"/>
      <c r="E13" s="20"/>
      <c r="F13" s="33" t="s">
        <v>26</v>
      </c>
      <c r="G13" s="21">
        <f>G15</f>
        <v>0</v>
      </c>
      <c r="H13" s="21">
        <f>H15</f>
        <v>0</v>
      </c>
      <c r="I13" s="22"/>
    </row>
    <row r="14" spans="1:11">
      <c r="A14" s="40"/>
      <c r="B14" s="41"/>
      <c r="C14" s="25"/>
      <c r="D14" s="25"/>
      <c r="E14" s="25"/>
      <c r="F14" s="23" t="s">
        <v>27</v>
      </c>
      <c r="G14" s="21"/>
      <c r="H14" s="21"/>
      <c r="I14" s="22"/>
      <c r="J14" s="24"/>
      <c r="K14" s="24"/>
    </row>
    <row r="15" spans="1:11">
      <c r="A15" s="42"/>
      <c r="B15" s="44" t="s">
        <v>60</v>
      </c>
      <c r="C15" s="43"/>
      <c r="D15" s="26"/>
      <c r="E15" s="30"/>
      <c r="F15" s="52" t="s">
        <v>61</v>
      </c>
      <c r="G15" s="28">
        <f>G17</f>
        <v>0</v>
      </c>
      <c r="H15" s="28">
        <f>H17</f>
        <v>0</v>
      </c>
    </row>
    <row r="16" spans="1:11">
      <c r="A16" s="42"/>
      <c r="B16" s="43"/>
      <c r="C16" s="31"/>
      <c r="D16" s="26"/>
      <c r="E16" s="27"/>
      <c r="F16" s="29" t="s">
        <v>27</v>
      </c>
      <c r="G16" s="26"/>
      <c r="H16" s="26"/>
    </row>
    <row r="17" spans="1:9">
      <c r="A17" s="42"/>
      <c r="B17" s="44"/>
      <c r="C17" s="44" t="s">
        <v>28</v>
      </c>
      <c r="D17" s="26"/>
      <c r="E17" s="30"/>
      <c r="F17" s="52" t="s">
        <v>61</v>
      </c>
      <c r="G17" s="28">
        <f>G19</f>
        <v>0</v>
      </c>
      <c r="H17" s="28">
        <f>H19</f>
        <v>0</v>
      </c>
    </row>
    <row r="18" spans="1:9">
      <c r="A18" s="42"/>
      <c r="B18" s="43"/>
      <c r="C18" s="31"/>
      <c r="D18" s="26"/>
      <c r="E18" s="30"/>
      <c r="F18" s="29" t="s">
        <v>29</v>
      </c>
      <c r="G18" s="26"/>
      <c r="H18" s="26"/>
    </row>
    <row r="19" spans="1:9">
      <c r="A19" s="42"/>
      <c r="B19" s="43"/>
      <c r="C19" s="31"/>
      <c r="D19" s="26"/>
      <c r="E19" s="30"/>
      <c r="F19" s="23" t="s">
        <v>30</v>
      </c>
      <c r="G19" s="28">
        <f>G21</f>
        <v>0</v>
      </c>
      <c r="H19" s="28">
        <f>H21</f>
        <v>0</v>
      </c>
    </row>
    <row r="20" spans="1:9">
      <c r="A20" s="42"/>
      <c r="B20" s="43"/>
      <c r="C20" s="31"/>
      <c r="D20" s="26"/>
      <c r="E20" s="30"/>
      <c r="F20" s="29" t="s">
        <v>29</v>
      </c>
      <c r="G20" s="26"/>
      <c r="H20" s="26"/>
    </row>
    <row r="21" spans="1:9">
      <c r="A21" s="42"/>
      <c r="B21" s="43"/>
      <c r="C21" s="31"/>
      <c r="D21" s="26">
        <v>1088</v>
      </c>
      <c r="E21" s="27"/>
      <c r="F21" s="52" t="s">
        <v>57</v>
      </c>
      <c r="G21" s="28">
        <f>G23+G32</f>
        <v>0</v>
      </c>
      <c r="H21" s="28">
        <f>H23+H32</f>
        <v>0</v>
      </c>
    </row>
    <row r="22" spans="1:9">
      <c r="A22" s="42"/>
      <c r="B22" s="43"/>
      <c r="C22" s="31"/>
      <c r="D22" s="31"/>
      <c r="E22" s="31"/>
      <c r="F22" s="29" t="s">
        <v>27</v>
      </c>
      <c r="G22" s="26"/>
      <c r="H22" s="26"/>
    </row>
    <row r="23" spans="1:9" ht="49.5">
      <c r="A23" s="42"/>
      <c r="B23" s="43"/>
      <c r="C23" s="31"/>
      <c r="D23" s="26"/>
      <c r="E23" s="26">
        <v>12026</v>
      </c>
      <c r="F23" s="53" t="str">
        <f>'1'!D12</f>
        <v>Անապահովության գնահատման համակարգով անապահով ճանաչված ընտանիքների աշխատունակ անձանց վարձատրվող հասարակական աշխատանքի դիմաց աջակցության տրամադրում</v>
      </c>
      <c r="G23" s="28">
        <f>G25</f>
        <v>128625</v>
      </c>
      <c r="H23" s="28">
        <f>H25</f>
        <v>128625</v>
      </c>
    </row>
    <row r="24" spans="1:9">
      <c r="A24" s="42"/>
      <c r="B24" s="43"/>
      <c r="C24" s="31"/>
      <c r="D24" s="26"/>
      <c r="E24" s="30"/>
      <c r="F24" s="29" t="s">
        <v>31</v>
      </c>
      <c r="G24" s="28"/>
      <c r="H24" s="28"/>
    </row>
    <row r="25" spans="1:9" ht="33">
      <c r="A25" s="42"/>
      <c r="B25" s="43"/>
      <c r="C25" s="31"/>
      <c r="D25" s="26"/>
      <c r="E25" s="30"/>
      <c r="F25" s="32" t="s">
        <v>63</v>
      </c>
      <c r="G25" s="28">
        <f>G27</f>
        <v>128625</v>
      </c>
      <c r="H25" s="28">
        <f>H27</f>
        <v>128625</v>
      </c>
    </row>
    <row r="26" spans="1:9" ht="33">
      <c r="A26" s="42"/>
      <c r="B26" s="43"/>
      <c r="C26" s="31"/>
      <c r="D26" s="31"/>
      <c r="E26" s="31"/>
      <c r="F26" s="61" t="s">
        <v>32</v>
      </c>
      <c r="G26" s="28"/>
      <c r="H26" s="28"/>
    </row>
    <row r="27" spans="1:9">
      <c r="A27" s="42"/>
      <c r="B27" s="43"/>
      <c r="C27" s="31"/>
      <c r="D27" s="31"/>
      <c r="E27" s="31"/>
      <c r="F27" s="61" t="s">
        <v>24</v>
      </c>
      <c r="G27" s="28">
        <f t="shared" ref="G27:H30" si="1">G28</f>
        <v>128625</v>
      </c>
      <c r="H27" s="28">
        <f t="shared" si="1"/>
        <v>128625</v>
      </c>
    </row>
    <row r="28" spans="1:9">
      <c r="A28" s="42"/>
      <c r="B28" s="43"/>
      <c r="C28" s="31"/>
      <c r="D28" s="31"/>
      <c r="E28" s="31"/>
      <c r="F28" s="61" t="s">
        <v>33</v>
      </c>
      <c r="G28" s="28">
        <f t="shared" si="1"/>
        <v>128625</v>
      </c>
      <c r="H28" s="28">
        <f t="shared" si="1"/>
        <v>128625</v>
      </c>
    </row>
    <row r="29" spans="1:9">
      <c r="A29" s="42"/>
      <c r="B29" s="43"/>
      <c r="C29" s="31"/>
      <c r="D29" s="31"/>
      <c r="E29" s="31"/>
      <c r="F29" s="61" t="s">
        <v>106</v>
      </c>
      <c r="G29" s="28">
        <f t="shared" si="1"/>
        <v>128625</v>
      </c>
      <c r="H29" s="28">
        <f t="shared" si="1"/>
        <v>128625</v>
      </c>
    </row>
    <row r="30" spans="1:9" ht="33">
      <c r="A30" s="42"/>
      <c r="B30" s="43"/>
      <c r="C30" s="31"/>
      <c r="D30" s="26"/>
      <c r="E30" s="30"/>
      <c r="F30" s="61" t="s">
        <v>107</v>
      </c>
      <c r="G30" s="28">
        <f t="shared" si="1"/>
        <v>128625</v>
      </c>
      <c r="H30" s="28">
        <f t="shared" si="1"/>
        <v>128625</v>
      </c>
    </row>
    <row r="31" spans="1:9">
      <c r="A31" s="20"/>
      <c r="B31" s="20"/>
      <c r="C31" s="20"/>
      <c r="D31" s="20"/>
      <c r="E31" s="20"/>
      <c r="F31" s="61" t="s">
        <v>108</v>
      </c>
      <c r="G31" s="28">
        <f>'1'!G12</f>
        <v>128625</v>
      </c>
      <c r="H31" s="28">
        <f>'1'!H12</f>
        <v>128625</v>
      </c>
      <c r="I31" s="63"/>
    </row>
    <row r="32" spans="1:9" ht="33">
      <c r="A32" s="42"/>
      <c r="B32" s="43"/>
      <c r="C32" s="31"/>
      <c r="D32" s="26"/>
      <c r="E32" s="26">
        <v>12006</v>
      </c>
      <c r="F32" s="46" t="s">
        <v>62</v>
      </c>
      <c r="G32" s="28">
        <f>G34</f>
        <v>-128625</v>
      </c>
      <c r="H32" s="28">
        <f>H34</f>
        <v>-128625</v>
      </c>
    </row>
    <row r="33" spans="1:8">
      <c r="A33" s="42"/>
      <c r="B33" s="43"/>
      <c r="C33" s="31"/>
      <c r="D33" s="26"/>
      <c r="E33" s="30"/>
      <c r="F33" s="29" t="s">
        <v>31</v>
      </c>
      <c r="G33" s="28"/>
      <c r="H33" s="28"/>
    </row>
    <row r="34" spans="1:8" ht="33">
      <c r="A34" s="42"/>
      <c r="B34" s="43"/>
      <c r="C34" s="31"/>
      <c r="D34" s="26"/>
      <c r="E34" s="30"/>
      <c r="F34" s="32" t="s">
        <v>63</v>
      </c>
      <c r="G34" s="28">
        <f>G36</f>
        <v>-128625</v>
      </c>
      <c r="H34" s="28">
        <f>H36</f>
        <v>-128625</v>
      </c>
    </row>
    <row r="35" spans="1:8" ht="33">
      <c r="A35" s="42"/>
      <c r="B35" s="43"/>
      <c r="C35" s="31"/>
      <c r="D35" s="31"/>
      <c r="E35" s="31"/>
      <c r="F35" s="49" t="s">
        <v>32</v>
      </c>
      <c r="G35" s="28"/>
      <c r="H35" s="28"/>
    </row>
    <row r="36" spans="1:8">
      <c r="A36" s="42"/>
      <c r="B36" s="43"/>
      <c r="C36" s="31"/>
      <c r="D36" s="31"/>
      <c r="E36" s="31"/>
      <c r="F36" s="49" t="s">
        <v>24</v>
      </c>
      <c r="G36" s="28">
        <f t="shared" ref="G36:H39" si="2">G37</f>
        <v>-128625</v>
      </c>
      <c r="H36" s="28">
        <f t="shared" si="2"/>
        <v>-128625</v>
      </c>
    </row>
    <row r="37" spans="1:8">
      <c r="A37" s="42"/>
      <c r="B37" s="43"/>
      <c r="C37" s="31"/>
      <c r="D37" s="31"/>
      <c r="E37" s="31"/>
      <c r="F37" s="49" t="s">
        <v>33</v>
      </c>
      <c r="G37" s="28">
        <f t="shared" si="2"/>
        <v>-128625</v>
      </c>
      <c r="H37" s="28">
        <f t="shared" si="2"/>
        <v>-128625</v>
      </c>
    </row>
    <row r="38" spans="1:8">
      <c r="A38" s="42"/>
      <c r="B38" s="43"/>
      <c r="C38" s="31"/>
      <c r="D38" s="31"/>
      <c r="E38" s="31"/>
      <c r="F38" s="49" t="s">
        <v>64</v>
      </c>
      <c r="G38" s="28">
        <f t="shared" si="2"/>
        <v>-128625</v>
      </c>
      <c r="H38" s="28">
        <f t="shared" si="2"/>
        <v>-128625</v>
      </c>
    </row>
    <row r="39" spans="1:8" ht="33">
      <c r="A39" s="42"/>
      <c r="B39" s="43"/>
      <c r="C39" s="31"/>
      <c r="D39" s="26"/>
      <c r="E39" s="30"/>
      <c r="F39" s="49" t="s">
        <v>65</v>
      </c>
      <c r="G39" s="28">
        <f t="shared" si="2"/>
        <v>-128625</v>
      </c>
      <c r="H39" s="28">
        <f t="shared" si="2"/>
        <v>-128625</v>
      </c>
    </row>
    <row r="40" spans="1:8">
      <c r="A40" s="20"/>
      <c r="B40" s="20"/>
      <c r="C40" s="20"/>
      <c r="D40" s="20"/>
      <c r="E40" s="20"/>
      <c r="F40" s="49" t="s">
        <v>66</v>
      </c>
      <c r="G40" s="28">
        <f>'1'!G13</f>
        <v>-128625</v>
      </c>
      <c r="H40" s="28">
        <f>'1'!H13</f>
        <v>-128625</v>
      </c>
    </row>
    <row r="41" spans="1:8">
      <c r="A41" s="20"/>
      <c r="B41" s="20"/>
      <c r="C41" s="20"/>
      <c r="D41" s="20"/>
      <c r="E41" s="20"/>
      <c r="F41" s="57" t="s">
        <v>95</v>
      </c>
      <c r="G41" s="28">
        <f>G43</f>
        <v>0</v>
      </c>
      <c r="H41" s="28">
        <f>H43</f>
        <v>0</v>
      </c>
    </row>
    <row r="42" spans="1:8">
      <c r="A42" s="20"/>
      <c r="B42" s="20"/>
      <c r="C42" s="20"/>
      <c r="D42" s="20"/>
      <c r="E42" s="20"/>
      <c r="F42" s="29" t="s">
        <v>27</v>
      </c>
      <c r="G42" s="28"/>
      <c r="H42" s="28"/>
    </row>
    <row r="43" spans="1:8" ht="34.5">
      <c r="A43" s="42">
        <v>11</v>
      </c>
      <c r="B43" s="43"/>
      <c r="C43" s="43"/>
      <c r="D43" s="26"/>
      <c r="E43" s="27"/>
      <c r="F43" s="58" t="s">
        <v>89</v>
      </c>
      <c r="G43" s="28">
        <f t="shared" ref="G43:H43" si="3">G45</f>
        <v>0</v>
      </c>
      <c r="H43" s="28">
        <f t="shared" si="3"/>
        <v>0</v>
      </c>
    </row>
    <row r="44" spans="1:8">
      <c r="A44" s="42"/>
      <c r="B44" s="43"/>
      <c r="C44" s="31"/>
      <c r="D44" s="31"/>
      <c r="E44" s="31"/>
      <c r="F44" s="29" t="s">
        <v>27</v>
      </c>
      <c r="G44" s="26"/>
      <c r="H44" s="26"/>
    </row>
    <row r="45" spans="1:8">
      <c r="A45" s="42"/>
      <c r="B45" s="44" t="s">
        <v>28</v>
      </c>
      <c r="C45" s="43"/>
      <c r="D45" s="26"/>
      <c r="E45" s="30"/>
      <c r="F45" s="59" t="s">
        <v>90</v>
      </c>
      <c r="G45" s="28">
        <f t="shared" ref="G45:H45" si="4">G47</f>
        <v>0</v>
      </c>
      <c r="H45" s="28">
        <f t="shared" si="4"/>
        <v>0</v>
      </c>
    </row>
    <row r="46" spans="1:8">
      <c r="A46" s="42"/>
      <c r="B46" s="43"/>
      <c r="C46" s="31"/>
      <c r="D46" s="26"/>
      <c r="E46" s="27"/>
      <c r="F46" s="29" t="s">
        <v>27</v>
      </c>
      <c r="G46" s="26"/>
      <c r="H46" s="26"/>
    </row>
    <row r="47" spans="1:8">
      <c r="A47" s="42"/>
      <c r="B47" s="44"/>
      <c r="C47" s="44" t="s">
        <v>28</v>
      </c>
      <c r="D47" s="26"/>
      <c r="E47" s="30"/>
      <c r="F47" s="59" t="s">
        <v>83</v>
      </c>
      <c r="G47" s="28">
        <f t="shared" ref="G47:H47" si="5">G49</f>
        <v>0</v>
      </c>
      <c r="H47" s="28">
        <f t="shared" si="5"/>
        <v>0</v>
      </c>
    </row>
    <row r="48" spans="1:8">
      <c r="A48" s="42"/>
      <c r="B48" s="43"/>
      <c r="C48" s="31"/>
      <c r="D48" s="26"/>
      <c r="E48" s="30"/>
      <c r="F48" s="29" t="s">
        <v>29</v>
      </c>
      <c r="G48" s="26"/>
      <c r="H48" s="26"/>
    </row>
    <row r="49" spans="1:8">
      <c r="A49" s="42"/>
      <c r="B49" s="43"/>
      <c r="C49" s="31"/>
      <c r="D49" s="26"/>
      <c r="E49" s="30"/>
      <c r="F49" s="29" t="s">
        <v>81</v>
      </c>
      <c r="G49" s="28">
        <f t="shared" ref="G49:H49" si="6">G51</f>
        <v>0</v>
      </c>
      <c r="H49" s="28">
        <f t="shared" si="6"/>
        <v>0</v>
      </c>
    </row>
    <row r="50" spans="1:8">
      <c r="A50" s="42"/>
      <c r="B50" s="43"/>
      <c r="C50" s="31"/>
      <c r="D50" s="26"/>
      <c r="E50" s="30"/>
      <c r="F50" s="29" t="s">
        <v>29</v>
      </c>
      <c r="G50" s="26"/>
      <c r="H50" s="26"/>
    </row>
    <row r="51" spans="1:8">
      <c r="A51" s="42"/>
      <c r="B51" s="43"/>
      <c r="C51" s="31"/>
      <c r="D51" s="26">
        <v>1139</v>
      </c>
      <c r="E51" s="27"/>
      <c r="F51" s="58" t="s">
        <v>83</v>
      </c>
      <c r="G51" s="28">
        <f>G53+G61</f>
        <v>0</v>
      </c>
      <c r="H51" s="28">
        <f>H53+H61</f>
        <v>0</v>
      </c>
    </row>
    <row r="52" spans="1:8">
      <c r="A52" s="42"/>
      <c r="B52" s="43"/>
      <c r="C52" s="31"/>
      <c r="D52" s="31"/>
      <c r="E52" s="31"/>
      <c r="F52" s="29" t="s">
        <v>27</v>
      </c>
      <c r="G52" s="26"/>
      <c r="H52" s="26"/>
    </row>
    <row r="53" spans="1:8">
      <c r="A53" s="42"/>
      <c r="B53" s="43"/>
      <c r="C53" s="31"/>
      <c r="D53" s="26"/>
      <c r="E53" s="26">
        <v>11001</v>
      </c>
      <c r="F53" s="27" t="s">
        <v>83</v>
      </c>
      <c r="G53" s="28">
        <f t="shared" ref="G53:H53" si="7">G55</f>
        <v>128625</v>
      </c>
      <c r="H53" s="28">
        <f t="shared" si="7"/>
        <v>128625</v>
      </c>
    </row>
    <row r="54" spans="1:8">
      <c r="A54" s="42"/>
      <c r="B54" s="43"/>
      <c r="C54" s="31"/>
      <c r="D54" s="26"/>
      <c r="E54" s="30"/>
      <c r="F54" s="29" t="s">
        <v>31</v>
      </c>
      <c r="G54" s="28"/>
      <c r="H54" s="28"/>
    </row>
    <row r="55" spans="1:8">
      <c r="A55" s="42"/>
      <c r="B55" s="43"/>
      <c r="C55" s="31"/>
      <c r="D55" s="26"/>
      <c r="E55" s="30"/>
      <c r="F55" s="60" t="s">
        <v>81</v>
      </c>
      <c r="G55" s="28">
        <f t="shared" ref="G55:H55" si="8">G57</f>
        <v>128625</v>
      </c>
      <c r="H55" s="28">
        <f t="shared" si="8"/>
        <v>128625</v>
      </c>
    </row>
    <row r="56" spans="1:8" ht="34.5">
      <c r="A56" s="42"/>
      <c r="B56" s="43"/>
      <c r="C56" s="31"/>
      <c r="D56" s="31"/>
      <c r="E56" s="31"/>
      <c r="F56" s="29" t="s">
        <v>91</v>
      </c>
      <c r="G56" s="28"/>
      <c r="H56" s="28"/>
    </row>
    <row r="57" spans="1:8">
      <c r="A57" s="42"/>
      <c r="B57" s="43"/>
      <c r="C57" s="31"/>
      <c r="D57" s="31"/>
      <c r="E57" s="31"/>
      <c r="F57" s="29" t="s">
        <v>24</v>
      </c>
      <c r="G57" s="28">
        <f t="shared" ref="G57:H59" si="9">G58</f>
        <v>128625</v>
      </c>
      <c r="H57" s="28">
        <f t="shared" si="9"/>
        <v>128625</v>
      </c>
    </row>
    <row r="58" spans="1:8">
      <c r="A58" s="42"/>
      <c r="B58" s="43"/>
      <c r="C58" s="31"/>
      <c r="D58" s="31"/>
      <c r="E58" s="31"/>
      <c r="F58" s="29" t="s">
        <v>92</v>
      </c>
      <c r="G58" s="28">
        <f t="shared" si="9"/>
        <v>128625</v>
      </c>
      <c r="H58" s="28">
        <f t="shared" si="9"/>
        <v>128625</v>
      </c>
    </row>
    <row r="59" spans="1:8">
      <c r="A59" s="42"/>
      <c r="B59" s="43"/>
      <c r="C59" s="31"/>
      <c r="D59" s="31"/>
      <c r="E59" s="31"/>
      <c r="F59" s="29" t="s">
        <v>93</v>
      </c>
      <c r="G59" s="28">
        <f t="shared" si="9"/>
        <v>128625</v>
      </c>
      <c r="H59" s="28">
        <f t="shared" si="9"/>
        <v>128625</v>
      </c>
    </row>
    <row r="60" spans="1:8">
      <c r="A60" s="42"/>
      <c r="B60" s="43"/>
      <c r="C60" s="31"/>
      <c r="D60" s="26"/>
      <c r="E60" s="30"/>
      <c r="F60" s="29" t="s">
        <v>94</v>
      </c>
      <c r="G60" s="28">
        <f>'1'!G16</f>
        <v>128625</v>
      </c>
      <c r="H60" s="28">
        <f>'[1]1'!J22/10*3+G60</f>
        <v>128625</v>
      </c>
    </row>
    <row r="61" spans="1:8">
      <c r="A61" s="42"/>
      <c r="B61" s="43"/>
      <c r="C61" s="31"/>
      <c r="D61" s="26"/>
      <c r="E61" s="26">
        <v>11001</v>
      </c>
      <c r="F61" s="27" t="s">
        <v>83</v>
      </c>
      <c r="G61" s="28">
        <f t="shared" ref="G61:H61" si="10">G63</f>
        <v>-128625</v>
      </c>
      <c r="H61" s="28">
        <f t="shared" si="10"/>
        <v>-128625</v>
      </c>
    </row>
    <row r="62" spans="1:8">
      <c r="A62" s="42"/>
      <c r="B62" s="43"/>
      <c r="C62" s="31"/>
      <c r="D62" s="26"/>
      <c r="E62" s="30"/>
      <c r="F62" s="29" t="s">
        <v>31</v>
      </c>
      <c r="G62" s="28"/>
      <c r="H62" s="28"/>
    </row>
    <row r="63" spans="1:8">
      <c r="A63" s="42"/>
      <c r="B63" s="43"/>
      <c r="C63" s="31"/>
      <c r="D63" s="26"/>
      <c r="E63" s="30"/>
      <c r="F63" s="60" t="s">
        <v>81</v>
      </c>
      <c r="G63" s="28">
        <f t="shared" ref="G63:H63" si="11">G65</f>
        <v>-128625</v>
      </c>
      <c r="H63" s="28">
        <f t="shared" si="11"/>
        <v>-128625</v>
      </c>
    </row>
    <row r="64" spans="1:8" ht="34.5">
      <c r="A64" s="42"/>
      <c r="B64" s="43"/>
      <c r="C64" s="31"/>
      <c r="D64" s="31"/>
      <c r="E64" s="31"/>
      <c r="F64" s="29" t="s">
        <v>91</v>
      </c>
      <c r="G64" s="28"/>
      <c r="H64" s="28"/>
    </row>
    <row r="65" spans="1:8">
      <c r="A65" s="42"/>
      <c r="B65" s="43"/>
      <c r="C65" s="31"/>
      <c r="D65" s="31"/>
      <c r="E65" s="31"/>
      <c r="F65" s="29" t="s">
        <v>24</v>
      </c>
      <c r="G65" s="28">
        <f t="shared" ref="G65:H67" si="12">G66</f>
        <v>-128625</v>
      </c>
      <c r="H65" s="28">
        <f t="shared" si="12"/>
        <v>-128625</v>
      </c>
    </row>
    <row r="66" spans="1:8">
      <c r="A66" s="42"/>
      <c r="B66" s="43"/>
      <c r="C66" s="31"/>
      <c r="D66" s="31"/>
      <c r="E66" s="31"/>
      <c r="F66" s="29" t="s">
        <v>92</v>
      </c>
      <c r="G66" s="28">
        <f t="shared" si="12"/>
        <v>-128625</v>
      </c>
      <c r="H66" s="28">
        <f t="shared" si="12"/>
        <v>-128625</v>
      </c>
    </row>
    <row r="67" spans="1:8">
      <c r="A67" s="42"/>
      <c r="B67" s="43"/>
      <c r="C67" s="31"/>
      <c r="D67" s="31"/>
      <c r="E67" s="31"/>
      <c r="F67" s="29" t="s">
        <v>93</v>
      </c>
      <c r="G67" s="28">
        <f t="shared" si="12"/>
        <v>-128625</v>
      </c>
      <c r="H67" s="28">
        <f t="shared" si="12"/>
        <v>-128625</v>
      </c>
    </row>
    <row r="68" spans="1:8">
      <c r="A68" s="42"/>
      <c r="B68" s="43"/>
      <c r="C68" s="31"/>
      <c r="D68" s="26"/>
      <c r="E68" s="30"/>
      <c r="F68" s="29" t="s">
        <v>94</v>
      </c>
      <c r="G68" s="28">
        <f>'1'!G17</f>
        <v>-128625</v>
      </c>
      <c r="H68" s="28">
        <f>'[1]1'!J30/10*3+G68</f>
        <v>-128625</v>
      </c>
    </row>
  </sheetData>
  <mergeCells count="8">
    <mergeCell ref="F2:H2"/>
    <mergeCell ref="F3:H3"/>
    <mergeCell ref="A5:H5"/>
    <mergeCell ref="A7:C7"/>
    <mergeCell ref="D7:E7"/>
    <mergeCell ref="F7:F8"/>
    <mergeCell ref="G6:H6"/>
    <mergeCell ref="G7:H7"/>
  </mergeCells>
  <pageMargins left="0.7" right="0.7" top="0.75" bottom="0.75" header="0.3" footer="0.3"/>
  <pageSetup scale="49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view="pageBreakPreview" topLeftCell="B1" zoomScaleNormal="100" zoomScaleSheetLayoutView="100" workbookViewId="0">
      <selection activeCell="G14" sqref="G14"/>
    </sheetView>
  </sheetViews>
  <sheetFormatPr defaultRowHeight="17.25"/>
  <cols>
    <col min="1" max="1" width="3.140625" style="6" hidden="1" customWidth="1"/>
    <col min="2" max="2" width="10.28515625" style="6" customWidth="1"/>
    <col min="3" max="3" width="14.7109375" style="6" customWidth="1"/>
    <col min="4" max="4" width="6.7109375" style="6" customWidth="1"/>
    <col min="5" max="5" width="9.140625" style="6" customWidth="1"/>
    <col min="6" max="6" width="48.85546875" style="6" customWidth="1"/>
    <col min="7" max="7" width="55.5703125" style="6" customWidth="1"/>
    <col min="8" max="8" width="22.85546875" style="6" customWidth="1"/>
    <col min="9" max="259" width="9.140625" style="6"/>
    <col min="260" max="260" width="3.140625" style="6" customWidth="1"/>
    <col min="261" max="261" width="14" style="6" customWidth="1"/>
    <col min="262" max="262" width="14.85546875" style="6" customWidth="1"/>
    <col min="263" max="263" width="48.28515625" style="6" customWidth="1"/>
    <col min="264" max="264" width="31.140625" style="6" customWidth="1"/>
    <col min="265" max="515" width="9.140625" style="6"/>
    <col min="516" max="516" width="3.140625" style="6" customWidth="1"/>
    <col min="517" max="517" width="14" style="6" customWidth="1"/>
    <col min="518" max="518" width="14.85546875" style="6" customWidth="1"/>
    <col min="519" max="519" width="48.28515625" style="6" customWidth="1"/>
    <col min="520" max="520" width="31.140625" style="6" customWidth="1"/>
    <col min="521" max="771" width="9.140625" style="6"/>
    <col min="772" max="772" width="3.140625" style="6" customWidth="1"/>
    <col min="773" max="773" width="14" style="6" customWidth="1"/>
    <col min="774" max="774" width="14.85546875" style="6" customWidth="1"/>
    <col min="775" max="775" width="48.28515625" style="6" customWidth="1"/>
    <col min="776" max="776" width="31.140625" style="6" customWidth="1"/>
    <col min="777" max="1027" width="9.140625" style="6"/>
    <col min="1028" max="1028" width="3.140625" style="6" customWidth="1"/>
    <col min="1029" max="1029" width="14" style="6" customWidth="1"/>
    <col min="1030" max="1030" width="14.85546875" style="6" customWidth="1"/>
    <col min="1031" max="1031" width="48.28515625" style="6" customWidth="1"/>
    <col min="1032" max="1032" width="31.140625" style="6" customWidth="1"/>
    <col min="1033" max="1283" width="9.140625" style="6"/>
    <col min="1284" max="1284" width="3.140625" style="6" customWidth="1"/>
    <col min="1285" max="1285" width="14" style="6" customWidth="1"/>
    <col min="1286" max="1286" width="14.85546875" style="6" customWidth="1"/>
    <col min="1287" max="1287" width="48.28515625" style="6" customWidth="1"/>
    <col min="1288" max="1288" width="31.140625" style="6" customWidth="1"/>
    <col min="1289" max="1539" width="9.140625" style="6"/>
    <col min="1540" max="1540" width="3.140625" style="6" customWidth="1"/>
    <col min="1541" max="1541" width="14" style="6" customWidth="1"/>
    <col min="1542" max="1542" width="14.85546875" style="6" customWidth="1"/>
    <col min="1543" max="1543" width="48.28515625" style="6" customWidth="1"/>
    <col min="1544" max="1544" width="31.140625" style="6" customWidth="1"/>
    <col min="1545" max="1795" width="9.140625" style="6"/>
    <col min="1796" max="1796" width="3.140625" style="6" customWidth="1"/>
    <col min="1797" max="1797" width="14" style="6" customWidth="1"/>
    <col min="1798" max="1798" width="14.85546875" style="6" customWidth="1"/>
    <col min="1799" max="1799" width="48.28515625" style="6" customWidth="1"/>
    <col min="1800" max="1800" width="31.140625" style="6" customWidth="1"/>
    <col min="1801" max="2051" width="9.140625" style="6"/>
    <col min="2052" max="2052" width="3.140625" style="6" customWidth="1"/>
    <col min="2053" max="2053" width="14" style="6" customWidth="1"/>
    <col min="2054" max="2054" width="14.85546875" style="6" customWidth="1"/>
    <col min="2055" max="2055" width="48.28515625" style="6" customWidth="1"/>
    <col min="2056" max="2056" width="31.140625" style="6" customWidth="1"/>
    <col min="2057" max="2307" width="9.140625" style="6"/>
    <col min="2308" max="2308" width="3.140625" style="6" customWidth="1"/>
    <col min="2309" max="2309" width="14" style="6" customWidth="1"/>
    <col min="2310" max="2310" width="14.85546875" style="6" customWidth="1"/>
    <col min="2311" max="2311" width="48.28515625" style="6" customWidth="1"/>
    <col min="2312" max="2312" width="31.140625" style="6" customWidth="1"/>
    <col min="2313" max="2563" width="9.140625" style="6"/>
    <col min="2564" max="2564" width="3.140625" style="6" customWidth="1"/>
    <col min="2565" max="2565" width="14" style="6" customWidth="1"/>
    <col min="2566" max="2566" width="14.85546875" style="6" customWidth="1"/>
    <col min="2567" max="2567" width="48.28515625" style="6" customWidth="1"/>
    <col min="2568" max="2568" width="31.140625" style="6" customWidth="1"/>
    <col min="2569" max="2819" width="9.140625" style="6"/>
    <col min="2820" max="2820" width="3.140625" style="6" customWidth="1"/>
    <col min="2821" max="2821" width="14" style="6" customWidth="1"/>
    <col min="2822" max="2822" width="14.85546875" style="6" customWidth="1"/>
    <col min="2823" max="2823" width="48.28515625" style="6" customWidth="1"/>
    <col min="2824" max="2824" width="31.140625" style="6" customWidth="1"/>
    <col min="2825" max="3075" width="9.140625" style="6"/>
    <col min="3076" max="3076" width="3.140625" style="6" customWidth="1"/>
    <col min="3077" max="3077" width="14" style="6" customWidth="1"/>
    <col min="3078" max="3078" width="14.85546875" style="6" customWidth="1"/>
    <col min="3079" max="3079" width="48.28515625" style="6" customWidth="1"/>
    <col min="3080" max="3080" width="31.140625" style="6" customWidth="1"/>
    <col min="3081" max="3331" width="9.140625" style="6"/>
    <col min="3332" max="3332" width="3.140625" style="6" customWidth="1"/>
    <col min="3333" max="3333" width="14" style="6" customWidth="1"/>
    <col min="3334" max="3334" width="14.85546875" style="6" customWidth="1"/>
    <col min="3335" max="3335" width="48.28515625" style="6" customWidth="1"/>
    <col min="3336" max="3336" width="31.140625" style="6" customWidth="1"/>
    <col min="3337" max="3587" width="9.140625" style="6"/>
    <col min="3588" max="3588" width="3.140625" style="6" customWidth="1"/>
    <col min="3589" max="3589" width="14" style="6" customWidth="1"/>
    <col min="3590" max="3590" width="14.85546875" style="6" customWidth="1"/>
    <col min="3591" max="3591" width="48.28515625" style="6" customWidth="1"/>
    <col min="3592" max="3592" width="31.140625" style="6" customWidth="1"/>
    <col min="3593" max="3843" width="9.140625" style="6"/>
    <col min="3844" max="3844" width="3.140625" style="6" customWidth="1"/>
    <col min="3845" max="3845" width="14" style="6" customWidth="1"/>
    <col min="3846" max="3846" width="14.85546875" style="6" customWidth="1"/>
    <col min="3847" max="3847" width="48.28515625" style="6" customWidth="1"/>
    <col min="3848" max="3848" width="31.140625" style="6" customWidth="1"/>
    <col min="3849" max="4099" width="9.140625" style="6"/>
    <col min="4100" max="4100" width="3.140625" style="6" customWidth="1"/>
    <col min="4101" max="4101" width="14" style="6" customWidth="1"/>
    <col min="4102" max="4102" width="14.85546875" style="6" customWidth="1"/>
    <col min="4103" max="4103" width="48.28515625" style="6" customWidth="1"/>
    <col min="4104" max="4104" width="31.140625" style="6" customWidth="1"/>
    <col min="4105" max="4355" width="9.140625" style="6"/>
    <col min="4356" max="4356" width="3.140625" style="6" customWidth="1"/>
    <col min="4357" max="4357" width="14" style="6" customWidth="1"/>
    <col min="4358" max="4358" width="14.85546875" style="6" customWidth="1"/>
    <col min="4359" max="4359" width="48.28515625" style="6" customWidth="1"/>
    <col min="4360" max="4360" width="31.140625" style="6" customWidth="1"/>
    <col min="4361" max="4611" width="9.140625" style="6"/>
    <col min="4612" max="4612" width="3.140625" style="6" customWidth="1"/>
    <col min="4613" max="4613" width="14" style="6" customWidth="1"/>
    <col min="4614" max="4614" width="14.85546875" style="6" customWidth="1"/>
    <col min="4615" max="4615" width="48.28515625" style="6" customWidth="1"/>
    <col min="4616" max="4616" width="31.140625" style="6" customWidth="1"/>
    <col min="4617" max="4867" width="9.140625" style="6"/>
    <col min="4868" max="4868" width="3.140625" style="6" customWidth="1"/>
    <col min="4869" max="4869" width="14" style="6" customWidth="1"/>
    <col min="4870" max="4870" width="14.85546875" style="6" customWidth="1"/>
    <col min="4871" max="4871" width="48.28515625" style="6" customWidth="1"/>
    <col min="4872" max="4872" width="31.140625" style="6" customWidth="1"/>
    <col min="4873" max="5123" width="9.140625" style="6"/>
    <col min="5124" max="5124" width="3.140625" style="6" customWidth="1"/>
    <col min="5125" max="5125" width="14" style="6" customWidth="1"/>
    <col min="5126" max="5126" width="14.85546875" style="6" customWidth="1"/>
    <col min="5127" max="5127" width="48.28515625" style="6" customWidth="1"/>
    <col min="5128" max="5128" width="31.140625" style="6" customWidth="1"/>
    <col min="5129" max="5379" width="9.140625" style="6"/>
    <col min="5380" max="5380" width="3.140625" style="6" customWidth="1"/>
    <col min="5381" max="5381" width="14" style="6" customWidth="1"/>
    <col min="5382" max="5382" width="14.85546875" style="6" customWidth="1"/>
    <col min="5383" max="5383" width="48.28515625" style="6" customWidth="1"/>
    <col min="5384" max="5384" width="31.140625" style="6" customWidth="1"/>
    <col min="5385" max="5635" width="9.140625" style="6"/>
    <col min="5636" max="5636" width="3.140625" style="6" customWidth="1"/>
    <col min="5637" max="5637" width="14" style="6" customWidth="1"/>
    <col min="5638" max="5638" width="14.85546875" style="6" customWidth="1"/>
    <col min="5639" max="5639" width="48.28515625" style="6" customWidth="1"/>
    <col min="5640" max="5640" width="31.140625" style="6" customWidth="1"/>
    <col min="5641" max="5891" width="9.140625" style="6"/>
    <col min="5892" max="5892" width="3.140625" style="6" customWidth="1"/>
    <col min="5893" max="5893" width="14" style="6" customWidth="1"/>
    <col min="5894" max="5894" width="14.85546875" style="6" customWidth="1"/>
    <col min="5895" max="5895" width="48.28515625" style="6" customWidth="1"/>
    <col min="5896" max="5896" width="31.140625" style="6" customWidth="1"/>
    <col min="5897" max="6147" width="9.140625" style="6"/>
    <col min="6148" max="6148" width="3.140625" style="6" customWidth="1"/>
    <col min="6149" max="6149" width="14" style="6" customWidth="1"/>
    <col min="6150" max="6150" width="14.85546875" style="6" customWidth="1"/>
    <col min="6151" max="6151" width="48.28515625" style="6" customWidth="1"/>
    <col min="6152" max="6152" width="31.140625" style="6" customWidth="1"/>
    <col min="6153" max="6403" width="9.140625" style="6"/>
    <col min="6404" max="6404" width="3.140625" style="6" customWidth="1"/>
    <col min="6405" max="6405" width="14" style="6" customWidth="1"/>
    <col min="6406" max="6406" width="14.85546875" style="6" customWidth="1"/>
    <col min="6407" max="6407" width="48.28515625" style="6" customWidth="1"/>
    <col min="6408" max="6408" width="31.140625" style="6" customWidth="1"/>
    <col min="6409" max="6659" width="9.140625" style="6"/>
    <col min="6660" max="6660" width="3.140625" style="6" customWidth="1"/>
    <col min="6661" max="6661" width="14" style="6" customWidth="1"/>
    <col min="6662" max="6662" width="14.85546875" style="6" customWidth="1"/>
    <col min="6663" max="6663" width="48.28515625" style="6" customWidth="1"/>
    <col min="6664" max="6664" width="31.140625" style="6" customWidth="1"/>
    <col min="6665" max="6915" width="9.140625" style="6"/>
    <col min="6916" max="6916" width="3.140625" style="6" customWidth="1"/>
    <col min="6917" max="6917" width="14" style="6" customWidth="1"/>
    <col min="6918" max="6918" width="14.85546875" style="6" customWidth="1"/>
    <col min="6919" max="6919" width="48.28515625" style="6" customWidth="1"/>
    <col min="6920" max="6920" width="31.140625" style="6" customWidth="1"/>
    <col min="6921" max="7171" width="9.140625" style="6"/>
    <col min="7172" max="7172" width="3.140625" style="6" customWidth="1"/>
    <col min="7173" max="7173" width="14" style="6" customWidth="1"/>
    <col min="7174" max="7174" width="14.85546875" style="6" customWidth="1"/>
    <col min="7175" max="7175" width="48.28515625" style="6" customWidth="1"/>
    <col min="7176" max="7176" width="31.140625" style="6" customWidth="1"/>
    <col min="7177" max="7427" width="9.140625" style="6"/>
    <col min="7428" max="7428" width="3.140625" style="6" customWidth="1"/>
    <col min="7429" max="7429" width="14" style="6" customWidth="1"/>
    <col min="7430" max="7430" width="14.85546875" style="6" customWidth="1"/>
    <col min="7431" max="7431" width="48.28515625" style="6" customWidth="1"/>
    <col min="7432" max="7432" width="31.140625" style="6" customWidth="1"/>
    <col min="7433" max="7683" width="9.140625" style="6"/>
    <col min="7684" max="7684" width="3.140625" style="6" customWidth="1"/>
    <col min="7685" max="7685" width="14" style="6" customWidth="1"/>
    <col min="7686" max="7686" width="14.85546875" style="6" customWidth="1"/>
    <col min="7687" max="7687" width="48.28515625" style="6" customWidth="1"/>
    <col min="7688" max="7688" width="31.140625" style="6" customWidth="1"/>
    <col min="7689" max="7939" width="9.140625" style="6"/>
    <col min="7940" max="7940" width="3.140625" style="6" customWidth="1"/>
    <col min="7941" max="7941" width="14" style="6" customWidth="1"/>
    <col min="7942" max="7942" width="14.85546875" style="6" customWidth="1"/>
    <col min="7943" max="7943" width="48.28515625" style="6" customWidth="1"/>
    <col min="7944" max="7944" width="31.140625" style="6" customWidth="1"/>
    <col min="7945" max="8195" width="9.140625" style="6"/>
    <col min="8196" max="8196" width="3.140625" style="6" customWidth="1"/>
    <col min="8197" max="8197" width="14" style="6" customWidth="1"/>
    <col min="8198" max="8198" width="14.85546875" style="6" customWidth="1"/>
    <col min="8199" max="8199" width="48.28515625" style="6" customWidth="1"/>
    <col min="8200" max="8200" width="31.140625" style="6" customWidth="1"/>
    <col min="8201" max="8451" width="9.140625" style="6"/>
    <col min="8452" max="8452" width="3.140625" style="6" customWidth="1"/>
    <col min="8453" max="8453" width="14" style="6" customWidth="1"/>
    <col min="8454" max="8454" width="14.85546875" style="6" customWidth="1"/>
    <col min="8455" max="8455" width="48.28515625" style="6" customWidth="1"/>
    <col min="8456" max="8456" width="31.140625" style="6" customWidth="1"/>
    <col min="8457" max="8707" width="9.140625" style="6"/>
    <col min="8708" max="8708" width="3.140625" style="6" customWidth="1"/>
    <col min="8709" max="8709" width="14" style="6" customWidth="1"/>
    <col min="8710" max="8710" width="14.85546875" style="6" customWidth="1"/>
    <col min="8711" max="8711" width="48.28515625" style="6" customWidth="1"/>
    <col min="8712" max="8712" width="31.140625" style="6" customWidth="1"/>
    <col min="8713" max="8963" width="9.140625" style="6"/>
    <col min="8964" max="8964" width="3.140625" style="6" customWidth="1"/>
    <col min="8965" max="8965" width="14" style="6" customWidth="1"/>
    <col min="8966" max="8966" width="14.85546875" style="6" customWidth="1"/>
    <col min="8967" max="8967" width="48.28515625" style="6" customWidth="1"/>
    <col min="8968" max="8968" width="31.140625" style="6" customWidth="1"/>
    <col min="8969" max="9219" width="9.140625" style="6"/>
    <col min="9220" max="9220" width="3.140625" style="6" customWidth="1"/>
    <col min="9221" max="9221" width="14" style="6" customWidth="1"/>
    <col min="9222" max="9222" width="14.85546875" style="6" customWidth="1"/>
    <col min="9223" max="9223" width="48.28515625" style="6" customWidth="1"/>
    <col min="9224" max="9224" width="31.140625" style="6" customWidth="1"/>
    <col min="9225" max="9475" width="9.140625" style="6"/>
    <col min="9476" max="9476" width="3.140625" style="6" customWidth="1"/>
    <col min="9477" max="9477" width="14" style="6" customWidth="1"/>
    <col min="9478" max="9478" width="14.85546875" style="6" customWidth="1"/>
    <col min="9479" max="9479" width="48.28515625" style="6" customWidth="1"/>
    <col min="9480" max="9480" width="31.140625" style="6" customWidth="1"/>
    <col min="9481" max="9731" width="9.140625" style="6"/>
    <col min="9732" max="9732" width="3.140625" style="6" customWidth="1"/>
    <col min="9733" max="9733" width="14" style="6" customWidth="1"/>
    <col min="9734" max="9734" width="14.85546875" style="6" customWidth="1"/>
    <col min="9735" max="9735" width="48.28515625" style="6" customWidth="1"/>
    <col min="9736" max="9736" width="31.140625" style="6" customWidth="1"/>
    <col min="9737" max="9987" width="9.140625" style="6"/>
    <col min="9988" max="9988" width="3.140625" style="6" customWidth="1"/>
    <col min="9989" max="9989" width="14" style="6" customWidth="1"/>
    <col min="9990" max="9990" width="14.85546875" style="6" customWidth="1"/>
    <col min="9991" max="9991" width="48.28515625" style="6" customWidth="1"/>
    <col min="9992" max="9992" width="31.140625" style="6" customWidth="1"/>
    <col min="9993" max="10243" width="9.140625" style="6"/>
    <col min="10244" max="10244" width="3.140625" style="6" customWidth="1"/>
    <col min="10245" max="10245" width="14" style="6" customWidth="1"/>
    <col min="10246" max="10246" width="14.85546875" style="6" customWidth="1"/>
    <col min="10247" max="10247" width="48.28515625" style="6" customWidth="1"/>
    <col min="10248" max="10248" width="31.140625" style="6" customWidth="1"/>
    <col min="10249" max="10499" width="9.140625" style="6"/>
    <col min="10500" max="10500" width="3.140625" style="6" customWidth="1"/>
    <col min="10501" max="10501" width="14" style="6" customWidth="1"/>
    <col min="10502" max="10502" width="14.85546875" style="6" customWidth="1"/>
    <col min="10503" max="10503" width="48.28515625" style="6" customWidth="1"/>
    <col min="10504" max="10504" width="31.140625" style="6" customWidth="1"/>
    <col min="10505" max="10755" width="9.140625" style="6"/>
    <col min="10756" max="10756" width="3.140625" style="6" customWidth="1"/>
    <col min="10757" max="10757" width="14" style="6" customWidth="1"/>
    <col min="10758" max="10758" width="14.85546875" style="6" customWidth="1"/>
    <col min="10759" max="10759" width="48.28515625" style="6" customWidth="1"/>
    <col min="10760" max="10760" width="31.140625" style="6" customWidth="1"/>
    <col min="10761" max="11011" width="9.140625" style="6"/>
    <col min="11012" max="11012" width="3.140625" style="6" customWidth="1"/>
    <col min="11013" max="11013" width="14" style="6" customWidth="1"/>
    <col min="11014" max="11014" width="14.85546875" style="6" customWidth="1"/>
    <col min="11015" max="11015" width="48.28515625" style="6" customWidth="1"/>
    <col min="11016" max="11016" width="31.140625" style="6" customWidth="1"/>
    <col min="11017" max="11267" width="9.140625" style="6"/>
    <col min="11268" max="11268" width="3.140625" style="6" customWidth="1"/>
    <col min="11269" max="11269" width="14" style="6" customWidth="1"/>
    <col min="11270" max="11270" width="14.85546875" style="6" customWidth="1"/>
    <col min="11271" max="11271" width="48.28515625" style="6" customWidth="1"/>
    <col min="11272" max="11272" width="31.140625" style="6" customWidth="1"/>
    <col min="11273" max="11523" width="9.140625" style="6"/>
    <col min="11524" max="11524" width="3.140625" style="6" customWidth="1"/>
    <col min="11525" max="11525" width="14" style="6" customWidth="1"/>
    <col min="11526" max="11526" width="14.85546875" style="6" customWidth="1"/>
    <col min="11527" max="11527" width="48.28515625" style="6" customWidth="1"/>
    <col min="11528" max="11528" width="31.140625" style="6" customWidth="1"/>
    <col min="11529" max="11779" width="9.140625" style="6"/>
    <col min="11780" max="11780" width="3.140625" style="6" customWidth="1"/>
    <col min="11781" max="11781" width="14" style="6" customWidth="1"/>
    <col min="11782" max="11782" width="14.85546875" style="6" customWidth="1"/>
    <col min="11783" max="11783" width="48.28515625" style="6" customWidth="1"/>
    <col min="11784" max="11784" width="31.140625" style="6" customWidth="1"/>
    <col min="11785" max="12035" width="9.140625" style="6"/>
    <col min="12036" max="12036" width="3.140625" style="6" customWidth="1"/>
    <col min="12037" max="12037" width="14" style="6" customWidth="1"/>
    <col min="12038" max="12038" width="14.85546875" style="6" customWidth="1"/>
    <col min="12039" max="12039" width="48.28515625" style="6" customWidth="1"/>
    <col min="12040" max="12040" width="31.140625" style="6" customWidth="1"/>
    <col min="12041" max="12291" width="9.140625" style="6"/>
    <col min="12292" max="12292" width="3.140625" style="6" customWidth="1"/>
    <col min="12293" max="12293" width="14" style="6" customWidth="1"/>
    <col min="12294" max="12294" width="14.85546875" style="6" customWidth="1"/>
    <col min="12295" max="12295" width="48.28515625" style="6" customWidth="1"/>
    <col min="12296" max="12296" width="31.140625" style="6" customWidth="1"/>
    <col min="12297" max="12547" width="9.140625" style="6"/>
    <col min="12548" max="12548" width="3.140625" style="6" customWidth="1"/>
    <col min="12549" max="12549" width="14" style="6" customWidth="1"/>
    <col min="12550" max="12550" width="14.85546875" style="6" customWidth="1"/>
    <col min="12551" max="12551" width="48.28515625" style="6" customWidth="1"/>
    <col min="12552" max="12552" width="31.140625" style="6" customWidth="1"/>
    <col min="12553" max="12803" width="9.140625" style="6"/>
    <col min="12804" max="12804" width="3.140625" style="6" customWidth="1"/>
    <col min="12805" max="12805" width="14" style="6" customWidth="1"/>
    <col min="12806" max="12806" width="14.85546875" style="6" customWidth="1"/>
    <col min="12807" max="12807" width="48.28515625" style="6" customWidth="1"/>
    <col min="12808" max="12808" width="31.140625" style="6" customWidth="1"/>
    <col min="12809" max="13059" width="9.140625" style="6"/>
    <col min="13060" max="13060" width="3.140625" style="6" customWidth="1"/>
    <col min="13061" max="13061" width="14" style="6" customWidth="1"/>
    <col min="13062" max="13062" width="14.85546875" style="6" customWidth="1"/>
    <col min="13063" max="13063" width="48.28515625" style="6" customWidth="1"/>
    <col min="13064" max="13064" width="31.140625" style="6" customWidth="1"/>
    <col min="13065" max="13315" width="9.140625" style="6"/>
    <col min="13316" max="13316" width="3.140625" style="6" customWidth="1"/>
    <col min="13317" max="13317" width="14" style="6" customWidth="1"/>
    <col min="13318" max="13318" width="14.85546875" style="6" customWidth="1"/>
    <col min="13319" max="13319" width="48.28515625" style="6" customWidth="1"/>
    <col min="13320" max="13320" width="31.140625" style="6" customWidth="1"/>
    <col min="13321" max="13571" width="9.140625" style="6"/>
    <col min="13572" max="13572" width="3.140625" style="6" customWidth="1"/>
    <col min="13573" max="13573" width="14" style="6" customWidth="1"/>
    <col min="13574" max="13574" width="14.85546875" style="6" customWidth="1"/>
    <col min="13575" max="13575" width="48.28515625" style="6" customWidth="1"/>
    <col min="13576" max="13576" width="31.140625" style="6" customWidth="1"/>
    <col min="13577" max="13827" width="9.140625" style="6"/>
    <col min="13828" max="13828" width="3.140625" style="6" customWidth="1"/>
    <col min="13829" max="13829" width="14" style="6" customWidth="1"/>
    <col min="13830" max="13830" width="14.85546875" style="6" customWidth="1"/>
    <col min="13831" max="13831" width="48.28515625" style="6" customWidth="1"/>
    <col min="13832" max="13832" width="31.140625" style="6" customWidth="1"/>
    <col min="13833" max="14083" width="9.140625" style="6"/>
    <col min="14084" max="14084" width="3.140625" style="6" customWidth="1"/>
    <col min="14085" max="14085" width="14" style="6" customWidth="1"/>
    <col min="14086" max="14086" width="14.85546875" style="6" customWidth="1"/>
    <col min="14087" max="14087" width="48.28515625" style="6" customWidth="1"/>
    <col min="14088" max="14088" width="31.140625" style="6" customWidth="1"/>
    <col min="14089" max="14339" width="9.140625" style="6"/>
    <col min="14340" max="14340" width="3.140625" style="6" customWidth="1"/>
    <col min="14341" max="14341" width="14" style="6" customWidth="1"/>
    <col min="14342" max="14342" width="14.85546875" style="6" customWidth="1"/>
    <col min="14343" max="14343" width="48.28515625" style="6" customWidth="1"/>
    <col min="14344" max="14344" width="31.140625" style="6" customWidth="1"/>
    <col min="14345" max="14595" width="9.140625" style="6"/>
    <col min="14596" max="14596" width="3.140625" style="6" customWidth="1"/>
    <col min="14597" max="14597" width="14" style="6" customWidth="1"/>
    <col min="14598" max="14598" width="14.85546875" style="6" customWidth="1"/>
    <col min="14599" max="14599" width="48.28515625" style="6" customWidth="1"/>
    <col min="14600" max="14600" width="31.140625" style="6" customWidth="1"/>
    <col min="14601" max="14851" width="9.140625" style="6"/>
    <col min="14852" max="14852" width="3.140625" style="6" customWidth="1"/>
    <col min="14853" max="14853" width="14" style="6" customWidth="1"/>
    <col min="14854" max="14854" width="14.85546875" style="6" customWidth="1"/>
    <col min="14855" max="14855" width="48.28515625" style="6" customWidth="1"/>
    <col min="14856" max="14856" width="31.140625" style="6" customWidth="1"/>
    <col min="14857" max="15107" width="9.140625" style="6"/>
    <col min="15108" max="15108" width="3.140625" style="6" customWidth="1"/>
    <col min="15109" max="15109" width="14" style="6" customWidth="1"/>
    <col min="15110" max="15110" width="14.85546875" style="6" customWidth="1"/>
    <col min="15111" max="15111" width="48.28515625" style="6" customWidth="1"/>
    <col min="15112" max="15112" width="31.140625" style="6" customWidth="1"/>
    <col min="15113" max="15363" width="9.140625" style="6"/>
    <col min="15364" max="15364" width="3.140625" style="6" customWidth="1"/>
    <col min="15365" max="15365" width="14" style="6" customWidth="1"/>
    <col min="15366" max="15366" width="14.85546875" style="6" customWidth="1"/>
    <col min="15367" max="15367" width="48.28515625" style="6" customWidth="1"/>
    <col min="15368" max="15368" width="31.140625" style="6" customWidth="1"/>
    <col min="15369" max="15619" width="9.140625" style="6"/>
    <col min="15620" max="15620" width="3.140625" style="6" customWidth="1"/>
    <col min="15621" max="15621" width="14" style="6" customWidth="1"/>
    <col min="15622" max="15622" width="14.85546875" style="6" customWidth="1"/>
    <col min="15623" max="15623" width="48.28515625" style="6" customWidth="1"/>
    <col min="15624" max="15624" width="31.140625" style="6" customWidth="1"/>
    <col min="15625" max="15875" width="9.140625" style="6"/>
    <col min="15876" max="15876" width="3.140625" style="6" customWidth="1"/>
    <col min="15877" max="15877" width="14" style="6" customWidth="1"/>
    <col min="15878" max="15878" width="14.85546875" style="6" customWidth="1"/>
    <col min="15879" max="15879" width="48.28515625" style="6" customWidth="1"/>
    <col min="15880" max="15880" width="31.140625" style="6" customWidth="1"/>
    <col min="15881" max="16131" width="9.140625" style="6"/>
    <col min="16132" max="16132" width="3.140625" style="6" customWidth="1"/>
    <col min="16133" max="16133" width="14" style="6" customWidth="1"/>
    <col min="16134" max="16134" width="14.85546875" style="6" customWidth="1"/>
    <col min="16135" max="16135" width="48.28515625" style="6" customWidth="1"/>
    <col min="16136" max="16136" width="31.140625" style="6" customWidth="1"/>
    <col min="16137" max="16384" width="9.140625" style="6"/>
  </cols>
  <sheetData>
    <row r="1" spans="1:13">
      <c r="G1" s="64"/>
      <c r="H1" s="64"/>
    </row>
    <row r="2" spans="1:13">
      <c r="G2" s="64"/>
      <c r="H2" s="64" t="s">
        <v>37</v>
      </c>
    </row>
    <row r="3" spans="1:13">
      <c r="A3" s="9" t="s">
        <v>11</v>
      </c>
      <c r="G3" s="64"/>
      <c r="H3" s="64" t="s">
        <v>35</v>
      </c>
    </row>
    <row r="4" spans="1:13">
      <c r="G4" s="64"/>
      <c r="H4" s="64" t="s">
        <v>12</v>
      </c>
    </row>
    <row r="6" spans="1:13" ht="39" customHeight="1">
      <c r="B6" s="102" t="s">
        <v>111</v>
      </c>
      <c r="C6" s="103"/>
      <c r="D6" s="103"/>
      <c r="E6" s="103"/>
      <c r="F6" s="103"/>
      <c r="G6" s="103"/>
      <c r="H6" s="103"/>
    </row>
    <row r="7" spans="1:13" ht="18" thickBot="1">
      <c r="G7" s="67"/>
      <c r="H7" s="67" t="s">
        <v>9</v>
      </c>
    </row>
    <row r="8" spans="1:13" s="66" customFormat="1" ht="120.75">
      <c r="B8" s="104" t="s">
        <v>112</v>
      </c>
      <c r="C8" s="105"/>
      <c r="D8" s="106" t="s">
        <v>113</v>
      </c>
      <c r="E8" s="106"/>
      <c r="F8" s="106"/>
      <c r="G8" s="107" t="s">
        <v>114</v>
      </c>
      <c r="H8" s="68" t="s">
        <v>16</v>
      </c>
      <c r="J8" s="69"/>
      <c r="K8" s="69"/>
      <c r="L8" s="69"/>
      <c r="M8" s="69"/>
    </row>
    <row r="9" spans="1:13" s="66" customFormat="1">
      <c r="B9" s="109" t="s">
        <v>20</v>
      </c>
      <c r="C9" s="110" t="s">
        <v>21</v>
      </c>
      <c r="D9" s="95"/>
      <c r="E9" s="95"/>
      <c r="F9" s="95"/>
      <c r="G9" s="108"/>
      <c r="H9" s="111" t="s">
        <v>23</v>
      </c>
      <c r="J9" s="69"/>
      <c r="K9" s="69"/>
      <c r="L9" s="69"/>
      <c r="M9" s="69"/>
    </row>
    <row r="10" spans="1:13">
      <c r="B10" s="109"/>
      <c r="C10" s="110"/>
      <c r="D10" s="95"/>
      <c r="E10" s="95"/>
      <c r="F10" s="95"/>
      <c r="G10" s="108"/>
      <c r="H10" s="111"/>
    </row>
    <row r="11" spans="1:13">
      <c r="B11" s="70" t="s">
        <v>115</v>
      </c>
      <c r="C11" s="71" t="s">
        <v>116</v>
      </c>
      <c r="D11" s="95">
        <v>3</v>
      </c>
      <c r="E11" s="95"/>
      <c r="F11" s="95"/>
      <c r="G11" s="72">
        <v>4</v>
      </c>
      <c r="H11" s="73">
        <v>5</v>
      </c>
    </row>
    <row r="12" spans="1:13">
      <c r="B12" s="96" t="s">
        <v>117</v>
      </c>
      <c r="C12" s="91"/>
      <c r="D12" s="91"/>
      <c r="E12" s="91"/>
      <c r="F12" s="91"/>
      <c r="G12" s="91"/>
      <c r="H12" s="74">
        <f>H13</f>
        <v>128625</v>
      </c>
    </row>
    <row r="13" spans="1:13" ht="33" customHeight="1">
      <c r="B13" s="65">
        <v>1088</v>
      </c>
      <c r="C13" s="88" t="str">
        <f>'1'!D11</f>
        <v>Զբաղվածության ծրագիր</v>
      </c>
      <c r="D13" s="97"/>
      <c r="E13" s="97"/>
      <c r="F13" s="89"/>
      <c r="G13" s="75"/>
      <c r="H13" s="76">
        <f>H14</f>
        <v>128625</v>
      </c>
    </row>
    <row r="14" spans="1:13" ht="76.5" customHeight="1">
      <c r="B14" s="98"/>
      <c r="C14" s="77" t="str">
        <f>'1'!C12</f>
        <v>1088-12026</v>
      </c>
      <c r="D14" s="99" t="str">
        <f>'1'!D12</f>
        <v>Անապահովության գնահատման համակարգով անապահով ճանաչված ընտանիքների աշխատունակ անձանց վարձատրվող հասարակական աշխատանքի դիմաց աջակցության տրամադրում</v>
      </c>
      <c r="E14" s="100"/>
      <c r="F14" s="101"/>
      <c r="G14" s="82" t="s">
        <v>119</v>
      </c>
      <c r="H14" s="78">
        <f>SUM(H15:H15)</f>
        <v>128625</v>
      </c>
    </row>
    <row r="15" spans="1:13" ht="35.25" customHeight="1">
      <c r="B15" s="98"/>
      <c r="C15" s="79"/>
      <c r="D15" s="75"/>
      <c r="E15" s="75"/>
      <c r="F15" s="75"/>
      <c r="G15" s="80" t="s">
        <v>118</v>
      </c>
      <c r="H15" s="76">
        <f>'1'!H12</f>
        <v>128625</v>
      </c>
    </row>
  </sheetData>
  <mergeCells count="12">
    <mergeCell ref="B6:H6"/>
    <mergeCell ref="B8:C8"/>
    <mergeCell ref="D8:F10"/>
    <mergeCell ref="G8:G10"/>
    <mergeCell ref="B9:B10"/>
    <mergeCell ref="C9:C10"/>
    <mergeCell ref="H9:H10"/>
    <mergeCell ref="D11:F11"/>
    <mergeCell ref="B12:G12"/>
    <mergeCell ref="C13:F13"/>
    <mergeCell ref="B14:B15"/>
    <mergeCell ref="D14:F14"/>
  </mergeCells>
  <pageMargins left="0.7" right="0.7" top="0.75" bottom="0.75" header="0.3" footer="0.3"/>
  <pageSetup scale="53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view="pageBreakPreview" topLeftCell="A21" zoomScaleNormal="100" zoomScaleSheetLayoutView="100" workbookViewId="0">
      <selection activeCell="K23" sqref="K23:K25"/>
    </sheetView>
  </sheetViews>
  <sheetFormatPr defaultRowHeight="16.5"/>
  <cols>
    <col min="1" max="1" width="6.28515625" style="38" customWidth="1"/>
    <col min="2" max="2" width="9.140625" style="38"/>
    <col min="3" max="3" width="12.7109375" style="38" customWidth="1"/>
    <col min="4" max="4" width="16.42578125" style="38" customWidth="1"/>
    <col min="5" max="7" width="9.140625" style="38"/>
    <col min="8" max="8" width="18" style="38" customWidth="1"/>
    <col min="9" max="9" width="27.28515625" style="38" bestFit="1" customWidth="1"/>
    <col min="10" max="10" width="18" style="38" bestFit="1" customWidth="1"/>
    <col min="11" max="11" width="17.28515625" style="38" bestFit="1" customWidth="1"/>
    <col min="12" max="16384" width="9.140625" style="38"/>
  </cols>
  <sheetData>
    <row r="1" spans="1:13" ht="17.25">
      <c r="J1" s="10"/>
      <c r="K1" s="10" t="s">
        <v>51</v>
      </c>
    </row>
    <row r="2" spans="1:13" ht="17.25">
      <c r="J2" s="10"/>
      <c r="K2" s="10" t="s">
        <v>35</v>
      </c>
    </row>
    <row r="3" spans="1:13" ht="17.25">
      <c r="J3" s="10"/>
      <c r="K3" s="10" t="s">
        <v>12</v>
      </c>
    </row>
    <row r="6" spans="1:13" ht="49.5" customHeight="1">
      <c r="A6" s="112" t="s">
        <v>78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</row>
    <row r="7" spans="1:13">
      <c r="J7" s="113" t="s">
        <v>9</v>
      </c>
      <c r="K7" s="113"/>
    </row>
    <row r="8" spans="1:13" s="1" customFormat="1" ht="105" customHeight="1">
      <c r="A8" s="87" t="s">
        <v>38</v>
      </c>
      <c r="B8" s="87" t="s">
        <v>39</v>
      </c>
      <c r="C8" s="87"/>
      <c r="D8" s="87" t="s">
        <v>40</v>
      </c>
      <c r="E8" s="87"/>
      <c r="F8" s="87"/>
      <c r="G8" s="87"/>
      <c r="H8" s="87" t="s">
        <v>41</v>
      </c>
      <c r="I8" s="87" t="s">
        <v>42</v>
      </c>
      <c r="J8" s="93" t="s">
        <v>16</v>
      </c>
      <c r="K8" s="94"/>
    </row>
    <row r="9" spans="1:13" s="1" customFormat="1" ht="66">
      <c r="A9" s="87"/>
      <c r="B9" s="4" t="s">
        <v>43</v>
      </c>
      <c r="C9" s="4" t="s">
        <v>44</v>
      </c>
      <c r="D9" s="4" t="s">
        <v>43</v>
      </c>
      <c r="E9" s="4" t="s">
        <v>44</v>
      </c>
      <c r="F9" s="4" t="s">
        <v>45</v>
      </c>
      <c r="G9" s="4" t="s">
        <v>46</v>
      </c>
      <c r="H9" s="87"/>
      <c r="I9" s="87"/>
      <c r="J9" s="4" t="s">
        <v>47</v>
      </c>
      <c r="K9" s="4" t="s">
        <v>48</v>
      </c>
    </row>
    <row r="10" spans="1:13" s="1" customFormat="1" ht="20.25" customHeight="1">
      <c r="A10" s="118" t="s">
        <v>49</v>
      </c>
      <c r="B10" s="118"/>
      <c r="C10" s="118"/>
      <c r="D10" s="118"/>
      <c r="E10" s="118"/>
      <c r="F10" s="118"/>
      <c r="G10" s="118"/>
      <c r="H10" s="118"/>
      <c r="I10" s="118"/>
      <c r="J10" s="45">
        <f>J11+J27</f>
        <v>0</v>
      </c>
      <c r="K10" s="45">
        <f>K11+K27</f>
        <v>0</v>
      </c>
    </row>
    <row r="11" spans="1:13" s="62" customFormat="1" ht="20.25" customHeight="1">
      <c r="A11" s="118" t="s">
        <v>109</v>
      </c>
      <c r="B11" s="118"/>
      <c r="C11" s="118"/>
      <c r="D11" s="118"/>
      <c r="E11" s="118"/>
      <c r="F11" s="118"/>
      <c r="G11" s="118"/>
      <c r="H11" s="118"/>
      <c r="I11" s="118"/>
      <c r="J11" s="45">
        <f>J12</f>
        <v>0</v>
      </c>
      <c r="K11" s="45">
        <f>K12</f>
        <v>0</v>
      </c>
    </row>
    <row r="12" spans="1:13" s="54" customFormat="1" ht="24" customHeight="1">
      <c r="A12" s="53"/>
      <c r="B12" s="53" t="s">
        <v>68</v>
      </c>
      <c r="C12" s="117" t="s">
        <v>69</v>
      </c>
      <c r="D12" s="117"/>
      <c r="E12" s="117"/>
      <c r="F12" s="117"/>
      <c r="G12" s="117"/>
      <c r="H12" s="117"/>
      <c r="I12" s="117"/>
      <c r="J12" s="45">
        <f>J13+J19</f>
        <v>0</v>
      </c>
      <c r="K12" s="45">
        <f>K13+K19</f>
        <v>0</v>
      </c>
    </row>
    <row r="13" spans="1:13" s="1" customFormat="1" ht="78.75" customHeight="1">
      <c r="A13" s="3"/>
      <c r="B13" s="3"/>
      <c r="C13" s="3"/>
      <c r="D13" s="1" t="str">
        <f>'1'!C12</f>
        <v>1088-12026</v>
      </c>
      <c r="E13" s="119" t="str">
        <f>'1'!D12</f>
        <v>Անապահովության գնահատման համակարգով անապահով ճանաչված ընտանիքների աշխատունակ անձանց վարձատրվող հասարակական աշխատանքի դիմաց աջակցության տրամադրում</v>
      </c>
      <c r="F13" s="119"/>
      <c r="G13" s="119"/>
      <c r="H13" s="119"/>
      <c r="I13" s="119"/>
      <c r="J13" s="36">
        <f>'1'!G12</f>
        <v>128625</v>
      </c>
      <c r="K13" s="36">
        <f>'1'!H12</f>
        <v>128625</v>
      </c>
    </row>
    <row r="14" spans="1:13" s="1" customFormat="1" ht="106.5" customHeight="1">
      <c r="A14" s="3"/>
      <c r="B14" s="3"/>
      <c r="C14" s="3"/>
      <c r="D14" s="3"/>
      <c r="E14" s="3"/>
      <c r="F14" s="117" t="str">
        <f>'1'!E12</f>
        <v>Անապահովության գնահատման համակարգով անապահով ճանաչված ընտանիքների աշխատունակ անձանց եկամտով ապահովում, աշխատանքի շուկա մուտքի և զբաղվածության հասանելիության հնարավորությունների մեծացում, զբաղվածություն ունենալու նկատմամբ վերաբերմունքի փոփոխություն, համայնքային ենթակառուցվածքների զարգացում, սոցիալական լարվածության նվազեցում</v>
      </c>
      <c r="G14" s="117"/>
      <c r="H14" s="117"/>
      <c r="I14" s="117"/>
      <c r="J14" s="117"/>
      <c r="K14" s="117"/>
    </row>
    <row r="15" spans="1:13" s="1" customFormat="1">
      <c r="A15" s="3"/>
      <c r="B15" s="3"/>
      <c r="C15" s="3"/>
      <c r="D15" s="3"/>
      <c r="E15" s="3"/>
      <c r="F15" s="3"/>
      <c r="G15" s="117" t="str">
        <f>'1'!F12</f>
        <v>Տրանսֆերտների տրամադրում</v>
      </c>
      <c r="H15" s="117"/>
      <c r="I15" s="117"/>
      <c r="J15" s="117"/>
      <c r="K15" s="117"/>
      <c r="L15" s="62"/>
      <c r="M15" s="62"/>
    </row>
    <row r="16" spans="1:13" s="1" customFormat="1" ht="30" customHeight="1">
      <c r="A16" s="3"/>
      <c r="B16" s="3"/>
      <c r="C16" s="3"/>
      <c r="D16" s="3"/>
      <c r="E16" s="3"/>
      <c r="F16" s="3"/>
      <c r="G16" s="3"/>
      <c r="H16" s="114" t="s">
        <v>120</v>
      </c>
      <c r="I16" s="115"/>
      <c r="J16" s="115"/>
      <c r="K16" s="116"/>
      <c r="L16" s="62"/>
      <c r="M16" s="62"/>
    </row>
    <row r="17" spans="1:13" s="1" customFormat="1" ht="60.75" customHeight="1">
      <c r="A17" s="3"/>
      <c r="B17" s="3"/>
      <c r="C17" s="3"/>
      <c r="D17" s="3"/>
      <c r="E17" s="3"/>
      <c r="F17" s="3"/>
      <c r="G17" s="3"/>
      <c r="H17" s="3"/>
      <c r="I17" s="49" t="s">
        <v>67</v>
      </c>
      <c r="J17" s="34" t="s">
        <v>50</v>
      </c>
      <c r="K17" s="35">
        <v>350</v>
      </c>
      <c r="L17" s="62"/>
      <c r="M17" s="62"/>
    </row>
    <row r="18" spans="1:13" s="1" customFormat="1" ht="22.5" customHeight="1"/>
    <row r="19" spans="1:13" s="1" customFormat="1" ht="36.75" customHeight="1">
      <c r="A19" s="3"/>
      <c r="B19" s="49"/>
      <c r="C19" s="49"/>
      <c r="D19" s="49" t="s">
        <v>70</v>
      </c>
      <c r="E19" s="117" t="s">
        <v>55</v>
      </c>
      <c r="F19" s="117"/>
      <c r="G19" s="117"/>
      <c r="H19" s="117"/>
      <c r="I19" s="117"/>
      <c r="J19" s="36">
        <f>'1'!G13</f>
        <v>-128625</v>
      </c>
      <c r="K19" s="36">
        <f>'1'!H13</f>
        <v>-128625</v>
      </c>
    </row>
    <row r="20" spans="1:13" s="1" customFormat="1" ht="64.5" customHeight="1">
      <c r="A20" s="3"/>
      <c r="B20" s="3"/>
      <c r="C20" s="3"/>
      <c r="D20" s="3"/>
      <c r="E20" s="3"/>
      <c r="F20" s="117" t="s">
        <v>71</v>
      </c>
      <c r="G20" s="117"/>
      <c r="H20" s="117"/>
      <c r="I20" s="117"/>
      <c r="J20" s="117"/>
      <c r="K20" s="117"/>
    </row>
    <row r="21" spans="1:13" s="1" customFormat="1" ht="21" customHeight="1">
      <c r="A21" s="3"/>
      <c r="B21" s="3"/>
      <c r="C21" s="3"/>
      <c r="D21" s="3"/>
      <c r="E21" s="3"/>
      <c r="F21" s="3"/>
      <c r="G21" s="117" t="s">
        <v>72</v>
      </c>
      <c r="H21" s="117"/>
      <c r="I21" s="117"/>
      <c r="J21" s="117"/>
      <c r="K21" s="117"/>
    </row>
    <row r="22" spans="1:13" s="1" customFormat="1" ht="93" customHeight="1">
      <c r="A22" s="3"/>
      <c r="B22" s="3"/>
      <c r="C22" s="3"/>
      <c r="D22" s="3"/>
      <c r="E22" s="3"/>
      <c r="F22" s="3"/>
      <c r="G22" s="3"/>
      <c r="H22" s="117" t="s">
        <v>73</v>
      </c>
      <c r="I22" s="117"/>
      <c r="J22" s="117"/>
      <c r="K22" s="117"/>
    </row>
    <row r="23" spans="1:13" ht="33">
      <c r="A23" s="39"/>
      <c r="B23" s="39"/>
      <c r="C23" s="39"/>
      <c r="D23" s="39"/>
      <c r="E23" s="39"/>
      <c r="F23" s="39"/>
      <c r="G23" s="39"/>
      <c r="H23" s="39"/>
      <c r="I23" s="49" t="s">
        <v>74</v>
      </c>
      <c r="J23" s="39"/>
      <c r="K23" s="36">
        <f>K24+K25</f>
        <v>-510</v>
      </c>
    </row>
    <row r="24" spans="1:13">
      <c r="A24" s="39"/>
      <c r="B24" s="39"/>
      <c r="C24" s="39"/>
      <c r="D24" s="39"/>
      <c r="E24" s="39"/>
      <c r="F24" s="39"/>
      <c r="G24" s="39"/>
      <c r="H24" s="39"/>
      <c r="I24" s="49" t="s">
        <v>75</v>
      </c>
      <c r="J24" s="39"/>
      <c r="K24" s="36">
        <v>-102</v>
      </c>
    </row>
    <row r="25" spans="1:13">
      <c r="A25" s="39"/>
      <c r="B25" s="39"/>
      <c r="C25" s="39"/>
      <c r="D25" s="39"/>
      <c r="E25" s="39"/>
      <c r="F25" s="39"/>
      <c r="G25" s="39"/>
      <c r="H25" s="39"/>
      <c r="I25" s="49" t="s">
        <v>76</v>
      </c>
      <c r="J25" s="39"/>
      <c r="K25" s="36">
        <v>-408</v>
      </c>
    </row>
    <row r="27" spans="1:13">
      <c r="A27" s="118" t="s">
        <v>96</v>
      </c>
      <c r="B27" s="118"/>
      <c r="C27" s="118"/>
      <c r="D27" s="118"/>
      <c r="E27" s="118"/>
      <c r="F27" s="118"/>
      <c r="G27" s="118"/>
      <c r="H27" s="118"/>
      <c r="I27" s="118"/>
      <c r="J27" s="45">
        <f>J28</f>
        <v>0</v>
      </c>
      <c r="K27" s="45">
        <f>K28</f>
        <v>0</v>
      </c>
    </row>
    <row r="28" spans="1:13">
      <c r="A28" s="57"/>
      <c r="B28" s="57" t="s">
        <v>97</v>
      </c>
      <c r="C28" s="117" t="s">
        <v>98</v>
      </c>
      <c r="D28" s="117"/>
      <c r="E28" s="117"/>
      <c r="F28" s="117"/>
      <c r="G28" s="117"/>
      <c r="H28" s="117"/>
      <c r="I28" s="117"/>
      <c r="J28" s="45">
        <f>J29+J33</f>
        <v>0</v>
      </c>
      <c r="K28" s="45">
        <f>K29+K33</f>
        <v>0</v>
      </c>
    </row>
    <row r="29" spans="1:13">
      <c r="A29" s="57"/>
      <c r="B29" s="57"/>
      <c r="C29" s="57"/>
      <c r="D29" s="57" t="s">
        <v>99</v>
      </c>
      <c r="E29" s="117" t="s">
        <v>83</v>
      </c>
      <c r="F29" s="117"/>
      <c r="G29" s="117"/>
      <c r="H29" s="117"/>
      <c r="I29" s="117"/>
      <c r="J29" s="36">
        <f>'1'!G16</f>
        <v>128625</v>
      </c>
      <c r="K29" s="36">
        <f>'1'!H16</f>
        <v>128625</v>
      </c>
    </row>
    <row r="30" spans="1:13" ht="36.75" customHeight="1">
      <c r="A30" s="57"/>
      <c r="B30" s="57"/>
      <c r="C30" s="57"/>
      <c r="D30" s="57"/>
      <c r="E30" s="57"/>
      <c r="F30" s="117" t="s">
        <v>100</v>
      </c>
      <c r="G30" s="117"/>
      <c r="H30" s="117"/>
      <c r="I30" s="117"/>
      <c r="J30" s="117"/>
      <c r="K30" s="117"/>
    </row>
    <row r="31" spans="1:13" ht="27.75" customHeight="1">
      <c r="A31" s="57"/>
      <c r="B31" s="57"/>
      <c r="C31" s="57"/>
      <c r="D31" s="57"/>
      <c r="E31" s="57"/>
      <c r="F31" s="57"/>
      <c r="G31" s="117" t="s">
        <v>101</v>
      </c>
      <c r="H31" s="117"/>
      <c r="I31" s="117"/>
      <c r="J31" s="117"/>
      <c r="K31" s="117"/>
    </row>
    <row r="32" spans="1:13" ht="31.5" customHeight="1">
      <c r="A32" s="57"/>
      <c r="B32" s="57"/>
      <c r="C32" s="57"/>
      <c r="D32" s="57"/>
      <c r="E32" s="57"/>
      <c r="F32" s="57"/>
      <c r="G32" s="57"/>
      <c r="H32" s="117" t="s">
        <v>102</v>
      </c>
      <c r="I32" s="117"/>
      <c r="J32" s="117"/>
      <c r="K32" s="117"/>
    </row>
    <row r="33" spans="1:11">
      <c r="A33" s="57"/>
      <c r="B33" s="57"/>
      <c r="C33" s="57"/>
      <c r="D33" s="57" t="s">
        <v>99</v>
      </c>
      <c r="E33" s="117" t="s">
        <v>83</v>
      </c>
      <c r="F33" s="117"/>
      <c r="G33" s="117"/>
      <c r="H33" s="117"/>
      <c r="I33" s="117"/>
      <c r="J33" s="36">
        <f>'1'!G17</f>
        <v>-128625</v>
      </c>
      <c r="K33" s="36">
        <f>'1'!H17</f>
        <v>-128625</v>
      </c>
    </row>
    <row r="34" spans="1:11" ht="36.75" customHeight="1">
      <c r="A34" s="57"/>
      <c r="B34" s="57"/>
      <c r="C34" s="57"/>
      <c r="D34" s="57"/>
      <c r="E34" s="57"/>
      <c r="F34" s="117" t="s">
        <v>100</v>
      </c>
      <c r="G34" s="117"/>
      <c r="H34" s="117"/>
      <c r="I34" s="117"/>
      <c r="J34" s="117"/>
      <c r="K34" s="117"/>
    </row>
    <row r="35" spans="1:11" ht="27.75" customHeight="1">
      <c r="A35" s="57"/>
      <c r="B35" s="57"/>
      <c r="C35" s="57"/>
      <c r="D35" s="57"/>
      <c r="E35" s="57"/>
      <c r="F35" s="57"/>
      <c r="G35" s="117" t="s">
        <v>101</v>
      </c>
      <c r="H35" s="117"/>
      <c r="I35" s="117"/>
      <c r="J35" s="117"/>
      <c r="K35" s="117"/>
    </row>
    <row r="36" spans="1:11" ht="31.5" customHeight="1">
      <c r="A36" s="57"/>
      <c r="B36" s="57"/>
      <c r="C36" s="57"/>
      <c r="D36" s="57"/>
      <c r="E36" s="57"/>
      <c r="F36" s="57"/>
      <c r="G36" s="57"/>
      <c r="H36" s="117" t="s">
        <v>102</v>
      </c>
      <c r="I36" s="117"/>
      <c r="J36" s="117"/>
      <c r="K36" s="117"/>
    </row>
  </sheetData>
  <mergeCells count="29">
    <mergeCell ref="H22:K22"/>
    <mergeCell ref="F20:K20"/>
    <mergeCell ref="G21:K21"/>
    <mergeCell ref="A27:I27"/>
    <mergeCell ref="C28:I28"/>
    <mergeCell ref="F34:K34"/>
    <mergeCell ref="G35:K35"/>
    <mergeCell ref="H36:K36"/>
    <mergeCell ref="E29:I29"/>
    <mergeCell ref="F30:K30"/>
    <mergeCell ref="G31:K31"/>
    <mergeCell ref="H32:K32"/>
    <mergeCell ref="E33:I33"/>
    <mergeCell ref="A6:K6"/>
    <mergeCell ref="J7:K7"/>
    <mergeCell ref="H16:K16"/>
    <mergeCell ref="E19:I19"/>
    <mergeCell ref="A10:I10"/>
    <mergeCell ref="E13:I13"/>
    <mergeCell ref="F14:K14"/>
    <mergeCell ref="G15:K15"/>
    <mergeCell ref="A8:A9"/>
    <mergeCell ref="C12:I12"/>
    <mergeCell ref="J8:K8"/>
    <mergeCell ref="B8:C8"/>
    <mergeCell ref="D8:G8"/>
    <mergeCell ref="H8:H9"/>
    <mergeCell ref="I8:I9"/>
    <mergeCell ref="A11:I11"/>
  </mergeCells>
  <pageMargins left="0.7" right="0.7" top="0.75" bottom="0.75" header="0.3" footer="0.3"/>
  <pageSetup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view="pageBreakPreview" topLeftCell="A10" zoomScaleNormal="100" zoomScaleSheetLayoutView="100" workbookViewId="0">
      <selection activeCell="J13" sqref="J13"/>
    </sheetView>
  </sheetViews>
  <sheetFormatPr defaultRowHeight="16.5"/>
  <cols>
    <col min="1" max="1" width="6.28515625" style="38" customWidth="1"/>
    <col min="2" max="2" width="9.140625" style="38"/>
    <col min="3" max="3" width="12.7109375" style="38" customWidth="1"/>
    <col min="4" max="4" width="16.42578125" style="38" customWidth="1"/>
    <col min="5" max="7" width="9.140625" style="38"/>
    <col min="8" max="8" width="18" style="38" customWidth="1"/>
    <col min="9" max="9" width="27.28515625" style="38" bestFit="1" customWidth="1"/>
    <col min="10" max="10" width="18" style="38" bestFit="1" customWidth="1"/>
    <col min="11" max="11" width="17.28515625" style="38" bestFit="1" customWidth="1"/>
    <col min="12" max="16384" width="9.140625" style="38"/>
  </cols>
  <sheetData>
    <row r="1" spans="1:11" ht="17.25">
      <c r="J1" s="47"/>
      <c r="K1" s="47" t="s">
        <v>110</v>
      </c>
    </row>
    <row r="2" spans="1:11" ht="17.25">
      <c r="J2" s="47"/>
      <c r="K2" s="47" t="s">
        <v>35</v>
      </c>
    </row>
    <row r="3" spans="1:11" ht="17.25">
      <c r="J3" s="47"/>
      <c r="K3" s="47" t="s">
        <v>12</v>
      </c>
    </row>
    <row r="6" spans="1:11" ht="49.5" customHeight="1">
      <c r="A6" s="112" t="s">
        <v>79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</row>
    <row r="7" spans="1:11">
      <c r="J7" s="113" t="s">
        <v>9</v>
      </c>
      <c r="K7" s="113"/>
    </row>
    <row r="8" spans="1:11" s="1" customFormat="1" ht="90" customHeight="1">
      <c r="A8" s="87" t="s">
        <v>77</v>
      </c>
      <c r="B8" s="87" t="s">
        <v>39</v>
      </c>
      <c r="C8" s="87"/>
      <c r="D8" s="87" t="s">
        <v>40</v>
      </c>
      <c r="E8" s="87"/>
      <c r="F8" s="87"/>
      <c r="G8" s="87"/>
      <c r="H8" s="87" t="s">
        <v>41</v>
      </c>
      <c r="I8" s="87" t="s">
        <v>42</v>
      </c>
      <c r="J8" s="93" t="s">
        <v>16</v>
      </c>
      <c r="K8" s="94"/>
    </row>
    <row r="9" spans="1:11" s="1" customFormat="1" ht="66">
      <c r="A9" s="87"/>
      <c r="B9" s="48" t="s">
        <v>43</v>
      </c>
      <c r="C9" s="48" t="s">
        <v>44</v>
      </c>
      <c r="D9" s="48" t="s">
        <v>43</v>
      </c>
      <c r="E9" s="48" t="s">
        <v>44</v>
      </c>
      <c r="F9" s="48" t="s">
        <v>45</v>
      </c>
      <c r="G9" s="48" t="s">
        <v>46</v>
      </c>
      <c r="H9" s="87"/>
      <c r="I9" s="87"/>
      <c r="J9" s="48" t="s">
        <v>47</v>
      </c>
      <c r="K9" s="48" t="s">
        <v>48</v>
      </c>
    </row>
    <row r="10" spans="1:11" s="1" customFormat="1" ht="20.25" customHeight="1">
      <c r="A10" s="118" t="s">
        <v>49</v>
      </c>
      <c r="B10" s="118"/>
      <c r="C10" s="118"/>
      <c r="D10" s="118"/>
      <c r="E10" s="118"/>
      <c r="F10" s="118"/>
      <c r="G10" s="118"/>
      <c r="H10" s="118"/>
      <c r="I10" s="118"/>
      <c r="J10" s="45">
        <f>J11+J28</f>
        <v>0</v>
      </c>
      <c r="K10" s="45">
        <f>K11+K28</f>
        <v>0</v>
      </c>
    </row>
    <row r="11" spans="1:11" s="1" customFormat="1" ht="30" customHeight="1">
      <c r="A11" s="118" t="s">
        <v>63</v>
      </c>
      <c r="B11" s="118"/>
      <c r="C11" s="118"/>
      <c r="D11" s="118"/>
      <c r="E11" s="118"/>
      <c r="F11" s="118"/>
      <c r="G11" s="118"/>
      <c r="H11" s="118"/>
      <c r="I11" s="118"/>
      <c r="J11" s="45">
        <f>J12+J19</f>
        <v>0</v>
      </c>
      <c r="K11" s="45">
        <f>K12+K19</f>
        <v>0</v>
      </c>
    </row>
    <row r="12" spans="1:11" s="54" customFormat="1" ht="24" customHeight="1">
      <c r="A12" s="53"/>
      <c r="B12" s="53" t="s">
        <v>68</v>
      </c>
      <c r="C12" s="117" t="s">
        <v>69</v>
      </c>
      <c r="D12" s="117"/>
      <c r="E12" s="117"/>
      <c r="F12" s="117"/>
      <c r="G12" s="117"/>
      <c r="H12" s="117"/>
      <c r="I12" s="117"/>
      <c r="J12" s="36">
        <f>J13+J20</f>
        <v>0</v>
      </c>
      <c r="K12" s="36">
        <f>K13+K20</f>
        <v>0</v>
      </c>
    </row>
    <row r="13" spans="1:11" s="1" customFormat="1" ht="77.25" customHeight="1">
      <c r="A13" s="49"/>
      <c r="B13" s="49"/>
      <c r="C13" s="49"/>
      <c r="D13" s="61" t="str">
        <f>'4'!D13</f>
        <v>1088-12026</v>
      </c>
      <c r="E13" s="120" t="str">
        <f>'4'!E13:I13</f>
        <v>Անապահովության գնահատման համակարգով անապահով ճանաչված ընտանիքների աշխատունակ անձանց վարձատրվող հասարակական աշխատանքի դիմաց աջակցության տրամադրում</v>
      </c>
      <c r="F13" s="120"/>
      <c r="G13" s="120"/>
      <c r="H13" s="120"/>
      <c r="I13" s="120"/>
      <c r="J13" s="36">
        <f>'1'!G12</f>
        <v>128625</v>
      </c>
      <c r="K13" s="36">
        <f>'1'!H12</f>
        <v>128625</v>
      </c>
    </row>
    <row r="14" spans="1:11" s="1" customFormat="1" ht="103.5" customHeight="1">
      <c r="A14" s="49"/>
      <c r="B14" s="49"/>
      <c r="C14" s="49"/>
      <c r="D14" s="49"/>
      <c r="E14" s="49"/>
      <c r="F14" s="117" t="str">
        <f>'4'!F14:K14</f>
        <v>Անապահովության գնահատման համակարգով անապահով ճանաչված ընտանիքների աշխատունակ անձանց եկամտով ապահովում, աշխատանքի շուկա մուտքի և զբաղվածության հասանելիության հնարավորությունների մեծացում, զբաղվածություն ունենալու նկատմամբ վերաբերմունքի փոփոխություն, համայնքային ենթակառուցվածքների զարգացում, սոցիալական լարվածության նվազեցում</v>
      </c>
      <c r="G14" s="117"/>
      <c r="H14" s="117"/>
      <c r="I14" s="117"/>
      <c r="J14" s="117"/>
      <c r="K14" s="117"/>
    </row>
    <row r="15" spans="1:11" s="1" customFormat="1">
      <c r="A15" s="49"/>
      <c r="B15" s="49"/>
      <c r="C15" s="49"/>
      <c r="D15" s="49"/>
      <c r="E15" s="49"/>
      <c r="F15" s="49"/>
      <c r="G15" s="117" t="str">
        <f>'4'!G15:K15</f>
        <v>Տրանսֆերտների տրամադրում</v>
      </c>
      <c r="H15" s="117"/>
      <c r="I15" s="117"/>
      <c r="J15" s="117"/>
      <c r="K15" s="117"/>
    </row>
    <row r="16" spans="1:11" s="1" customFormat="1">
      <c r="A16" s="49"/>
      <c r="B16" s="49"/>
      <c r="C16" s="49"/>
      <c r="D16" s="49"/>
      <c r="E16" s="49"/>
      <c r="F16" s="49"/>
      <c r="G16" s="49"/>
      <c r="H16" s="117" t="str">
        <f>'4'!H16:K16</f>
        <v xml:space="preserve">Շահառուների ընտրության չափորոշիչները` Գործազուրկ անձինք </v>
      </c>
      <c r="I16" s="117"/>
      <c r="J16" s="117"/>
      <c r="K16" s="117"/>
    </row>
    <row r="17" spans="1:11" s="1" customFormat="1" ht="56.25" customHeight="1">
      <c r="A17" s="49"/>
      <c r="B17" s="49"/>
      <c r="C17" s="49"/>
      <c r="D17" s="49"/>
      <c r="E17" s="49"/>
      <c r="F17" s="49"/>
      <c r="G17" s="49"/>
      <c r="H17" s="49"/>
      <c r="I17" s="49" t="str">
        <f>'4'!I17</f>
        <v>Միջոցառման մեջ ընդգրկված անձանց թիվ, մարդ</v>
      </c>
      <c r="J17" s="53" t="str">
        <f>'4'!J17</f>
        <v/>
      </c>
      <c r="K17" s="53">
        <f>'4'!K17</f>
        <v>350</v>
      </c>
    </row>
    <row r="18" spans="1:11" s="1" customFormat="1" ht="22.5" customHeight="1"/>
    <row r="19" spans="1:11" s="1" customFormat="1" ht="24" customHeight="1">
      <c r="A19" s="49"/>
      <c r="B19" s="49"/>
      <c r="C19" s="117"/>
      <c r="D19" s="117"/>
      <c r="E19" s="117"/>
      <c r="F19" s="117"/>
      <c r="G19" s="117"/>
      <c r="H19" s="117"/>
      <c r="I19" s="117"/>
      <c r="J19" s="36"/>
      <c r="K19" s="36"/>
    </row>
    <row r="20" spans="1:11" s="1" customFormat="1" ht="36.75" customHeight="1">
      <c r="A20" s="49"/>
      <c r="B20" s="49"/>
      <c r="C20" s="49"/>
      <c r="D20" s="49" t="s">
        <v>70</v>
      </c>
      <c r="E20" s="117" t="s">
        <v>55</v>
      </c>
      <c r="F20" s="117"/>
      <c r="G20" s="117"/>
      <c r="H20" s="117"/>
      <c r="I20" s="117"/>
      <c r="J20" s="36">
        <f>'1'!G13</f>
        <v>-128625</v>
      </c>
      <c r="K20" s="36">
        <f>'1'!H13</f>
        <v>-128625</v>
      </c>
    </row>
    <row r="21" spans="1:11" s="1" customFormat="1" ht="61.5" customHeight="1">
      <c r="A21" s="49"/>
      <c r="B21" s="49"/>
      <c r="C21" s="49"/>
      <c r="D21" s="49"/>
      <c r="E21" s="49"/>
      <c r="F21" s="117" t="s">
        <v>71</v>
      </c>
      <c r="G21" s="117"/>
      <c r="H21" s="117"/>
      <c r="I21" s="117"/>
      <c r="J21" s="117"/>
      <c r="K21" s="117"/>
    </row>
    <row r="22" spans="1:11" s="1" customFormat="1" ht="21" customHeight="1">
      <c r="A22" s="49"/>
      <c r="B22" s="49"/>
      <c r="C22" s="49"/>
      <c r="D22" s="49"/>
      <c r="E22" s="49"/>
      <c r="F22" s="49"/>
      <c r="G22" s="117" t="s">
        <v>72</v>
      </c>
      <c r="H22" s="117"/>
      <c r="I22" s="117"/>
      <c r="J22" s="117"/>
      <c r="K22" s="117"/>
    </row>
    <row r="23" spans="1:11" s="1" customFormat="1" ht="90" customHeight="1">
      <c r="A23" s="49"/>
      <c r="B23" s="49"/>
      <c r="C23" s="49"/>
      <c r="D23" s="49"/>
      <c r="E23" s="49"/>
      <c r="F23" s="49"/>
      <c r="G23" s="49"/>
      <c r="H23" s="117" t="s">
        <v>73</v>
      </c>
      <c r="I23" s="117"/>
      <c r="J23" s="117"/>
      <c r="K23" s="117"/>
    </row>
    <row r="24" spans="1:11" ht="33">
      <c r="A24" s="39"/>
      <c r="B24" s="39"/>
      <c r="C24" s="39"/>
      <c r="D24" s="39"/>
      <c r="E24" s="39"/>
      <c r="F24" s="39"/>
      <c r="G24" s="39"/>
      <c r="H24" s="39"/>
      <c r="I24" s="49" t="s">
        <v>74</v>
      </c>
      <c r="J24" s="39"/>
      <c r="K24" s="36">
        <f>'4'!K23</f>
        <v>-510</v>
      </c>
    </row>
    <row r="25" spans="1:11">
      <c r="A25" s="39"/>
      <c r="B25" s="39"/>
      <c r="C25" s="39"/>
      <c r="D25" s="39"/>
      <c r="E25" s="39"/>
      <c r="F25" s="39"/>
      <c r="G25" s="39"/>
      <c r="H25" s="39"/>
      <c r="I25" s="49" t="s">
        <v>75</v>
      </c>
      <c r="J25" s="39"/>
      <c r="K25" s="36">
        <f>'4'!K24</f>
        <v>-102</v>
      </c>
    </row>
    <row r="26" spans="1:11">
      <c r="A26" s="39"/>
      <c r="B26" s="39"/>
      <c r="C26" s="39"/>
      <c r="D26" s="39"/>
      <c r="E26" s="39"/>
      <c r="F26" s="39"/>
      <c r="G26" s="39"/>
      <c r="H26" s="39"/>
      <c r="I26" s="49" t="s">
        <v>76</v>
      </c>
      <c r="J26" s="39"/>
      <c r="K26" s="36">
        <f>'4'!K25</f>
        <v>-408</v>
      </c>
    </row>
    <row r="28" spans="1:11">
      <c r="A28" s="118" t="s">
        <v>96</v>
      </c>
      <c r="B28" s="118"/>
      <c r="C28" s="118"/>
      <c r="D28" s="118"/>
      <c r="E28" s="118"/>
      <c r="F28" s="118"/>
      <c r="G28" s="118"/>
      <c r="H28" s="118"/>
      <c r="I28" s="118"/>
      <c r="J28" s="45">
        <f>J29</f>
        <v>0</v>
      </c>
      <c r="K28" s="45">
        <f>K29</f>
        <v>0</v>
      </c>
    </row>
    <row r="29" spans="1:11">
      <c r="A29" s="57"/>
      <c r="B29" s="57" t="s">
        <v>97</v>
      </c>
      <c r="C29" s="117" t="s">
        <v>98</v>
      </c>
      <c r="D29" s="117"/>
      <c r="E29" s="117"/>
      <c r="F29" s="117"/>
      <c r="G29" s="117"/>
      <c r="H29" s="117"/>
      <c r="I29" s="117"/>
      <c r="J29" s="45">
        <f>J30+J34</f>
        <v>0</v>
      </c>
      <c r="K29" s="45">
        <f>K30+K34</f>
        <v>0</v>
      </c>
    </row>
    <row r="30" spans="1:11">
      <c r="A30" s="57"/>
      <c r="B30" s="57"/>
      <c r="C30" s="57"/>
      <c r="D30" s="57" t="s">
        <v>99</v>
      </c>
      <c r="E30" s="117" t="s">
        <v>83</v>
      </c>
      <c r="F30" s="117"/>
      <c r="G30" s="117"/>
      <c r="H30" s="117"/>
      <c r="I30" s="117"/>
      <c r="J30" s="36">
        <f>'4'!J29</f>
        <v>128625</v>
      </c>
      <c r="K30" s="36">
        <f>'4'!K29</f>
        <v>128625</v>
      </c>
    </row>
    <row r="31" spans="1:11" ht="36.75" customHeight="1">
      <c r="A31" s="57"/>
      <c r="B31" s="57"/>
      <c r="C31" s="57"/>
      <c r="D31" s="57"/>
      <c r="E31" s="57"/>
      <c r="F31" s="117" t="s">
        <v>100</v>
      </c>
      <c r="G31" s="117"/>
      <c r="H31" s="117"/>
      <c r="I31" s="117"/>
      <c r="J31" s="117"/>
      <c r="K31" s="117"/>
    </row>
    <row r="32" spans="1:11" ht="27.75" customHeight="1">
      <c r="A32" s="57"/>
      <c r="B32" s="57"/>
      <c r="C32" s="57"/>
      <c r="D32" s="57"/>
      <c r="E32" s="57"/>
      <c r="F32" s="57"/>
      <c r="G32" s="117" t="s">
        <v>101</v>
      </c>
      <c r="H32" s="117"/>
      <c r="I32" s="117"/>
      <c r="J32" s="117"/>
      <c r="K32" s="117"/>
    </row>
    <row r="33" spans="1:11" ht="31.5" customHeight="1">
      <c r="A33" s="57"/>
      <c r="B33" s="57"/>
      <c r="C33" s="57"/>
      <c r="D33" s="57"/>
      <c r="E33" s="57"/>
      <c r="F33" s="57"/>
      <c r="G33" s="57"/>
      <c r="H33" s="117" t="s">
        <v>102</v>
      </c>
      <c r="I33" s="117"/>
      <c r="J33" s="117"/>
      <c r="K33" s="117"/>
    </row>
    <row r="34" spans="1:11">
      <c r="A34" s="57"/>
      <c r="B34" s="57"/>
      <c r="C34" s="57"/>
      <c r="D34" s="57" t="s">
        <v>99</v>
      </c>
      <c r="E34" s="117" t="s">
        <v>83</v>
      </c>
      <c r="F34" s="117"/>
      <c r="G34" s="117"/>
      <c r="H34" s="117"/>
      <c r="I34" s="117"/>
      <c r="J34" s="36">
        <f>'4'!J33</f>
        <v>-128625</v>
      </c>
      <c r="K34" s="36">
        <f>'4'!K33</f>
        <v>-128625</v>
      </c>
    </row>
    <row r="35" spans="1:11" ht="36.75" customHeight="1">
      <c r="A35" s="57"/>
      <c r="B35" s="57"/>
      <c r="C35" s="57"/>
      <c r="D35" s="57"/>
      <c r="E35" s="57"/>
      <c r="F35" s="117" t="s">
        <v>100</v>
      </c>
      <c r="G35" s="117"/>
      <c r="H35" s="117"/>
      <c r="I35" s="117"/>
      <c r="J35" s="117"/>
      <c r="K35" s="117"/>
    </row>
    <row r="36" spans="1:11" ht="27.75" customHeight="1">
      <c r="A36" s="57"/>
      <c r="B36" s="57"/>
      <c r="C36" s="57"/>
      <c r="D36" s="57"/>
      <c r="E36" s="57"/>
      <c r="F36" s="57"/>
      <c r="G36" s="117" t="s">
        <v>101</v>
      </c>
      <c r="H36" s="117"/>
      <c r="I36" s="117"/>
      <c r="J36" s="117"/>
      <c r="K36" s="117"/>
    </row>
    <row r="37" spans="1:11" ht="31.5" customHeight="1">
      <c r="A37" s="57"/>
      <c r="B37" s="57"/>
      <c r="C37" s="57"/>
      <c r="D37" s="57"/>
      <c r="E37" s="57"/>
      <c r="F37" s="57"/>
      <c r="G37" s="57"/>
      <c r="H37" s="117" t="s">
        <v>102</v>
      </c>
      <c r="I37" s="117"/>
      <c r="J37" s="117"/>
      <c r="K37" s="117"/>
    </row>
  </sheetData>
  <mergeCells count="30">
    <mergeCell ref="H33:K33"/>
    <mergeCell ref="E34:I34"/>
    <mergeCell ref="F35:K35"/>
    <mergeCell ref="G36:K36"/>
    <mergeCell ref="H37:K37"/>
    <mergeCell ref="A28:I28"/>
    <mergeCell ref="C29:I29"/>
    <mergeCell ref="E30:I30"/>
    <mergeCell ref="F31:K31"/>
    <mergeCell ref="G32:K32"/>
    <mergeCell ref="H23:K23"/>
    <mergeCell ref="A10:I10"/>
    <mergeCell ref="A11:I11"/>
    <mergeCell ref="C12:I12"/>
    <mergeCell ref="E13:I13"/>
    <mergeCell ref="F14:K14"/>
    <mergeCell ref="G15:K15"/>
    <mergeCell ref="H16:K16"/>
    <mergeCell ref="C19:I19"/>
    <mergeCell ref="E20:I20"/>
    <mergeCell ref="F21:K21"/>
    <mergeCell ref="G22:K22"/>
    <mergeCell ref="A6:K6"/>
    <mergeCell ref="J7:K7"/>
    <mergeCell ref="A8:A9"/>
    <mergeCell ref="B8:C8"/>
    <mergeCell ref="D8:G8"/>
    <mergeCell ref="H8:H9"/>
    <mergeCell ref="I8:I9"/>
    <mergeCell ref="J8:K8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'2'!Print_Area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https://mul2.gov.am/tasks/1187786/oneclick?token=7379f5e344665fe67c22ff1374b34a3d</cp:keywords>
  <cp:lastModifiedBy>Merri Saribekyan</cp:lastModifiedBy>
  <dcterms:created xsi:type="dcterms:W3CDTF">2025-01-21T04:53:39Z</dcterms:created>
  <dcterms:modified xsi:type="dcterms:W3CDTF">2025-07-23T13:36:45Z</dcterms:modified>
</cp:coreProperties>
</file>