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-Margaryan\Desktop\K_voroshumner\karavarutyun\2025\BTAN-tvaynacum lracucich\"/>
    </mc:Choice>
  </mc:AlternateContent>
  <bookViews>
    <workbookView xWindow="0" yWindow="0" windowWidth="28800" windowHeight="12030" activeTab="3"/>
  </bookViews>
  <sheets>
    <sheet name="1" sheetId="15" r:id="rId1"/>
    <sheet name="2" sheetId="24" r:id="rId2"/>
    <sheet name="3" sheetId="7" r:id="rId3"/>
    <sheet name="4" sheetId="22" r:id="rId4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0" i="22" l="1"/>
  <c r="G36" i="15" l="1"/>
  <c r="G35" i="15" s="1"/>
  <c r="G34" i="15" s="1"/>
  <c r="G33" i="15" s="1"/>
  <c r="G31" i="15" s="1"/>
  <c r="H36" i="15"/>
  <c r="H35" i="15" s="1"/>
  <c r="H34" i="15" s="1"/>
  <c r="H33" i="15" s="1"/>
  <c r="H31" i="15" s="1"/>
  <c r="G29" i="15"/>
  <c r="G28" i="15" s="1"/>
  <c r="G27" i="15" s="1"/>
  <c r="G26" i="15" s="1"/>
  <c r="G24" i="15" s="1"/>
  <c r="H29" i="15"/>
  <c r="H28" i="15" s="1"/>
  <c r="H27" i="15" s="1"/>
  <c r="H26" i="15" s="1"/>
  <c r="H24" i="15" s="1"/>
  <c r="K15" i="7" l="1"/>
  <c r="F16" i="24"/>
  <c r="J15" i="7"/>
  <c r="E16" i="24"/>
  <c r="H22" i="15"/>
  <c r="H20" i="15" s="1"/>
  <c r="K21" i="7"/>
  <c r="K20" i="7" s="1"/>
  <c r="F15" i="24"/>
  <c r="G22" i="15"/>
  <c r="G20" i="15" s="1"/>
  <c r="G18" i="15" s="1"/>
  <c r="G16" i="15" s="1"/>
  <c r="G14" i="15" s="1"/>
  <c r="G12" i="15" s="1"/>
  <c r="G10" i="15" s="1"/>
  <c r="J21" i="7"/>
  <c r="J20" i="7" s="1"/>
  <c r="E15" i="24"/>
  <c r="E13" i="24" s="1"/>
  <c r="E11" i="24" s="1"/>
  <c r="E10" i="24" s="1"/>
  <c r="K14" i="7" l="1"/>
  <c r="K13" i="7" s="1"/>
  <c r="J14" i="7"/>
  <c r="J13" i="7" s="1"/>
  <c r="J12" i="7" s="1"/>
  <c r="J19" i="7"/>
  <c r="K19" i="7"/>
  <c r="H18" i="15"/>
  <c r="H16" i="15" s="1"/>
  <c r="H14" i="15" s="1"/>
  <c r="H12" i="15" s="1"/>
  <c r="H10" i="15" s="1"/>
  <c r="F13" i="24"/>
  <c r="F11" i="24" s="1"/>
  <c r="F10" i="24" s="1"/>
  <c r="G12" i="22"/>
  <c r="K12" i="7" l="1"/>
  <c r="I36" i="15"/>
  <c r="I35" i="15" s="1"/>
  <c r="I34" i="15" s="1"/>
  <c r="I33" i="15" s="1"/>
  <c r="I31" i="15" s="1"/>
  <c r="G16" i="24" l="1"/>
  <c r="L15" i="7"/>
  <c r="I29" i="15"/>
  <c r="I28" i="15" s="1"/>
  <c r="I27" i="15" s="1"/>
  <c r="I26" i="15" s="1"/>
  <c r="I24" i="15" s="1"/>
  <c r="L14" i="7" l="1"/>
  <c r="L13" i="7" s="1"/>
  <c r="I22" i="15"/>
  <c r="I20" i="15" s="1"/>
  <c r="I18" i="15" s="1"/>
  <c r="I16" i="15" s="1"/>
  <c r="I14" i="15" s="1"/>
  <c r="I12" i="15" s="1"/>
  <c r="I10" i="15" s="1"/>
  <c r="L21" i="7"/>
  <c r="G15" i="24"/>
  <c r="L20" i="7" l="1"/>
  <c r="L19" i="7" s="1"/>
  <c r="L12" i="7" s="1"/>
  <c r="G13" i="24"/>
  <c r="G11" i="24" s="1"/>
  <c r="G10" i="24" s="1"/>
</calcChain>
</file>

<file path=xl/sharedStrings.xml><?xml version="1.0" encoding="utf-8"?>
<sst xmlns="http://schemas.openxmlformats.org/spreadsheetml/2006/main" count="129" uniqueCount="99">
  <si>
    <t>Միջոցառում</t>
  </si>
  <si>
    <t>ԸՆԴԱՄԵՆԸ</t>
  </si>
  <si>
    <t>___________  ___-ի N _______     որոշման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</si>
  <si>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</si>
  <si>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</si>
  <si>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</si>
  <si>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>ՀՀ արդարադատության նախարարություն</t>
  </si>
  <si>
    <t xml:space="preserve"> Գործառական դասիչը</t>
  </si>
  <si>
    <t xml:space="preserve"> Ծրագրային դասիչը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</si>
  <si>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</si>
  <si>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</si>
  <si>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</si>
  <si>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</si>
  <si>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</si>
  <si>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ԸՆԴԱՄԵՆԸ</t>
  </si>
  <si>
    <t xml:space="preserve"> այդ թվում`</t>
  </si>
  <si>
    <t xml:space="preserve"> Տարի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</si>
  <si>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հատկացումների գլխավոր կարգադրիչների անվանումները</t>
  </si>
  <si>
    <t>01</t>
  </si>
  <si>
    <t>Ցուցանիշների փոփոխությունը (ավելացումները նշված են դրական նշանով,իսկ նվազեցումները՝ փակագծերում)</t>
  </si>
  <si>
    <t>Հավելված N 1</t>
  </si>
  <si>
    <t xml:space="preserve"> ՀՀ կառավարություն</t>
  </si>
  <si>
    <t>03</t>
  </si>
  <si>
    <t xml:space="preserve"> ՈՉ ՖԻՆԱՆՍԱԿԱՆ ԱԿՏԻՎՆԵՐԻ ԳԾՈՎ ԾԱԽՍԵՐ</t>
  </si>
  <si>
    <t xml:space="preserve"> ՀԻՄՆԱԿԱՆ ՄԻՋՈՑՆԵՐ</t>
  </si>
  <si>
    <t xml:space="preserve"> Պետական մարմինների կողմից օգտագործվող ոչ ֆինանսական ակտիվների հետ գործառնություններ </t>
  </si>
  <si>
    <t xml:space="preserve">ՀՀ կառավարության </t>
  </si>
  <si>
    <t>Կոդը</t>
  </si>
  <si>
    <t>Անվանումը</t>
  </si>
  <si>
    <t>Գնման ձևը</t>
  </si>
  <si>
    <t>Չափի
միավորը</t>
  </si>
  <si>
    <t>միավորի գինը</t>
  </si>
  <si>
    <t>քանակը</t>
  </si>
  <si>
    <t>գումարը (հազար դրամով)</t>
  </si>
  <si>
    <t>Հավելված  №  2</t>
  </si>
  <si>
    <t>№ ---------- որոշման</t>
  </si>
  <si>
    <t>հազար դրամ</t>
  </si>
  <si>
    <t>Ծրագրային դասիչը</t>
  </si>
  <si>
    <t>Ծրագիր</t>
  </si>
  <si>
    <t xml:space="preserve"> ՀՀ արդարադատության նախարարություն</t>
  </si>
  <si>
    <t xml:space="preserve">այդ թվում՝ </t>
  </si>
  <si>
    <t>Հավելված N 3</t>
  </si>
  <si>
    <t>Հավելված  №  4</t>
  </si>
  <si>
    <t>Բյուջետային գլխավոր կարգադրիչների,  ծրագրերի  միջոցառումների, միջոցառումները կատարող պետական մարմինների և  ուղղությունների անվանումները</t>
  </si>
  <si>
    <t>Ցուցանիշների փոփոխությունը (ավելացումները նշված են դրական նշանով, իսկ նվազեցումները՝ փակագծերում)</t>
  </si>
  <si>
    <t>այդ թվում՝ ըստ կատարողների</t>
  </si>
  <si>
    <t xml:space="preserve"> Ծրագրման և վիճակագրական ընդհանուր ծառայություններ</t>
  </si>
  <si>
    <t>02</t>
  </si>
  <si>
    <t xml:space="preserve"> ՀՀ բարձր տեխնոլոգիական արդյունաբերության նախարարություն</t>
  </si>
  <si>
    <t xml:space="preserve"> Ընդհանուր բնույթի ծառայություններ</t>
  </si>
  <si>
    <t xml:space="preserve"> ԸՆԴՀԱՆՈՒՐ ԲՆՈՒՅԹԻ ՀԱՆՐԱՅԻՆ ԾԱՌԱՅՈՒԹՅՈՒՆՆԵՐ</t>
  </si>
  <si>
    <t xml:space="preserve"> Թվային փոխակերպման գործընթացի իրականացում</t>
  </si>
  <si>
    <t xml:space="preserve"> Միասնական թվային միջավայրի ձևավորում</t>
  </si>
  <si>
    <t xml:space="preserve"> ԱՅԼ ՀԻՄՆԱԿԱՆ ՄԻՋՈՑՆԵՐ</t>
  </si>
  <si>
    <t xml:space="preserve"> - Ոչ նյութական հիմնական միջոցներ</t>
  </si>
  <si>
    <t xml:space="preserve"> Թվային փոխակերպման գործընթացի իրականացում </t>
  </si>
  <si>
    <t xml:space="preserve"> 1235 </t>
  </si>
  <si>
    <t xml:space="preserve"> Թվային փոխակերպման գործընթացի շրջանակներում թվայնացման համակարգերի ներդրում և կայքերի արդիականացում </t>
  </si>
  <si>
    <t>Ծրագրման և վիճակագրական ընդհանուր
ծառայություններ</t>
  </si>
  <si>
    <t>Բաժին N 01</t>
  </si>
  <si>
    <t>Խումբ N 03</t>
  </si>
  <si>
    <t>Դաս N 02</t>
  </si>
  <si>
    <t>1235 31001</t>
  </si>
  <si>
    <t>Միասնական թվային միջավայրի ձևավորում</t>
  </si>
  <si>
    <t xml:space="preserve">ՀՀ արդարադատության նախարարություն </t>
  </si>
  <si>
    <t xml:space="preserve"> ԲՄ</t>
  </si>
  <si>
    <t>դրամ</t>
  </si>
  <si>
    <t xml:space="preserve"> ՄԱՍ III. ԾԱՌԱՅՈՒԹՅՈՒՆՆԵՐ</t>
  </si>
  <si>
    <t>72261110/1</t>
  </si>
  <si>
    <t>ծրագրային ապահովման մշակման ծառայություններ</t>
  </si>
  <si>
    <t xml:space="preserve"> Առաջին կիսամյակ</t>
  </si>
  <si>
    <t xml:space="preserve"> Ինն ամիս</t>
  </si>
  <si>
    <t xml:space="preserve">ՀՀ կառավարության 2025թվականի </t>
  </si>
  <si>
    <t>ՀՀ կառավարության 2025 թվականի ----------</t>
  </si>
  <si>
    <t xml:space="preserve">2025 թվականի __________  N    -Ն որոշման     </t>
  </si>
  <si>
    <t>ՀԱՅԱՍՏԱՆԻ ՀԱՆՐԱՊԵՏՈՒԹՅԱՆ  ԿԱՌԱՎԱՐՈՒԹՅԱՆ 2024 ԹՎԱԿԱՆԻ ԴԵԿՏԵՄԲԵՐԻ 27-Ի N 2060-Ն ՈՐՈՇՄԱՆ N 5 ՀԱՎԵԼՎԱԾԻ N2 ԱՂՅՈՒՍԱԿՈՒՄ  ԿԱՏԱՐՎՈՂ ՓՈՓՈԽՈՒԹՅՈՒՆՆԵՐԸ</t>
  </si>
  <si>
    <t>հազար դրամներով</t>
  </si>
  <si>
    <t xml:space="preserve"> ԲՍԿ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</si>
  <si>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</si>
  <si>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</si>
  <si>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</si>
  <si>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</si>
  <si>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Դասիչը </t>
  </si>
  <si>
    <t xml:space="preserve">Անվանումը </t>
  </si>
  <si>
    <t xml:space="preserve"> Դասիչը </t>
  </si>
  <si>
    <t xml:space="preserve">Նկարագրությունը </t>
  </si>
  <si>
    <t xml:space="preserve"> Տեսակը </t>
  </si>
  <si>
    <t xml:space="preserve"> Առաջին կիսամյակ </t>
  </si>
  <si>
    <t xml:space="preserve"> Ինն ամիս </t>
  </si>
  <si>
    <t xml:space="preserve"> Տարի </t>
  </si>
  <si>
    <t xml:space="preserve"> ԸՆԴԱՄԵՆԸ </t>
  </si>
  <si>
    <t xml:space="preserve"> 1235 - 31001 </t>
  </si>
  <si>
    <t xml:space="preserve"> Ակտիվն օգտագործող կազմակերպության անվանումը` Հանրային իշխանության մարմիններ </t>
  </si>
  <si>
    <t xml:space="preserve"> ՀՀ  արդարադատության նախարարություն </t>
  </si>
  <si>
    <t xml:space="preserve"> Ակտիվն օգտագործող կազմակերպության անվանումը` ՀՀ արդարադատության նախարարություն </t>
  </si>
  <si>
    <t xml:space="preserve">ՀԱՅԱՍՏԱՆԻ ՀԱՆՐԱՊԵՏՈՒԹՅԱՆ ԿԱՌԱՎԱՐՈՒԹՅԱՆ 2024 ԹՎԱԿԱՆԻ ԴԵԿՏԵՄԲԵՐԻ 27-Ի N 2060-Ն ՈՐՈՇՄԱՆ N 3  և N 4 ՀԱՎԵԼՎԱԾՆԵՐՈՒՄ ԿԱՏԱՐՎՈՂ ՓՈՓՈԽՈՒԹՅՈՒՆՆԵՐԸ </t>
  </si>
  <si>
    <t xml:space="preserve">ՀԱՅԱՍՏԱՆԻ ՀԱՆՐԱՊԵՏՈՒԹՅԱՆ ԿԱՌԱՎԱՐՈՒԹՅԱՆ 2024 ԹՎԱԿԱՆԻ ԴԵԿՏԵՄԲԵՐԻ 27-Ի ԹԻՎ 2060-Ն ՈՐՈՇՄԱՆ N 9.1 ՀԱՎԵԼՎԱԾՈՒՄ ԿԱՏԱՐՎՈՂ ՓՈՓՈԽՈՒԹՅՈՒՆՆԵՐԸ  </t>
  </si>
  <si>
    <t>Ցուցանիշների փոփոխությունը (ավելացումները նշված են դրական նշանով)</t>
  </si>
  <si>
    <t>ՀԱՅԱՍՏԱՆԻ ՀԱՆՐԱՊԵՏՈՒԹՅԱՆ ԿԱՌԱՎԱՐՈՒԹՅԱՆ 2024 ԹՎԱԿԱՆԻ ԴԵԿՏԵՄԲԵՐԻ 27-Ի N 2060-Ն ՈՐՈՇՄԱՆ N 10 ՀԱՎԵԼՎԱԾԻ ՑՈՒՑԱՆԻՇՆԵՐՈՒՄ ԿԱՏԱՐՎՈՂ ՓՈՓՈԽՈՒԹՅՈՒՆԸ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</si>
</sst>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(* #,##0.00_);_(* \(#,##0.00\);_(* &quot;-&quot;??_);_(@_)"/>
    <numFmt numFmtId="164" formatCode="_-* #,##0.00\ _ _-;\-* #,##0.00\ _ _-;_-* &quot;-&quot;??\ _ _-;_-@_-"/>
    <numFmt numFmtId="165" formatCode="_(* #,##0.0_);_(* \(#,##0.0\);_(* &quot;-&quot;??_);_(@_)"/>
    <numFmt numFmtId="166" formatCode="##,##0.0;\(##,##0.0\);\-"/>
    <numFmt numFmtId="167" formatCode="_-* #,##0.00_р_._-;\-* #,##0.00_р_._-;_-* &quot;-&quot;??_р_._-;_-@_-"/>
    <numFmt numFmtId="168" formatCode="_-* #,##0.0\ _ _-;\-* #,##0.0\ _ _-;_-* &quot;-&quot;??\ _ _-;_-@_-"/>
    <numFmt numFmtId="169" formatCode="#,##0.0\ _₽;\-#,##0.0\ _₽"/>
  </numFmts>
  <fonts count="36">
    <font>
      <sz val="10"/>
      <color rgb="FF000000"/>
      <name val="Times New Roman"/>
      <charset val="204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sz val="10"/>
      <name val="Arial Armenian"/>
      <family val="2"/>
    </font>
    <font>
      <sz val="10"/>
      <color rgb="FF000000"/>
      <name val="GHEA Grapalat"/>
      <family val="3"/>
    </font>
    <font>
      <sz val="10"/>
      <color rgb="FF000000"/>
      <name val="Times New Roman"/>
      <family val="1"/>
    </font>
    <font>
      <b/>
      <sz val="12"/>
      <color theme="1"/>
      <name val="GHEA Grapalat"/>
      <family val="3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0"/>
      <name val="Arial"/>
      <family val="2"/>
    </font>
    <font>
      <sz val="8"/>
      <name val="GHEA Grapalat"/>
      <family val="3"/>
    </font>
    <font>
      <sz val="8"/>
      <color rgb="FF000000"/>
      <name val="GHEA Grapalat"/>
      <family val="3"/>
    </font>
    <font>
      <sz val="8"/>
      <color theme="1"/>
      <name val="GHEA Grapalat"/>
      <family val="3"/>
    </font>
    <font>
      <sz val="8"/>
      <name val="GHEA Grapalat"/>
      <family val="2"/>
    </font>
    <font>
      <sz val="10"/>
      <name val="Arial"/>
      <family val="2"/>
      <charset val="204"/>
    </font>
    <font>
      <i/>
      <sz val="12"/>
      <name val="GHEA Grapalat"/>
      <family val="3"/>
    </font>
    <font>
      <sz val="10"/>
      <name val="Arial Unicode"/>
      <family val="2"/>
    </font>
    <font>
      <b/>
      <sz val="12"/>
      <name val="GHEA Grapalat"/>
      <family val="3"/>
    </font>
    <font>
      <sz val="12"/>
      <name val="GHEA Grapalat"/>
      <family val="3"/>
    </font>
    <font>
      <sz val="12"/>
      <color indexed="8"/>
      <name val="GHEA Grapalat"/>
      <family val="3"/>
    </font>
    <font>
      <sz val="12"/>
      <color rgb="FF000000"/>
      <name val="GHEA Grapalat"/>
      <family val="3"/>
    </font>
    <font>
      <sz val="12"/>
      <color rgb="FF000000"/>
      <name val="Times New Roman"/>
      <family val="1"/>
    </font>
    <font>
      <sz val="10"/>
      <color rgb="FF000000"/>
      <name val="Times New Roman"/>
      <family val="1"/>
      <charset val="204"/>
    </font>
    <font>
      <sz val="10"/>
      <color indexed="8"/>
      <name val="MS Sans Serif"/>
      <family val="2"/>
      <charset val="204"/>
    </font>
    <font>
      <sz val="10"/>
      <color indexed="8"/>
      <name val="GHEA Grapalat"/>
      <family val="3"/>
    </font>
    <font>
      <b/>
      <sz val="10"/>
      <color indexed="8"/>
      <name val="GHEA Grapalat"/>
      <family val="3"/>
    </font>
    <font>
      <sz val="8"/>
      <color indexed="8"/>
      <name val="GHEA Grapalat"/>
      <family val="3"/>
    </font>
    <font>
      <b/>
      <sz val="12"/>
      <color indexed="8"/>
      <name val="GHEA Grapalat"/>
      <family val="3"/>
    </font>
    <font>
      <b/>
      <sz val="10"/>
      <color theme="1"/>
      <name val="GHEA Grapalat"/>
      <family val="3"/>
    </font>
    <font>
      <b/>
      <i/>
      <sz val="12"/>
      <name val="GHEA Grapalat"/>
      <family val="3"/>
    </font>
    <font>
      <b/>
      <sz val="8"/>
      <name val="GHEA Grapalat"/>
      <family val="2"/>
    </font>
    <font>
      <i/>
      <sz val="11"/>
      <name val="GHEA Grapalat"/>
      <family val="3"/>
    </font>
    <font>
      <sz val="11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0"/>
      </right>
      <top style="thin">
        <color indexed="64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64"/>
      </top>
      <bottom style="thin">
        <color indexed="0"/>
      </bottom>
      <diagonal/>
    </border>
    <border>
      <left style="thin">
        <color indexed="0"/>
      </left>
      <right/>
      <top style="thin">
        <color indexed="64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1">
    <xf numFmtId="0" fontId="0" fillId="0" borderId="0"/>
    <xf numFmtId="0" fontId="5" fillId="0" borderId="0"/>
    <xf numFmtId="43" fontId="6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8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166" fontId="16" fillId="0" borderId="0" applyFill="0" applyBorder="0" applyProtection="0">
      <alignment horizontal="right" vertical="top"/>
    </xf>
    <xf numFmtId="0" fontId="6" fillId="0" borderId="0"/>
    <xf numFmtId="0" fontId="4" fillId="0" borderId="0"/>
    <xf numFmtId="167" fontId="17" fillId="0" borderId="0" applyFont="0" applyFill="0" applyBorder="0" applyAlignment="0" applyProtection="0"/>
    <xf numFmtId="0" fontId="17" fillId="0" borderId="0"/>
    <xf numFmtId="0" fontId="16" fillId="0" borderId="0">
      <alignment horizontal="left" vertical="top" wrapText="1"/>
    </xf>
    <xf numFmtId="0" fontId="6" fillId="0" borderId="0"/>
    <xf numFmtId="0" fontId="19" fillId="0" borderId="0"/>
    <xf numFmtId="0" fontId="6" fillId="0" borderId="0"/>
    <xf numFmtId="0" fontId="25" fillId="0" borderId="0"/>
    <xf numFmtId="43" fontId="5" fillId="0" borderId="0" applyFont="0" applyFill="0" applyBorder="0" applyAlignment="0" applyProtection="0"/>
    <xf numFmtId="0" fontId="5" fillId="0" borderId="0"/>
    <xf numFmtId="0" fontId="3" fillId="0" borderId="0"/>
    <xf numFmtId="0" fontId="6" fillId="0" borderId="0"/>
    <xf numFmtId="164" fontId="6" fillId="0" borderId="0" applyFont="0" applyFill="0" applyBorder="0" applyAlignment="0" applyProtection="0"/>
    <xf numFmtId="167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26" fillId="0" borderId="0"/>
    <xf numFmtId="166" fontId="33" fillId="0" borderId="0" applyFill="0" applyBorder="0" applyProtection="0">
      <alignment horizontal="right" vertical="top"/>
    </xf>
  </cellStyleXfs>
  <cellXfs count="166">
    <xf numFmtId="0" fontId="0" fillId="0" borderId="0" xfId="0" applyFill="1" applyBorder="1" applyAlignment="1">
      <alignment horizontal="left" vertical="top"/>
    </xf>
    <xf numFmtId="0" fontId="10" fillId="0" borderId="0" xfId="0" applyFont="1"/>
    <xf numFmtId="0" fontId="11" fillId="0" borderId="0" xfId="0" applyFont="1"/>
    <xf numFmtId="0" fontId="7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left" vertical="top"/>
    </xf>
    <xf numFmtId="0" fontId="14" fillId="0" borderId="0" xfId="0" applyFont="1" applyFill="1" applyBorder="1" applyAlignment="1">
      <alignment horizontal="left" vertical="top"/>
    </xf>
    <xf numFmtId="165" fontId="13" fillId="0" borderId="0" xfId="5" applyNumberFormat="1" applyFont="1" applyAlignment="1">
      <alignment horizontal="right" vertical="center"/>
    </xf>
    <xf numFmtId="0" fontId="15" fillId="0" borderId="0" xfId="0" applyFont="1" applyFill="1" applyAlignment="1">
      <alignment horizontal="right"/>
    </xf>
    <xf numFmtId="0" fontId="10" fillId="0" borderId="0" xfId="0" applyFont="1" applyFill="1" applyAlignment="1">
      <alignment horizontal="left" vertical="top" wrapText="1"/>
    </xf>
    <xf numFmtId="165" fontId="15" fillId="0" borderId="0" xfId="0" applyNumberFormat="1" applyFont="1" applyFill="1" applyAlignment="1">
      <alignment horizontal="right"/>
    </xf>
    <xf numFmtId="165" fontId="8" fillId="0" borderId="0" xfId="0" applyNumberFormat="1" applyFont="1" applyFill="1" applyBorder="1" applyAlignment="1">
      <alignment horizontal="left" vertical="top"/>
    </xf>
    <xf numFmtId="0" fontId="23" fillId="0" borderId="0" xfId="0" applyFont="1" applyFill="1" applyBorder="1" applyAlignment="1">
      <alignment horizontal="left" vertical="top"/>
    </xf>
    <xf numFmtId="0" fontId="24" fillId="0" borderId="0" xfId="0" applyFont="1" applyFill="1" applyBorder="1" applyAlignment="1">
      <alignment horizontal="left" vertical="top"/>
    </xf>
    <xf numFmtId="0" fontId="11" fillId="0" borderId="10" xfId="0" applyFont="1" applyFill="1" applyBorder="1" applyAlignment="1">
      <alignment horizontal="left" vertical="top" wrapText="1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left" vertical="top" wrapText="1"/>
    </xf>
    <xf numFmtId="0" fontId="11" fillId="0" borderId="5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horizontal="center" vertical="top" wrapText="1"/>
    </xf>
    <xf numFmtId="0" fontId="11" fillId="0" borderId="0" xfId="0" applyFont="1" applyFill="1" applyBorder="1" applyAlignment="1">
      <alignment horizontal="center" vertical="center" wrapText="1"/>
    </xf>
    <xf numFmtId="0" fontId="22" fillId="2" borderId="7" xfId="0" applyFont="1" applyFill="1" applyBorder="1" applyAlignment="1">
      <alignment horizontal="left" vertical="center" wrapText="1"/>
    </xf>
    <xf numFmtId="0" fontId="21" fillId="0" borderId="11" xfId="0" applyFont="1" applyFill="1" applyBorder="1" applyAlignment="1">
      <alignment horizontal="left" vertical="top" wrapText="1"/>
    </xf>
    <xf numFmtId="165" fontId="21" fillId="2" borderId="11" xfId="3" applyNumberFormat="1" applyFont="1" applyFill="1" applyBorder="1" applyAlignment="1">
      <alignment horizontal="center" vertical="center"/>
    </xf>
    <xf numFmtId="0" fontId="10" fillId="2" borderId="0" xfId="0" applyFont="1" applyFill="1"/>
    <xf numFmtId="0" fontId="21" fillId="0" borderId="15" xfId="0" applyFont="1" applyBorder="1" applyAlignment="1">
      <alignment horizontal="left" vertical="top" wrapText="1"/>
    </xf>
    <xf numFmtId="0" fontId="21" fillId="0" borderId="16" xfId="0" applyFont="1" applyBorder="1" applyAlignment="1">
      <alignment horizontal="left" vertical="top" wrapText="1"/>
    </xf>
    <xf numFmtId="0" fontId="21" fillId="0" borderId="18" xfId="0" applyFont="1" applyBorder="1" applyAlignment="1">
      <alignment horizontal="left" vertical="top" wrapText="1"/>
    </xf>
    <xf numFmtId="0" fontId="21" fillId="0" borderId="19" xfId="0" applyFont="1" applyBorder="1" applyAlignment="1">
      <alignment horizontal="left" vertical="top" wrapText="1"/>
    </xf>
    <xf numFmtId="0" fontId="21" fillId="0" borderId="20" xfId="0" applyFont="1" applyBorder="1" applyAlignment="1">
      <alignment horizontal="left" vertical="top" wrapText="1"/>
    </xf>
    <xf numFmtId="0" fontId="21" fillId="0" borderId="21" xfId="0" applyFont="1" applyBorder="1" applyAlignment="1">
      <alignment horizontal="left" vertical="top" wrapText="1"/>
    </xf>
    <xf numFmtId="0" fontId="21" fillId="0" borderId="13" xfId="0" applyFont="1" applyBorder="1" applyAlignment="1">
      <alignment horizontal="left" vertical="top" wrapText="1"/>
    </xf>
    <xf numFmtId="0" fontId="21" fillId="0" borderId="22" xfId="0" applyFont="1" applyBorder="1" applyAlignment="1">
      <alignment horizontal="left" vertical="top" wrapText="1"/>
    </xf>
    <xf numFmtId="0" fontId="21" fillId="0" borderId="12" xfId="22" applyFont="1" applyBorder="1" applyAlignment="1">
      <alignment horizontal="left" vertical="top" wrapText="1"/>
    </xf>
    <xf numFmtId="0" fontId="21" fillId="0" borderId="14" xfId="0" applyFont="1" applyBorder="1" applyAlignment="1">
      <alignment horizontal="left" vertical="top" wrapText="1"/>
    </xf>
    <xf numFmtId="0" fontId="18" fillId="0" borderId="14" xfId="0" applyFont="1" applyBorder="1" applyAlignment="1">
      <alignment horizontal="left" vertical="top" wrapText="1"/>
    </xf>
    <xf numFmtId="0" fontId="11" fillId="2" borderId="25" xfId="0" applyFont="1" applyFill="1" applyBorder="1" applyAlignment="1">
      <alignment horizontal="center" vertical="top" wrapText="1"/>
    </xf>
    <xf numFmtId="0" fontId="11" fillId="2" borderId="25" xfId="0" applyFont="1" applyFill="1" applyBorder="1" applyAlignment="1">
      <alignment horizontal="right" vertical="top" wrapText="1"/>
    </xf>
    <xf numFmtId="0" fontId="11" fillId="2" borderId="25" xfId="0" applyFont="1" applyFill="1" applyBorder="1" applyAlignment="1">
      <alignment horizontal="left" vertical="top" wrapText="1"/>
    </xf>
    <xf numFmtId="0" fontId="27" fillId="0" borderId="0" xfId="29" applyFont="1"/>
    <xf numFmtId="0" fontId="27" fillId="0" borderId="0" xfId="29" applyFont="1" applyAlignment="1" applyProtection="1">
      <alignment horizontal="left" wrapText="1"/>
      <protection locked="0"/>
    </xf>
    <xf numFmtId="0" fontId="28" fillId="0" borderId="0" xfId="29" applyFont="1" applyAlignment="1" applyProtection="1">
      <protection locked="0"/>
    </xf>
    <xf numFmtId="0" fontId="28" fillId="0" borderId="0" xfId="29" applyFont="1" applyAlignment="1" applyProtection="1">
      <alignment horizontal="right"/>
      <protection locked="0"/>
    </xf>
    <xf numFmtId="0" fontId="27" fillId="0" borderId="0" xfId="29" applyFont="1" applyProtection="1">
      <protection locked="0"/>
    </xf>
    <xf numFmtId="0" fontId="27" fillId="0" borderId="0" xfId="29" applyFont="1" applyAlignment="1" applyProtection="1">
      <alignment horizontal="center"/>
      <protection locked="0"/>
    </xf>
    <xf numFmtId="0" fontId="22" fillId="0" borderId="0" xfId="29" applyFont="1"/>
    <xf numFmtId="0" fontId="21" fillId="0" borderId="0" xfId="29" applyFont="1" applyBorder="1" applyAlignment="1" applyProtection="1">
      <alignment vertical="center" wrapText="1"/>
      <protection locked="0"/>
    </xf>
    <xf numFmtId="0" fontId="22" fillId="0" borderId="0" xfId="29" applyFont="1" applyAlignment="1" applyProtection="1">
      <alignment horizontal="center"/>
      <protection locked="0"/>
    </xf>
    <xf numFmtId="0" fontId="22" fillId="0" borderId="0" xfId="29" applyFont="1" applyProtection="1">
      <protection locked="0"/>
    </xf>
    <xf numFmtId="0" fontId="21" fillId="0" borderId="25" xfId="29" applyFont="1" applyBorder="1" applyAlignment="1" applyProtection="1">
      <alignment horizontal="center" vertical="center" wrapText="1"/>
      <protection locked="0"/>
    </xf>
    <xf numFmtId="0" fontId="22" fillId="0" borderId="25" xfId="29" applyFont="1" applyBorder="1" applyAlignment="1">
      <alignment horizontal="center" vertical="center"/>
    </xf>
    <xf numFmtId="168" fontId="9" fillId="0" borderId="25" xfId="0" applyNumberFormat="1" applyFont="1" applyBorder="1" applyAlignment="1">
      <alignment horizontal="right" vertical="top" wrapText="1"/>
    </xf>
    <xf numFmtId="0" fontId="20" fillId="2" borderId="25" xfId="29" applyFont="1" applyFill="1" applyBorder="1" applyAlignment="1" applyProtection="1">
      <alignment vertical="center" wrapText="1"/>
      <protection locked="0"/>
    </xf>
    <xf numFmtId="169" fontId="22" fillId="2" borderId="25" xfId="3" applyNumberFormat="1" applyFont="1" applyFill="1" applyBorder="1" applyProtection="1">
      <protection locked="0"/>
    </xf>
    <xf numFmtId="165" fontId="21" fillId="2" borderId="25" xfId="3" applyNumberFormat="1" applyFont="1" applyFill="1" applyBorder="1" applyAlignment="1">
      <alignment horizontal="center" vertical="top"/>
    </xf>
    <xf numFmtId="168" fontId="21" fillId="2" borderId="25" xfId="3" applyNumberFormat="1" applyFont="1" applyFill="1" applyBorder="1" applyAlignment="1" applyProtection="1">
      <alignment horizontal="right" vertical="center" wrapText="1"/>
      <protection locked="0"/>
    </xf>
    <xf numFmtId="43" fontId="22" fillId="0" borderId="0" xfId="29" applyNumberFormat="1" applyFont="1"/>
    <xf numFmtId="0" fontId="11" fillId="2" borderId="25" xfId="0" applyFont="1" applyFill="1" applyBorder="1" applyAlignment="1">
      <alignment vertical="top" wrapText="1"/>
    </xf>
    <xf numFmtId="0" fontId="21" fillId="2" borderId="25" xfId="29" applyFont="1" applyFill="1" applyBorder="1" applyAlignment="1" applyProtection="1">
      <alignment horizontal="center" vertical="center" wrapText="1"/>
      <protection locked="0"/>
    </xf>
    <xf numFmtId="43" fontId="21" fillId="2" borderId="25" xfId="3" applyNumberFormat="1" applyFont="1" applyFill="1" applyBorder="1" applyAlignment="1">
      <alignment horizontal="center" vertical="top"/>
    </xf>
    <xf numFmtId="0" fontId="10" fillId="0" borderId="0" xfId="0" applyFont="1" applyFill="1"/>
    <xf numFmtId="0" fontId="10" fillId="0" borderId="0" xfId="0" applyFont="1" applyFill="1" applyAlignment="1"/>
    <xf numFmtId="0" fontId="10" fillId="0" borderId="0" xfId="0" applyFont="1" applyBorder="1"/>
    <xf numFmtId="0" fontId="31" fillId="0" borderId="0" xfId="0" applyFont="1" applyFill="1" applyAlignment="1">
      <alignment horizontal="center" wrapText="1"/>
    </xf>
    <xf numFmtId="0" fontId="11" fillId="0" borderId="25" xfId="0" applyFont="1" applyBorder="1" applyAlignment="1">
      <alignment vertical="center"/>
    </xf>
    <xf numFmtId="0" fontId="11" fillId="0" borderId="27" xfId="0" applyFont="1" applyBorder="1" applyAlignment="1">
      <alignment vertical="center"/>
    </xf>
    <xf numFmtId="0" fontId="20" fillId="0" borderId="0" xfId="0" applyFont="1" applyAlignment="1">
      <alignment horizontal="left" vertical="top" wrapText="1"/>
    </xf>
    <xf numFmtId="0" fontId="20" fillId="0" borderId="25" xfId="16" applyFont="1" applyBorder="1" applyAlignment="1">
      <alignment horizontal="center" vertical="top" wrapText="1"/>
    </xf>
    <xf numFmtId="43" fontId="10" fillId="0" borderId="0" xfId="0" applyNumberFormat="1" applyFont="1"/>
    <xf numFmtId="0" fontId="21" fillId="0" borderId="27" xfId="0" applyFont="1" applyBorder="1" applyAlignment="1">
      <alignment horizontal="left" vertical="top" wrapText="1"/>
    </xf>
    <xf numFmtId="0" fontId="9" fillId="0" borderId="0" xfId="0" applyFont="1" applyFill="1" applyAlignment="1">
      <alignment horizontal="center" wrapText="1"/>
    </xf>
    <xf numFmtId="0" fontId="10" fillId="0" borderId="0" xfId="0" applyFont="1" applyFill="1" applyAlignment="1">
      <alignment horizontal="right"/>
    </xf>
    <xf numFmtId="165" fontId="21" fillId="2" borderId="25" xfId="3" applyNumberFormat="1" applyFont="1" applyFill="1" applyBorder="1" applyAlignment="1">
      <alignment vertical="center"/>
    </xf>
    <xf numFmtId="0" fontId="10" fillId="0" borderId="25" xfId="0" applyFont="1" applyBorder="1"/>
    <xf numFmtId="0" fontId="11" fillId="0" borderId="0" xfId="0" applyFont="1" applyFill="1" applyBorder="1" applyAlignment="1">
      <alignment horizontal="right" wrapText="1"/>
    </xf>
    <xf numFmtId="0" fontId="11" fillId="0" borderId="1" xfId="0" applyFont="1" applyFill="1" applyBorder="1" applyAlignment="1">
      <alignment horizontal="center" vertical="center" wrapText="1"/>
    </xf>
    <xf numFmtId="0" fontId="10" fillId="0" borderId="25" xfId="0" applyFont="1" applyBorder="1" applyAlignment="1">
      <alignment horizontal="center"/>
    </xf>
    <xf numFmtId="0" fontId="21" fillId="0" borderId="25" xfId="0" applyFont="1" applyBorder="1" applyAlignment="1">
      <alignment horizontal="left" vertical="top" wrapText="1"/>
    </xf>
    <xf numFmtId="165" fontId="11" fillId="0" borderId="25" xfId="3" applyNumberFormat="1" applyFont="1" applyBorder="1" applyAlignment="1">
      <alignment horizontal="center" vertical="center" wrapText="1"/>
    </xf>
    <xf numFmtId="0" fontId="11" fillId="0" borderId="25" xfId="0" applyFont="1" applyBorder="1" applyAlignment="1">
      <alignment vertical="center" textRotation="90" wrapText="1"/>
    </xf>
    <xf numFmtId="0" fontId="10" fillId="0" borderId="0" xfId="0" applyFont="1" applyFill="1" applyAlignment="1">
      <alignment horizontal="right"/>
    </xf>
    <xf numFmtId="0" fontId="15" fillId="0" borderId="0" xfId="0" applyFont="1" applyFill="1" applyAlignment="1">
      <alignment horizontal="right"/>
    </xf>
    <xf numFmtId="0" fontId="21" fillId="0" borderId="31" xfId="0" applyFont="1" applyBorder="1" applyAlignment="1">
      <alignment horizontal="left" vertical="top" wrapText="1"/>
    </xf>
    <xf numFmtId="0" fontId="21" fillId="0" borderId="32" xfId="22" applyFont="1" applyBorder="1" applyAlignment="1">
      <alignment horizontal="left" vertical="top" wrapText="1"/>
    </xf>
    <xf numFmtId="0" fontId="21" fillId="2" borderId="33" xfId="0" applyFont="1" applyFill="1" applyBorder="1" applyAlignment="1">
      <alignment horizontal="left" vertical="top" wrapText="1"/>
    </xf>
    <xf numFmtId="0" fontId="21" fillId="0" borderId="35" xfId="0" applyFont="1" applyBorder="1" applyAlignment="1">
      <alignment horizontal="left" vertical="top" wrapText="1"/>
    </xf>
    <xf numFmtId="0" fontId="21" fillId="0" borderId="33" xfId="0" applyFont="1" applyBorder="1" applyAlignment="1">
      <alignment horizontal="left" vertical="top" wrapText="1"/>
    </xf>
    <xf numFmtId="0" fontId="20" fillId="0" borderId="33" xfId="16" applyFont="1" applyBorder="1" applyAlignment="1">
      <alignment vertical="top" wrapText="1"/>
    </xf>
    <xf numFmtId="0" fontId="9" fillId="0" borderId="0" xfId="0" applyFont="1" applyFill="1" applyAlignment="1">
      <alignment horizontal="center" wrapText="1"/>
    </xf>
    <xf numFmtId="0" fontId="11" fillId="0" borderId="1" xfId="0" applyFont="1" applyBorder="1" applyAlignment="1">
      <alignment horizontal="center" vertical="top" wrapText="1"/>
    </xf>
    <xf numFmtId="0" fontId="10" fillId="0" borderId="0" xfId="0" applyFont="1" applyFill="1" applyAlignment="1">
      <alignment horizontal="right"/>
    </xf>
    <xf numFmtId="0" fontId="22" fillId="2" borderId="36" xfId="0" applyFont="1" applyFill="1" applyBorder="1" applyAlignment="1">
      <alignment horizontal="left" vertical="center" wrapText="1"/>
    </xf>
    <xf numFmtId="0" fontId="11" fillId="0" borderId="33" xfId="0" applyFont="1" applyBorder="1" applyAlignment="1">
      <alignment horizontal="center" vertical="top" wrapText="1"/>
    </xf>
    <xf numFmtId="0" fontId="21" fillId="2" borderId="33" xfId="16" applyFont="1" applyFill="1" applyBorder="1" applyAlignment="1">
      <alignment horizontal="left" vertical="top" wrapText="1"/>
    </xf>
    <xf numFmtId="0" fontId="21" fillId="2" borderId="33" xfId="16" applyFont="1" applyFill="1" applyBorder="1" applyAlignment="1">
      <alignment horizontal="center" vertical="top" wrapText="1"/>
    </xf>
    <xf numFmtId="0" fontId="21" fillId="0" borderId="17" xfId="0" applyFont="1" applyBorder="1" applyAlignment="1">
      <alignment horizontal="left" vertical="top" wrapText="1"/>
    </xf>
    <xf numFmtId="165" fontId="21" fillId="0" borderId="33" xfId="0" applyNumberFormat="1" applyFont="1" applyBorder="1" applyAlignment="1">
      <alignment horizontal="left" vertical="top" wrapText="1"/>
    </xf>
    <xf numFmtId="165" fontId="21" fillId="0" borderId="35" xfId="0" applyNumberFormat="1" applyFont="1" applyBorder="1" applyAlignment="1">
      <alignment horizontal="left" vertical="top" wrapText="1"/>
    </xf>
    <xf numFmtId="165" fontId="18" fillId="0" borderId="35" xfId="0" applyNumberFormat="1" applyFont="1" applyBorder="1" applyAlignment="1">
      <alignment horizontal="left" vertical="top" wrapText="1"/>
    </xf>
    <xf numFmtId="0" fontId="11" fillId="0" borderId="7" xfId="0" applyFont="1" applyFill="1" applyBorder="1" applyAlignment="1">
      <alignment horizontal="center" wrapText="1"/>
    </xf>
    <xf numFmtId="0" fontId="11" fillId="0" borderId="1" xfId="0" applyFont="1" applyFill="1" applyBorder="1" applyAlignment="1">
      <alignment horizontal="center" wrapText="1"/>
    </xf>
    <xf numFmtId="165" fontId="20" fillId="0" borderId="33" xfId="0" applyNumberFormat="1" applyFont="1" applyBorder="1" applyAlignment="1">
      <alignment horizontal="left" vertical="top" wrapText="1"/>
    </xf>
    <xf numFmtId="165" fontId="21" fillId="0" borderId="33" xfId="0" applyNumberFormat="1" applyFont="1" applyFill="1" applyBorder="1" applyAlignment="1">
      <alignment horizontal="left" vertical="top" wrapText="1"/>
    </xf>
    <xf numFmtId="165" fontId="20" fillId="0" borderId="34" xfId="0" applyNumberFormat="1" applyFont="1" applyBorder="1" applyAlignment="1">
      <alignment horizontal="center" vertical="top" wrapText="1"/>
    </xf>
    <xf numFmtId="165" fontId="20" fillId="0" borderId="34" xfId="0" applyNumberFormat="1" applyFont="1" applyBorder="1" applyAlignment="1">
      <alignment horizontal="center" vertical="center" wrapText="1"/>
    </xf>
    <xf numFmtId="0" fontId="9" fillId="2" borderId="0" xfId="0" applyFont="1" applyFill="1" applyAlignment="1">
      <alignment horizontal="center" wrapText="1"/>
    </xf>
    <xf numFmtId="165" fontId="18" fillId="0" borderId="25" xfId="0" applyNumberFormat="1" applyFont="1" applyBorder="1" applyAlignment="1">
      <alignment horizontal="left" vertical="top" wrapText="1"/>
    </xf>
    <xf numFmtId="0" fontId="15" fillId="0" borderId="0" xfId="0" applyFont="1" applyFill="1"/>
    <xf numFmtId="0" fontId="15" fillId="0" borderId="0" xfId="0" applyFont="1" applyFill="1" applyAlignment="1"/>
    <xf numFmtId="0" fontId="34" fillId="0" borderId="0" xfId="0" applyFont="1" applyAlignment="1">
      <alignment horizontal="right" vertical="center"/>
    </xf>
    <xf numFmtId="0" fontId="35" fillId="0" borderId="0" xfId="0" applyFont="1" applyAlignment="1">
      <alignment horizontal="left" vertical="top" wrapText="1"/>
    </xf>
    <xf numFmtId="0" fontId="21" fillId="0" borderId="25" xfId="0" applyFont="1" applyBorder="1" applyAlignment="1">
      <alignment horizontal="center" vertical="center" wrapText="1"/>
    </xf>
    <xf numFmtId="166" fontId="20" fillId="0" borderId="0" xfId="30" applyNumberFormat="1" applyFont="1" applyAlignment="1">
      <alignment horizontal="right" vertical="top"/>
    </xf>
    <xf numFmtId="0" fontId="21" fillId="0" borderId="0" xfId="0" applyFont="1" applyAlignment="1">
      <alignment horizontal="left" vertical="top" wrapText="1"/>
    </xf>
    <xf numFmtId="165" fontId="21" fillId="0" borderId="25" xfId="0" applyNumberFormat="1" applyFont="1" applyBorder="1" applyAlignment="1">
      <alignment horizontal="left" vertical="top" wrapText="1"/>
    </xf>
    <xf numFmtId="0" fontId="21" fillId="2" borderId="25" xfId="0" applyFont="1" applyFill="1" applyBorder="1" applyAlignment="1">
      <alignment horizontal="left" vertical="top" wrapText="1"/>
    </xf>
    <xf numFmtId="0" fontId="9" fillId="0" borderId="0" xfId="0" applyFont="1" applyFill="1" applyAlignment="1">
      <alignment horizont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top" wrapText="1"/>
    </xf>
    <xf numFmtId="0" fontId="11" fillId="0" borderId="9" xfId="0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horizontal="center" vertical="top" wrapText="1"/>
    </xf>
    <xf numFmtId="49" fontId="21" fillId="0" borderId="25" xfId="0" applyNumberFormat="1" applyFont="1" applyBorder="1" applyAlignment="1">
      <alignment horizontal="center" vertical="top" wrapText="1"/>
    </xf>
    <xf numFmtId="0" fontId="21" fillId="0" borderId="25" xfId="0" applyFont="1" applyBorder="1" applyAlignment="1">
      <alignment horizontal="center" vertical="top" wrapText="1"/>
    </xf>
    <xf numFmtId="0" fontId="21" fillId="0" borderId="33" xfId="0" applyFont="1" applyBorder="1" applyAlignment="1">
      <alignment horizontal="center" vertical="top" wrapText="1"/>
    </xf>
    <xf numFmtId="0" fontId="11" fillId="0" borderId="35" xfId="0" applyFont="1" applyBorder="1" applyAlignment="1">
      <alignment horizontal="center" vertical="center" wrapText="1"/>
    </xf>
    <xf numFmtId="0" fontId="11" fillId="0" borderId="37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29" xfId="0" applyFont="1" applyBorder="1" applyAlignment="1">
      <alignment horizontal="center" vertical="center" wrapText="1"/>
    </xf>
    <xf numFmtId="0" fontId="20" fillId="0" borderId="26" xfId="0" applyFont="1" applyBorder="1" applyAlignment="1">
      <alignment horizontal="center" vertical="center" wrapText="1"/>
    </xf>
    <xf numFmtId="0" fontId="20" fillId="0" borderId="27" xfId="0" applyFont="1" applyBorder="1" applyAlignment="1">
      <alignment horizontal="center" vertical="center" wrapText="1"/>
    </xf>
    <xf numFmtId="0" fontId="20" fillId="0" borderId="26" xfId="0" applyFont="1" applyBorder="1" applyAlignment="1">
      <alignment horizontal="center" vertical="top" wrapText="1"/>
    </xf>
    <xf numFmtId="0" fontId="20" fillId="0" borderId="27" xfId="0" applyFont="1" applyBorder="1" applyAlignment="1">
      <alignment horizontal="center" vertical="top" wrapText="1"/>
    </xf>
    <xf numFmtId="0" fontId="32" fillId="0" borderId="25" xfId="0" applyFont="1" applyBorder="1" applyAlignment="1">
      <alignment horizontal="left" vertical="top" wrapText="1"/>
    </xf>
    <xf numFmtId="0" fontId="21" fillId="2" borderId="25" xfId="16" applyFont="1" applyFill="1" applyBorder="1" applyAlignment="1">
      <alignment horizontal="center" vertical="top" wrapText="1"/>
    </xf>
    <xf numFmtId="0" fontId="21" fillId="2" borderId="25" xfId="16" applyFont="1" applyFill="1" applyBorder="1" applyAlignment="1">
      <alignment horizontal="left" vertical="top" wrapText="1"/>
    </xf>
    <xf numFmtId="0" fontId="20" fillId="0" borderId="25" xfId="0" applyFont="1" applyBorder="1" applyAlignment="1">
      <alignment horizontal="left" vertical="top" wrapText="1"/>
    </xf>
    <xf numFmtId="0" fontId="11" fillId="0" borderId="35" xfId="0" applyFont="1" applyFill="1" applyBorder="1" applyAlignment="1">
      <alignment horizontal="center" vertical="center" wrapText="1"/>
    </xf>
    <xf numFmtId="0" fontId="11" fillId="0" borderId="37" xfId="0" applyFont="1" applyFill="1" applyBorder="1" applyAlignment="1">
      <alignment horizontal="center" vertical="center" wrapText="1"/>
    </xf>
    <xf numFmtId="0" fontId="11" fillId="0" borderId="34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left" vertical="top"/>
    </xf>
    <xf numFmtId="0" fontId="20" fillId="0" borderId="0" xfId="0" applyFont="1" applyAlignment="1">
      <alignment horizontal="left" vertical="top" wrapText="1"/>
    </xf>
    <xf numFmtId="0" fontId="9" fillId="2" borderId="0" xfId="0" applyFont="1" applyFill="1" applyAlignment="1">
      <alignment horizontal="center" wrapText="1"/>
    </xf>
    <xf numFmtId="0" fontId="21" fillId="0" borderId="25" xfId="0" applyFont="1" applyBorder="1" applyAlignment="1">
      <alignment horizontal="center" vertical="center" wrapText="1"/>
    </xf>
    <xf numFmtId="0" fontId="21" fillId="0" borderId="35" xfId="0" applyFont="1" applyBorder="1" applyAlignment="1">
      <alignment horizontal="center" vertical="center" wrapText="1"/>
    </xf>
    <xf numFmtId="0" fontId="21" fillId="0" borderId="37" xfId="0" applyFont="1" applyBorder="1" applyAlignment="1">
      <alignment horizontal="center" vertical="center" wrapText="1"/>
    </xf>
    <xf numFmtId="0" fontId="21" fillId="0" borderId="34" xfId="0" applyFont="1" applyBorder="1" applyAlignment="1">
      <alignment horizontal="center" vertical="center" wrapText="1"/>
    </xf>
    <xf numFmtId="0" fontId="21" fillId="2" borderId="26" xfId="29" applyFont="1" applyFill="1" applyBorder="1" applyAlignment="1" applyProtection="1">
      <alignment horizontal="center" vertical="center" wrapText="1"/>
      <protection locked="0"/>
    </xf>
    <xf numFmtId="0" fontId="21" fillId="2" borderId="30" xfId="29" applyFont="1" applyFill="1" applyBorder="1" applyAlignment="1" applyProtection="1">
      <alignment horizontal="center" vertical="center" wrapText="1"/>
      <protection locked="0"/>
    </xf>
    <xf numFmtId="0" fontId="21" fillId="2" borderId="27" xfId="29" applyFont="1" applyFill="1" applyBorder="1" applyAlignment="1" applyProtection="1">
      <alignment horizontal="center" vertical="center" wrapText="1"/>
      <protection locked="0"/>
    </xf>
    <xf numFmtId="0" fontId="9" fillId="0" borderId="26" xfId="0" applyFont="1" applyBorder="1" applyAlignment="1">
      <alignment horizontal="left" vertical="top" wrapText="1"/>
    </xf>
    <xf numFmtId="0" fontId="9" fillId="0" borderId="30" xfId="0" applyFont="1" applyBorder="1" applyAlignment="1">
      <alignment horizontal="left" vertical="top" wrapText="1"/>
    </xf>
    <xf numFmtId="0" fontId="9" fillId="0" borderId="27" xfId="0" applyFont="1" applyBorder="1" applyAlignment="1">
      <alignment horizontal="left" vertical="top" wrapText="1"/>
    </xf>
    <xf numFmtId="0" fontId="20" fillId="2" borderId="26" xfId="29" applyFont="1" applyFill="1" applyBorder="1" applyAlignment="1" applyProtection="1">
      <alignment horizontal="center" vertical="center" wrapText="1"/>
      <protection locked="0"/>
    </xf>
    <xf numFmtId="0" fontId="20" fillId="2" borderId="30" xfId="29" applyFont="1" applyFill="1" applyBorder="1" applyAlignment="1" applyProtection="1">
      <alignment horizontal="center" vertical="center" wrapText="1"/>
      <protection locked="0"/>
    </xf>
    <xf numFmtId="0" fontId="20" fillId="2" borderId="27" xfId="29" applyFont="1" applyFill="1" applyBorder="1" applyAlignment="1" applyProtection="1">
      <alignment horizontal="center" vertical="center" wrapText="1"/>
      <protection locked="0"/>
    </xf>
    <xf numFmtId="0" fontId="22" fillId="0" borderId="26" xfId="29" applyFont="1" applyBorder="1" applyAlignment="1" applyProtection="1">
      <alignment horizontal="center" vertical="center" wrapText="1"/>
      <protection locked="0"/>
    </xf>
    <xf numFmtId="0" fontId="22" fillId="0" borderId="27" xfId="29" applyFont="1" applyBorder="1" applyAlignment="1" applyProtection="1">
      <alignment horizontal="center" vertical="center" wrapText="1"/>
      <protection locked="0"/>
    </xf>
    <xf numFmtId="0" fontId="22" fillId="0" borderId="24" xfId="29" applyFont="1" applyBorder="1" applyAlignment="1">
      <alignment horizontal="center" vertical="center" wrapText="1"/>
    </xf>
    <xf numFmtId="0" fontId="22" fillId="0" borderId="4" xfId="29" applyFont="1" applyBorder="1" applyAlignment="1">
      <alignment horizontal="center" vertical="center" wrapText="1"/>
    </xf>
    <xf numFmtId="0" fontId="21" fillId="0" borderId="24" xfId="29" applyFont="1" applyBorder="1" applyAlignment="1" applyProtection="1">
      <alignment horizontal="center" vertical="center" wrapText="1"/>
      <protection locked="0"/>
    </xf>
    <xf numFmtId="0" fontId="21" fillId="0" borderId="4" xfId="29" applyFont="1" applyBorder="1" applyAlignment="1" applyProtection="1">
      <alignment horizontal="center" vertical="center" wrapText="1"/>
      <protection locked="0"/>
    </xf>
    <xf numFmtId="0" fontId="29" fillId="0" borderId="0" xfId="29" applyFont="1" applyAlignment="1" applyProtection="1">
      <alignment horizontal="right"/>
      <protection locked="0"/>
    </xf>
    <xf numFmtId="0" fontId="13" fillId="0" borderId="0" xfId="0" applyFont="1" applyFill="1" applyAlignment="1">
      <alignment horizontal="right"/>
    </xf>
    <xf numFmtId="0" fontId="30" fillId="3" borderId="0" xfId="29" applyFont="1" applyFill="1" applyAlignment="1" applyProtection="1">
      <alignment horizontal="center" vertical="center" wrapText="1"/>
      <protection locked="0"/>
    </xf>
  </cellXfs>
  <cellStyles count="31">
    <cellStyle name="Comma" xfId="3" builtinId="3"/>
    <cellStyle name="Comma 2" xfId="2"/>
    <cellStyle name="Comma 2 2" xfId="4"/>
    <cellStyle name="Comma 2 2 2" xfId="7"/>
    <cellStyle name="Comma 3" xfId="5"/>
    <cellStyle name="Comma 3 2" xfId="8"/>
    <cellStyle name="Comma 4" xfId="6"/>
    <cellStyle name="Comma 5" xfId="9"/>
    <cellStyle name="Comma 5 2" xfId="21"/>
    <cellStyle name="Comma 6" xfId="25"/>
    <cellStyle name="Comma 8" xfId="27"/>
    <cellStyle name="Normal" xfId="0" builtinId="0"/>
    <cellStyle name="Normal 11" xfId="17"/>
    <cellStyle name="Normal 12" xfId="19"/>
    <cellStyle name="Normal 14" xfId="28"/>
    <cellStyle name="Normal 2" xfId="1"/>
    <cellStyle name="Normal 3" xfId="10"/>
    <cellStyle name="Normal 3 2" xfId="22"/>
    <cellStyle name="Normal 4" xfId="13"/>
    <cellStyle name="Normal 4 2" xfId="23"/>
    <cellStyle name="Normal 5" xfId="24"/>
    <cellStyle name="Normal 5 2" xfId="15"/>
    <cellStyle name="Normal 6" xfId="20"/>
    <cellStyle name="Normal 8" xfId="16"/>
    <cellStyle name="Normal 8 2" xfId="18"/>
    <cellStyle name="Normal_MVD artabyug" xfId="29"/>
    <cellStyle name="SN_241" xfId="11"/>
    <cellStyle name="SN_b" xfId="30"/>
    <cellStyle name="Обычный 2" xfId="12"/>
    <cellStyle name="Финансовый 2" xfId="26"/>
    <cellStyle name="Финансовый 3" xfId="1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topLeftCell="A7" zoomScaleNormal="100" zoomScaleSheetLayoutView="100" workbookViewId="0">
      <selection activeCell="K15" sqref="K15"/>
    </sheetView>
  </sheetViews>
  <sheetFormatPr defaultColWidth="9.33203125" defaultRowHeight="12.75"/>
  <cols>
    <col min="1" max="1" width="6.83203125" style="4" customWidth="1"/>
    <col min="2" max="2" width="7.33203125" style="4" customWidth="1"/>
    <col min="3" max="3" width="8.83203125" style="4" customWidth="1"/>
    <col min="4" max="4" width="7.5" style="4" customWidth="1"/>
    <col min="5" max="5" width="9.83203125" style="4" customWidth="1"/>
    <col min="6" max="6" width="83.33203125" style="4" customWidth="1"/>
    <col min="7" max="8" width="24.1640625" style="4" customWidth="1"/>
    <col min="9" max="9" width="24.1640625" style="10" customWidth="1"/>
    <col min="10" max="10" width="14" style="4" bestFit="1" customWidth="1"/>
    <col min="11" max="11" width="15.5" style="4" bestFit="1" customWidth="1"/>
    <col min="12" max="12" width="15" style="4" bestFit="1" customWidth="1"/>
    <col min="13" max="13" width="14" style="4" bestFit="1" customWidth="1"/>
    <col min="14" max="14" width="14.33203125" style="4" bestFit="1" customWidth="1"/>
    <col min="15" max="15" width="13.1640625" style="4" customWidth="1"/>
    <col min="16" max="16" width="9.33203125" style="4"/>
    <col min="17" max="17" width="12.6640625" style="4" bestFit="1" customWidth="1"/>
    <col min="18" max="16384" width="9.33203125" style="4"/>
  </cols>
  <sheetData>
    <row r="1" spans="1:10" ht="14.45" customHeight="1">
      <c r="A1" s="3"/>
      <c r="B1" s="3"/>
      <c r="C1" s="3"/>
      <c r="D1" s="3"/>
      <c r="E1" s="3"/>
      <c r="I1" s="6" t="s">
        <v>20</v>
      </c>
      <c r="J1" s="6"/>
    </row>
    <row r="2" spans="1:10" ht="14.45" customHeight="1">
      <c r="E2" s="3"/>
      <c r="I2" s="9" t="s">
        <v>72</v>
      </c>
      <c r="J2" s="7"/>
    </row>
    <row r="3" spans="1:10" ht="14.45" customHeight="1">
      <c r="E3" s="3"/>
      <c r="I3" s="9" t="s">
        <v>2</v>
      </c>
      <c r="J3" s="7"/>
    </row>
    <row r="4" spans="1:10" ht="14.45" customHeight="1">
      <c r="E4" s="3"/>
    </row>
    <row r="5" spans="1:10" ht="14.45" customHeight="1">
      <c r="A5" s="3"/>
      <c r="B5" s="3"/>
      <c r="C5" s="5"/>
      <c r="D5" s="5"/>
      <c r="E5" s="3"/>
    </row>
    <row r="6" spans="1:10" ht="35.25" customHeight="1">
      <c r="A6" s="115" t="s">
        <v>95</v>
      </c>
      <c r="B6" s="115"/>
      <c r="C6" s="115"/>
      <c r="D6" s="115"/>
      <c r="E6" s="115"/>
      <c r="F6" s="115"/>
      <c r="G6" s="115"/>
      <c r="H6" s="115"/>
      <c r="I6" s="115"/>
    </row>
    <row r="7" spans="1:10" ht="14.45" customHeight="1">
      <c r="A7" s="11"/>
      <c r="B7" s="11"/>
      <c r="C7" s="11"/>
      <c r="D7" s="11"/>
      <c r="E7" s="12"/>
      <c r="F7" s="12"/>
      <c r="G7" s="12"/>
      <c r="H7" s="12"/>
      <c r="I7" s="73" t="s">
        <v>36</v>
      </c>
    </row>
    <row r="8" spans="1:10" s="8" customFormat="1" ht="75.75" customHeight="1">
      <c r="A8" s="117" t="s">
        <v>7</v>
      </c>
      <c r="B8" s="118"/>
      <c r="C8" s="119"/>
      <c r="D8" s="116" t="s">
        <v>8</v>
      </c>
      <c r="E8" s="116"/>
      <c r="F8" s="116" t="s">
        <v>17</v>
      </c>
      <c r="G8" s="123" t="s">
        <v>19</v>
      </c>
      <c r="H8" s="124"/>
      <c r="I8" s="125"/>
    </row>
    <row r="9" spans="1:10" s="8" customFormat="1" ht="45.75" customHeight="1">
      <c r="A9" s="98" t="s">
        <v>9</v>
      </c>
      <c r="B9" s="98" t="s">
        <v>10</v>
      </c>
      <c r="C9" s="98" t="s">
        <v>11</v>
      </c>
      <c r="D9" s="99" t="s">
        <v>12</v>
      </c>
      <c r="E9" s="99" t="s">
        <v>13</v>
      </c>
      <c r="F9" s="116"/>
      <c r="G9" s="91" t="s">
        <v>70</v>
      </c>
      <c r="H9" s="91" t="s">
        <v>71</v>
      </c>
      <c r="I9" s="88" t="s">
        <v>16</v>
      </c>
    </row>
    <row r="10" spans="1:10" s="8" customFormat="1" ht="17.25">
      <c r="A10" s="13"/>
      <c r="B10" s="14"/>
      <c r="C10" s="15"/>
      <c r="D10" s="14"/>
      <c r="E10" s="74"/>
      <c r="F10" s="21" t="s">
        <v>14</v>
      </c>
      <c r="G10" s="101">
        <f t="shared" ref="G10:I10" si="0">+G12</f>
        <v>0</v>
      </c>
      <c r="H10" s="101">
        <f t="shared" si="0"/>
        <v>0</v>
      </c>
      <c r="I10" s="101">
        <f t="shared" si="0"/>
        <v>0</v>
      </c>
    </row>
    <row r="11" spans="1:10" s="8" customFormat="1" ht="17.25">
      <c r="A11" s="16"/>
      <c r="B11" s="17"/>
      <c r="C11" s="18"/>
      <c r="D11" s="17"/>
      <c r="E11" s="19"/>
      <c r="F11" s="20" t="s">
        <v>15</v>
      </c>
      <c r="G11" s="90"/>
      <c r="H11" s="90"/>
      <c r="I11" s="22"/>
    </row>
    <row r="12" spans="1:10" s="1" customFormat="1" ht="26.25" customHeight="1">
      <c r="A12" s="120" t="s">
        <v>18</v>
      </c>
      <c r="B12" s="24"/>
      <c r="C12" s="25"/>
      <c r="D12" s="25"/>
      <c r="E12" s="25"/>
      <c r="F12" s="94" t="s">
        <v>50</v>
      </c>
      <c r="G12" s="95">
        <f t="shared" ref="G12:I12" si="1">+G14</f>
        <v>0</v>
      </c>
      <c r="H12" s="95">
        <f t="shared" si="1"/>
        <v>0</v>
      </c>
      <c r="I12" s="95">
        <f t="shared" si="1"/>
        <v>0</v>
      </c>
    </row>
    <row r="13" spans="1:10" s="1" customFormat="1" ht="17.25">
      <c r="A13" s="120"/>
      <c r="B13" s="26"/>
      <c r="C13" s="27"/>
      <c r="D13" s="28"/>
      <c r="E13" s="28"/>
      <c r="F13" s="29" t="s">
        <v>15</v>
      </c>
      <c r="G13" s="85"/>
      <c r="H13" s="85"/>
      <c r="I13" s="83"/>
    </row>
    <row r="14" spans="1:10" s="1" customFormat="1" ht="17.25">
      <c r="A14" s="120"/>
      <c r="B14" s="120" t="s">
        <v>22</v>
      </c>
      <c r="C14" s="30"/>
      <c r="D14" s="31"/>
      <c r="E14" s="28"/>
      <c r="F14" s="29" t="s">
        <v>49</v>
      </c>
      <c r="G14" s="95">
        <f t="shared" ref="G14:I14" si="2">+G16</f>
        <v>0</v>
      </c>
      <c r="H14" s="95">
        <f t="shared" si="2"/>
        <v>0</v>
      </c>
      <c r="I14" s="95">
        <f t="shared" si="2"/>
        <v>0</v>
      </c>
    </row>
    <row r="15" spans="1:10" s="1" customFormat="1" ht="17.25">
      <c r="A15" s="120"/>
      <c r="B15" s="120"/>
      <c r="C15" s="30"/>
      <c r="D15" s="31"/>
      <c r="E15" s="28"/>
      <c r="F15" s="29" t="s">
        <v>15</v>
      </c>
      <c r="G15" s="85"/>
      <c r="H15" s="85"/>
      <c r="I15" s="83"/>
    </row>
    <row r="16" spans="1:10" s="1" customFormat="1" ht="17.25">
      <c r="A16" s="120"/>
      <c r="B16" s="120"/>
      <c r="C16" s="120" t="s">
        <v>47</v>
      </c>
      <c r="D16" s="81"/>
      <c r="E16" s="28"/>
      <c r="F16" s="29" t="s">
        <v>46</v>
      </c>
      <c r="G16" s="95">
        <f t="shared" ref="G16:I16" si="3">+G18</f>
        <v>0</v>
      </c>
      <c r="H16" s="95">
        <f t="shared" si="3"/>
        <v>0</v>
      </c>
      <c r="I16" s="95">
        <f t="shared" si="3"/>
        <v>0</v>
      </c>
    </row>
    <row r="17" spans="1:9" s="1" customFormat="1" ht="17.25">
      <c r="A17" s="120"/>
      <c r="B17" s="120"/>
      <c r="C17" s="120"/>
      <c r="D17" s="81"/>
      <c r="E17" s="28"/>
      <c r="F17" s="29" t="s">
        <v>15</v>
      </c>
      <c r="G17" s="85"/>
      <c r="H17" s="85"/>
      <c r="I17" s="83"/>
    </row>
    <row r="18" spans="1:9" s="1" customFormat="1" ht="34.5">
      <c r="A18" s="120"/>
      <c r="B18" s="120"/>
      <c r="C18" s="120"/>
      <c r="D18" s="82"/>
      <c r="E18" s="32"/>
      <c r="F18" s="33" t="s">
        <v>48</v>
      </c>
      <c r="G18" s="96">
        <f t="shared" ref="G18:I18" si="4">+G20</f>
        <v>0</v>
      </c>
      <c r="H18" s="96">
        <f t="shared" si="4"/>
        <v>0</v>
      </c>
      <c r="I18" s="113">
        <f t="shared" si="4"/>
        <v>0</v>
      </c>
    </row>
    <row r="19" spans="1:9" s="1" customFormat="1" ht="17.25">
      <c r="A19" s="120"/>
      <c r="B19" s="120"/>
      <c r="C19" s="120"/>
      <c r="D19" s="82"/>
      <c r="E19" s="32"/>
      <c r="F19" s="33" t="s">
        <v>15</v>
      </c>
      <c r="G19" s="84"/>
      <c r="H19" s="84"/>
      <c r="I19" s="114"/>
    </row>
    <row r="20" spans="1:9" s="1" customFormat="1" ht="20.25" customHeight="1">
      <c r="A20" s="120"/>
      <c r="B20" s="120"/>
      <c r="C20" s="120"/>
      <c r="D20" s="121">
        <v>1235</v>
      </c>
      <c r="E20" s="68"/>
      <c r="F20" s="33" t="s">
        <v>51</v>
      </c>
      <c r="G20" s="96">
        <f t="shared" ref="G20:I20" si="5">+G22</f>
        <v>0</v>
      </c>
      <c r="H20" s="96">
        <f t="shared" si="5"/>
        <v>0</v>
      </c>
      <c r="I20" s="113">
        <f t="shared" si="5"/>
        <v>0</v>
      </c>
    </row>
    <row r="21" spans="1:9" s="1" customFormat="1" ht="18" customHeight="1">
      <c r="A21" s="120"/>
      <c r="B21" s="120"/>
      <c r="C21" s="120"/>
      <c r="D21" s="121"/>
      <c r="E21" s="68"/>
      <c r="F21" s="33" t="s">
        <v>15</v>
      </c>
      <c r="G21" s="84"/>
      <c r="H21" s="84"/>
      <c r="I21" s="114"/>
    </row>
    <row r="22" spans="1:9" s="1" customFormat="1" ht="18" customHeight="1">
      <c r="A22" s="120"/>
      <c r="B22" s="120"/>
      <c r="C22" s="120"/>
      <c r="D22" s="121"/>
      <c r="E22" s="122">
        <v>31001</v>
      </c>
      <c r="F22" s="33" t="s">
        <v>52</v>
      </c>
      <c r="G22" s="96">
        <f t="shared" ref="G22:I22" si="6">+G24+G31</f>
        <v>0</v>
      </c>
      <c r="H22" s="96">
        <f t="shared" si="6"/>
        <v>0</v>
      </c>
      <c r="I22" s="113">
        <f t="shared" si="6"/>
        <v>0</v>
      </c>
    </row>
    <row r="23" spans="1:9" s="1" customFormat="1" ht="18" customHeight="1">
      <c r="A23" s="120"/>
      <c r="B23" s="120"/>
      <c r="C23" s="120"/>
      <c r="D23" s="121"/>
      <c r="E23" s="122"/>
      <c r="F23" s="33" t="s">
        <v>3</v>
      </c>
      <c r="G23" s="84"/>
      <c r="H23" s="84"/>
      <c r="I23" s="114"/>
    </row>
    <row r="24" spans="1:9" s="1" customFormat="1" ht="18" customHeight="1">
      <c r="A24" s="120"/>
      <c r="B24" s="120"/>
      <c r="C24" s="120"/>
      <c r="D24" s="121"/>
      <c r="E24" s="122"/>
      <c r="F24" s="34" t="s">
        <v>21</v>
      </c>
      <c r="G24" s="97">
        <f t="shared" ref="G24:I24" si="7">+G26</f>
        <v>0</v>
      </c>
      <c r="H24" s="97">
        <f t="shared" si="7"/>
        <v>-24000</v>
      </c>
      <c r="I24" s="105">
        <f t="shared" si="7"/>
        <v>-24000</v>
      </c>
    </row>
    <row r="25" spans="1:9" s="1" customFormat="1" ht="18" customHeight="1">
      <c r="A25" s="120"/>
      <c r="B25" s="120"/>
      <c r="C25" s="120"/>
      <c r="D25" s="121"/>
      <c r="E25" s="122"/>
      <c r="F25" s="33" t="s">
        <v>4</v>
      </c>
      <c r="G25" s="84"/>
      <c r="H25" s="84"/>
      <c r="I25" s="114"/>
    </row>
    <row r="26" spans="1:9" s="1" customFormat="1" ht="18" customHeight="1">
      <c r="A26" s="120"/>
      <c r="B26" s="120"/>
      <c r="C26" s="120"/>
      <c r="D26" s="121"/>
      <c r="E26" s="122"/>
      <c r="F26" s="33" t="s">
        <v>5</v>
      </c>
      <c r="G26" s="96">
        <f t="shared" ref="G26:I26" si="8">+G27</f>
        <v>0</v>
      </c>
      <c r="H26" s="96">
        <f t="shared" si="8"/>
        <v>-24000</v>
      </c>
      <c r="I26" s="113">
        <f t="shared" si="8"/>
        <v>-24000</v>
      </c>
    </row>
    <row r="27" spans="1:9" s="1" customFormat="1" ht="18" customHeight="1">
      <c r="A27" s="120"/>
      <c r="B27" s="120"/>
      <c r="C27" s="120"/>
      <c r="D27" s="121"/>
      <c r="E27" s="122"/>
      <c r="F27" s="76" t="s">
        <v>23</v>
      </c>
      <c r="G27" s="95">
        <f t="shared" ref="G27:H27" si="9">+G28</f>
        <v>0</v>
      </c>
      <c r="H27" s="95">
        <f t="shared" si="9"/>
        <v>-24000</v>
      </c>
      <c r="I27" s="113">
        <f t="shared" ref="I27:I29" si="10">+I28</f>
        <v>-24000</v>
      </c>
    </row>
    <row r="28" spans="1:9" s="1" customFormat="1" ht="18" customHeight="1">
      <c r="A28" s="120"/>
      <c r="B28" s="120"/>
      <c r="C28" s="120"/>
      <c r="D28" s="121"/>
      <c r="E28" s="122"/>
      <c r="F28" s="76" t="s">
        <v>24</v>
      </c>
      <c r="G28" s="95">
        <f t="shared" ref="G28:H28" si="11">+G29</f>
        <v>0</v>
      </c>
      <c r="H28" s="95">
        <f t="shared" si="11"/>
        <v>-24000</v>
      </c>
      <c r="I28" s="113">
        <f t="shared" si="10"/>
        <v>-24000</v>
      </c>
    </row>
    <row r="29" spans="1:9" s="1" customFormat="1" ht="18" customHeight="1">
      <c r="A29" s="120"/>
      <c r="B29" s="120"/>
      <c r="C29" s="120"/>
      <c r="D29" s="121"/>
      <c r="E29" s="122"/>
      <c r="F29" s="76" t="s">
        <v>53</v>
      </c>
      <c r="G29" s="95">
        <f t="shared" ref="G29:H29" si="12">+G30</f>
        <v>0</v>
      </c>
      <c r="H29" s="95">
        <f t="shared" si="12"/>
        <v>-24000</v>
      </c>
      <c r="I29" s="71">
        <f t="shared" si="10"/>
        <v>-24000</v>
      </c>
    </row>
    <row r="30" spans="1:9" ht="17.25">
      <c r="A30" s="120"/>
      <c r="B30" s="120"/>
      <c r="C30" s="120"/>
      <c r="D30" s="121"/>
      <c r="E30" s="122"/>
      <c r="F30" s="76" t="s">
        <v>54</v>
      </c>
      <c r="G30" s="71">
        <v>0</v>
      </c>
      <c r="H30" s="71">
        <v>-24000</v>
      </c>
      <c r="I30" s="71">
        <v>-24000</v>
      </c>
    </row>
    <row r="31" spans="1:9" s="1" customFormat="1" ht="18" customHeight="1">
      <c r="A31" s="120"/>
      <c r="B31" s="120"/>
      <c r="C31" s="120"/>
      <c r="D31" s="121"/>
      <c r="E31" s="122"/>
      <c r="F31" s="34" t="s">
        <v>39</v>
      </c>
      <c r="G31" s="97">
        <f t="shared" ref="G31:I31" si="13">+G33</f>
        <v>0</v>
      </c>
      <c r="H31" s="97">
        <f t="shared" si="13"/>
        <v>24000</v>
      </c>
      <c r="I31" s="105">
        <f t="shared" si="13"/>
        <v>24000</v>
      </c>
    </row>
    <row r="32" spans="1:9" s="1" customFormat="1" ht="18" customHeight="1">
      <c r="A32" s="120"/>
      <c r="B32" s="120"/>
      <c r="C32" s="120"/>
      <c r="D32" s="121"/>
      <c r="E32" s="122"/>
      <c r="F32" s="33" t="s">
        <v>4</v>
      </c>
      <c r="G32" s="84"/>
      <c r="H32" s="84"/>
      <c r="I32" s="114"/>
    </row>
    <row r="33" spans="1:9" s="1" customFormat="1" ht="18" customHeight="1">
      <c r="A33" s="120"/>
      <c r="B33" s="120"/>
      <c r="C33" s="120"/>
      <c r="D33" s="121"/>
      <c r="E33" s="122"/>
      <c r="F33" s="33" t="s">
        <v>5</v>
      </c>
      <c r="G33" s="96">
        <f t="shared" ref="G33:I33" si="14">+G34</f>
        <v>0</v>
      </c>
      <c r="H33" s="96">
        <f t="shared" si="14"/>
        <v>24000</v>
      </c>
      <c r="I33" s="113">
        <f t="shared" si="14"/>
        <v>24000</v>
      </c>
    </row>
    <row r="34" spans="1:9" s="1" customFormat="1" ht="18" customHeight="1">
      <c r="A34" s="120"/>
      <c r="B34" s="120"/>
      <c r="C34" s="120"/>
      <c r="D34" s="121"/>
      <c r="E34" s="122"/>
      <c r="F34" s="76" t="s">
        <v>23</v>
      </c>
      <c r="G34" s="95">
        <f t="shared" ref="G34:H34" si="15">+G35</f>
        <v>0</v>
      </c>
      <c r="H34" s="95">
        <f t="shared" si="15"/>
        <v>24000</v>
      </c>
      <c r="I34" s="113">
        <f t="shared" ref="I34:I36" si="16">+I35</f>
        <v>24000</v>
      </c>
    </row>
    <row r="35" spans="1:9" s="1" customFormat="1" ht="18" customHeight="1">
      <c r="A35" s="120"/>
      <c r="B35" s="120"/>
      <c r="C35" s="120"/>
      <c r="D35" s="121"/>
      <c r="E35" s="122"/>
      <c r="F35" s="76" t="s">
        <v>24</v>
      </c>
      <c r="G35" s="95">
        <f t="shared" ref="G35:H35" si="17">+G36</f>
        <v>0</v>
      </c>
      <c r="H35" s="95">
        <f t="shared" si="17"/>
        <v>24000</v>
      </c>
      <c r="I35" s="113">
        <f t="shared" si="16"/>
        <v>24000</v>
      </c>
    </row>
    <row r="36" spans="1:9" s="1" customFormat="1" ht="18" customHeight="1">
      <c r="A36" s="120"/>
      <c r="B36" s="120"/>
      <c r="C36" s="120"/>
      <c r="D36" s="121"/>
      <c r="E36" s="122"/>
      <c r="F36" s="76" t="s">
        <v>53</v>
      </c>
      <c r="G36" s="95">
        <f t="shared" ref="G36:H36" si="18">+G37</f>
        <v>0</v>
      </c>
      <c r="H36" s="95">
        <f t="shared" si="18"/>
        <v>24000</v>
      </c>
      <c r="I36" s="71">
        <f t="shared" si="16"/>
        <v>24000</v>
      </c>
    </row>
    <row r="37" spans="1:9" ht="17.25">
      <c r="A37" s="120"/>
      <c r="B37" s="120"/>
      <c r="C37" s="120"/>
      <c r="D37" s="121"/>
      <c r="E37" s="122"/>
      <c r="F37" s="76" t="s">
        <v>54</v>
      </c>
      <c r="G37" s="71">
        <v>0</v>
      </c>
      <c r="H37" s="71">
        <v>24000</v>
      </c>
      <c r="I37" s="71">
        <v>24000</v>
      </c>
    </row>
  </sheetData>
  <mergeCells count="10">
    <mergeCell ref="A6:I6"/>
    <mergeCell ref="F8:F9"/>
    <mergeCell ref="A8:C8"/>
    <mergeCell ref="D8:E8"/>
    <mergeCell ref="A12:A37"/>
    <mergeCell ref="B14:B37"/>
    <mergeCell ref="C16:C37"/>
    <mergeCell ref="D20:D37"/>
    <mergeCell ref="E22:E37"/>
    <mergeCell ref="G8:I8"/>
  </mergeCells>
  <pageMargins left="0.39370078740157499" right="0.23622047244094499" top="0.47244094488188998" bottom="0.511811023622047" header="0.31496062992126" footer="0.31496062992126"/>
  <pageSetup paperSize="9" scale="78" firstPageNumber="123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6"/>
  <sheetViews>
    <sheetView topLeftCell="A4" workbookViewId="0">
      <selection activeCell="I9" sqref="I9"/>
    </sheetView>
  </sheetViews>
  <sheetFormatPr defaultRowHeight="13.5"/>
  <cols>
    <col min="1" max="1" width="11.33203125" style="1" customWidth="1"/>
    <col min="2" max="2" width="17.83203125" style="1" customWidth="1"/>
    <col min="3" max="3" width="70.5" style="1" customWidth="1"/>
    <col min="4" max="4" width="19.5" style="1" customWidth="1"/>
    <col min="5" max="7" width="18.83203125" style="1" customWidth="1"/>
    <col min="8" max="8" width="32.83203125" style="1" customWidth="1"/>
    <col min="9" max="16384" width="9.33203125" style="1"/>
  </cols>
  <sheetData>
    <row r="1" spans="1:43">
      <c r="D1" s="59"/>
      <c r="E1" s="59"/>
      <c r="F1" s="106"/>
      <c r="G1" s="80" t="s">
        <v>34</v>
      </c>
      <c r="H1" s="70"/>
    </row>
    <row r="2" spans="1:43">
      <c r="D2" s="60"/>
      <c r="E2" s="60"/>
      <c r="F2" s="107"/>
      <c r="G2" s="80" t="s">
        <v>73</v>
      </c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  <c r="AQ2" s="61"/>
    </row>
    <row r="3" spans="1:43">
      <c r="D3" s="60"/>
      <c r="E3" s="60"/>
      <c r="F3" s="107"/>
      <c r="G3" s="80" t="s">
        <v>35</v>
      </c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  <c r="AQ3" s="61"/>
    </row>
    <row r="4" spans="1:43">
      <c r="D4" s="79"/>
      <c r="E4" s="89"/>
      <c r="F4" s="89"/>
      <c r="G4" s="70"/>
      <c r="H4" s="70"/>
    </row>
    <row r="5" spans="1:43">
      <c r="D5" s="79"/>
      <c r="E5" s="89"/>
      <c r="F5" s="89"/>
      <c r="G5" s="70"/>
      <c r="H5" s="70"/>
    </row>
    <row r="6" spans="1:43" ht="78" customHeight="1">
      <c r="A6" s="115" t="s">
        <v>75</v>
      </c>
      <c r="B6" s="115"/>
      <c r="C6" s="115"/>
      <c r="D6" s="115"/>
      <c r="E6" s="115"/>
      <c r="F6" s="115"/>
      <c r="G6" s="115"/>
      <c r="H6" s="62"/>
    </row>
    <row r="7" spans="1:43" ht="17.25">
      <c r="A7" s="2"/>
      <c r="B7" s="69"/>
      <c r="C7" s="69"/>
      <c r="D7" s="69"/>
      <c r="E7" s="87"/>
      <c r="F7" s="87"/>
      <c r="G7" s="73" t="s">
        <v>36</v>
      </c>
      <c r="H7" s="62"/>
    </row>
    <row r="8" spans="1:43" ht="82.5" customHeight="1">
      <c r="A8" s="63" t="s">
        <v>37</v>
      </c>
      <c r="B8" s="63"/>
      <c r="C8" s="126" t="s">
        <v>43</v>
      </c>
      <c r="D8" s="127"/>
      <c r="E8" s="138" t="s">
        <v>44</v>
      </c>
      <c r="F8" s="139"/>
      <c r="G8" s="140"/>
      <c r="H8" s="62"/>
    </row>
    <row r="9" spans="1:43" ht="49.5" customHeight="1">
      <c r="A9" s="78" t="s">
        <v>38</v>
      </c>
      <c r="B9" s="78" t="s">
        <v>0</v>
      </c>
      <c r="C9" s="128"/>
      <c r="D9" s="129"/>
      <c r="E9" s="91" t="s">
        <v>70</v>
      </c>
      <c r="F9" s="91" t="s">
        <v>71</v>
      </c>
      <c r="G9" s="35" t="s">
        <v>16</v>
      </c>
    </row>
    <row r="10" spans="1:43" ht="17.25">
      <c r="A10" s="64"/>
      <c r="B10" s="64"/>
      <c r="C10" s="130" t="s">
        <v>1</v>
      </c>
      <c r="D10" s="131"/>
      <c r="E10" s="103">
        <f t="shared" ref="E10:G10" si="0">+E11</f>
        <v>0</v>
      </c>
      <c r="F10" s="103">
        <f t="shared" si="0"/>
        <v>0</v>
      </c>
      <c r="G10" s="103">
        <f t="shared" si="0"/>
        <v>0</v>
      </c>
    </row>
    <row r="11" spans="1:43" ht="17.25">
      <c r="A11" s="66"/>
      <c r="B11" s="66"/>
      <c r="C11" s="132" t="s">
        <v>48</v>
      </c>
      <c r="D11" s="133"/>
      <c r="E11" s="102">
        <f t="shared" ref="E11:G11" si="1">+E13</f>
        <v>0</v>
      </c>
      <c r="F11" s="102">
        <f t="shared" si="1"/>
        <v>0</v>
      </c>
      <c r="G11" s="102">
        <f t="shared" si="1"/>
        <v>0</v>
      </c>
      <c r="H11" s="67"/>
    </row>
    <row r="12" spans="1:43" ht="17.25">
      <c r="A12" s="72"/>
      <c r="B12" s="72"/>
      <c r="C12" s="136" t="s">
        <v>40</v>
      </c>
      <c r="D12" s="136"/>
      <c r="E12" s="92"/>
      <c r="F12" s="92"/>
      <c r="G12" s="75"/>
    </row>
    <row r="13" spans="1:43" ht="35.25" customHeight="1">
      <c r="A13" s="86">
        <v>1235</v>
      </c>
      <c r="B13" s="86">
        <v>31001</v>
      </c>
      <c r="C13" s="137" t="s">
        <v>52</v>
      </c>
      <c r="D13" s="137"/>
      <c r="E13" s="100">
        <f t="shared" ref="E13:G13" si="2">E15+E16</f>
        <v>0</v>
      </c>
      <c r="F13" s="100">
        <f t="shared" si="2"/>
        <v>0</v>
      </c>
      <c r="G13" s="100">
        <f t="shared" si="2"/>
        <v>0</v>
      </c>
    </row>
    <row r="14" spans="1:43" ht="17.25">
      <c r="A14" s="86"/>
      <c r="B14" s="86"/>
      <c r="C14" s="135" t="s">
        <v>45</v>
      </c>
      <c r="D14" s="135"/>
      <c r="E14" s="93"/>
      <c r="F14" s="93"/>
      <c r="G14" s="75"/>
    </row>
    <row r="15" spans="1:43" ht="17.25">
      <c r="A15" s="86"/>
      <c r="B15" s="86"/>
      <c r="C15" s="134" t="s">
        <v>21</v>
      </c>
      <c r="D15" s="134"/>
      <c r="E15" s="77">
        <f>+'1'!G24</f>
        <v>0</v>
      </c>
      <c r="F15" s="77">
        <f>+'1'!H24</f>
        <v>-24000</v>
      </c>
      <c r="G15" s="77">
        <f>+'1'!I24</f>
        <v>-24000</v>
      </c>
    </row>
    <row r="16" spans="1:43" ht="17.25">
      <c r="A16" s="86"/>
      <c r="B16" s="86"/>
      <c r="C16" s="134" t="s">
        <v>6</v>
      </c>
      <c r="D16" s="134"/>
      <c r="E16" s="77">
        <f>+'1'!G31</f>
        <v>0</v>
      </c>
      <c r="F16" s="77">
        <f>+'1'!H31</f>
        <v>24000</v>
      </c>
      <c r="G16" s="77">
        <f>+'1'!I31</f>
        <v>24000</v>
      </c>
    </row>
  </sheetData>
  <mergeCells count="10">
    <mergeCell ref="C8:D9"/>
    <mergeCell ref="C10:D10"/>
    <mergeCell ref="A6:G6"/>
    <mergeCell ref="C11:D11"/>
    <mergeCell ref="C16:D16"/>
    <mergeCell ref="C14:D14"/>
    <mergeCell ref="C15:D15"/>
    <mergeCell ref="C12:D12"/>
    <mergeCell ref="C13:D13"/>
    <mergeCell ref="E8:G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opLeftCell="A7" zoomScaleNormal="100" zoomScaleSheetLayoutView="100" workbookViewId="0">
      <selection activeCell="J10" sqref="J10:L10"/>
    </sheetView>
  </sheetViews>
  <sheetFormatPr defaultColWidth="10.6640625" defaultRowHeight="13.5"/>
  <cols>
    <col min="1" max="1" width="13" style="1" customWidth="1"/>
    <col min="2" max="2" width="14.5" style="1" customWidth="1"/>
    <col min="3" max="3" width="17.6640625" style="1" customWidth="1"/>
    <col min="4" max="5" width="21" style="1" customWidth="1"/>
    <col min="6" max="6" width="25.83203125" style="1" customWidth="1"/>
    <col min="7" max="7" width="11.6640625" style="1" customWidth="1"/>
    <col min="8" max="8" width="22" style="1" customWidth="1"/>
    <col min="9" max="9" width="47" style="1" customWidth="1"/>
    <col min="10" max="11" width="18.1640625" style="1" customWidth="1"/>
    <col min="12" max="12" width="19.6640625" style="1" customWidth="1"/>
    <col min="13" max="16384" width="10.6640625" style="1"/>
  </cols>
  <sheetData>
    <row r="1" spans="1:12">
      <c r="C1" s="6"/>
      <c r="D1" s="6"/>
      <c r="E1" s="6"/>
      <c r="L1" s="6" t="s">
        <v>41</v>
      </c>
    </row>
    <row r="2" spans="1:12">
      <c r="C2" s="9"/>
      <c r="D2" s="9"/>
      <c r="E2" s="9"/>
      <c r="L2" s="9" t="s">
        <v>72</v>
      </c>
    </row>
    <row r="3" spans="1:12">
      <c r="C3" s="9"/>
      <c r="D3" s="9"/>
      <c r="E3" s="9"/>
      <c r="L3" s="9" t="s">
        <v>2</v>
      </c>
    </row>
    <row r="4" spans="1:12">
      <c r="C4" s="9"/>
      <c r="D4" s="9"/>
      <c r="E4" s="9"/>
      <c r="F4" s="9"/>
    </row>
    <row r="5" spans="1:12">
      <c r="C5" s="9"/>
      <c r="D5" s="9"/>
      <c r="E5" s="9"/>
      <c r="F5" s="9"/>
    </row>
    <row r="6" spans="1:12" ht="52.5" customHeight="1">
      <c r="A6" s="143" t="s">
        <v>96</v>
      </c>
      <c r="B6" s="143"/>
      <c r="C6" s="143"/>
      <c r="D6" s="143"/>
      <c r="E6" s="143"/>
      <c r="F6" s="143"/>
      <c r="G6" s="143"/>
      <c r="H6" s="143"/>
      <c r="I6" s="143"/>
      <c r="J6" s="143"/>
      <c r="K6" s="143"/>
      <c r="L6" s="143"/>
    </row>
    <row r="7" spans="1:12" ht="17.25">
      <c r="A7" s="104"/>
      <c r="B7" s="104"/>
      <c r="C7" s="104"/>
      <c r="D7" s="104"/>
      <c r="E7" s="104"/>
      <c r="F7" s="104"/>
    </row>
    <row r="8" spans="1:12" s="23" customFormat="1" ht="12.75" customHeight="1">
      <c r="A8" s="104"/>
      <c r="B8" s="104"/>
      <c r="C8" s="104"/>
      <c r="D8" s="104"/>
      <c r="E8" s="104"/>
      <c r="F8" s="104"/>
    </row>
    <row r="9" spans="1:12" ht="17.25" customHeight="1">
      <c r="L9" s="108" t="s">
        <v>76</v>
      </c>
    </row>
    <row r="10" spans="1:12" s="109" customFormat="1" ht="68.25" customHeight="1">
      <c r="A10" s="144" t="s">
        <v>77</v>
      </c>
      <c r="B10" s="144" t="s">
        <v>78</v>
      </c>
      <c r="C10" s="144"/>
      <c r="D10" s="144" t="s">
        <v>79</v>
      </c>
      <c r="E10" s="144"/>
      <c r="F10" s="144"/>
      <c r="G10" s="144"/>
      <c r="H10" s="144" t="s">
        <v>80</v>
      </c>
      <c r="I10" s="144" t="s">
        <v>81</v>
      </c>
      <c r="J10" s="145" t="s">
        <v>19</v>
      </c>
      <c r="K10" s="146"/>
      <c r="L10" s="147"/>
    </row>
    <row r="11" spans="1:12" s="109" customFormat="1" ht="110.25" customHeight="1">
      <c r="A11" s="144"/>
      <c r="B11" s="110" t="s">
        <v>82</v>
      </c>
      <c r="C11" s="110" t="s">
        <v>83</v>
      </c>
      <c r="D11" s="110" t="s">
        <v>84</v>
      </c>
      <c r="E11" s="110" t="s">
        <v>83</v>
      </c>
      <c r="F11" s="110" t="s">
        <v>85</v>
      </c>
      <c r="G11" s="110" t="s">
        <v>86</v>
      </c>
      <c r="H11" s="144"/>
      <c r="I11" s="144"/>
      <c r="J11" s="110" t="s">
        <v>87</v>
      </c>
      <c r="K11" s="110" t="s">
        <v>88</v>
      </c>
      <c r="L11" s="110" t="s">
        <v>89</v>
      </c>
    </row>
    <row r="12" spans="1:12" s="109" customFormat="1" ht="17.25">
      <c r="A12" s="141" t="s">
        <v>90</v>
      </c>
      <c r="B12" s="141"/>
      <c r="C12" s="141"/>
      <c r="D12" s="141"/>
      <c r="E12" s="141"/>
      <c r="F12" s="141"/>
      <c r="G12" s="141"/>
      <c r="H12" s="141"/>
      <c r="I12" s="141"/>
      <c r="J12" s="111">
        <f t="shared" ref="J12:L12" si="0">+J13+J19</f>
        <v>0</v>
      </c>
      <c r="K12" s="111">
        <f t="shared" si="0"/>
        <v>0</v>
      </c>
      <c r="L12" s="111">
        <f t="shared" si="0"/>
        <v>0</v>
      </c>
    </row>
    <row r="13" spans="1:12" s="109" customFormat="1" ht="17.25">
      <c r="A13" s="141" t="s">
        <v>93</v>
      </c>
      <c r="B13" s="141"/>
      <c r="C13" s="141"/>
      <c r="D13" s="141"/>
      <c r="E13" s="141"/>
      <c r="F13" s="141"/>
      <c r="G13" s="141"/>
      <c r="H13" s="141"/>
      <c r="I13" s="141"/>
      <c r="J13" s="111">
        <f t="shared" ref="J13:L13" si="1">+J14</f>
        <v>0</v>
      </c>
      <c r="K13" s="111">
        <f t="shared" si="1"/>
        <v>24000</v>
      </c>
      <c r="L13" s="111">
        <f t="shared" si="1"/>
        <v>24000</v>
      </c>
    </row>
    <row r="14" spans="1:12" s="109" customFormat="1" ht="17.25">
      <c r="A14" s="112"/>
      <c r="B14" s="65" t="s">
        <v>56</v>
      </c>
      <c r="C14" s="142" t="s">
        <v>55</v>
      </c>
      <c r="D14" s="142"/>
      <c r="E14" s="142"/>
      <c r="F14" s="142"/>
      <c r="G14" s="142"/>
      <c r="H14" s="142"/>
      <c r="I14" s="142"/>
      <c r="J14" s="111">
        <f t="shared" ref="J14:L14" si="2">J15</f>
        <v>0</v>
      </c>
      <c r="K14" s="111">
        <f t="shared" si="2"/>
        <v>24000</v>
      </c>
      <c r="L14" s="111">
        <f t="shared" si="2"/>
        <v>24000</v>
      </c>
    </row>
    <row r="15" spans="1:12" s="109" customFormat="1" ht="17.25">
      <c r="A15" s="112"/>
      <c r="B15" s="112"/>
      <c r="C15" s="112"/>
      <c r="D15" s="65" t="s">
        <v>91</v>
      </c>
      <c r="E15" s="142" t="s">
        <v>63</v>
      </c>
      <c r="F15" s="142"/>
      <c r="G15" s="142"/>
      <c r="H15" s="142"/>
      <c r="I15" s="142"/>
      <c r="J15" s="111">
        <f>+'1'!G31</f>
        <v>0</v>
      </c>
      <c r="K15" s="111">
        <f>+'1'!H31</f>
        <v>24000</v>
      </c>
      <c r="L15" s="111">
        <f>+'1'!I31</f>
        <v>24000</v>
      </c>
    </row>
    <row r="16" spans="1:12" s="109" customFormat="1" ht="30" customHeight="1">
      <c r="A16" s="112"/>
      <c r="B16" s="112"/>
      <c r="C16" s="112"/>
      <c r="D16" s="112"/>
      <c r="E16" s="112"/>
      <c r="F16" s="142" t="s">
        <v>57</v>
      </c>
      <c r="G16" s="142"/>
      <c r="H16" s="142"/>
      <c r="I16" s="142"/>
      <c r="J16" s="142"/>
      <c r="K16" s="142"/>
      <c r="L16" s="142"/>
    </row>
    <row r="17" spans="1:13" s="109" customFormat="1" ht="30" customHeight="1">
      <c r="A17" s="112"/>
      <c r="B17" s="112"/>
      <c r="C17" s="112"/>
      <c r="D17" s="112"/>
      <c r="E17" s="112"/>
      <c r="F17" s="112"/>
      <c r="G17" s="142" t="s">
        <v>25</v>
      </c>
      <c r="H17" s="142"/>
      <c r="I17" s="142"/>
      <c r="J17" s="142"/>
      <c r="K17" s="142"/>
      <c r="L17" s="142"/>
    </row>
    <row r="18" spans="1:13" s="109" customFormat="1" ht="30" customHeight="1">
      <c r="A18" s="112"/>
      <c r="B18" s="112"/>
      <c r="C18" s="112"/>
      <c r="D18" s="112"/>
      <c r="E18" s="112"/>
      <c r="F18" s="112"/>
      <c r="G18" s="112"/>
      <c r="H18" s="142" t="s">
        <v>94</v>
      </c>
      <c r="I18" s="142"/>
      <c r="J18" s="142"/>
      <c r="K18" s="142"/>
      <c r="L18" s="142"/>
    </row>
    <row r="19" spans="1:13" s="109" customFormat="1" ht="17.25">
      <c r="A19" s="141" t="s">
        <v>21</v>
      </c>
      <c r="B19" s="141"/>
      <c r="C19" s="141"/>
      <c r="D19" s="141"/>
      <c r="E19" s="141"/>
      <c r="F19" s="141"/>
      <c r="G19" s="141"/>
      <c r="H19" s="141"/>
      <c r="I19" s="141"/>
      <c r="J19" s="111">
        <f t="shared" ref="J19:L20" si="3">+J20</f>
        <v>0</v>
      </c>
      <c r="K19" s="111">
        <f t="shared" si="3"/>
        <v>-24000</v>
      </c>
      <c r="L19" s="111">
        <f t="shared" si="3"/>
        <v>-24000</v>
      </c>
    </row>
    <row r="20" spans="1:13" s="109" customFormat="1" ht="17.25">
      <c r="A20" s="112"/>
      <c r="B20" s="65" t="s">
        <v>56</v>
      </c>
      <c r="C20" s="142" t="s">
        <v>55</v>
      </c>
      <c r="D20" s="142"/>
      <c r="E20" s="142"/>
      <c r="F20" s="142"/>
      <c r="G20" s="142"/>
      <c r="H20" s="142"/>
      <c r="I20" s="142"/>
      <c r="J20" s="111">
        <f t="shared" si="3"/>
        <v>0</v>
      </c>
      <c r="K20" s="111">
        <f t="shared" si="3"/>
        <v>-24000</v>
      </c>
      <c r="L20" s="111">
        <f t="shared" si="3"/>
        <v>-24000</v>
      </c>
    </row>
    <row r="21" spans="1:13" s="109" customFormat="1" ht="41.25" customHeight="1">
      <c r="A21" s="112"/>
      <c r="B21" s="112"/>
      <c r="C21" s="112"/>
      <c r="D21" s="65" t="s">
        <v>91</v>
      </c>
      <c r="E21" s="142" t="s">
        <v>63</v>
      </c>
      <c r="F21" s="142"/>
      <c r="G21" s="142"/>
      <c r="H21" s="142"/>
      <c r="I21" s="142"/>
      <c r="J21" s="111">
        <f>+'1'!G24</f>
        <v>0</v>
      </c>
      <c r="K21" s="111">
        <f>+'1'!H24</f>
        <v>-24000</v>
      </c>
      <c r="L21" s="111">
        <f>+'1'!I24</f>
        <v>-24000</v>
      </c>
      <c r="M21" s="111"/>
    </row>
    <row r="22" spans="1:13" s="109" customFormat="1" ht="17.25">
      <c r="A22" s="112"/>
      <c r="B22" s="112"/>
      <c r="C22" s="112"/>
      <c r="D22" s="112"/>
      <c r="E22" s="112"/>
      <c r="F22" s="142" t="s">
        <v>57</v>
      </c>
      <c r="G22" s="142"/>
      <c r="H22" s="142"/>
      <c r="I22" s="142"/>
      <c r="J22" s="142"/>
      <c r="K22" s="142"/>
      <c r="L22" s="142"/>
    </row>
    <row r="23" spans="1:13" s="109" customFormat="1" ht="17.25">
      <c r="A23" s="112"/>
      <c r="B23" s="112"/>
      <c r="C23" s="112"/>
      <c r="D23" s="112"/>
      <c r="E23" s="112"/>
      <c r="F23" s="112"/>
      <c r="G23" s="142" t="s">
        <v>25</v>
      </c>
      <c r="H23" s="142"/>
      <c r="I23" s="142"/>
      <c r="J23" s="142"/>
      <c r="K23" s="142"/>
      <c r="L23" s="142"/>
    </row>
    <row r="24" spans="1:13" s="109" customFormat="1" ht="17.25">
      <c r="A24" s="112"/>
      <c r="B24" s="112"/>
      <c r="C24" s="112"/>
      <c r="D24" s="112"/>
      <c r="E24" s="112"/>
      <c r="F24" s="112"/>
      <c r="G24" s="112"/>
      <c r="H24" s="142" t="s">
        <v>92</v>
      </c>
      <c r="I24" s="142"/>
      <c r="J24" s="142"/>
      <c r="K24" s="142"/>
      <c r="L24" s="142"/>
    </row>
  </sheetData>
  <mergeCells count="20">
    <mergeCell ref="E15:I15"/>
    <mergeCell ref="F16:L16"/>
    <mergeCell ref="G17:L17"/>
    <mergeCell ref="H18:L18"/>
    <mergeCell ref="A19:I19"/>
    <mergeCell ref="C20:I20"/>
    <mergeCell ref="E21:I21"/>
    <mergeCell ref="F22:L22"/>
    <mergeCell ref="G23:L23"/>
    <mergeCell ref="H24:L24"/>
    <mergeCell ref="A12:I12"/>
    <mergeCell ref="A13:I13"/>
    <mergeCell ref="C14:I14"/>
    <mergeCell ref="A6:L6"/>
    <mergeCell ref="A10:A11"/>
    <mergeCell ref="B10:C10"/>
    <mergeCell ref="D10:G10"/>
    <mergeCell ref="H10:H11"/>
    <mergeCell ref="I10:I11"/>
    <mergeCell ref="J10:L10"/>
  </mergeCells>
  <pageMargins left="0.393700787" right="0" top="0.47244094488188998" bottom="0.511811023622047" header="0.31496062992126" footer="0.31496062992126"/>
  <pageSetup paperSize="9" scale="78" firstPageNumber="1233" orientation="portrait" horizontalDpi="4294967294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workbookViewId="0">
      <selection activeCell="B7" sqref="B7:B8"/>
    </sheetView>
  </sheetViews>
  <sheetFormatPr defaultRowHeight="13.5"/>
  <cols>
    <col min="1" max="1" width="19.5" style="38" customWidth="1"/>
    <col min="2" max="2" width="64" style="39" customWidth="1"/>
    <col min="3" max="3" width="15.6640625" style="42" customWidth="1"/>
    <col min="4" max="4" width="15.1640625" style="43" customWidth="1"/>
    <col min="5" max="5" width="25.6640625" style="43" customWidth="1"/>
    <col min="6" max="6" width="12.5" style="42" customWidth="1"/>
    <col min="7" max="7" width="29.83203125" style="42" customWidth="1"/>
    <col min="8" max="8" width="6.33203125" style="38" customWidth="1"/>
    <col min="9" max="9" width="6.5" style="38" customWidth="1"/>
    <col min="10" max="10" width="39.33203125" style="38" customWidth="1"/>
    <col min="11" max="11" width="11.5" style="38" bestFit="1" customWidth="1"/>
    <col min="12" max="12" width="11.83203125" style="38" customWidth="1"/>
    <col min="13" max="13" width="9.33203125" style="38" customWidth="1"/>
    <col min="14" max="14" width="11.5" style="38" customWidth="1"/>
    <col min="15" max="15" width="19.33203125" style="38" customWidth="1"/>
    <col min="16" max="16" width="9.33203125" style="38"/>
    <col min="17" max="18" width="10.5" style="38" bestFit="1" customWidth="1"/>
    <col min="19" max="19" width="11.6640625" style="38" bestFit="1" customWidth="1"/>
    <col min="20" max="21" width="9.33203125" style="38"/>
    <col min="22" max="22" width="12.6640625" style="38" bestFit="1" customWidth="1"/>
    <col min="23" max="16384" width="9.33203125" style="38"/>
  </cols>
  <sheetData>
    <row r="1" spans="1:10" ht="14.25">
      <c r="C1" s="40"/>
      <c r="D1" s="40"/>
      <c r="E1" s="163" t="s">
        <v>42</v>
      </c>
      <c r="F1" s="163"/>
      <c r="G1" s="163"/>
    </row>
    <row r="2" spans="1:10" ht="15.75" customHeight="1">
      <c r="B2" s="41"/>
      <c r="C2" s="41"/>
      <c r="D2" s="41"/>
      <c r="E2" s="164" t="s">
        <v>26</v>
      </c>
      <c r="F2" s="164"/>
      <c r="G2" s="164"/>
    </row>
    <row r="3" spans="1:10" ht="15.75" customHeight="1">
      <c r="B3" s="41"/>
      <c r="C3" s="41"/>
      <c r="D3" s="41"/>
      <c r="E3" s="164" t="s">
        <v>74</v>
      </c>
      <c r="F3" s="164"/>
      <c r="G3" s="164"/>
    </row>
    <row r="4" spans="1:10" ht="15.75" customHeight="1">
      <c r="E4" s="164"/>
      <c r="F4" s="164"/>
      <c r="G4" s="164"/>
    </row>
    <row r="5" spans="1:10" ht="58.5" customHeight="1">
      <c r="A5" s="165" t="s">
        <v>98</v>
      </c>
      <c r="B5" s="165"/>
      <c r="C5" s="165"/>
      <c r="D5" s="165"/>
      <c r="E5" s="165"/>
      <c r="F5" s="165"/>
      <c r="G5" s="165"/>
    </row>
    <row r="6" spans="1:10" ht="18.75" customHeight="1">
      <c r="A6" s="44"/>
      <c r="B6" s="45"/>
      <c r="C6" s="46"/>
      <c r="D6" s="46"/>
      <c r="E6" s="46"/>
      <c r="F6" s="46"/>
      <c r="G6" s="47"/>
    </row>
    <row r="7" spans="1:10" ht="85.5" customHeight="1">
      <c r="A7" s="159" t="s">
        <v>27</v>
      </c>
      <c r="B7" s="161" t="s">
        <v>28</v>
      </c>
      <c r="C7" s="161" t="s">
        <v>29</v>
      </c>
      <c r="D7" s="161" t="s">
        <v>30</v>
      </c>
      <c r="E7" s="161" t="s">
        <v>31</v>
      </c>
      <c r="F7" s="157" t="s">
        <v>97</v>
      </c>
      <c r="G7" s="158"/>
    </row>
    <row r="8" spans="1:10" ht="55.5" customHeight="1">
      <c r="A8" s="160"/>
      <c r="B8" s="162"/>
      <c r="C8" s="162"/>
      <c r="D8" s="162"/>
      <c r="E8" s="162"/>
      <c r="F8" s="48" t="s">
        <v>32</v>
      </c>
      <c r="G8" s="48" t="s">
        <v>33</v>
      </c>
    </row>
    <row r="9" spans="1:10" ht="18" customHeight="1">
      <c r="A9" s="49">
        <v>1</v>
      </c>
      <c r="B9" s="48">
        <v>2</v>
      </c>
      <c r="C9" s="48">
        <v>3</v>
      </c>
      <c r="D9" s="48">
        <v>4</v>
      </c>
      <c r="E9" s="48">
        <v>5</v>
      </c>
      <c r="F9" s="48">
        <v>6</v>
      </c>
      <c r="G9" s="48">
        <v>7</v>
      </c>
    </row>
    <row r="10" spans="1:10" ht="17.25">
      <c r="A10" s="151" t="s">
        <v>64</v>
      </c>
      <c r="B10" s="152"/>
      <c r="C10" s="152"/>
      <c r="D10" s="152"/>
      <c r="E10" s="152"/>
      <c r="F10" s="153"/>
      <c r="G10" s="50">
        <f>+G12</f>
        <v>24000</v>
      </c>
    </row>
    <row r="11" spans="1:10" ht="52.5" customHeight="1">
      <c r="A11" s="51" t="s">
        <v>59</v>
      </c>
      <c r="B11" s="51" t="s">
        <v>60</v>
      </c>
      <c r="C11" s="51" t="s">
        <v>61</v>
      </c>
      <c r="D11" s="154" t="s">
        <v>58</v>
      </c>
      <c r="E11" s="155"/>
      <c r="F11" s="156"/>
      <c r="G11" s="52"/>
    </row>
    <row r="12" spans="1:10" s="44" customFormat="1" ht="17.25">
      <c r="A12" s="57" t="s">
        <v>62</v>
      </c>
      <c r="B12" s="148" t="s">
        <v>63</v>
      </c>
      <c r="C12" s="149"/>
      <c r="D12" s="149"/>
      <c r="E12" s="150"/>
      <c r="F12" s="53"/>
      <c r="G12" s="54">
        <f>+G14+G15</f>
        <v>24000</v>
      </c>
      <c r="J12" s="55"/>
    </row>
    <row r="13" spans="1:10" s="44" customFormat="1" ht="17.25">
      <c r="A13" s="37"/>
      <c r="B13" s="56" t="s">
        <v>67</v>
      </c>
      <c r="C13" s="57"/>
      <c r="D13" s="36"/>
      <c r="E13" s="53"/>
      <c r="F13" s="53"/>
      <c r="G13" s="54"/>
    </row>
    <row r="14" spans="1:10" s="44" customFormat="1" ht="34.5">
      <c r="A14" s="37" t="s">
        <v>68</v>
      </c>
      <c r="B14" s="56" t="s">
        <v>69</v>
      </c>
      <c r="C14" s="57" t="s">
        <v>65</v>
      </c>
      <c r="D14" s="36" t="s">
        <v>66</v>
      </c>
      <c r="E14" s="58"/>
      <c r="F14" s="53"/>
      <c r="G14" s="54">
        <v>24000</v>
      </c>
      <c r="J14" s="55"/>
    </row>
  </sheetData>
  <mergeCells count="14">
    <mergeCell ref="E1:G1"/>
    <mergeCell ref="E2:G2"/>
    <mergeCell ref="E3:G3"/>
    <mergeCell ref="E4:G4"/>
    <mergeCell ref="A5:G5"/>
    <mergeCell ref="B12:E12"/>
    <mergeCell ref="A10:F10"/>
    <mergeCell ref="D11:F11"/>
    <mergeCell ref="F7:G7"/>
    <mergeCell ref="A7:A8"/>
    <mergeCell ref="B7:B8"/>
    <mergeCell ref="C7:C8"/>
    <mergeCell ref="D7:D8"/>
    <mergeCell ref="E7:E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</vt:lpstr>
      <vt:lpstr>2</vt:lpstr>
      <vt:lpstr>3</vt:lpstr>
      <vt:lpstr>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https:/mul2.gov.am/tasks/604812/oneclick/havelvacner.xlsx?token=b714c1ab718b84574b1fbeabb4e96d28</cp:keywords>
  <cp:lastModifiedBy>Zara Margaryan</cp:lastModifiedBy>
  <cp:lastPrinted>2022-04-05T07:53:23Z</cp:lastPrinted>
  <dcterms:created xsi:type="dcterms:W3CDTF">2018-09-30T11:43:43Z</dcterms:created>
  <dcterms:modified xsi:type="dcterms:W3CDTF">2025-06-11T13:06:02Z</dcterms:modified>
</cp:coreProperties>
</file>