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5\5. Հիպոթեք_եռամսյակային փոփ\3. Նախագիծ լրամշակված_վարչապետի աշխատակազմ\"/>
    </mc:Choice>
  </mc:AlternateContent>
  <bookViews>
    <workbookView xWindow="0" yWindow="0" windowWidth="24000" windowHeight="9045"/>
  </bookViews>
  <sheets>
    <sheet name="Հավելված 1" sheetId="5" r:id="rId1"/>
    <sheet name="Հավելված 2" sheetId="24" r:id="rId2"/>
    <sheet name="Հավելված 3 " sheetId="7" r:id="rId3"/>
  </sheets>
  <definedNames>
    <definedName name="_xlnm._FilterDatabase" localSheetId="0" hidden="1">'Հավելված 1'!$F$1:$F$17</definedName>
    <definedName name="_xlnm._FilterDatabase" localSheetId="2" hidden="1">'Հավելված 3 '!$A$1:$A$9</definedName>
    <definedName name="_xlnm.Print_Area" localSheetId="0">'Հավելված 1'!$A$1:$I$39</definedName>
    <definedName name="_xlnm.Print_Area" localSheetId="1">'Հավելված 2'!$A$1:$I$13</definedName>
    <definedName name="_xlnm.Print_Area" localSheetId="2">'Հավելված 3 '!$A$1:$L$21</definedName>
    <definedName name="_xlnm.Print_Titles" localSheetId="0">'Հավելված 1'!$6:$7</definedName>
  </definedNames>
  <calcPr calcId="152511"/>
</workbook>
</file>

<file path=xl/calcChain.xml><?xml version="1.0" encoding="utf-8"?>
<calcChain xmlns="http://schemas.openxmlformats.org/spreadsheetml/2006/main">
  <c r="H12" i="5" l="1"/>
  <c r="I12" i="5"/>
  <c r="G12" i="5"/>
  <c r="G39" i="5" l="1"/>
  <c r="H39" i="5"/>
  <c r="I38" i="5" l="1"/>
  <c r="I37" i="5" s="1"/>
  <c r="I36" i="5" s="1"/>
  <c r="I35" i="5" s="1"/>
  <c r="I33" i="5" s="1"/>
  <c r="I31" i="5" s="1"/>
  <c r="G27" i="5"/>
  <c r="G26" i="5" s="1"/>
  <c r="G25" i="5" s="1"/>
  <c r="H38" i="5"/>
  <c r="H37" i="5" s="1"/>
  <c r="H36" i="5" s="1"/>
  <c r="H35" i="5" s="1"/>
  <c r="H33" i="5" s="1"/>
  <c r="H31" i="5" s="1"/>
  <c r="G38" i="5"/>
  <c r="G37" i="5" s="1"/>
  <c r="O32" i="5"/>
  <c r="I27" i="5"/>
  <c r="I26" i="5" s="1"/>
  <c r="I25" i="5" s="1"/>
  <c r="I24" i="5" s="1"/>
  <c r="I22" i="5" s="1"/>
  <c r="I20" i="5" s="1"/>
  <c r="H27" i="5"/>
  <c r="H26" i="5" s="1"/>
  <c r="H25" i="5" s="1"/>
  <c r="H24" i="5" s="1"/>
  <c r="H22" i="5" s="1"/>
  <c r="H20" i="5" s="1"/>
  <c r="G24" i="5" l="1"/>
  <c r="G22" i="5" s="1"/>
  <c r="I18" i="5"/>
  <c r="L11" i="7"/>
  <c r="L10" i="7" s="1"/>
  <c r="L17" i="7"/>
  <c r="L16" i="7" s="1"/>
  <c r="H18" i="5"/>
  <c r="K11" i="7"/>
  <c r="K10" i="7" s="1"/>
  <c r="G36" i="5"/>
  <c r="G35" i="5" s="1"/>
  <c r="G33" i="5" s="1"/>
  <c r="G31" i="5" s="1"/>
  <c r="H29" i="5"/>
  <c r="K17" i="7"/>
  <c r="K16" i="7" s="1"/>
  <c r="I29" i="5"/>
  <c r="I13" i="24" s="1"/>
  <c r="I12" i="24" s="1"/>
  <c r="K9" i="7" l="1"/>
  <c r="K8" i="7" s="1"/>
  <c r="L9" i="7"/>
  <c r="L8" i="7" s="1"/>
  <c r="I11" i="24"/>
  <c r="I10" i="24" s="1"/>
  <c r="I9" i="24" s="1"/>
  <c r="I8" i="24" s="1"/>
  <c r="I16" i="5"/>
  <c r="H11" i="24"/>
  <c r="H10" i="24" s="1"/>
  <c r="H16" i="5"/>
  <c r="G20" i="5"/>
  <c r="H13" i="24"/>
  <c r="H12" i="24" s="1"/>
  <c r="J17" i="7"/>
  <c r="J16" i="7" s="1"/>
  <c r="G29" i="5"/>
  <c r="H9" i="24" l="1"/>
  <c r="H8" i="24" s="1"/>
  <c r="J11" i="7"/>
  <c r="J10" i="7" s="1"/>
  <c r="J9" i="7" s="1"/>
  <c r="J8" i="7" s="1"/>
  <c r="G18" i="5"/>
  <c r="G13" i="24"/>
  <c r="G12" i="24" s="1"/>
  <c r="G11" i="24" l="1"/>
  <c r="G10" i="24" s="1"/>
  <c r="G16" i="5"/>
  <c r="G9" i="24"/>
  <c r="G8" i="24" s="1"/>
  <c r="I14" i="5" l="1"/>
  <c r="I10" i="5" l="1"/>
  <c r="I8" i="5" s="1"/>
  <c r="H14" i="5"/>
  <c r="H10" i="5" l="1"/>
  <c r="H8" i="5" s="1"/>
  <c r="G14" i="5"/>
  <c r="G10" i="5" l="1"/>
  <c r="G8" i="5" s="1"/>
</calcChain>
</file>

<file path=xl/sharedStrings.xml><?xml version="1.0" encoding="utf-8"?>
<sst xmlns="http://schemas.openxmlformats.org/spreadsheetml/2006/main" count="123" uniqueCount="89">
  <si>
    <t>Ծրագրային դասիչը</t>
  </si>
  <si>
    <t>ՀՀ պետական եկամուտների կոմիտե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</si>
  <si>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</si>
  <si>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</si>
  <si>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</si>
  <si>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</si>
  <si>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</si>
  <si>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</si>
  <si>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</si>
  <si>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</si>
  <si>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</si>
  <si>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</si>
  <si>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</si>
  <si>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</si>
  <si>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</si>
  <si>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</si>
  <si>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</si>
  <si>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</si>
  <si>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</si>
  <si>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</si>
  <si>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</si>
  <si>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</si>
  <si>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</si>
  <si>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</si>
  <si>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</si>
  <si>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</si>
  <si>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>Առաջին կիսամյակ</t>
  </si>
  <si>
    <t>Ինն ամիս</t>
  </si>
  <si>
    <t xml:space="preserve"> ԸՆԹԱՑԻԿ ԾԱԽՍԵՐ</t>
  </si>
  <si>
    <t>___________  ___-ի N _______     որոշման</t>
  </si>
  <si>
    <t xml:space="preserve"> այդ թվում`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</si>
  <si>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</si>
  <si>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</si>
  <si>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</si>
  <si>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</si>
  <si>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</si>
  <si>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</si>
  <si>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</si>
  <si>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</si>
  <si>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 xml:space="preserve"> Տարի</t>
  </si>
  <si>
    <t xml:space="preserve">ՀՀ կառավարության 2025 թվականի </t>
  </si>
  <si>
    <t>հազար դրամներով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</si>
  <si>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</si>
  <si>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</si>
  <si>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</si>
  <si>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</si>
  <si>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</si>
  <si>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</si>
  <si>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</si>
  <si>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</si>
  <si>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</si>
  <si>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</si>
  <si>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</si>
  <si>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</si>
  <si>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Անվանումը </t>
  </si>
  <si>
    <t>Տրանսֆերտների տրամադրում</t>
  </si>
  <si>
    <t xml:space="preserve"> ԸՆԴԱՄԵՆԸ </t>
  </si>
  <si>
    <t xml:space="preserve">ՀՀ պետական եկամուտների կոմիտե </t>
  </si>
  <si>
    <t xml:space="preserve">ՀԱՅԱՍՏԱՆԻ ՀԱՆՐԱՊԵՏՈՒԹՅԱՆ ԿԱՌԱՎԱՐՈՒԹՅԱՆ 2024 ԹՎԱԿԱՆԻ ԴԵԿՏԵՄԲԵՐԻ 27-Ի N 2060-Ն ՈՐՈՇՄԱՆ NN 3 ԵՎ 4 ՀԱՎԵԼՎԱԾՆԵՐԻ ԱՂՅՈՒՍԱԿՆԵՐՈՒՄ ԿԱՏԱՐՎՈՂ ՓՈՓՈԽՈՒԹՅՈՒՆՆԵՐԸ </t>
  </si>
  <si>
    <t>1239</t>
  </si>
  <si>
    <t>Հիպոթեքային վարկի վճարված տոկոսների գումարի վերադարձ</t>
  </si>
  <si>
    <t>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</t>
  </si>
  <si>
    <t>Հիպոթեքային վարկի վճարված տոկոսների գումարների վերադարձ</t>
  </si>
  <si>
    <t>Առևտրական (առք ու վաճառքի) գործունեություն իրականացնող շրջանառության հարկ վճարող տնտեսվարող սուբյեկտներին աջակցության տրամադրում</t>
  </si>
  <si>
    <t xml:space="preserve">ՀՀ-ում ռեզիդենտ հաքնդիսացող առևտրական (առք ու վաճառքի) գործունեություն իրականացնող շրջանառության հարկ վճարողներին պետության կողմից ֆինանսական աջակցության տրամադրում
</t>
  </si>
  <si>
    <t>ՀՀ-ում ռեզիդենտ հաքնդիսացող առևտրական (առք ու վաճառքի) գործունեություն իրականացնող տնտեսվարող սուբեկտների մոտ ապրանքային մնացորդների իրացման պարագայում առաջացացող հարկային բեռի համաչափության ապահովում</t>
  </si>
  <si>
    <t>1241-12001</t>
  </si>
  <si>
    <t>Առևտրական (առք ու վաճառքի) գործունեություն իրականացնող շրջանառության հարկ վճարող տնտեսավարող սուբյեկտներին հարկային բեռը մեղմելու նպատակով աջակցության տրամադրում</t>
  </si>
  <si>
    <t xml:space="preserve"> 1239</t>
  </si>
  <si>
    <t xml:space="preserve"> Հիպոթեքային վարկի վճարված տոկոսների գումարի վերադարձ</t>
  </si>
  <si>
    <t xml:space="preserve"> Հիպոթեքային վարկի վճարված տոկոսների գումարների վերադարձ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</si>
  <si>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</si>
  <si>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</si>
  <si>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</si>
  <si>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ՍՈՑԻԱԼԱԿԱՆ ՆՊԱՍՏՆԵՐ ԵՎ ԿԵՆՍԱԹՈՇԱԿՆԵՐ</t>
  </si>
  <si>
    <t>Սոցիալական օգնության դրամական արտահայտությամբ նպաստներ (բյուջեից)</t>
  </si>
  <si>
    <t xml:space="preserve"> 1239 </t>
  </si>
  <si>
    <t xml:space="preserve"> Հիպոթեքային վարկի վճարված տոկոսների գումարի վերադարձ </t>
  </si>
  <si>
    <t xml:space="preserve"> Հիպոթեքային վարկի սպասարկման համար վճարված տոկոսների գումարների չափով վարձու աշխատողների, անհատ ձեռնարկատերերի և նոտարների կողմից վճարված եկամտային հարկի գումարների վերադարձ </t>
  </si>
  <si>
    <t>Տվյալ տարվա ընթացքում հիպոթեքային վարկի գծով փոխհատուցում ստացող անձանց թվաքանակ</t>
  </si>
  <si>
    <t>Շահառուների ընտրության չափորոշիչները` ՀՀ-ում առևտրական (առք ու վաճառքի) գործունեություն իրականացնող շրջանառության հարկ վճարող տնտեսավարողներ</t>
  </si>
  <si>
    <t xml:space="preserve">Շահառուների քանակ (հատ) </t>
  </si>
  <si>
    <t>ՀԱՅԱՍՏԱՆԻ ՀԱՆՐԱՊԵՏՈՒԹՅԱՆ ԿԱՌԱՎԱՐՈՒԹՅԱՆ 2024 ԹՎԱԿԱՆԻ ԴԵԿՏԵՄԲԵՐԻ 27-Ի N 2060-Ն ՈՐՈՇՄԱՆ N 5 ՀԱՎԵԼՎԱԾԻ N 1 ԱՂՅՈՒՍԱԿՈՒՄ ԿԱՏԱՐՎՈՂ ՓՈՓՈԽՈՒԹՅՈՒՆՆԵՐԸ</t>
  </si>
  <si>
    <t xml:space="preserve"> ԲԳԿ/ԲՍԿ </t>
  </si>
  <si>
    <t>ՀԱՅԱՍՏԱՆԻ ՀԱՆՐԱՊԵՏՈՒԹՅԱՆ ԿԱՌԱՎԱՐՈՒԹՅԱՆ 2024 ԹՎԱԿԱՆԻ ԴԵԿՏԵՄԲԵՐԻ 27-Ի N 2060-Ն ՈՐՈՇՄԱՆ N 9 ԵՎ N 9.1 ՀԱՎԵԼՎԱԾՆԵՐԻ ԱՂՅՈՒՍԱԿՆԵՐՈՒՄ ԿԱՏԱՐՎՈՂ ՓՈՓՈԽՈՒԹՅՈՒՆՆԵՐԸ</t>
  </si>
  <si>
    <t>1239 -12001</t>
  </si>
  <si>
    <t xml:space="preserve"> 1239 - 12001 </t>
  </si>
  <si>
    <t>Շահառուների ընտրության չափորոշիչները`ՀՀ կառավարության 05.10.2017թ. N 1321-Ն և 19.02.2015թ. N 205-Ն որոշումներ</t>
  </si>
  <si>
    <t>Շինարարության ոլորտում տնտեսական աճի խթանում, սոցիալական քաղաքականության շրջանակներում շահառուներին տրամադրվող բյուջետային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</si>
</sst>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0_);\(0\)"/>
    <numFmt numFmtId="172" formatCode="_-* #,##0\ _ _-;\-* #,##0\ _ _-;_-* &quot;-&quot;??\ _ _-;_-@_-"/>
  </numFmts>
  <fonts count="6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0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0" fontId="16" fillId="0" borderId="0">
      <alignment horizontal="left" vertical="top" wrapText="1"/>
    </xf>
    <xf numFmtId="0" fontId="7" fillId="0" borderId="0"/>
    <xf numFmtId="0" fontId="7" fillId="0" borderId="0"/>
    <xf numFmtId="43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9" fillId="0" borderId="0"/>
    <xf numFmtId="0" fontId="7" fillId="0" borderId="0"/>
    <xf numFmtId="0" fontId="20" fillId="3" borderId="0" applyNumberFormat="0" applyBorder="0" applyAlignment="0" applyProtection="0"/>
    <xf numFmtId="0" fontId="18" fillId="0" borderId="0"/>
    <xf numFmtId="0" fontId="6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2" fillId="5" borderId="0" applyNumberFormat="0" applyBorder="0" applyAlignment="0" applyProtection="0"/>
    <xf numFmtId="0" fontId="23" fillId="22" borderId="2" applyNumberFormat="0" applyAlignment="0" applyProtection="0"/>
    <xf numFmtId="0" fontId="24" fillId="23" borderId="3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0" fillId="12" borderId="2" applyNumberFormat="0" applyAlignment="0" applyProtection="0"/>
    <xf numFmtId="0" fontId="31" fillId="0" borderId="7" applyNumberFormat="0" applyFill="0" applyAlignment="0" applyProtection="0"/>
    <xf numFmtId="0" fontId="32" fillId="24" borderId="0" applyNumberFormat="0" applyBorder="0" applyAlignment="0" applyProtection="0"/>
    <xf numFmtId="1" fontId="38" fillId="0" borderId="0"/>
    <xf numFmtId="1" fontId="38" fillId="0" borderId="0"/>
    <xf numFmtId="1" fontId="38" fillId="0" borderId="0"/>
    <xf numFmtId="0" fontId="4" fillId="0" borderId="0"/>
    <xf numFmtId="0" fontId="6" fillId="0" borderId="0"/>
    <xf numFmtId="0" fontId="6" fillId="0" borderId="0"/>
    <xf numFmtId="0" fontId="7" fillId="25" borderId="8" applyNumberFormat="0" applyFont="0" applyAlignment="0" applyProtection="0"/>
    <xf numFmtId="0" fontId="33" fillId="22" borderId="9" applyNumberFormat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19" fillId="0" borderId="0"/>
    <xf numFmtId="1" fontId="38" fillId="0" borderId="0"/>
    <xf numFmtId="0" fontId="37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" fillId="0" borderId="0"/>
    <xf numFmtId="0" fontId="16" fillId="0" borderId="0">
      <alignment horizontal="left" vertical="top" wrapText="1"/>
    </xf>
    <xf numFmtId="43" fontId="7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2" applyNumberFormat="0" applyFill="0" applyAlignment="0" applyProtection="0"/>
    <xf numFmtId="0" fontId="45" fillId="0" borderId="13" applyNumberFormat="0" applyFill="0" applyAlignment="0" applyProtection="0"/>
    <xf numFmtId="0" fontId="46" fillId="0" borderId="14" applyNumberFormat="0" applyFill="0" applyAlignment="0" applyProtection="0"/>
    <xf numFmtId="0" fontId="46" fillId="0" borderId="0" applyNumberFormat="0" applyFill="0" applyBorder="0" applyAlignment="0" applyProtection="0"/>
    <xf numFmtId="0" fontId="47" fillId="26" borderId="0" applyNumberFormat="0" applyBorder="0" applyAlignment="0" applyProtection="0"/>
    <xf numFmtId="0" fontId="48" fillId="27" borderId="0" applyNumberFormat="0" applyBorder="0" applyAlignment="0" applyProtection="0"/>
    <xf numFmtId="0" fontId="50" fillId="28" borderId="15" applyNumberFormat="0" applyAlignment="0" applyProtection="0"/>
    <xf numFmtId="0" fontId="51" fillId="29" borderId="16" applyNumberFormat="0" applyAlignment="0" applyProtection="0"/>
    <xf numFmtId="0" fontId="52" fillId="29" borderId="15" applyNumberFormat="0" applyAlignment="0" applyProtection="0"/>
    <xf numFmtId="0" fontId="53" fillId="0" borderId="17" applyNumberFormat="0" applyFill="0" applyAlignment="0" applyProtection="0"/>
    <xf numFmtId="0" fontId="54" fillId="30" borderId="1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20" applyNumberFormat="0" applyFill="0" applyAlignment="0" applyProtection="0"/>
    <xf numFmtId="0" fontId="58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58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58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8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58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58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61" fillId="3" borderId="0" applyNumberFormat="0" applyBorder="0" applyAlignment="0" applyProtection="0"/>
    <xf numFmtId="0" fontId="3" fillId="31" borderId="19" applyNumberFormat="0" applyFont="0" applyAlignment="0" applyProtection="0"/>
    <xf numFmtId="0" fontId="3" fillId="35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49" fillId="3" borderId="0" applyNumberFormat="0" applyBorder="0" applyAlignment="0" applyProtection="0"/>
    <xf numFmtId="0" fontId="3" fillId="31" borderId="19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58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58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8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58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58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58" fillId="55" borderId="0" applyNumberFormat="0" applyBorder="0" applyAlignment="0" applyProtection="0"/>
    <xf numFmtId="0" fontId="49" fillId="3" borderId="0" applyNumberFormat="0" applyBorder="0" applyAlignment="0" applyProtection="0"/>
    <xf numFmtId="0" fontId="58" fillId="35" borderId="0" applyNumberFormat="0" applyBorder="0" applyAlignment="0" applyProtection="0"/>
    <xf numFmtId="0" fontId="58" fillId="39" borderId="0" applyNumberFormat="0" applyBorder="0" applyAlignment="0" applyProtection="0"/>
    <xf numFmtId="0" fontId="58" fillId="43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8" fillId="55" borderId="0" applyNumberFormat="0" applyBorder="0" applyAlignment="0" applyProtection="0"/>
    <xf numFmtId="0" fontId="2" fillId="31" borderId="19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1" fillId="31" borderId="19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167" fontId="64" fillId="0" borderId="0" applyFill="0" applyBorder="0" applyProtection="0">
      <alignment horizontal="right" vertical="top"/>
    </xf>
  </cellStyleXfs>
  <cellXfs count="103">
    <xf numFmtId="0" fontId="0" fillId="0" borderId="0" xfId="0" applyFill="1" applyBorder="1" applyAlignment="1">
      <alignment horizontal="left" vertical="top"/>
    </xf>
    <xf numFmtId="0" fontId="13" fillId="0" borderId="0" xfId="0" applyFont="1"/>
    <xf numFmtId="0" fontId="10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166" fontId="13" fillId="0" borderId="0" xfId="0" applyNumberFormat="1" applyFont="1"/>
    <xf numFmtId="166" fontId="14" fillId="2" borderId="0" xfId="3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center" wrapText="1"/>
    </xf>
    <xf numFmtId="166" fontId="14" fillId="0" borderId="0" xfId="3" applyNumberFormat="1" applyFont="1" applyAlignment="1">
      <alignment horizontal="right" vertical="center"/>
    </xf>
    <xf numFmtId="165" fontId="39" fillId="0" borderId="0" xfId="92" applyNumberFormat="1" applyFont="1" applyFill="1" applyBorder="1" applyAlignment="1">
      <alignment horizontal="right" vertical="center"/>
    </xf>
    <xf numFmtId="0" fontId="13" fillId="0" borderId="0" xfId="0" applyFont="1" applyFill="1" applyAlignment="1"/>
    <xf numFmtId="0" fontId="13" fillId="0" borderId="0" xfId="0" applyFont="1" applyBorder="1"/>
    <xf numFmtId="166" fontId="39" fillId="0" borderId="0" xfId="92" applyNumberFormat="1" applyFont="1" applyFill="1" applyBorder="1" applyAlignment="1">
      <alignment horizontal="right" vertical="center"/>
    </xf>
    <xf numFmtId="0" fontId="42" fillId="0" borderId="11" xfId="0" applyFont="1" applyFill="1" applyBorder="1" applyAlignment="1">
      <alignment horizontal="center" vertical="center" wrapText="1"/>
    </xf>
    <xf numFmtId="168" fontId="9" fillId="0" borderId="0" xfId="0" applyNumberFormat="1" applyFont="1" applyFill="1" applyBorder="1" applyAlignment="1">
      <alignment horizontal="left" vertical="top"/>
    </xf>
    <xf numFmtId="0" fontId="39" fillId="0" borderId="0" xfId="0" applyFont="1" applyFill="1" applyBorder="1" applyAlignment="1">
      <alignment horizontal="left" vertical="top"/>
    </xf>
    <xf numFmtId="0" fontId="39" fillId="2" borderId="0" xfId="0" applyFont="1" applyFill="1"/>
    <xf numFmtId="0" fontId="9" fillId="0" borderId="0" xfId="0" applyFont="1" applyFill="1" applyBorder="1" applyAlignment="1">
      <alignment horizontal="left" vertical="center"/>
    </xf>
    <xf numFmtId="43" fontId="9" fillId="0" borderId="0" xfId="0" applyNumberFormat="1" applyFont="1" applyFill="1" applyBorder="1" applyAlignment="1">
      <alignment horizontal="left"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166" fontId="13" fillId="0" borderId="0" xfId="0" applyNumberFormat="1" applyFont="1" applyAlignment="1">
      <alignment vertical="center"/>
    </xf>
    <xf numFmtId="166" fontId="12" fillId="0" borderId="0" xfId="0" applyNumberFormat="1" applyFont="1" applyFill="1" applyAlignment="1">
      <alignment horizontal="center" vertical="center" wrapText="1"/>
    </xf>
    <xf numFmtId="0" fontId="42" fillId="0" borderId="0" xfId="0" applyFont="1" applyFill="1" applyBorder="1" applyAlignment="1">
      <alignment horizontal="left" vertical="center"/>
    </xf>
    <xf numFmtId="0" fontId="39" fillId="0" borderId="11" xfId="0" applyFont="1" applyFill="1" applyBorder="1" applyAlignment="1">
      <alignment horizontal="center" vertical="center" textRotation="90" wrapText="1"/>
    </xf>
    <xf numFmtId="0" fontId="42" fillId="0" borderId="11" xfId="0" applyFont="1" applyFill="1" applyBorder="1" applyAlignment="1">
      <alignment horizontal="left" vertical="center" wrapText="1"/>
    </xf>
    <xf numFmtId="49" fontId="39" fillId="0" borderId="11" xfId="0" applyNumberFormat="1" applyFont="1" applyFill="1" applyBorder="1" applyAlignment="1">
      <alignment horizontal="center" vertical="center" wrapText="1"/>
    </xf>
    <xf numFmtId="0" fontId="41" fillId="0" borderId="11" xfId="0" applyFont="1" applyFill="1" applyBorder="1" applyAlignment="1">
      <alignment horizontal="left" vertical="center" wrapText="1"/>
    </xf>
    <xf numFmtId="0" fontId="42" fillId="0" borderId="11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wrapText="1"/>
    </xf>
    <xf numFmtId="0" fontId="42" fillId="0" borderId="11" xfId="0" applyFont="1" applyFill="1" applyBorder="1" applyAlignment="1">
      <alignment horizontal="left" vertical="center"/>
    </xf>
    <xf numFmtId="166" fontId="9" fillId="0" borderId="0" xfId="0" applyNumberFormat="1" applyFont="1" applyFill="1" applyBorder="1" applyAlignment="1">
      <alignment horizontal="left" vertical="top"/>
    </xf>
    <xf numFmtId="0" fontId="8" fillId="0" borderId="23" xfId="0" applyFont="1" applyBorder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3" fontId="8" fillId="0" borderId="0" xfId="0" applyNumberFormat="1" applyFont="1" applyAlignment="1">
      <alignment horizontal="left" vertical="top" wrapText="1"/>
    </xf>
    <xf numFmtId="167" fontId="8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9" fontId="8" fillId="0" borderId="0" xfId="0" applyNumberFormat="1" applyFont="1" applyAlignment="1">
      <alignment horizontal="left" vertical="top" wrapText="1"/>
    </xf>
    <xf numFmtId="167" fontId="65" fillId="0" borderId="23" xfId="189" applyNumberFormat="1" applyFont="1" applyBorder="1" applyAlignment="1">
      <alignment horizontal="right" vertical="center"/>
    </xf>
    <xf numFmtId="0" fontId="8" fillId="2" borderId="23" xfId="0" applyFont="1" applyFill="1" applyBorder="1" applyAlignment="1">
      <alignment horizontal="left" vertical="center" wrapText="1"/>
    </xf>
    <xf numFmtId="0" fontId="39" fillId="0" borderId="23" xfId="0" applyFont="1" applyFill="1" applyBorder="1" applyAlignment="1">
      <alignment horizontal="center" vertical="center" wrapText="1"/>
    </xf>
    <xf numFmtId="49" fontId="39" fillId="0" borderId="23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5" fillId="0" borderId="23" xfId="0" applyFont="1" applyBorder="1" applyAlignment="1">
      <alignment horizontal="left" vertical="top" wrapText="1"/>
    </xf>
    <xf numFmtId="0" fontId="63" fillId="0" borderId="23" xfId="0" applyFont="1" applyBorder="1" applyAlignment="1">
      <alignment horizontal="left" vertical="center" wrapText="1"/>
    </xf>
    <xf numFmtId="0" fontId="63" fillId="0" borderId="23" xfId="0" applyFont="1" applyBorder="1" applyAlignment="1">
      <alignment horizontal="center" vertical="center" wrapText="1"/>
    </xf>
    <xf numFmtId="0" fontId="62" fillId="0" borderId="23" xfId="0" applyFont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top"/>
    </xf>
    <xf numFmtId="164" fontId="8" fillId="0" borderId="0" xfId="3" applyFont="1" applyFill="1" applyBorder="1" applyAlignment="1">
      <alignment horizontal="left" vertical="top"/>
    </xf>
    <xf numFmtId="168" fontId="39" fillId="0" borderId="0" xfId="0" applyNumberFormat="1" applyFont="1" applyFill="1" applyBorder="1" applyAlignment="1">
      <alignment horizontal="left" vertical="top"/>
    </xf>
    <xf numFmtId="164" fontId="39" fillId="0" borderId="0" xfId="3" applyFont="1" applyFill="1" applyBorder="1" applyAlignment="1">
      <alignment horizontal="left" vertical="top"/>
    </xf>
    <xf numFmtId="170" fontId="39" fillId="0" borderId="0" xfId="3" applyNumberFormat="1" applyFont="1" applyFill="1" applyBorder="1" applyAlignment="1">
      <alignment horizontal="left" vertical="top"/>
    </xf>
    <xf numFmtId="169" fontId="39" fillId="0" borderId="0" xfId="0" applyNumberFormat="1" applyFont="1"/>
    <xf numFmtId="43" fontId="39" fillId="0" borderId="0" xfId="0" applyNumberFormat="1" applyFont="1" applyFill="1" applyBorder="1" applyAlignment="1">
      <alignment horizontal="left" vertical="top"/>
    </xf>
    <xf numFmtId="172" fontId="8" fillId="2" borderId="23" xfId="3" applyNumberFormat="1" applyFont="1" applyFill="1" applyBorder="1" applyAlignment="1">
      <alignment horizontal="right" vertical="center" wrapText="1"/>
    </xf>
    <xf numFmtId="172" fontId="8" fillId="0" borderId="0" xfId="0" applyNumberFormat="1" applyFont="1" applyAlignment="1">
      <alignment horizontal="left" vertical="top" wrapText="1"/>
    </xf>
    <xf numFmtId="171" fontId="8" fillId="2" borderId="23" xfId="0" applyNumberFormat="1" applyFont="1" applyFill="1" applyBorder="1" applyAlignment="1">
      <alignment horizontal="right" vertical="center" wrapText="1"/>
    </xf>
    <xf numFmtId="172" fontId="8" fillId="2" borderId="23" xfId="3" applyNumberFormat="1" applyFont="1" applyFill="1" applyBorder="1" applyAlignment="1">
      <alignment horizontal="right" wrapText="1"/>
    </xf>
    <xf numFmtId="169" fontId="40" fillId="0" borderId="11" xfId="0" applyNumberFormat="1" applyFont="1" applyFill="1" applyBorder="1" applyAlignment="1">
      <alignment horizontal="right" vertical="center"/>
    </xf>
    <xf numFmtId="169" fontId="42" fillId="0" borderId="11" xfId="0" applyNumberFormat="1" applyFont="1" applyFill="1" applyBorder="1" applyAlignment="1">
      <alignment horizontal="right" vertical="center" wrapText="1"/>
    </xf>
    <xf numFmtId="169" fontId="42" fillId="0" borderId="11" xfId="0" applyNumberFormat="1" applyFont="1" applyFill="1" applyBorder="1" applyAlignment="1">
      <alignment horizontal="right" vertical="center"/>
    </xf>
    <xf numFmtId="169" fontId="39" fillId="0" borderId="23" xfId="0" applyNumberFormat="1" applyFont="1" applyFill="1" applyBorder="1" applyAlignment="1">
      <alignment horizontal="right" vertical="center" wrapText="1"/>
    </xf>
    <xf numFmtId="169" fontId="39" fillId="0" borderId="23" xfId="0" applyNumberFormat="1" applyFont="1" applyFill="1" applyBorder="1" applyAlignment="1">
      <alignment horizontal="right" vertical="center"/>
    </xf>
    <xf numFmtId="169" fontId="62" fillId="0" borderId="11" xfId="189" applyNumberFormat="1" applyFont="1" applyBorder="1" applyAlignment="1">
      <alignment vertical="center"/>
    </xf>
    <xf numFmtId="169" fontId="62" fillId="0" borderId="23" xfId="189" applyNumberFormat="1" applyFont="1" applyBorder="1" applyAlignment="1">
      <alignment vertical="center"/>
    </xf>
    <xf numFmtId="169" fontId="63" fillId="0" borderId="23" xfId="11" applyNumberFormat="1" applyFont="1" applyBorder="1" applyAlignment="1">
      <alignment vertical="center"/>
    </xf>
    <xf numFmtId="171" fontId="8" fillId="0" borderId="23" xfId="189" applyNumberFormat="1" applyFont="1" applyBorder="1" applyAlignment="1">
      <alignment horizontal="right" vertical="center"/>
    </xf>
    <xf numFmtId="169" fontId="65" fillId="0" borderId="23" xfId="189" applyNumberFormat="1" applyFont="1" applyBorder="1" applyAlignment="1">
      <alignment horizontal="right" vertical="center"/>
    </xf>
    <xf numFmtId="169" fontId="8" fillId="0" borderId="23" xfId="189" applyNumberFormat="1" applyFont="1" applyBorder="1" applyAlignment="1">
      <alignment horizontal="right" vertical="center"/>
    </xf>
    <xf numFmtId="0" fontId="59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62" fillId="0" borderId="11" xfId="0" applyFont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5" fillId="0" borderId="23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65" fillId="0" borderId="23" xfId="0" applyFont="1" applyBorder="1" applyAlignment="1">
      <alignment horizontal="left" vertical="center" wrapText="1"/>
    </xf>
    <xf numFmtId="0" fontId="60" fillId="0" borderId="0" xfId="0" applyFont="1" applyFill="1" applyAlignment="1">
      <alignment horizontal="right" vertical="center"/>
    </xf>
    <xf numFmtId="0" fontId="65" fillId="0" borderId="24" xfId="0" applyFont="1" applyBorder="1" applyAlignment="1">
      <alignment horizontal="left" vertical="center" wrapText="1"/>
    </xf>
    <xf numFmtId="0" fontId="65" fillId="0" borderId="21" xfId="0" applyFont="1" applyBorder="1" applyAlignment="1">
      <alignment horizontal="left" vertical="center" wrapText="1"/>
    </xf>
    <xf numFmtId="0" fontId="65" fillId="0" borderId="2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65" fillId="0" borderId="23" xfId="0" applyFont="1" applyBorder="1" applyAlignment="1">
      <alignment horizontal="left" vertical="top"/>
    </xf>
  </cellXfs>
  <cellStyles count="190">
    <cellStyle name="20% - Accent1" xfId="111" builtinId="30" customBuiltin="1"/>
    <cellStyle name="20% - Accent1 2" xfId="31"/>
    <cellStyle name="20% - Accent1 2 2" xfId="138"/>
    <cellStyle name="20% - Accent1 3" xfId="164"/>
    <cellStyle name="20% - Accent1 4" xfId="177"/>
    <cellStyle name="20% - Accent2" xfId="114" builtinId="34" customBuiltin="1"/>
    <cellStyle name="20% - Accent2 2" xfId="32"/>
    <cellStyle name="20% - Accent2 2 2" xfId="141"/>
    <cellStyle name="20% - Accent2 3" xfId="166"/>
    <cellStyle name="20% - Accent2 4" xfId="179"/>
    <cellStyle name="20% - Accent3" xfId="117" builtinId="38" customBuiltin="1"/>
    <cellStyle name="20% - Accent3 2" xfId="33"/>
    <cellStyle name="20% - Accent3 2 2" xfId="144"/>
    <cellStyle name="20% - Accent3 3" xfId="168"/>
    <cellStyle name="20% - Accent3 4" xfId="181"/>
    <cellStyle name="20% - Accent4" xfId="120" builtinId="42" customBuiltin="1"/>
    <cellStyle name="20% - Accent4 2" xfId="34"/>
    <cellStyle name="20% - Accent4 2 2" xfId="147"/>
    <cellStyle name="20% - Accent4 3" xfId="170"/>
    <cellStyle name="20% - Accent4 4" xfId="183"/>
    <cellStyle name="20% - Accent5" xfId="123" builtinId="46" customBuiltin="1"/>
    <cellStyle name="20% - Accent5 2" xfId="35"/>
    <cellStyle name="20% - Accent5 2 2" xfId="150"/>
    <cellStyle name="20% - Accent5 3" xfId="172"/>
    <cellStyle name="20% - Accent5 4" xfId="185"/>
    <cellStyle name="20% - Accent6" xfId="126" builtinId="50" customBuiltin="1"/>
    <cellStyle name="20% - Accent6 2" xfId="36"/>
    <cellStyle name="20% - Accent6 2 2" xfId="153"/>
    <cellStyle name="20% - Accent6 3" xfId="174"/>
    <cellStyle name="20% - Accent6 4" xfId="187"/>
    <cellStyle name="40% - Accent1" xfId="112" builtinId="31" customBuiltin="1"/>
    <cellStyle name="40% - Accent1 2" xfId="37"/>
    <cellStyle name="40% - Accent1 2 2" xfId="139"/>
    <cellStyle name="40% - Accent1 3" xfId="165"/>
    <cellStyle name="40% - Accent1 4" xfId="178"/>
    <cellStyle name="40% - Accent2" xfId="115" builtinId="35" customBuiltin="1"/>
    <cellStyle name="40% - Accent2 2" xfId="38"/>
    <cellStyle name="40% - Accent2 2 2" xfId="142"/>
    <cellStyle name="40% - Accent2 3" xfId="167"/>
    <cellStyle name="40% - Accent2 4" xfId="180"/>
    <cellStyle name="40% - Accent3" xfId="118" builtinId="39" customBuiltin="1"/>
    <cellStyle name="40% - Accent3 2" xfId="39"/>
    <cellStyle name="40% - Accent3 2 2" xfId="145"/>
    <cellStyle name="40% - Accent3 3" xfId="169"/>
    <cellStyle name="40% - Accent3 4" xfId="182"/>
    <cellStyle name="40% - Accent4" xfId="121" builtinId="43" customBuiltin="1"/>
    <cellStyle name="40% - Accent4 2" xfId="40"/>
    <cellStyle name="40% - Accent4 2 2" xfId="148"/>
    <cellStyle name="40% - Accent4 3" xfId="171"/>
    <cellStyle name="40% - Accent4 4" xfId="184"/>
    <cellStyle name="40% - Accent5" xfId="124" builtinId="47" customBuiltin="1"/>
    <cellStyle name="40% - Accent5 2" xfId="41"/>
    <cellStyle name="40% - Accent5 2 2" xfId="151"/>
    <cellStyle name="40% - Accent5 3" xfId="173"/>
    <cellStyle name="40% - Accent5 4" xfId="186"/>
    <cellStyle name="40% - Accent6" xfId="127" builtinId="51" customBuiltin="1"/>
    <cellStyle name="40% - Accent6 2" xfId="42"/>
    <cellStyle name="40% - Accent6 2 2" xfId="154"/>
    <cellStyle name="40% - Accent6 3" xfId="175"/>
    <cellStyle name="40% - Accent6 4" xfId="188"/>
    <cellStyle name="60% - Accent1" xfId="157" builtinId="32" customBuiltin="1"/>
    <cellStyle name="60% - Accent1 2" xfId="43"/>
    <cellStyle name="60% - Accent1 2 2" xfId="140"/>
    <cellStyle name="60% - Accent1 3" xfId="130"/>
    <cellStyle name="60% - Accent2" xfId="158" builtinId="36" customBuiltin="1"/>
    <cellStyle name="60% - Accent2 2" xfId="44"/>
    <cellStyle name="60% - Accent2 2 2" xfId="143"/>
    <cellStyle name="60% - Accent2 3" xfId="131"/>
    <cellStyle name="60% - Accent3" xfId="159" builtinId="40" customBuiltin="1"/>
    <cellStyle name="60% - Accent3 2" xfId="45"/>
    <cellStyle name="60% - Accent3 2 2" xfId="146"/>
    <cellStyle name="60% - Accent3 3" xfId="132"/>
    <cellStyle name="60% - Accent4" xfId="160" builtinId="44" customBuiltin="1"/>
    <cellStyle name="60% - Accent4 2" xfId="46"/>
    <cellStyle name="60% - Accent4 2 2" xfId="149"/>
    <cellStyle name="60% - Accent4 3" xfId="133"/>
    <cellStyle name="60% - Accent5" xfId="161" builtinId="48" customBuiltin="1"/>
    <cellStyle name="60% - Accent5 2" xfId="47"/>
    <cellStyle name="60% - Accent5 2 2" xfId="152"/>
    <cellStyle name="60% - Accent5 3" xfId="134"/>
    <cellStyle name="60% - Accent6" xfId="162" builtinId="52" customBuiltin="1"/>
    <cellStyle name="60% - Accent6 2" xfId="48"/>
    <cellStyle name="60% - Accent6 2 2" xfId="155"/>
    <cellStyle name="60% - Accent6 3" xfId="135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3" xfId="68"/>
    <cellStyle name="Neutral 4" xfId="12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Note 2 2" xfId="137"/>
    <cellStyle name="Note 3" xfId="129"/>
    <cellStyle name="Note 4" xfId="163"/>
    <cellStyle name="Note 5" xfId="176"/>
    <cellStyle name="Output" xfId="103" builtinId="21" customBuiltin="1"/>
    <cellStyle name="Output 2" xfId="76"/>
    <cellStyle name="Percent 2" xfId="20"/>
    <cellStyle name="SN_241" xfId="11"/>
    <cellStyle name="SN_b" xfId="189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"/>
  <sheetViews>
    <sheetView tabSelected="1" zoomScaleNormal="100" zoomScaleSheetLayoutView="100" workbookViewId="0">
      <selection activeCell="E20" sqref="E20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23" style="2" customWidth="1"/>
    <col min="8" max="8" width="21.1640625" style="2" customWidth="1"/>
    <col min="9" max="9" width="20" style="2" customWidth="1"/>
    <col min="10" max="10" width="25.83203125" style="2" customWidth="1"/>
    <col min="11" max="11" width="24.33203125" style="2" customWidth="1"/>
    <col min="12" max="12" width="25.5" style="2" customWidth="1"/>
    <col min="13" max="13" width="27.6640625" style="2" customWidth="1"/>
    <col min="14" max="14" width="23.6640625" style="2" bestFit="1" customWidth="1"/>
    <col min="15" max="15" width="26.1640625" style="2" customWidth="1"/>
    <col min="16" max="16" width="28.1640625" style="2" customWidth="1"/>
    <col min="17" max="17" width="9.33203125" style="2"/>
    <col min="18" max="18" width="27.5" style="2" customWidth="1"/>
    <col min="19" max="19" width="25.83203125" style="2" customWidth="1"/>
    <col min="20" max="16384" width="9.33203125" style="2"/>
  </cols>
  <sheetData>
    <row r="1" spans="1:44" ht="16.5" customHeight="1" x14ac:dyDescent="0.2">
      <c r="I1" s="7" t="s">
        <v>31</v>
      </c>
    </row>
    <row r="2" spans="1:44" s="1" customFormat="1" ht="17.25" x14ac:dyDescent="0.3">
      <c r="A2" s="18"/>
      <c r="B2" s="18"/>
      <c r="C2" s="18"/>
      <c r="D2" s="18"/>
      <c r="E2" s="18"/>
      <c r="F2" s="18"/>
      <c r="H2" s="75" t="s">
        <v>40</v>
      </c>
      <c r="I2" s="75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</row>
    <row r="3" spans="1:44" s="1" customFormat="1" ht="21.75" customHeight="1" x14ac:dyDescent="0.3">
      <c r="A3" s="18"/>
      <c r="B3" s="18"/>
      <c r="C3" s="18"/>
      <c r="D3" s="18"/>
      <c r="E3" s="18"/>
      <c r="F3" s="18"/>
      <c r="H3" s="75" t="s">
        <v>29</v>
      </c>
      <c r="I3" s="75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4" ht="44.25" customHeight="1" x14ac:dyDescent="0.2">
      <c r="A4" s="76" t="s">
        <v>58</v>
      </c>
      <c r="B4" s="76"/>
      <c r="C4" s="76"/>
      <c r="D4" s="76"/>
      <c r="E4" s="76"/>
      <c r="F4" s="76"/>
      <c r="G4" s="76"/>
      <c r="H4" s="76"/>
      <c r="I4" s="76"/>
    </row>
    <row r="5" spans="1:44" ht="22.5" customHeight="1" x14ac:dyDescent="0.2">
      <c r="A5" s="24"/>
      <c r="B5" s="24"/>
      <c r="C5" s="24"/>
      <c r="D5" s="24"/>
      <c r="E5" s="24"/>
      <c r="F5" s="24"/>
      <c r="G5" s="24"/>
      <c r="H5" s="24"/>
      <c r="I5" s="8" t="s">
        <v>41</v>
      </c>
    </row>
    <row r="6" spans="1:44" ht="64.5" customHeight="1" x14ac:dyDescent="0.2">
      <c r="A6" s="77" t="s">
        <v>6</v>
      </c>
      <c r="B6" s="77"/>
      <c r="C6" s="77"/>
      <c r="D6" s="77" t="s">
        <v>0</v>
      </c>
      <c r="E6" s="77"/>
      <c r="F6" s="77" t="s">
        <v>5</v>
      </c>
      <c r="G6" s="78" t="s">
        <v>17</v>
      </c>
      <c r="H6" s="79"/>
      <c r="I6" s="80"/>
    </row>
    <row r="7" spans="1:44" s="3" customFormat="1" ht="78" customHeight="1" x14ac:dyDescent="0.2">
      <c r="A7" s="25" t="s">
        <v>23</v>
      </c>
      <c r="B7" s="25" t="s">
        <v>24</v>
      </c>
      <c r="C7" s="25" t="s">
        <v>25</v>
      </c>
      <c r="D7" s="25" t="s">
        <v>21</v>
      </c>
      <c r="E7" s="25" t="s">
        <v>22</v>
      </c>
      <c r="F7" s="77"/>
      <c r="G7" s="19" t="s">
        <v>26</v>
      </c>
      <c r="H7" s="19" t="s">
        <v>27</v>
      </c>
      <c r="I7" s="19" t="s">
        <v>18</v>
      </c>
    </row>
    <row r="8" spans="1:44" s="3" customFormat="1" ht="31.5" customHeight="1" x14ac:dyDescent="0.2">
      <c r="A8" s="20"/>
      <c r="B8" s="20"/>
      <c r="C8" s="20"/>
      <c r="D8" s="20"/>
      <c r="E8" s="20"/>
      <c r="F8" s="26" t="s">
        <v>7</v>
      </c>
      <c r="G8" s="64">
        <f>G10</f>
        <v>0</v>
      </c>
      <c r="H8" s="64">
        <f t="shared" ref="H8:I8" si="0">H10</f>
        <v>0</v>
      </c>
      <c r="I8" s="64">
        <f t="shared" si="0"/>
        <v>0</v>
      </c>
      <c r="J8" s="32"/>
      <c r="K8" s="32"/>
      <c r="L8" s="17"/>
    </row>
    <row r="9" spans="1:44" s="3" customFormat="1" ht="17.25" x14ac:dyDescent="0.2">
      <c r="A9" s="20"/>
      <c r="B9" s="20"/>
      <c r="C9" s="20"/>
      <c r="D9" s="20"/>
      <c r="E9" s="20"/>
      <c r="F9" s="26" t="s">
        <v>2</v>
      </c>
      <c r="G9" s="64"/>
      <c r="H9" s="64"/>
      <c r="I9" s="64"/>
      <c r="K9" s="13"/>
      <c r="L9" s="13"/>
      <c r="M9" s="13"/>
      <c r="N9" s="13"/>
    </row>
    <row r="10" spans="1:44" s="3" customFormat="1" ht="44.25" customHeight="1" x14ac:dyDescent="0.2">
      <c r="A10" s="27" t="s">
        <v>3</v>
      </c>
      <c r="B10" s="20"/>
      <c r="C10" s="20"/>
      <c r="D10" s="20"/>
      <c r="E10" s="20"/>
      <c r="F10" s="26" t="s">
        <v>8</v>
      </c>
      <c r="G10" s="64">
        <f>G12</f>
        <v>0</v>
      </c>
      <c r="H10" s="64">
        <f t="shared" ref="H10:I10" si="1">H12</f>
        <v>0</v>
      </c>
      <c r="I10" s="64">
        <f t="shared" si="1"/>
        <v>0</v>
      </c>
      <c r="J10" s="32"/>
    </row>
    <row r="11" spans="1:44" s="3" customFormat="1" ht="17.25" x14ac:dyDescent="0.2">
      <c r="A11" s="27"/>
      <c r="B11" s="20"/>
      <c r="C11" s="20"/>
      <c r="D11" s="20"/>
      <c r="E11" s="20"/>
      <c r="F11" s="26" t="s">
        <v>2</v>
      </c>
      <c r="G11" s="64"/>
      <c r="H11" s="64"/>
      <c r="I11" s="64"/>
    </row>
    <row r="12" spans="1:44" s="3" customFormat="1" ht="62.25" customHeight="1" x14ac:dyDescent="0.2">
      <c r="A12" s="20"/>
      <c r="B12" s="27" t="s">
        <v>3</v>
      </c>
      <c r="C12" s="20"/>
      <c r="D12" s="20"/>
      <c r="E12" s="20"/>
      <c r="F12" s="26" t="s">
        <v>9</v>
      </c>
      <c r="G12" s="64">
        <f>G14</f>
        <v>0</v>
      </c>
      <c r="H12" s="64">
        <f t="shared" ref="H12:I12" si="2">H14</f>
        <v>0</v>
      </c>
      <c r="I12" s="64">
        <f t="shared" si="2"/>
        <v>0</v>
      </c>
    </row>
    <row r="13" spans="1:44" s="3" customFormat="1" ht="17.25" x14ac:dyDescent="0.2">
      <c r="A13" s="20"/>
      <c r="B13" s="27"/>
      <c r="C13" s="20"/>
      <c r="D13" s="20"/>
      <c r="E13" s="20"/>
      <c r="F13" s="26" t="s">
        <v>2</v>
      </c>
      <c r="G13" s="65"/>
      <c r="H13" s="65"/>
      <c r="I13" s="65"/>
    </row>
    <row r="14" spans="1:44" s="3" customFormat="1" ht="34.5" x14ac:dyDescent="0.2">
      <c r="A14" s="20"/>
      <c r="B14" s="20"/>
      <c r="C14" s="27" t="s">
        <v>4</v>
      </c>
      <c r="D14" s="20"/>
      <c r="E14" s="12"/>
      <c r="F14" s="26" t="s">
        <v>10</v>
      </c>
      <c r="G14" s="65">
        <f>G16</f>
        <v>0</v>
      </c>
      <c r="H14" s="65">
        <f t="shared" ref="H14" si="3">H16</f>
        <v>0</v>
      </c>
      <c r="I14" s="65">
        <f>I16</f>
        <v>0</v>
      </c>
      <c r="J14" s="17"/>
    </row>
    <row r="15" spans="1:44" s="3" customFormat="1" ht="17.25" x14ac:dyDescent="0.2">
      <c r="A15" s="20"/>
      <c r="B15" s="20"/>
      <c r="C15" s="27"/>
      <c r="D15" s="20"/>
      <c r="E15" s="12"/>
      <c r="F15" s="26" t="s">
        <v>2</v>
      </c>
      <c r="G15" s="65"/>
      <c r="H15" s="65"/>
      <c r="I15" s="65"/>
    </row>
    <row r="16" spans="1:44" s="16" customFormat="1" ht="17.25" x14ac:dyDescent="0.2">
      <c r="A16" s="20"/>
      <c r="B16" s="20"/>
      <c r="C16" s="27"/>
      <c r="D16" s="20"/>
      <c r="E16" s="12"/>
      <c r="F16" s="28" t="s">
        <v>11</v>
      </c>
      <c r="G16" s="65">
        <f>G18+G29</f>
        <v>0</v>
      </c>
      <c r="H16" s="65">
        <f t="shared" ref="H16:I16" si="4">H18+H29</f>
        <v>0</v>
      </c>
      <c r="I16" s="65">
        <f t="shared" si="4"/>
        <v>0</v>
      </c>
    </row>
    <row r="17" spans="1:19" ht="17.25" x14ac:dyDescent="0.2">
      <c r="A17" s="29"/>
      <c r="B17" s="29"/>
      <c r="C17" s="29"/>
      <c r="D17" s="29"/>
      <c r="E17" s="29"/>
      <c r="F17" s="31" t="s">
        <v>30</v>
      </c>
      <c r="G17" s="66"/>
      <c r="H17" s="66"/>
      <c r="I17" s="66"/>
    </row>
    <row r="18" spans="1:19" s="53" customFormat="1" ht="34.5" x14ac:dyDescent="0.2">
      <c r="A18" s="45"/>
      <c r="B18" s="45"/>
      <c r="C18" s="46"/>
      <c r="D18" s="45" t="s">
        <v>68</v>
      </c>
      <c r="E18" s="45"/>
      <c r="F18" s="52" t="s">
        <v>69</v>
      </c>
      <c r="G18" s="67">
        <f>G20</f>
        <v>1722000</v>
      </c>
      <c r="H18" s="67">
        <f t="shared" ref="H18:I18" si="5">H20</f>
        <v>1722000</v>
      </c>
      <c r="I18" s="67">
        <f t="shared" si="5"/>
        <v>0</v>
      </c>
    </row>
    <row r="19" spans="1:19" s="53" customFormat="1" ht="17.25" x14ac:dyDescent="0.2">
      <c r="A19" s="45"/>
      <c r="B19" s="45"/>
      <c r="C19" s="46"/>
      <c r="D19" s="45"/>
      <c r="E19" s="45"/>
      <c r="F19" s="52" t="s">
        <v>30</v>
      </c>
      <c r="G19" s="68"/>
      <c r="H19" s="68"/>
      <c r="I19" s="68"/>
      <c r="P19" s="54"/>
    </row>
    <row r="20" spans="1:19" s="14" customFormat="1" ht="34.5" x14ac:dyDescent="0.2">
      <c r="A20" s="45"/>
      <c r="B20" s="45"/>
      <c r="C20" s="46"/>
      <c r="D20" s="45"/>
      <c r="E20" s="45">
        <v>12001</v>
      </c>
      <c r="F20" s="52" t="s">
        <v>70</v>
      </c>
      <c r="G20" s="68">
        <f>G22</f>
        <v>1722000</v>
      </c>
      <c r="H20" s="68">
        <f t="shared" ref="H20:I20" si="6">H22</f>
        <v>1722000</v>
      </c>
      <c r="I20" s="68">
        <f t="shared" si="6"/>
        <v>0</v>
      </c>
      <c r="J20" s="55"/>
      <c r="K20" s="55"/>
      <c r="L20" s="55"/>
      <c r="P20" s="56"/>
    </row>
    <row r="21" spans="1:19" s="14" customFormat="1" ht="17.25" x14ac:dyDescent="0.2">
      <c r="A21" s="45"/>
      <c r="B21" s="45"/>
      <c r="C21" s="46"/>
      <c r="D21" s="45"/>
      <c r="E21" s="45"/>
      <c r="F21" s="52" t="s">
        <v>12</v>
      </c>
      <c r="G21" s="67"/>
      <c r="H21" s="67"/>
      <c r="I21" s="67"/>
      <c r="J21" s="55"/>
      <c r="K21" s="55"/>
      <c r="L21" s="55"/>
      <c r="M21" s="55"/>
      <c r="N21" s="55"/>
      <c r="O21" s="55"/>
      <c r="P21" s="56"/>
    </row>
    <row r="22" spans="1:19" s="14" customFormat="1" ht="17.25" x14ac:dyDescent="0.2">
      <c r="A22" s="45"/>
      <c r="B22" s="45"/>
      <c r="C22" s="46"/>
      <c r="D22" s="45"/>
      <c r="E22" s="45"/>
      <c r="F22" s="52" t="s">
        <v>11</v>
      </c>
      <c r="G22" s="68">
        <f>G24</f>
        <v>1722000</v>
      </c>
      <c r="H22" s="68">
        <f t="shared" ref="H22:I22" si="7">H24</f>
        <v>1722000</v>
      </c>
      <c r="I22" s="68">
        <f t="shared" si="7"/>
        <v>0</v>
      </c>
      <c r="P22" s="56"/>
    </row>
    <row r="23" spans="1:19" s="14" customFormat="1" ht="34.5" x14ac:dyDescent="0.2">
      <c r="A23" s="45"/>
      <c r="B23" s="45"/>
      <c r="C23" s="46"/>
      <c r="D23" s="45"/>
      <c r="E23" s="45"/>
      <c r="F23" s="52" t="s">
        <v>13</v>
      </c>
      <c r="G23" s="68"/>
      <c r="H23" s="68"/>
      <c r="I23" s="68"/>
      <c r="M23" s="56"/>
      <c r="N23" s="56"/>
      <c r="P23" s="56"/>
      <c r="R23" s="56"/>
      <c r="S23" s="57"/>
    </row>
    <row r="24" spans="1:19" s="14" customFormat="1" ht="23.25" customHeight="1" x14ac:dyDescent="0.2">
      <c r="A24" s="45"/>
      <c r="B24" s="45"/>
      <c r="C24" s="46"/>
      <c r="D24" s="45"/>
      <c r="E24" s="45"/>
      <c r="F24" s="52" t="s">
        <v>14</v>
      </c>
      <c r="G24" s="68">
        <f>G25</f>
        <v>1722000</v>
      </c>
      <c r="H24" s="68">
        <f t="shared" ref="H24:I27" si="8">H25</f>
        <v>1722000</v>
      </c>
      <c r="I24" s="68">
        <f t="shared" si="8"/>
        <v>0</v>
      </c>
      <c r="M24" s="56"/>
      <c r="N24" s="56"/>
      <c r="P24" s="56"/>
      <c r="R24" s="56"/>
      <c r="S24" s="57"/>
    </row>
    <row r="25" spans="1:19" s="14" customFormat="1" ht="24" customHeight="1" x14ac:dyDescent="0.2">
      <c r="A25" s="45"/>
      <c r="B25" s="45"/>
      <c r="C25" s="46"/>
      <c r="D25" s="45"/>
      <c r="E25" s="45"/>
      <c r="F25" s="52" t="s">
        <v>28</v>
      </c>
      <c r="G25" s="68">
        <f>G26</f>
        <v>1722000</v>
      </c>
      <c r="H25" s="68">
        <f t="shared" si="8"/>
        <v>1722000</v>
      </c>
      <c r="I25" s="68">
        <f t="shared" si="8"/>
        <v>0</v>
      </c>
      <c r="J25" s="55"/>
      <c r="K25" s="55"/>
      <c r="L25" s="55"/>
      <c r="M25" s="56"/>
      <c r="N25" s="56"/>
      <c r="P25" s="56"/>
      <c r="R25" s="56"/>
      <c r="S25" s="57"/>
    </row>
    <row r="26" spans="1:19" s="14" customFormat="1" ht="34.5" x14ac:dyDescent="0.3">
      <c r="A26" s="45"/>
      <c r="B26" s="45"/>
      <c r="C26" s="46"/>
      <c r="D26" s="45"/>
      <c r="E26" s="45"/>
      <c r="F26" s="52" t="s">
        <v>71</v>
      </c>
      <c r="G26" s="68">
        <f>G27</f>
        <v>1722000</v>
      </c>
      <c r="H26" s="68">
        <f t="shared" si="8"/>
        <v>1722000</v>
      </c>
      <c r="I26" s="68">
        <f t="shared" si="8"/>
        <v>0</v>
      </c>
      <c r="J26" s="56"/>
      <c r="K26" s="58"/>
      <c r="L26" s="58"/>
      <c r="N26" s="59"/>
      <c r="O26" s="57"/>
      <c r="P26" s="59"/>
      <c r="S26" s="56"/>
    </row>
    <row r="27" spans="1:19" s="53" customFormat="1" ht="34.5" x14ac:dyDescent="0.2">
      <c r="A27" s="45"/>
      <c r="B27" s="45"/>
      <c r="C27" s="46"/>
      <c r="D27" s="45"/>
      <c r="E27" s="45"/>
      <c r="F27" s="52" t="s">
        <v>72</v>
      </c>
      <c r="G27" s="67">
        <f>G28</f>
        <v>1722000</v>
      </c>
      <c r="H27" s="67">
        <f t="shared" si="8"/>
        <v>1722000</v>
      </c>
      <c r="I27" s="67">
        <f t="shared" si="8"/>
        <v>0</v>
      </c>
    </row>
    <row r="28" spans="1:19" s="53" customFormat="1" ht="26.25" customHeight="1" x14ac:dyDescent="0.2">
      <c r="A28" s="45"/>
      <c r="B28" s="45"/>
      <c r="C28" s="46"/>
      <c r="D28" s="45"/>
      <c r="E28" s="45"/>
      <c r="F28" s="52" t="s">
        <v>73</v>
      </c>
      <c r="G28" s="68">
        <v>1722000</v>
      </c>
      <c r="H28" s="68">
        <v>1722000</v>
      </c>
      <c r="I28" s="68">
        <v>0</v>
      </c>
      <c r="P28" s="54"/>
    </row>
    <row r="29" spans="1:19" s="53" customFormat="1" ht="74.25" customHeight="1" x14ac:dyDescent="0.2">
      <c r="A29" s="45"/>
      <c r="B29" s="45"/>
      <c r="C29" s="46"/>
      <c r="D29" s="45">
        <v>1241</v>
      </c>
      <c r="E29" s="45"/>
      <c r="F29" s="52" t="s">
        <v>63</v>
      </c>
      <c r="G29" s="67">
        <f>G31</f>
        <v>-1722000</v>
      </c>
      <c r="H29" s="67">
        <f t="shared" ref="H29:I29" si="9">H31</f>
        <v>-1722000</v>
      </c>
      <c r="I29" s="67">
        <f t="shared" si="9"/>
        <v>0</v>
      </c>
    </row>
    <row r="30" spans="1:19" s="53" customFormat="1" ht="24.75" customHeight="1" x14ac:dyDescent="0.2">
      <c r="A30" s="45"/>
      <c r="B30" s="45"/>
      <c r="C30" s="46"/>
      <c r="D30" s="45"/>
      <c r="E30" s="45"/>
      <c r="F30" s="52" t="s">
        <v>2</v>
      </c>
      <c r="G30" s="68"/>
      <c r="H30" s="68"/>
      <c r="I30" s="68"/>
      <c r="P30" s="54"/>
    </row>
    <row r="31" spans="1:19" s="14" customFormat="1" ht="78" customHeight="1" x14ac:dyDescent="0.2">
      <c r="A31" s="45"/>
      <c r="B31" s="45"/>
      <c r="C31" s="46"/>
      <c r="D31" s="45"/>
      <c r="E31" s="45">
        <v>12001</v>
      </c>
      <c r="F31" s="52" t="s">
        <v>63</v>
      </c>
      <c r="G31" s="68">
        <f>G33</f>
        <v>-1722000</v>
      </c>
      <c r="H31" s="68">
        <f t="shared" ref="H31:I31" si="10">H33</f>
        <v>-1722000</v>
      </c>
      <c r="I31" s="68">
        <f t="shared" si="10"/>
        <v>0</v>
      </c>
      <c r="J31" s="55"/>
      <c r="K31" s="55"/>
      <c r="L31" s="55"/>
      <c r="P31" s="56"/>
    </row>
    <row r="32" spans="1:19" s="14" customFormat="1" ht="17.25" x14ac:dyDescent="0.2">
      <c r="A32" s="45"/>
      <c r="B32" s="45"/>
      <c r="C32" s="46"/>
      <c r="D32" s="45"/>
      <c r="E32" s="45"/>
      <c r="F32" s="52" t="s">
        <v>12</v>
      </c>
      <c r="G32" s="67"/>
      <c r="H32" s="67"/>
      <c r="I32" s="67"/>
      <c r="J32" s="55"/>
      <c r="K32" s="55"/>
      <c r="L32" s="55"/>
      <c r="M32" s="55"/>
      <c r="N32" s="55"/>
      <c r="O32" s="55">
        <f t="shared" ref="O32" si="11">+L32+L31</f>
        <v>0</v>
      </c>
      <c r="P32" s="56"/>
    </row>
    <row r="33" spans="1:19" s="14" customFormat="1" ht="18.75" customHeight="1" x14ac:dyDescent="0.2">
      <c r="A33" s="45"/>
      <c r="B33" s="45"/>
      <c r="C33" s="46"/>
      <c r="D33" s="45"/>
      <c r="E33" s="45"/>
      <c r="F33" s="52" t="s">
        <v>11</v>
      </c>
      <c r="G33" s="68">
        <f>G35</f>
        <v>-1722000</v>
      </c>
      <c r="H33" s="68">
        <f t="shared" ref="H33:I33" si="12">H35</f>
        <v>-1722000</v>
      </c>
      <c r="I33" s="68">
        <f t="shared" si="12"/>
        <v>0</v>
      </c>
      <c r="P33" s="56"/>
    </row>
    <row r="34" spans="1:19" s="14" customFormat="1" ht="42" customHeight="1" x14ac:dyDescent="0.2">
      <c r="A34" s="45"/>
      <c r="B34" s="45"/>
      <c r="C34" s="46"/>
      <c r="D34" s="45"/>
      <c r="E34" s="45"/>
      <c r="F34" s="52" t="s">
        <v>13</v>
      </c>
      <c r="G34" s="68"/>
      <c r="H34" s="68"/>
      <c r="I34" s="68"/>
      <c r="M34" s="56"/>
      <c r="N34" s="56"/>
      <c r="P34" s="56"/>
      <c r="R34" s="56"/>
      <c r="S34" s="57"/>
    </row>
    <row r="35" spans="1:19" s="14" customFormat="1" ht="17.25" x14ac:dyDescent="0.2">
      <c r="A35" s="45"/>
      <c r="B35" s="45"/>
      <c r="C35" s="46"/>
      <c r="D35" s="45"/>
      <c r="E35" s="45"/>
      <c r="F35" s="52" t="s">
        <v>14</v>
      </c>
      <c r="G35" s="68">
        <f>G36</f>
        <v>-1722000</v>
      </c>
      <c r="H35" s="68">
        <f t="shared" ref="H35:I38" si="13">H36</f>
        <v>-1722000</v>
      </c>
      <c r="I35" s="68">
        <f t="shared" si="13"/>
        <v>0</v>
      </c>
      <c r="M35" s="56"/>
      <c r="N35" s="56"/>
      <c r="P35" s="56"/>
      <c r="R35" s="56"/>
      <c r="S35" s="57"/>
    </row>
    <row r="36" spans="1:19" s="14" customFormat="1" ht="17.25" x14ac:dyDescent="0.2">
      <c r="A36" s="45"/>
      <c r="B36" s="45"/>
      <c r="C36" s="46"/>
      <c r="D36" s="45"/>
      <c r="E36" s="45"/>
      <c r="F36" s="52" t="s">
        <v>28</v>
      </c>
      <c r="G36" s="68">
        <f>G37</f>
        <v>-1722000</v>
      </c>
      <c r="H36" s="68">
        <f t="shared" si="13"/>
        <v>-1722000</v>
      </c>
      <c r="I36" s="68">
        <f t="shared" si="13"/>
        <v>0</v>
      </c>
      <c r="J36" s="55"/>
      <c r="K36" s="55"/>
      <c r="L36" s="55"/>
      <c r="M36" s="56"/>
      <c r="N36" s="56"/>
      <c r="P36" s="56"/>
      <c r="R36" s="56"/>
      <c r="S36" s="57"/>
    </row>
    <row r="37" spans="1:19" s="14" customFormat="1" ht="30.75" customHeight="1" x14ac:dyDescent="0.2">
      <c r="A37" s="45"/>
      <c r="B37" s="45"/>
      <c r="C37" s="46"/>
      <c r="D37" s="45"/>
      <c r="E37" s="45"/>
      <c r="F37" s="52" t="s">
        <v>74</v>
      </c>
      <c r="G37" s="68">
        <f>G38</f>
        <v>-1722000</v>
      </c>
      <c r="H37" s="68">
        <f t="shared" si="13"/>
        <v>-1722000</v>
      </c>
      <c r="I37" s="68">
        <f t="shared" si="13"/>
        <v>0</v>
      </c>
      <c r="J37" s="55"/>
      <c r="K37" s="55"/>
      <c r="L37" s="55"/>
      <c r="M37" s="56"/>
      <c r="N37" s="56"/>
      <c r="P37" s="56"/>
      <c r="R37" s="56"/>
      <c r="S37" s="57"/>
    </row>
    <row r="38" spans="1:19" s="14" customFormat="1" ht="42.75" customHeight="1" x14ac:dyDescent="0.2">
      <c r="A38" s="45"/>
      <c r="B38" s="45"/>
      <c r="C38" s="46"/>
      <c r="D38" s="45"/>
      <c r="E38" s="45"/>
      <c r="F38" s="52" t="s">
        <v>75</v>
      </c>
      <c r="G38" s="68">
        <f>G39</f>
        <v>-1722000</v>
      </c>
      <c r="H38" s="68">
        <f t="shared" si="13"/>
        <v>-1722000</v>
      </c>
      <c r="I38" s="68">
        <f t="shared" si="13"/>
        <v>0</v>
      </c>
      <c r="J38" s="55"/>
      <c r="K38" s="55"/>
      <c r="L38" s="55"/>
      <c r="M38" s="56"/>
      <c r="N38" s="56"/>
      <c r="P38" s="56"/>
      <c r="R38" s="56"/>
      <c r="S38" s="57"/>
    </row>
    <row r="39" spans="1:19" s="14" customFormat="1" ht="22.5" customHeight="1" x14ac:dyDescent="0.2">
      <c r="A39" s="45"/>
      <c r="B39" s="45"/>
      <c r="C39" s="46"/>
      <c r="D39" s="45"/>
      <c r="E39" s="45"/>
      <c r="F39" s="52" t="s">
        <v>73</v>
      </c>
      <c r="G39" s="68">
        <f>-G28</f>
        <v>-1722000</v>
      </c>
      <c r="H39" s="68">
        <f>-H28</f>
        <v>-1722000</v>
      </c>
      <c r="I39" s="68">
        <v>0</v>
      </c>
      <c r="J39" s="55"/>
      <c r="K39" s="55"/>
      <c r="L39" s="55"/>
      <c r="M39" s="56"/>
      <c r="N39" s="56"/>
      <c r="P39" s="56"/>
      <c r="R39" s="56"/>
      <c r="S39" s="57"/>
    </row>
  </sheetData>
  <mergeCells count="7">
    <mergeCell ref="H3:I3"/>
    <mergeCell ref="H2:I2"/>
    <mergeCell ref="A4:I4"/>
    <mergeCell ref="A6:C6"/>
    <mergeCell ref="D6:E6"/>
    <mergeCell ref="F6:F7"/>
    <mergeCell ref="G6:I6"/>
  </mergeCells>
  <pageMargins left="0.24" right="0.23622047244094499" top="0.47244094488188998" bottom="0.511811023622047" header="0.31496062992126" footer="0.31496062992126"/>
  <pageSetup paperSize="9" scale="77" firstPageNumber="3" orientation="landscape" useFirstPageNumber="1" r:id="rId1"/>
  <headerFooter>
    <oddFooter>&amp;C&amp;P</oddFooter>
  </headerFooter>
  <rowBreaks count="1" manualBreakCount="1">
    <brk id="2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"/>
  <sheetViews>
    <sheetView topLeftCell="A13" zoomScaleNormal="100" workbookViewId="0">
      <selection activeCell="C11" sqref="C11"/>
    </sheetView>
  </sheetViews>
  <sheetFormatPr defaultRowHeight="17.25" x14ac:dyDescent="0.3"/>
  <cols>
    <col min="1" max="1" width="7.5" style="1" customWidth="1"/>
    <col min="2" max="2" width="11.5" style="1" customWidth="1"/>
    <col min="3" max="3" width="9.5" style="1" customWidth="1"/>
    <col min="4" max="4" width="30.33203125" style="1" customWidth="1"/>
    <col min="5" max="5" width="45" style="4" customWidth="1"/>
    <col min="6" max="6" width="46.1640625" style="4" customWidth="1"/>
    <col min="7" max="7" width="20.6640625" style="1" customWidth="1"/>
    <col min="8" max="8" width="17.33203125" style="1" customWidth="1"/>
    <col min="9" max="9" width="19.1640625" style="1" customWidth="1"/>
    <col min="10" max="10" width="13.1640625" style="1" bestFit="1" customWidth="1"/>
    <col min="11" max="16384" width="9.33203125" style="1"/>
  </cols>
  <sheetData>
    <row r="1" spans="1:40" x14ac:dyDescent="0.3">
      <c r="A1" s="18"/>
      <c r="B1" s="18"/>
      <c r="C1" s="18"/>
      <c r="D1" s="18"/>
      <c r="E1" s="22"/>
      <c r="F1" s="22"/>
      <c r="G1" s="9"/>
      <c r="I1" s="7" t="s">
        <v>15</v>
      </c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</row>
    <row r="2" spans="1:40" x14ac:dyDescent="0.3">
      <c r="A2" s="18"/>
      <c r="B2" s="18"/>
      <c r="C2" s="18"/>
      <c r="D2" s="18"/>
      <c r="E2" s="18"/>
      <c r="F2" s="18"/>
      <c r="G2" s="9"/>
      <c r="H2" s="75" t="s">
        <v>40</v>
      </c>
      <c r="I2" s="75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40" ht="21.75" customHeight="1" x14ac:dyDescent="0.3">
      <c r="A3" s="18"/>
      <c r="B3" s="18"/>
      <c r="C3" s="18"/>
      <c r="D3" s="18"/>
      <c r="E3" s="18"/>
      <c r="F3" s="18"/>
      <c r="G3" s="9"/>
      <c r="H3" s="75" t="s">
        <v>29</v>
      </c>
      <c r="I3" s="75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40" ht="72.75" customHeight="1" x14ac:dyDescent="0.3">
      <c r="A4" s="82" t="s">
        <v>82</v>
      </c>
      <c r="B4" s="82"/>
      <c r="C4" s="82"/>
      <c r="D4" s="82"/>
      <c r="E4" s="82"/>
      <c r="F4" s="82"/>
      <c r="G4" s="82"/>
      <c r="H4" s="82"/>
      <c r="I4" s="82"/>
    </row>
    <row r="5" spans="1:40" ht="28.5" customHeight="1" x14ac:dyDescent="0.3">
      <c r="A5" s="18"/>
      <c r="B5" s="21"/>
      <c r="C5" s="21"/>
      <c r="D5" s="21"/>
      <c r="E5" s="23"/>
      <c r="F5" s="23"/>
      <c r="G5" s="6"/>
      <c r="H5" s="6"/>
      <c r="I5" s="11" t="s">
        <v>41</v>
      </c>
    </row>
    <row r="6" spans="1:40" ht="81" customHeight="1" x14ac:dyDescent="0.3">
      <c r="A6" s="86" t="s">
        <v>32</v>
      </c>
      <c r="B6" s="88" t="s">
        <v>33</v>
      </c>
      <c r="C6" s="89"/>
      <c r="D6" s="86" t="s">
        <v>34</v>
      </c>
      <c r="E6" s="86" t="s">
        <v>35</v>
      </c>
      <c r="F6" s="86" t="s">
        <v>36</v>
      </c>
      <c r="G6" s="83" t="s">
        <v>17</v>
      </c>
      <c r="H6" s="84"/>
      <c r="I6" s="85"/>
    </row>
    <row r="7" spans="1:40" s="34" customFormat="1" ht="54" customHeight="1" x14ac:dyDescent="0.2">
      <c r="A7" s="87"/>
      <c r="B7" s="47" t="s">
        <v>19</v>
      </c>
      <c r="C7" s="47" t="s">
        <v>20</v>
      </c>
      <c r="D7" s="87"/>
      <c r="E7" s="87"/>
      <c r="F7" s="87"/>
      <c r="G7" s="47" t="s">
        <v>37</v>
      </c>
      <c r="H7" s="47" t="s">
        <v>38</v>
      </c>
      <c r="I7" s="47" t="s">
        <v>39</v>
      </c>
    </row>
    <row r="8" spans="1:40" s="35" customFormat="1" ht="28.5" customHeight="1" x14ac:dyDescent="0.2">
      <c r="A8" s="81" t="s">
        <v>16</v>
      </c>
      <c r="B8" s="81"/>
      <c r="C8" s="81"/>
      <c r="D8" s="81"/>
      <c r="E8" s="81"/>
      <c r="F8" s="81"/>
      <c r="G8" s="69">
        <f>G9</f>
        <v>0</v>
      </c>
      <c r="H8" s="69">
        <f t="shared" ref="H8:I8" si="0">H9</f>
        <v>0</v>
      </c>
      <c r="I8" s="69">
        <f t="shared" si="0"/>
        <v>0</v>
      </c>
    </row>
    <row r="9" spans="1:40" s="41" customFormat="1" ht="26.25" customHeight="1" x14ac:dyDescent="0.2">
      <c r="A9" s="81" t="s">
        <v>1</v>
      </c>
      <c r="B9" s="81"/>
      <c r="C9" s="81"/>
      <c r="D9" s="81"/>
      <c r="E9" s="81"/>
      <c r="F9" s="81"/>
      <c r="G9" s="69">
        <f>G10+G12</f>
        <v>0</v>
      </c>
      <c r="H9" s="69">
        <f t="shared" ref="H9:I9" si="1">H10+H12</f>
        <v>0</v>
      </c>
      <c r="I9" s="69">
        <f t="shared" si="1"/>
        <v>0</v>
      </c>
    </row>
    <row r="10" spans="1:40" s="35" customFormat="1" ht="126.75" customHeight="1" x14ac:dyDescent="0.2">
      <c r="A10" s="49"/>
      <c r="B10" s="51" t="s">
        <v>59</v>
      </c>
      <c r="C10" s="49"/>
      <c r="D10" s="49" t="s">
        <v>60</v>
      </c>
      <c r="E10" s="49" t="s">
        <v>61</v>
      </c>
      <c r="F10" s="49" t="s">
        <v>88</v>
      </c>
      <c r="G10" s="70">
        <f>G11</f>
        <v>1722000</v>
      </c>
      <c r="H10" s="70">
        <f t="shared" ref="H10:I10" si="2">H11</f>
        <v>1722000</v>
      </c>
      <c r="I10" s="70">
        <f t="shared" si="2"/>
        <v>0</v>
      </c>
    </row>
    <row r="11" spans="1:40" s="35" customFormat="1" ht="122.25" customHeight="1" x14ac:dyDescent="0.2">
      <c r="A11" s="49"/>
      <c r="B11" s="49"/>
      <c r="C11" s="50" t="s">
        <v>85</v>
      </c>
      <c r="D11" s="49" t="s">
        <v>62</v>
      </c>
      <c r="E11" s="49" t="s">
        <v>61</v>
      </c>
      <c r="F11" s="49" t="s">
        <v>55</v>
      </c>
      <c r="G11" s="71">
        <f>'Հավելված 1'!G18</f>
        <v>1722000</v>
      </c>
      <c r="H11" s="71">
        <f>'Հավելված 1'!H18</f>
        <v>1722000</v>
      </c>
      <c r="I11" s="71">
        <f>'Հավելված 1'!I18</f>
        <v>0</v>
      </c>
    </row>
    <row r="12" spans="1:40" s="35" customFormat="1" ht="148.5" x14ac:dyDescent="0.2">
      <c r="A12" s="49"/>
      <c r="B12" s="51">
        <v>1241</v>
      </c>
      <c r="C12" s="49"/>
      <c r="D12" s="49" t="s">
        <v>63</v>
      </c>
      <c r="E12" s="49" t="s">
        <v>64</v>
      </c>
      <c r="F12" s="49" t="s">
        <v>65</v>
      </c>
      <c r="G12" s="70">
        <f>SUM(G13:G13)</f>
        <v>-1722000</v>
      </c>
      <c r="H12" s="70">
        <f>SUM(H13:H13)</f>
        <v>-1722000</v>
      </c>
      <c r="I12" s="70">
        <f>SUM(I13:I13)</f>
        <v>0</v>
      </c>
    </row>
    <row r="13" spans="1:40" s="35" customFormat="1" ht="163.5" customHeight="1" x14ac:dyDescent="0.2">
      <c r="A13" s="49"/>
      <c r="B13" s="49"/>
      <c r="C13" s="50" t="s">
        <v>66</v>
      </c>
      <c r="D13" s="49" t="s">
        <v>63</v>
      </c>
      <c r="E13" s="49" t="s">
        <v>67</v>
      </c>
      <c r="F13" s="49" t="s">
        <v>55</v>
      </c>
      <c r="G13" s="71">
        <f>'Հավելված 1'!G29</f>
        <v>-1722000</v>
      </c>
      <c r="H13" s="71">
        <f>'Հավելված 1'!H29</f>
        <v>-1722000</v>
      </c>
      <c r="I13" s="71">
        <f>'Հավելված 1'!I29</f>
        <v>0</v>
      </c>
    </row>
  </sheetData>
  <mergeCells count="11">
    <mergeCell ref="A8:F8"/>
    <mergeCell ref="A9:F9"/>
    <mergeCell ref="H2:I2"/>
    <mergeCell ref="H3:I3"/>
    <mergeCell ref="A4:I4"/>
    <mergeCell ref="G6:I6"/>
    <mergeCell ref="A6:A7"/>
    <mergeCell ref="B6:C6"/>
    <mergeCell ref="D6:D7"/>
    <mergeCell ref="E6:E7"/>
    <mergeCell ref="F6:F7"/>
  </mergeCells>
  <pageMargins left="0.31" right="0.2" top="0.33" bottom="0.31" header="0.15748031496063" footer="0.15748031496063"/>
  <pageSetup scale="61" firstPageNumber="2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zoomScaleNormal="100" zoomScaleSheetLayoutView="100" workbookViewId="0">
      <selection activeCell="A15" sqref="A15:H15"/>
    </sheetView>
  </sheetViews>
  <sheetFormatPr defaultColWidth="10.6640625" defaultRowHeight="17.25" x14ac:dyDescent="0.3"/>
  <cols>
    <col min="1" max="1" width="8.5" style="15" customWidth="1"/>
    <col min="2" max="2" width="10.33203125" style="15" customWidth="1"/>
    <col min="3" max="3" width="8" style="15" customWidth="1"/>
    <col min="4" max="4" width="11.1640625" style="15" customWidth="1"/>
    <col min="5" max="5" width="12.5" style="15" customWidth="1"/>
    <col min="6" max="6" width="19.33203125" style="15" customWidth="1"/>
    <col min="7" max="7" width="14.83203125" style="15" bestFit="1" customWidth="1"/>
    <col min="8" max="8" width="16.33203125" style="15" customWidth="1"/>
    <col min="9" max="9" width="34.6640625" style="15" customWidth="1"/>
    <col min="10" max="10" width="26.5" style="15" customWidth="1"/>
    <col min="11" max="11" width="21.5" style="15" customWidth="1"/>
    <col min="12" max="12" width="19.5" style="15" customWidth="1"/>
    <col min="13" max="13" width="31.83203125" style="15" bestFit="1" customWidth="1"/>
    <col min="14" max="14" width="35.6640625" style="15" customWidth="1"/>
    <col min="15" max="15" width="36" style="15" customWidth="1"/>
    <col min="16" max="16" width="15" style="15" bestFit="1" customWidth="1"/>
    <col min="17" max="16384" width="10.6640625" style="15"/>
  </cols>
  <sheetData>
    <row r="1" spans="1:16" x14ac:dyDescent="0.3">
      <c r="L1" s="5" t="s">
        <v>42</v>
      </c>
    </row>
    <row r="2" spans="1:16" x14ac:dyDescent="0.3">
      <c r="K2" s="96" t="s">
        <v>40</v>
      </c>
      <c r="L2" s="96"/>
    </row>
    <row r="3" spans="1:16" x14ac:dyDescent="0.3">
      <c r="K3" s="96" t="s">
        <v>29</v>
      </c>
      <c r="L3" s="96"/>
    </row>
    <row r="4" spans="1:16" ht="53.25" customHeight="1" x14ac:dyDescent="0.3">
      <c r="A4" s="101" t="s">
        <v>84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6" ht="25.5" customHeight="1" x14ac:dyDescent="0.3">
      <c r="A5" s="30"/>
      <c r="B5" s="30"/>
      <c r="C5" s="30"/>
      <c r="D5" s="30"/>
      <c r="E5" s="30"/>
      <c r="F5" s="30"/>
      <c r="L5" s="38" t="s">
        <v>41</v>
      </c>
    </row>
    <row r="6" spans="1:16" s="36" customFormat="1" ht="42" customHeight="1" x14ac:dyDescent="0.2">
      <c r="A6" s="100" t="s">
        <v>83</v>
      </c>
      <c r="B6" s="100" t="s">
        <v>43</v>
      </c>
      <c r="C6" s="100"/>
      <c r="D6" s="100" t="s">
        <v>44</v>
      </c>
      <c r="E6" s="100"/>
      <c r="F6" s="100"/>
      <c r="G6" s="100"/>
      <c r="H6" s="100" t="s">
        <v>45</v>
      </c>
      <c r="I6" s="100" t="s">
        <v>46</v>
      </c>
      <c r="J6" s="88" t="s">
        <v>17</v>
      </c>
      <c r="K6" s="90"/>
      <c r="L6" s="89"/>
    </row>
    <row r="7" spans="1:16" s="36" customFormat="1" ht="68.25" customHeight="1" x14ac:dyDescent="0.2">
      <c r="A7" s="100"/>
      <c r="B7" s="37" t="s">
        <v>47</v>
      </c>
      <c r="C7" s="37" t="s">
        <v>54</v>
      </c>
      <c r="D7" s="37" t="s">
        <v>47</v>
      </c>
      <c r="E7" s="37" t="s">
        <v>48</v>
      </c>
      <c r="F7" s="37" t="s">
        <v>49</v>
      </c>
      <c r="G7" s="37" t="s">
        <v>50</v>
      </c>
      <c r="H7" s="100"/>
      <c r="I7" s="100"/>
      <c r="J7" s="37" t="s">
        <v>51</v>
      </c>
      <c r="K7" s="37" t="s">
        <v>52</v>
      </c>
      <c r="L7" s="37" t="s">
        <v>53</v>
      </c>
    </row>
    <row r="8" spans="1:16" s="36" customFormat="1" ht="16.5" x14ac:dyDescent="0.2">
      <c r="A8" s="97" t="s">
        <v>56</v>
      </c>
      <c r="B8" s="98"/>
      <c r="C8" s="98"/>
      <c r="D8" s="98"/>
      <c r="E8" s="98"/>
      <c r="F8" s="98"/>
      <c r="G8" s="98"/>
      <c r="H8" s="98"/>
      <c r="I8" s="99"/>
      <c r="J8" s="73">
        <f>J9</f>
        <v>0</v>
      </c>
      <c r="K8" s="73">
        <f t="shared" ref="K8:L8" si="0">K9</f>
        <v>0</v>
      </c>
      <c r="L8" s="73">
        <f t="shared" si="0"/>
        <v>0</v>
      </c>
    </row>
    <row r="9" spans="1:16" s="36" customFormat="1" ht="23.25" customHeight="1" x14ac:dyDescent="0.2">
      <c r="A9" s="102" t="s">
        <v>57</v>
      </c>
      <c r="B9" s="102"/>
      <c r="C9" s="102"/>
      <c r="D9" s="102"/>
      <c r="E9" s="102"/>
      <c r="F9" s="102"/>
      <c r="G9" s="102"/>
      <c r="H9" s="102"/>
      <c r="I9" s="102"/>
      <c r="J9" s="73">
        <f>J10+J16</f>
        <v>0</v>
      </c>
      <c r="K9" s="73">
        <f t="shared" ref="K9:L9" si="1">K10+K16</f>
        <v>0</v>
      </c>
      <c r="L9" s="73">
        <f t="shared" si="1"/>
        <v>0</v>
      </c>
      <c r="N9" s="40"/>
      <c r="O9" s="40"/>
      <c r="P9" s="40"/>
    </row>
    <row r="10" spans="1:16" s="36" customFormat="1" ht="30" customHeight="1" x14ac:dyDescent="0.2">
      <c r="A10" s="33"/>
      <c r="B10" s="48" t="s">
        <v>76</v>
      </c>
      <c r="C10" s="91" t="s">
        <v>77</v>
      </c>
      <c r="D10" s="91"/>
      <c r="E10" s="91"/>
      <c r="F10" s="91"/>
      <c r="G10" s="91"/>
      <c r="H10" s="91"/>
      <c r="I10" s="91"/>
      <c r="J10" s="43">
        <f>J11</f>
        <v>1722000</v>
      </c>
      <c r="K10" s="43">
        <f t="shared" ref="K10:L10" si="2">K11</f>
        <v>1722000</v>
      </c>
      <c r="L10" s="73">
        <f t="shared" si="2"/>
        <v>0</v>
      </c>
      <c r="M10" s="42"/>
      <c r="N10" s="42"/>
      <c r="O10" s="42"/>
    </row>
    <row r="11" spans="1:16" s="36" customFormat="1" ht="46.5" customHeight="1" x14ac:dyDescent="0.2">
      <c r="A11" s="92"/>
      <c r="B11" s="93"/>
      <c r="C11" s="94"/>
      <c r="D11" s="48" t="s">
        <v>86</v>
      </c>
      <c r="E11" s="91" t="s">
        <v>62</v>
      </c>
      <c r="F11" s="91"/>
      <c r="G11" s="91"/>
      <c r="H11" s="91"/>
      <c r="I11" s="91"/>
      <c r="J11" s="43">
        <f>'Հավելված 1'!G20</f>
        <v>1722000</v>
      </c>
      <c r="K11" s="43">
        <f>'Հավելված 1'!H20</f>
        <v>1722000</v>
      </c>
      <c r="L11" s="73">
        <f>'Հավելված 1'!I20</f>
        <v>0</v>
      </c>
    </row>
    <row r="12" spans="1:16" s="36" customFormat="1" ht="46.5" customHeight="1" x14ac:dyDescent="0.2">
      <c r="A12" s="92"/>
      <c r="B12" s="93"/>
      <c r="C12" s="93"/>
      <c r="D12" s="93"/>
      <c r="E12" s="94"/>
      <c r="F12" s="91" t="s">
        <v>78</v>
      </c>
      <c r="G12" s="91"/>
      <c r="H12" s="91"/>
      <c r="I12" s="91"/>
      <c r="J12" s="91"/>
      <c r="K12" s="91"/>
      <c r="L12" s="91"/>
    </row>
    <row r="13" spans="1:16" s="36" customFormat="1" ht="29.25" customHeight="1" x14ac:dyDescent="0.2">
      <c r="A13" s="92"/>
      <c r="B13" s="93"/>
      <c r="C13" s="93"/>
      <c r="D13" s="93"/>
      <c r="E13" s="93"/>
      <c r="F13" s="94"/>
      <c r="G13" s="91" t="s">
        <v>55</v>
      </c>
      <c r="H13" s="91"/>
      <c r="I13" s="91"/>
      <c r="J13" s="91"/>
      <c r="K13" s="91"/>
      <c r="L13" s="91"/>
    </row>
    <row r="14" spans="1:16" s="36" customFormat="1" ht="37.5" customHeight="1" x14ac:dyDescent="0.2">
      <c r="A14" s="92"/>
      <c r="B14" s="93"/>
      <c r="C14" s="93"/>
      <c r="D14" s="93"/>
      <c r="E14" s="93"/>
      <c r="F14" s="93"/>
      <c r="G14" s="94"/>
      <c r="H14" s="91" t="s">
        <v>87</v>
      </c>
      <c r="I14" s="91"/>
      <c r="J14" s="91"/>
      <c r="K14" s="91"/>
      <c r="L14" s="91"/>
    </row>
    <row r="15" spans="1:16" s="36" customFormat="1" ht="85.5" customHeight="1" x14ac:dyDescent="0.2">
      <c r="A15" s="88"/>
      <c r="B15" s="90"/>
      <c r="C15" s="90"/>
      <c r="D15" s="90"/>
      <c r="E15" s="90"/>
      <c r="F15" s="90"/>
      <c r="G15" s="90"/>
      <c r="H15" s="89"/>
      <c r="I15" s="44" t="s">
        <v>79</v>
      </c>
      <c r="J15" s="62">
        <v>4200</v>
      </c>
      <c r="K15" s="60"/>
      <c r="L15" s="74">
        <v>0</v>
      </c>
      <c r="N15" s="61"/>
      <c r="P15" s="39"/>
    </row>
    <row r="16" spans="1:16" s="36" customFormat="1" ht="40.5" customHeight="1" x14ac:dyDescent="0.2">
      <c r="A16" s="33"/>
      <c r="B16" s="48">
        <v>1241</v>
      </c>
      <c r="C16" s="91" t="s">
        <v>63</v>
      </c>
      <c r="D16" s="91"/>
      <c r="E16" s="91"/>
      <c r="F16" s="91"/>
      <c r="G16" s="91"/>
      <c r="H16" s="91"/>
      <c r="I16" s="91"/>
      <c r="J16" s="43">
        <f>J17</f>
        <v>-1722000</v>
      </c>
      <c r="K16" s="43">
        <f t="shared" ref="K16:L16" si="3">K17</f>
        <v>-1722000</v>
      </c>
      <c r="L16" s="73">
        <f t="shared" si="3"/>
        <v>0</v>
      </c>
      <c r="M16" s="42"/>
      <c r="N16" s="42"/>
      <c r="O16" s="42"/>
    </row>
    <row r="17" spans="1:16" s="36" customFormat="1" ht="58.5" customHeight="1" x14ac:dyDescent="0.2">
      <c r="A17" s="92"/>
      <c r="B17" s="93"/>
      <c r="C17" s="94"/>
      <c r="D17" s="48" t="s">
        <v>66</v>
      </c>
      <c r="E17" s="91" t="s">
        <v>63</v>
      </c>
      <c r="F17" s="91"/>
      <c r="G17" s="91"/>
      <c r="H17" s="91"/>
      <c r="I17" s="91"/>
      <c r="J17" s="43">
        <f>'Հավելված 1'!G31</f>
        <v>-1722000</v>
      </c>
      <c r="K17" s="43">
        <f>'Հավելված 1'!H31</f>
        <v>-1722000</v>
      </c>
      <c r="L17" s="73">
        <f>'Հավելված 1'!I31</f>
        <v>0</v>
      </c>
    </row>
    <row r="18" spans="1:16" s="36" customFormat="1" ht="46.5" customHeight="1" x14ac:dyDescent="0.2">
      <c r="A18" s="92"/>
      <c r="B18" s="93"/>
      <c r="C18" s="93"/>
      <c r="D18" s="93"/>
      <c r="E18" s="94"/>
      <c r="F18" s="95" t="s">
        <v>67</v>
      </c>
      <c r="G18" s="95"/>
      <c r="H18" s="95"/>
      <c r="I18" s="95"/>
      <c r="J18" s="95"/>
      <c r="K18" s="95"/>
      <c r="L18" s="95"/>
    </row>
    <row r="19" spans="1:16" s="36" customFormat="1" ht="29.25" customHeight="1" x14ac:dyDescent="0.2">
      <c r="A19" s="92"/>
      <c r="B19" s="93"/>
      <c r="C19" s="93"/>
      <c r="D19" s="93"/>
      <c r="E19" s="93"/>
      <c r="F19" s="94"/>
      <c r="G19" s="91" t="s">
        <v>55</v>
      </c>
      <c r="H19" s="91"/>
      <c r="I19" s="91"/>
      <c r="J19" s="91"/>
      <c r="K19" s="91"/>
      <c r="L19" s="91"/>
    </row>
    <row r="20" spans="1:16" s="36" customFormat="1" ht="42.75" customHeight="1" x14ac:dyDescent="0.2">
      <c r="A20" s="92"/>
      <c r="B20" s="93"/>
      <c r="C20" s="93"/>
      <c r="D20" s="93"/>
      <c r="E20" s="93"/>
      <c r="F20" s="93"/>
      <c r="G20" s="94"/>
      <c r="H20" s="91" t="s">
        <v>80</v>
      </c>
      <c r="I20" s="91"/>
      <c r="J20" s="91"/>
      <c r="K20" s="91"/>
      <c r="L20" s="91"/>
    </row>
    <row r="21" spans="1:16" s="36" customFormat="1" ht="45" customHeight="1" x14ac:dyDescent="0.3">
      <c r="A21" s="88"/>
      <c r="B21" s="90"/>
      <c r="C21" s="90"/>
      <c r="D21" s="90"/>
      <c r="E21" s="90"/>
      <c r="F21" s="90"/>
      <c r="G21" s="90"/>
      <c r="H21" s="89"/>
      <c r="I21" s="44" t="s">
        <v>81</v>
      </c>
      <c r="J21" s="72">
        <v>-19000</v>
      </c>
      <c r="K21" s="63"/>
      <c r="L21" s="74">
        <v>0</v>
      </c>
      <c r="N21" s="61"/>
      <c r="P21" s="39"/>
    </row>
  </sheetData>
  <mergeCells count="31">
    <mergeCell ref="A14:G14"/>
    <mergeCell ref="H14:L14"/>
    <mergeCell ref="A15:H15"/>
    <mergeCell ref="K2:L2"/>
    <mergeCell ref="K3:L3"/>
    <mergeCell ref="A8:I8"/>
    <mergeCell ref="C10:I10"/>
    <mergeCell ref="J6:L6"/>
    <mergeCell ref="D6:G6"/>
    <mergeCell ref="H6:H7"/>
    <mergeCell ref="I6:I7"/>
    <mergeCell ref="A4:L4"/>
    <mergeCell ref="A9:I9"/>
    <mergeCell ref="A6:A7"/>
    <mergeCell ref="B6:C6"/>
    <mergeCell ref="A11:C11"/>
    <mergeCell ref="E11:I11"/>
    <mergeCell ref="A12:E12"/>
    <mergeCell ref="F12:L12"/>
    <mergeCell ref="A13:F13"/>
    <mergeCell ref="G13:L13"/>
    <mergeCell ref="A21:H21"/>
    <mergeCell ref="C16:I16"/>
    <mergeCell ref="A17:C17"/>
    <mergeCell ref="E17:I17"/>
    <mergeCell ref="A18:E18"/>
    <mergeCell ref="F18:L18"/>
    <mergeCell ref="A19:F19"/>
    <mergeCell ref="G19:L19"/>
    <mergeCell ref="A20:G20"/>
    <mergeCell ref="H20:L20"/>
  </mergeCells>
  <pageMargins left="0.39370078740157499" right="0.23622047244094499" top="0.34" bottom="0.37" header="0.2" footer="0.17"/>
  <pageSetup paperSize="9" scale="66" firstPageNumber="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Հավելված 1</vt:lpstr>
      <vt:lpstr>Հավելված 2</vt:lpstr>
      <vt:lpstr>Հավելված 3 </vt:lpstr>
      <vt:lpstr>'Հավելված 1'!Print_Area</vt:lpstr>
      <vt:lpstr>'Հավելված 2'!Print_Area</vt:lpstr>
      <vt:lpstr>'Հավելված 3 '!Print_Area</vt:lpstr>
      <vt:lpstr>'Հավելված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2025-05-22T06:11:15Z</cp:lastPrinted>
  <dcterms:created xsi:type="dcterms:W3CDTF">2018-09-30T11:43:43Z</dcterms:created>
  <dcterms:modified xsi:type="dcterms:W3CDTF">2025-05-27T06:54:20Z</dcterms:modified>
</cp:coreProperties>
</file>