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800" windowHeight="12480" tabRatio="917" activeTab="3"/>
  </bookViews>
  <sheets>
    <sheet name="Havelvats 1" sheetId="20" r:id="rId1"/>
    <sheet name="Havelvats 2" sheetId="5" r:id="rId2"/>
    <sheet name="Havelvats 3" sheetId="36" r:id="rId3"/>
    <sheet name="Havelvats 4" sheetId="34" r:id="rId4"/>
  </sheets>
  <externalReferences>
    <externalReference r:id="rId5"/>
    <externalReference r:id="rId6"/>
    <externalReference r:id="rId7"/>
  </externalReferences>
  <definedNames>
    <definedName name="\A">#REF!</definedName>
    <definedName name="_tab10" localSheetId="2">#REF!</definedName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AgencyCode" localSheetId="2">#REF!</definedName>
    <definedName name="AgencyCode">#REF!</definedName>
    <definedName name="AgencyName">#REF!</definedName>
    <definedName name="ampop_krchat">#REF!</definedName>
    <definedName name="Armata">#REF!</definedName>
    <definedName name="asd">#REF!</definedName>
    <definedName name="åû">#REF!</definedName>
    <definedName name="BOP">#REF!</definedName>
    <definedName name="BOPfoot">#REF!</definedName>
    <definedName name="davit">#REF!</definedName>
    <definedName name="DebtCG">'[1]Fis-Debt'!#REF!</definedName>
    <definedName name="DebtGG">#REF!</definedName>
    <definedName name="fff">#REF!</definedName>
    <definedName name="Functional1">#REF!</definedName>
    <definedName name="ggg">#REF!</definedName>
    <definedName name="h">#REF!</definedName>
    <definedName name="Hav">#REF!,#REF!</definedName>
    <definedName name="mas">#REF!</definedName>
    <definedName name="mass">#REF!</definedName>
    <definedName name="MonExo">#REF!</definedName>
    <definedName name="MonGrow">[2]BM!#REF!</definedName>
    <definedName name="PANature" localSheetId="2">#REF!</definedName>
    <definedName name="PANature">#REF!</definedName>
    <definedName name="par_count" localSheetId="2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2">#REF!,#REF!,#REF!,#REF!,#REF!</definedName>
    <definedName name="par_qual">#REF!,#REF!,#REF!,#REF!,#REF!</definedName>
    <definedName name="par_time" localSheetId="2">#REF!,#REF!,#REF!,#REF!</definedName>
    <definedName name="par_time">#REF!,#REF!,#REF!,#REF!</definedName>
    <definedName name="par2.12s" localSheetId="2">#REF!</definedName>
    <definedName name="par2.12s">#REF!</definedName>
    <definedName name="par2.4s" localSheetId="2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2">#REF!,#REF!</definedName>
    <definedName name="par2.5s">#REF!,#REF!</definedName>
    <definedName name="par2.6s" localSheetId="2">#REF!,#REF!,#REF!,#REF!</definedName>
    <definedName name="par2.6s">#REF!,#REF!,#REF!,#REF!</definedName>
    <definedName name="par2.7s" localSheetId="2">#REF!,#REF!</definedName>
    <definedName name="par2.7s">#REF!,#REF!</definedName>
    <definedName name="par2.9s" localSheetId="2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2">#REF!,#REF!</definedName>
    <definedName name="par4.10s">#REF!,#REF!</definedName>
    <definedName name="par4.11d" localSheetId="2">#REF!,#REF!,#REF!,#REF!,#REF!</definedName>
    <definedName name="par4.11d">#REF!,#REF!,#REF!,#REF!,#REF!</definedName>
    <definedName name="par4.12d" localSheetId="2">#REF!</definedName>
    <definedName name="par4.12d">#REF!</definedName>
    <definedName name="par4.13s" localSheetId="2">#REF!</definedName>
    <definedName name="par4.13s">#REF!</definedName>
    <definedName name="par4.14" localSheetId="2">#REF!,#REF!,#REF!,#REF!,#REF!,#REF!</definedName>
    <definedName name="par4.14">#REF!,#REF!,#REF!,#REF!,#REF!,#REF!</definedName>
    <definedName name="par4.15" localSheetId="2">#REF!,#REF!,#REF!</definedName>
    <definedName name="par4.15">#REF!,#REF!,#REF!</definedName>
    <definedName name="par4.16" localSheetId="2">#REF!,#REF!,#REF!</definedName>
    <definedName name="par4.16">#REF!,#REF!,#REF!</definedName>
    <definedName name="par4.17" localSheetId="2">#REF!,#REF!,#REF!,#REF!</definedName>
    <definedName name="par4.17">#REF!,#REF!,#REF!,#REF!</definedName>
    <definedName name="par4.18d" localSheetId="2">#REF!,#REF!</definedName>
    <definedName name="par4.18d">#REF!,#REF!</definedName>
    <definedName name="par4.19s" localSheetId="2">#REF!</definedName>
    <definedName name="par4.19s">#REF!</definedName>
    <definedName name="par4.20f" localSheetId="2">#REF!</definedName>
    <definedName name="par4.20f">#REF!</definedName>
    <definedName name="par4.21f" localSheetId="2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 localSheetId="2">#REF!,#REF!,#REF!,#REF!,#REF!</definedName>
    <definedName name="par4.8">#REF!,#REF!,#REF!,#REF!,#REF!</definedName>
    <definedName name="par4.9" localSheetId="2">#REF!,#REF!,#REF!,#REF!,#REF!,#REF!</definedName>
    <definedName name="par4.9">#REF!,#REF!,#REF!,#REF!,#REF!,#REF!</definedName>
    <definedName name="par5.1" localSheetId="2">#REF!,#REF!</definedName>
    <definedName name="par5.1">#REF!,#REF!</definedName>
    <definedName name="par5.3" localSheetId="2">#REF!,#REF!,#REF!,#REF!,#REF!,#REF!</definedName>
    <definedName name="par5.3">#REF!,#REF!,#REF!,#REF!,#REF!,#REF!</definedName>
    <definedName name="par5.4" localSheetId="2">#REF!,#REF!,#REF!,#REF!,#REF!</definedName>
    <definedName name="par5.4">#REF!,#REF!,#REF!,#REF!,#REF!</definedName>
    <definedName name="par5.5" localSheetId="2">#REF!</definedName>
    <definedName name="par5.5">#REF!</definedName>
    <definedName name="par5.6" localSheetId="2">#REF!,#REF!</definedName>
    <definedName name="par5.6">#REF!,#REF!</definedName>
    <definedName name="PAType" localSheetId="2">#REF!</definedName>
    <definedName name="PAType">#REF!</definedName>
    <definedName name="Performance2">#REF!</definedName>
    <definedName name="PerformanceType">#REF!</definedName>
    <definedName name="_xlnm.Print_Area" localSheetId="1">'Havelvats 2'!$A$1:$I$64</definedName>
    <definedName name="_xlnm.Print_Titles">[3]BP!$C:$C,[3]BP!$1:$3</definedName>
    <definedName name="program" localSheetId="2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RealExo">#REF!</definedName>
    <definedName name="RealPercent">#REF!</definedName>
    <definedName name="Table_2._Turkey__Exogenous_assumptions">#REF!</definedName>
    <definedName name="x">#REF!</definedName>
    <definedName name="Z_248BE2BA_E445_11D3_BFE0_00003960F508_.wvu.Cols" hidden="1">[3]Finprog!$D:$AJ,[3]Finprog!#REF!</definedName>
    <definedName name="Z_695446A2_A8C9_11D3_8A18_0004AC53A12A_.wvu.Rows" hidden="1">[3]Cashflow!$32:$33,[3]Cashflow!$38:$38</definedName>
    <definedName name="է">[2]BM!#REF!</definedName>
    <definedName name="Հավել">#REF!</definedName>
    <definedName name="Հավելված" localSheetId="2">#REF!</definedName>
    <definedName name="Հավելված">#REF!</definedName>
    <definedName name="ՀՀՀՀՀ">#REF!</definedName>
    <definedName name="Մաս">#REF!</definedName>
    <definedName name="շախմատիստ">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29" i="34" l="1"/>
  <c r="L29" i="34"/>
  <c r="J29" i="34"/>
  <c r="K9" i="34"/>
  <c r="L9" i="34"/>
  <c r="J9" i="34"/>
  <c r="G17" i="5"/>
  <c r="I17" i="5"/>
  <c r="H17" i="5"/>
  <c r="K8" i="34"/>
  <c r="L8" i="34"/>
  <c r="J8" i="34"/>
  <c r="L7" i="34"/>
  <c r="H8" i="5"/>
  <c r="I8" i="5"/>
  <c r="G8" i="5"/>
  <c r="L35" i="34"/>
  <c r="K35" i="34"/>
  <c r="L31" i="34"/>
  <c r="K31" i="34"/>
  <c r="L24" i="34"/>
  <c r="K24" i="34"/>
  <c r="L10" i="34"/>
  <c r="K10" i="34"/>
  <c r="G15" i="36"/>
  <c r="I14" i="20"/>
  <c r="H14" i="20"/>
  <c r="I15" i="20"/>
  <c r="H15" i="20"/>
  <c r="I10" i="20"/>
  <c r="H10" i="20"/>
  <c r="I11" i="20"/>
  <c r="H11" i="20"/>
  <c r="J7" i="34" l="1"/>
  <c r="K7" i="34"/>
  <c r="I9" i="20" l="1"/>
  <c r="H9" i="20"/>
  <c r="H8" i="20" s="1"/>
  <c r="I8" i="20"/>
  <c r="G9" i="20"/>
  <c r="G8" i="20" s="1"/>
  <c r="N32" i="34"/>
  <c r="N33" i="34"/>
  <c r="N34" i="34"/>
  <c r="N36" i="34"/>
  <c r="N37" i="34"/>
  <c r="N38" i="34"/>
  <c r="G64" i="5" l="1"/>
  <c r="G14" i="36" l="1"/>
  <c r="G13" i="36" s="1"/>
  <c r="G12" i="36" s="1"/>
  <c r="G11" i="36" l="1"/>
  <c r="G36" i="5" l="1"/>
  <c r="H35" i="5"/>
  <c r="H34" i="5" s="1"/>
  <c r="H33" i="5" s="1"/>
  <c r="H32" i="5" s="1"/>
  <c r="G26" i="5"/>
  <c r="G25" i="5" s="1"/>
  <c r="G23" i="5" s="1"/>
  <c r="H26" i="5"/>
  <c r="H25" i="5" s="1"/>
  <c r="H23" i="5" s="1"/>
  <c r="G63" i="5"/>
  <c r="G62" i="5" s="1"/>
  <c r="G61" i="5" s="1"/>
  <c r="G59" i="5" s="1"/>
  <c r="G57" i="5" s="1"/>
  <c r="J35" i="34" s="1"/>
  <c r="I63" i="5"/>
  <c r="I62" i="5" s="1"/>
  <c r="I61" i="5" s="1"/>
  <c r="I59" i="5" s="1"/>
  <c r="I57" i="5" s="1"/>
  <c r="N35" i="34" s="1"/>
  <c r="I13" i="20"/>
  <c r="I12" i="20" s="1"/>
  <c r="I7" i="20" s="1"/>
  <c r="I35" i="5" l="1"/>
  <c r="I34" i="5" s="1"/>
  <c r="I33" i="5" s="1"/>
  <c r="I32" i="5" s="1"/>
  <c r="G35" i="5"/>
  <c r="G34" i="5" s="1"/>
  <c r="G33" i="5" s="1"/>
  <c r="G32" i="5" s="1"/>
  <c r="G30" i="5" s="1"/>
  <c r="G56" i="5"/>
  <c r="H30" i="5"/>
  <c r="H28" i="5" s="1"/>
  <c r="G28" i="5"/>
  <c r="I30" i="5"/>
  <c r="I28" i="5"/>
  <c r="I25" i="5"/>
  <c r="I23" i="5" s="1"/>
  <c r="H21" i="5"/>
  <c r="H19" i="5" s="1"/>
  <c r="H15" i="5" s="1"/>
  <c r="H13" i="5" s="1"/>
  <c r="H11" i="5" s="1"/>
  <c r="H9" i="5" s="1"/>
  <c r="G21" i="5"/>
  <c r="G19" i="5" s="1"/>
  <c r="G15" i="5" s="1"/>
  <c r="G13" i="5" s="1"/>
  <c r="G11" i="5" s="1"/>
  <c r="G9" i="5" s="1"/>
  <c r="G7" i="5" s="1"/>
  <c r="I55" i="5"/>
  <c r="I21" i="5" l="1"/>
  <c r="I19" i="5" s="1"/>
  <c r="I15" i="5" s="1"/>
  <c r="I13" i="5" s="1"/>
  <c r="I11" i="5" s="1"/>
  <c r="I9" i="5" s="1"/>
  <c r="G55" i="5" l="1"/>
  <c r="G54" i="5" s="1"/>
  <c r="G53" i="5" s="1"/>
  <c r="G51" i="5" s="1"/>
  <c r="G49" i="5" s="1"/>
  <c r="G13" i="20"/>
  <c r="G12" i="20" s="1"/>
  <c r="G7" i="20" s="1"/>
  <c r="G47" i="5" l="1"/>
  <c r="G45" i="5" s="1"/>
  <c r="G43" i="5" s="1"/>
  <c r="G41" i="5" s="1"/>
  <c r="G39" i="5" s="1"/>
  <c r="G37" i="5" s="1"/>
  <c r="J31" i="34"/>
  <c r="J30" i="34" s="1"/>
  <c r="I54" i="5" l="1"/>
  <c r="I53" i="5" s="1"/>
  <c r="I51" i="5" s="1"/>
  <c r="I49" i="5" s="1"/>
  <c r="I47" i="5" l="1"/>
  <c r="I45" i="5" s="1"/>
  <c r="I43" i="5" s="1"/>
  <c r="I41" i="5" s="1"/>
  <c r="I39" i="5" s="1"/>
  <c r="I37" i="5" s="1"/>
  <c r="I7" i="5" s="1"/>
  <c r="L30" i="34" l="1"/>
  <c r="N31" i="34"/>
  <c r="N30" i="34" l="1"/>
  <c r="N29" i="34" l="1"/>
  <c r="H63" i="5"/>
  <c r="H62" i="5" s="1"/>
  <c r="H61" i="5" s="1"/>
  <c r="H59" i="5" s="1"/>
  <c r="H57" i="5" s="1"/>
  <c r="H13" i="20" l="1"/>
  <c r="H12" i="20"/>
  <c r="H7" i="20" s="1"/>
  <c r="H55" i="5"/>
  <c r="H54" i="5" s="1"/>
  <c r="H53" i="5" s="1"/>
  <c r="H51" i="5" s="1"/>
  <c r="H49" i="5" s="1"/>
  <c r="K30" i="34" l="1"/>
  <c r="H47" i="5"/>
  <c r="H45" i="5" s="1"/>
  <c r="H43" i="5" s="1"/>
  <c r="H41" i="5" s="1"/>
  <c r="H39" i="5" s="1"/>
  <c r="H37" i="5" s="1"/>
  <c r="H7" i="5" s="1"/>
</calcChain>
</file>

<file path=xl/sharedStrings.xml><?xml version="1.0" encoding="utf-8"?>
<sst xmlns="http://schemas.openxmlformats.org/spreadsheetml/2006/main" count="196" uniqueCount="125">
  <si>
    <t>Միջոցառում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</si>
  <si>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</si>
  <si>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</si>
  <si>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</si>
  <si>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Ծրագրային դասիչը</t>
  </si>
  <si>
    <t>Ընդամենը</t>
  </si>
  <si>
    <t>Բաժին</t>
  </si>
  <si>
    <t>Խումբ</t>
  </si>
  <si>
    <t>Դաս</t>
  </si>
  <si>
    <t xml:space="preserve"> Ծառայությունների մատուցում </t>
  </si>
  <si>
    <t xml:space="preserve"> Տարի</t>
  </si>
  <si>
    <t>01</t>
  </si>
  <si>
    <t xml:space="preserve"> 11001</t>
  </si>
  <si>
    <t>Ցուցանիշների փոփոխությունը (ավելացումները նշված են դրական նշանով, իսկ նվազեցումները՝ փակագծերում)</t>
  </si>
  <si>
    <t>Ծրագիր</t>
  </si>
  <si>
    <t>ԸՆԴԱՄԵՆԸ</t>
  </si>
  <si>
    <t>Գործառնական դասիչ</t>
  </si>
  <si>
    <t>Հավելված 1
ՀՀ կառավարության
2025 թվականի____________ի  N _____-Ն որոշման</t>
  </si>
  <si>
    <t>Հավելված 2
ՀՀ կառավարության
2025 թվականի____________ի  N _____-Ն որոշման</t>
  </si>
  <si>
    <t xml:space="preserve"> ՀՀ կառավարության պահուստային ֆոնդ 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</si>
  <si>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</si>
  <si>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</si>
  <si>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նկարագրույունը</t>
  </si>
  <si>
    <t xml:space="preserve"> Վերջնական արդյունքի նկարագրությունը/Միջոցառման տեսակը</t>
  </si>
  <si>
    <t xml:space="preserve"> Ծրագիր</t>
  </si>
  <si>
    <t xml:space="preserve"> Միջոցառում</t>
  </si>
  <si>
    <t>ՀՀ կառավարություն</t>
  </si>
  <si>
    <t>1139</t>
  </si>
  <si>
    <t>ՀՀ կառավարության պահուստային ֆոնդ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</si>
  <si>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</si>
  <si>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</si>
  <si>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</si>
  <si>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</si>
  <si>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Ծառայությունների մատուցում</t>
  </si>
  <si>
    <t xml:space="preserve"> Առաջին կիսամյակ</t>
  </si>
  <si>
    <t xml:space="preserve"> Ինն ամիս</t>
  </si>
  <si>
    <t xml:space="preserve"> այդ թվում`</t>
  </si>
  <si>
    <t xml:space="preserve"> ՀՀ կառավարություն</t>
  </si>
  <si>
    <t xml:space="preserve"> 1139</t>
  </si>
  <si>
    <t xml:space="preserve"> ՀՀ կառավարության պահուստային ֆոնդ</t>
  </si>
  <si>
    <t xml:space="preserve"> 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</si>
  <si>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հազար դրամներով</t>
  </si>
  <si>
    <t>ՀԻՄՆԱԿԱՆ ԲԱԺԻՆՆԵՐԻՆ ՉԴԱՍՎՈՂ ՊԱՀՈՒՍՏԱՅԻՆ ՖՈՆԴԵՐ</t>
  </si>
  <si>
    <t xml:space="preserve"> ՀՀ կառավարության և համայնքների պահուստային ֆոնդ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</si>
  <si>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</si>
  <si>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</si>
  <si>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</si>
  <si>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</si>
  <si>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</si>
  <si>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Անվա-նումը </t>
  </si>
  <si>
    <t xml:space="preserve"> Նկարագրու-թյունը </t>
  </si>
  <si>
    <t xml:space="preserve"> Տեսակը </t>
  </si>
  <si>
    <t xml:space="preserve"> Առաջին կիսամյակ </t>
  </si>
  <si>
    <t xml:space="preserve"> Ինն ամիս </t>
  </si>
  <si>
    <t xml:space="preserve"> Տարի </t>
  </si>
  <si>
    <t xml:space="preserve"> ԸՆԴԱՄԵՆԸ </t>
  </si>
  <si>
    <t xml:space="preserve"> ՀՀ կառավարություն </t>
  </si>
  <si>
    <t xml:space="preserve"> 1139 </t>
  </si>
  <si>
    <t xml:space="preserve"> 1139 - 11001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</si>
  <si>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</si>
  <si>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Ծառայությունը մատուցողի անվանումը` ՀՀ կառավարություն </t>
  </si>
  <si>
    <t xml:space="preserve"> ԸՆԹԱՑԻԿ ԾԱԽՍԵՐ</t>
  </si>
  <si>
    <t xml:space="preserve"> ԱՅԼ  ԾԱԽՍԵՐ</t>
  </si>
  <si>
    <t xml:space="preserve"> Պահուստային միջոցներ</t>
  </si>
  <si>
    <t xml:space="preserve"> 01</t>
  </si>
  <si>
    <t xml:space="preserve"> 02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</si>
  <si>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</si>
  <si>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</si>
  <si>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Այլ ընթացիկ դրամաշնորհներ</t>
  </si>
  <si>
    <t>Տարի</t>
  </si>
  <si>
    <t>Ցուցանիշների փոփոխությունները (նվազեցումները նշված են փակագծերում)</t>
  </si>
  <si>
    <t>Միջոցառումները կատարող պետական մարմինների և դրամաշնորհ ստացող տնտեսվարող սուբյեկտների անվանումները</t>
  </si>
  <si>
    <t>Բյուջետային հատկացումների գլխավոր կարգադրիչների, ծրագրերի, միջոցառումների, ծախսային ուղղությունների անվանումները</t>
  </si>
  <si>
    <t>Ծրագրային դասիչ</t>
  </si>
  <si>
    <t>___________  ___-ի N _______ -Ն    որոշման</t>
  </si>
  <si>
    <t xml:space="preserve">ՀՀ կառավարության 2025 թվականի </t>
  </si>
  <si>
    <t xml:space="preserve">ՀԱՅԱՍՏԱՆԻ ՀԱՆՐԱՊԵՏՈՒԹՅԱՆ ԿԱՌԱՎԱՐՈՒԹՅԱՆ 2024 ԹՎԱԿԱՆԻ ԴԵԿՏԵՄԲԵՐԻ 27-Ի N 2060-Ն ՈՐՈՇՄԱՆ N 5 ՀԱՎԵԼՎԱԾԻ 7 ԱՂՅՈՒՍԱԿՈՒՄ ԿԱՏԱՐՎՈՂ ՓՈՓՈԽՈՒԹՅՈՒՆՆԵՐԸ </t>
  </si>
  <si>
    <t>ՀԱՅԱՍՏԱՆԻ ՀԱՆՐԱՊԵՏՈՒԹՅԱՆ ԿԱՌԱՎԱՐՈՒԹՅԱՆ   2024   ԹՎԱԿԱՆԻ  ԴԵԿՏԵՄԲԵՐԻ  27-Ի   N 2060-Ն  ՈՐՈՇՄԱՆ  NN 9 ԵՎ 9.1 ՀԱՎԵԼՎԱԾՆԵՐՈՒՄ  ԿԱՏԱՐՎՈՂ ՓՈՓՈԽՈՒԹՅՈՒՆՆԵՐԸ ԵՎ ԼՐԱՑՈՒՄՆԵՐԸ</t>
  </si>
  <si>
    <t>Հավելված 4
ՀՀ կառավարության
2025 թվականի____________ի  N _____-Ն որոշման</t>
  </si>
  <si>
    <t>Հավելված N 3</t>
  </si>
  <si>
    <t xml:space="preserve"> ԲԳԿ /ԲՍԿ</t>
  </si>
  <si>
    <t>ՀԱՅԱՍՏԱՆԻ ՀԱՆՐԱՊԵՏՈՒԹՅԱՆ ԿԱՌԱՎԱՐՈՒԹՅԱՆ 2024   ԹՎԱԿԱՆԻ  ԴԵԿՏԵՄԲԵՐԻ  27-Ի   N 2060-Ն  ՈՐՈՇՄԱՆ  NN 3 ԵՎ 4 ՀԱՎԵԼՎԱԾՆԵՐՈՒՄ ԿԱՏԱՐՎՈՂ ՓՈՓՈԽՈՒԹՅՈՒՆՆԵՐԸ ԵՎ ԼՐԱՑՈՒՄՆԵՐԸ</t>
  </si>
  <si>
    <t>ՀՀ բարձր տեխնոլոգիական արդյունաբերության նախարարություն</t>
  </si>
  <si>
    <t>1043</t>
  </si>
  <si>
    <t>Բարձր տեխնոլոգիական արդյունաբերության էկոհամակարգի և շուկայի զարգացման ծրագիր</t>
  </si>
  <si>
    <t>Բարձր տեխնոլոգիաների ենթակառուցվածքների բարելավում</t>
  </si>
  <si>
    <t>Բարձր տեխնոլոգիաների ոլորտի աճ</t>
  </si>
  <si>
    <t>1043 - 11018</t>
  </si>
  <si>
    <t>Պետական աջակցություն տեղեկատվական տեխնոլոգիաների ոլորտում գործունեություն իրականացնող առևտրային կազմակերպություններին և անհատ ձեռնարկատերերին</t>
  </si>
  <si>
    <t>Տեղեկատվական տեխնոլոգիաների ոլորտում գործունեություն իրականացնող առևտրային կազմակերպություններին և անհատ ձեռնարկատերերին պետական աջակցության տրամադրում</t>
  </si>
  <si>
    <t>1043-11024</t>
  </si>
  <si>
    <t>ՀՀ ԲԱՐՁՐ ՏԵԽՆՈԼՈԳԻԱԿԱՆ ԱՐԴՅՈՒՆԱԲԵՐՈՒԹՅԱՆ ՆԱԽԱՐԱՐՈՒԹՅՈՒՆ</t>
  </si>
  <si>
    <t xml:space="preserve"> ԸՆԴՀԱՆՈՒՐ ԲՆՈՒՅԹԻ ՀԱՆՐԱՅԻՆ ԾԱՌԱՅՈՒԹՅՈՒՆՆԵՐ</t>
  </si>
  <si>
    <t xml:space="preserve"> 03</t>
  </si>
  <si>
    <t xml:space="preserve"> Պետական աջակցություն տեղեկատվական տեխնոլոգիաների ոլորտում գործունեություն իրականացնող առևտրային կազմակերպություններին և անհատ ձեռնարկատերերին</t>
  </si>
  <si>
    <t xml:space="preserve"> ՀՀ բարձր տեխնոլոգիական արդյունաբերության նախարարություն</t>
  </si>
  <si>
    <t>Շահառու կազմակերպություններ</t>
  </si>
  <si>
    <t xml:space="preserve"> ՀՀ բարձր տեխնոլոգիական արդյունաբերության նախարարություն </t>
  </si>
  <si>
    <t xml:space="preserve"> 1043 </t>
  </si>
  <si>
    <t xml:space="preserve"> Բարձր տեխնոլոգիական արդյունաբերության էկոհամակարգի և շուկայի զարգացման ծրագիր </t>
  </si>
  <si>
    <t xml:space="preserve"> 1043 - 11018 </t>
  </si>
  <si>
    <t xml:space="preserve"> Տեղեկատվական տեխնոլոգիաների ոլորտում գործունեություն իրականացնող առևտրային կազմակերպություններին և անհատ ձեռնարկատերերին պետական աջակցության տրամադրում </t>
  </si>
  <si>
    <t xml:space="preserve"> Ծառայությունը մատուցողի անվանումը`  ՀՀ բարձր տեխնոլոգիական արդյունաբերության նախարարություն </t>
  </si>
  <si>
    <t>1043 - 11024</t>
  </si>
  <si>
    <t xml:space="preserve"> ԾԱՌԱՅՈՒԹՅՈՒՆՆԵՐԻ  ԵՎ   ԱՊՐԱՆՔՆԵՐԻ  ՁԵՌՔԲԵՐՈՒՄ</t>
  </si>
  <si>
    <t xml:space="preserve"> Պայմանագրային այլ ծառայությունների ձեռքբերում</t>
  </si>
  <si>
    <t xml:space="preserve"> - Ընդհանուր բնույթի այլ ծառայություններ</t>
  </si>
  <si>
    <t>Հայաստանի բարձր տեխնոլոգիաների ոլորտի զարգացման ռազմավարական ծրագրի մշակում</t>
  </si>
  <si>
    <t xml:space="preserve">Հաշվի առնելով ընտրված տեխնոլոգիական ուղղությունները, բարձր տեխնոլոգիաների ոլորտի զարգացման երկարաժամկետ տեսլականի և ռազմավարական նպատակների սահմանում </t>
  </si>
  <si>
    <t>Բարձր տեխնոլոգիաների ոլորտի զարգացման երկարաժամկետ տեսլական, քանակը, հատ</t>
  </si>
  <si>
    <t>հազար դրամներով</t>
  </si>
  <si>
    <t>ԸՆԴՀԱՆՈՒՐ ԲՆՈՒՅԹԻ ԴԱՍԱԿԱՐԳՈՒՄՆԵՐ</t>
  </si>
  <si>
    <t>Ընդհանուր բնույթի ծառայություններ</t>
  </si>
  <si>
    <t>Ծրագրման և վիճակագրական ընդհանուր ծառայություններ</t>
  </si>
  <si>
    <t> Ներգրավված վարձու աշխատող հանդիսացող աշխատանքային միգրանտների մասով պետական աջակցություն ստացող ՏՏ ոլորտում գործունեություն իրականացնող առևտրային կազմակերպությունների և անհատ ձեռնարկատերերի թիվը, հատ  </t>
  </si>
  <si>
    <t> Ներգրավված նոր վարձու աշխատողների մասով պետական աջակցություն ստացող ՏՏ ոլորտում գործունեություն իրականացնող առևտրային կազմակերպությունների և անհատ ձեռնարկատերերի թիվը, հատ  </t>
  </si>
  <si>
    <t> Կադրերի պատրաստման և վերապատրաստման մասով պետական աջակցություն ստացող ՏՏ ոլորտում գործունեություն իրականացնող առևտրային կազմակերպությունների և անհատ ձեռնարկատերերի թիվը, հատ  </t>
  </si>
  <si>
    <t> Կադրերի պատրաստման և վերապատրաստման մասով պետական աջակցություն ստացող ՏՏ ոլորտում գործունեություն իրականացնող առևտրային կազմակերպությունների և անհատ ձեռնարկատերերի վերապատրաստվող կադրերի թիվը, մարդ </t>
  </si>
  <si>
    <t> Բարձր տեխնոլոգիաների ոլորտի տնտեսավարող սուբյեկտների կողմից աշխատանքային միգրանտների համար ներկայացրած պետական աջակցության հայտերի քանակը, հատ  </t>
  </si>
  <si>
    <t> Բարձր տեխնոլոգիաների ոլորտի տնտեսավարող սուբյեկտների կողմից աշխատանքային միգրանտների համար ներկայացրած պետական աջակցության հայտերի բավարարման ցուցանիշը, տոկոս</t>
  </si>
  <si>
    <t>Բարձր տեխնոլոգիաների ոլորտի տնտեսավարող սուբյեկտների կողմից նոր աշխատողներ ներգրավելու համար ներկայացրած պետական աջակցության հայտերի քանակը, հատ  </t>
  </si>
  <si>
    <t>Բարձր տեխնոլոգիաների ոլորտի տնտեսավարող սուբյեկտների կողմից նոր աշխատողներ ներգրավելու համար ներկայացրած պետական աջակցության հայտերի բավարարման ցուցանիշը, տոկոս</t>
  </si>
  <si>
    <t> Բարձր տեխնոլոգիաների ոլորտի տնտեսավարող սուբյեկտների կողմից մասնագիտական աշխատանք կատարող կադրերի պատրաստման և վերապատրաստման համար ներկայացրած պետական աջակցության հայտերի քանակը, հատ  </t>
  </si>
  <si>
    <t> Բարձր տեխնոլոգիաների ոլորտի տնտեսավարող սուբյեկտների կողմից մասնագիտական աշխատանք կատարող կադրերի պատրաստման և վերապատրաստման համար ներկայացրած պետական աջակցության հայտերի բավարարման ցուցանիշը, տոկոս</t>
  </si>
  <si>
    <t>«ՀԱՅԱՍՏԱՆԻ ՀԱՆՐԱՊԵՏՈՒԹՅԱՆ 2025 ԹՎԱԿԱՆԻ ՊԵՏԱԿԱՆ ԲՅՈՒՋԵԻ ՄԱՍԻՆ» ՕՐԵՆՔԻ N 1 ՀԱՎԵԼՎԱԾԻ NN 1 ԵՎ 2 ԱՂՅՈՒՍԱԿՆԵՐՈՒՄ ԿԱՏԱՐՎՈՂ ՎԵՐԱԲԱՇԽՈՒՄԸ ԵՎ ՀԱՅԱՍՏԱՆԻ ՀԱՆՐԱՊԵՏՈՒԹՅԱՆ ԿԱՌԱՎԱՐՈՒԹՅԱՆ 2024 ԹՎԱԿԱՆԻ ԴԵԿՏԵՄԲԵՐԻ 27-Ի N 2060-Ն ՈՐՈՇՄԱՆ N 5 ՀԱՎԵԼՎԱԾԻ  N 1 ԱՂՅՈՒՍԱԿՈՒՄ ԿԱՏԱՐՎՈՂ ՓՈՓՈԽՈՒԹՅՈՒՆՆԵՐԸ ԵՎ ԼՐԱՑՈՒՄԸ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</si>
</sst>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8">
    <numFmt numFmtId="6" formatCode="&quot;$&quot;#,##0_);[Red]\(&quot;$&quot;#,##0\)"/>
    <numFmt numFmtId="8" formatCode="&quot;$&quot;#,##0.00_);[Red]\(&quot;$&quot;#,##0.0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\ _₽_-;\-* #,##0\ _₽_-;_-* &quot;-&quot;\ _₽_-;_-@_-"/>
    <numFmt numFmtId="165" formatCode="_-* #,##0.00\ _₽_-;\-* #,##0.00\ _₽_-;_-* &quot;-&quot;??\ _₽_-;_-@_-"/>
    <numFmt numFmtId="166" formatCode="_-* #,##0.00_-;\-* #,##0.00_-;_-* &quot;-&quot;??_-;_-@_-"/>
    <numFmt numFmtId="167" formatCode="_-* #,##0.00\ _դ_ր_._-;\-* #,##0.00\ _դ_ր_._-;_-* &quot;-&quot;??\ _դ_ր_._-;_-@_-"/>
    <numFmt numFmtId="168" formatCode="##,##0.0;\(##,##0.0\);\-"/>
    <numFmt numFmtId="169" formatCode="_-* #,##0.00_р_._-;\-* #,##0.00_р_._-;_-* &quot;-&quot;??_р_._-;_-@_-"/>
    <numFmt numFmtId="170" formatCode="General_)"/>
    <numFmt numFmtId="171" formatCode="_([$€-2]* #,##0.00_);_([$€-2]* \(#,##0.00\);_([$€-2]* &quot;-&quot;??_)"/>
    <numFmt numFmtId="172" formatCode="_(* #,##0.0_);_(* \(#,##0.0\);_(* &quot;-&quot;??_);_(@_)"/>
    <numFmt numFmtId="173" formatCode="#,##0.0"/>
    <numFmt numFmtId="174" formatCode="_(* #,##0.0_);_(* \(#,##0.0\);_(* &quot;-&quot;?_);_(@_)"/>
    <numFmt numFmtId="175" formatCode="##,##0;\(##,##0\);\-"/>
  </numFmts>
  <fonts count="13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1"/>
      <color indexed="8"/>
      <name val="Calibri"/>
      <family val="2"/>
    </font>
    <font>
      <sz val="10"/>
      <name val="Times Armenian"/>
      <family val="1"/>
    </font>
    <font>
      <sz val="10"/>
      <name val="Arial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b/>
      <sz val="11"/>
      <color theme="1"/>
      <name val="GHEA Grapalat"/>
      <family val="3"/>
    </font>
    <font>
      <sz val="8"/>
      <name val="GHEA Grapalat"/>
      <family val="2"/>
    </font>
    <font>
      <sz val="11"/>
      <color theme="1"/>
      <name val="GHEA Grapalat"/>
      <family val="3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0"/>
      <color indexed="12"/>
      <name val="Arial"/>
      <family val="2"/>
    </font>
    <font>
      <sz val="10"/>
      <name val="MS Sans Serif"/>
      <family val="2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16"/>
      <name val="Calibri"/>
      <family val="2"/>
      <charset val="204"/>
    </font>
    <font>
      <sz val="12"/>
      <name val="Tms Rmn"/>
    </font>
    <font>
      <b/>
      <sz val="11"/>
      <color indexed="19"/>
      <name val="Calibri"/>
      <family val="2"/>
      <charset val="204"/>
    </font>
    <font>
      <b/>
      <sz val="11"/>
      <color indexed="9"/>
      <name val="Calibri"/>
      <family val="2"/>
      <charset val="204"/>
    </font>
    <font>
      <sz val="12"/>
      <name val="Times New Roman"/>
      <family val="1"/>
    </font>
    <font>
      <sz val="11"/>
      <color indexed="8"/>
      <name val="GHEA Grapalat"/>
      <family val="2"/>
    </font>
    <font>
      <sz val="10"/>
      <color indexed="8"/>
      <name val="Arial Narrow"/>
      <family val="2"/>
      <charset val="1"/>
    </font>
    <font>
      <sz val="10"/>
      <name val="Times New Roman"/>
      <family val="1"/>
    </font>
    <font>
      <b/>
      <sz val="11"/>
      <color indexed="8"/>
      <name val="Calibri"/>
      <family val="2"/>
      <charset val="204"/>
    </font>
    <font>
      <i/>
      <sz val="11"/>
      <color indexed="23"/>
      <name val="Times Armenian"/>
      <family val="2"/>
    </font>
    <font>
      <sz val="11"/>
      <color indexed="17"/>
      <name val="Calibri"/>
      <family val="2"/>
      <charset val="204"/>
    </font>
    <font>
      <b/>
      <sz val="15"/>
      <color indexed="62"/>
      <name val="Calibri"/>
      <family val="2"/>
      <charset val="204"/>
    </font>
    <font>
      <b/>
      <sz val="13"/>
      <color indexed="62"/>
      <name val="Calibri"/>
      <family val="2"/>
      <charset val="204"/>
    </font>
    <font>
      <b/>
      <sz val="11"/>
      <color indexed="62"/>
      <name val="Calibri"/>
      <family val="2"/>
      <charset val="204"/>
    </font>
    <font>
      <u/>
      <sz val="10"/>
      <color theme="10"/>
      <name val="Arial"/>
      <family val="2"/>
    </font>
    <font>
      <sz val="11"/>
      <color indexed="63"/>
      <name val="Calibri"/>
      <family val="2"/>
      <charset val="204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indexed="19"/>
      <name val="Calibri"/>
      <family val="2"/>
      <charset val="204"/>
    </font>
    <font>
      <sz val="7"/>
      <name val="Small Fonts"/>
      <family val="2"/>
    </font>
    <font>
      <sz val="10"/>
      <name val="Arial LatArm"/>
      <family val="2"/>
    </font>
    <font>
      <sz val="10"/>
      <name val="Arial Cyr"/>
      <family val="2"/>
    </font>
    <font>
      <sz val="11"/>
      <color theme="1"/>
      <name val="GHEA Grapalat"/>
      <family val="2"/>
    </font>
    <font>
      <sz val="10"/>
      <color theme="1"/>
      <name val="Arial Armenian"/>
      <family val="2"/>
    </font>
    <font>
      <b/>
      <sz val="11"/>
      <color indexed="63"/>
      <name val="Calibri"/>
      <family val="2"/>
      <charset val="204"/>
    </font>
    <font>
      <sz val="12"/>
      <name val="Times Armenian"/>
      <family val="1"/>
    </font>
    <font>
      <sz val="9"/>
      <name val="Times New Roman"/>
      <family val="1"/>
    </font>
    <font>
      <b/>
      <sz val="18"/>
      <color indexed="62"/>
      <name val="Cambria"/>
      <family val="2"/>
      <charset val="204"/>
    </font>
    <font>
      <sz val="10"/>
      <color indexed="8"/>
      <name val="MS Sans Serif"/>
      <family val="2"/>
      <charset val="204"/>
    </font>
    <font>
      <sz val="11"/>
      <color indexed="10"/>
      <name val="Calibri"/>
      <family val="2"/>
      <charset val="204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2"/>
      <color theme="1"/>
      <name val="GHEA Grapalat"/>
      <family val="3"/>
    </font>
    <font>
      <b/>
      <sz val="12"/>
      <name val="GHEA Grapalat"/>
      <family val="3"/>
    </font>
    <font>
      <b/>
      <sz val="12"/>
      <color theme="1"/>
      <name val="GHEA Grapalat"/>
      <family val="3"/>
    </font>
    <font>
      <sz val="8"/>
      <name val="GHEA Grapalat"/>
      <family val="3"/>
    </font>
    <font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sz val="10"/>
      <color rgb="FF000000"/>
      <name val="Times New Roman"/>
      <family val="1"/>
    </font>
    <font>
      <sz val="10"/>
      <color theme="1"/>
      <name val="Arial Narrow"/>
      <family val="2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2"/>
      <name val="GHEA Grapalat"/>
      <family val="3"/>
    </font>
    <font>
      <i/>
      <sz val="12"/>
      <name val="GHEA Grapalat"/>
      <family val="3"/>
    </font>
    <font>
      <sz val="11"/>
      <name val="GHEA Grapalat"/>
      <family val="3"/>
    </font>
    <font>
      <i/>
      <sz val="11"/>
      <name val="GHEA Grapalat"/>
      <family val="3"/>
    </font>
    <font>
      <b/>
      <sz val="11"/>
      <name val="GHEA Grapalat"/>
      <family val="3"/>
    </font>
    <font>
      <sz val="10"/>
      <name val="Arial"/>
      <family val="2"/>
    </font>
    <font>
      <b/>
      <sz val="10"/>
      <name val="GHEA Grapalat"/>
      <family val="2"/>
    </font>
    <font>
      <b/>
      <sz val="8"/>
      <name val="GHEA Grapalat"/>
      <family val="2"/>
    </font>
    <font>
      <sz val="18"/>
      <color theme="3"/>
      <name val="Cambria"/>
      <family val="2"/>
      <scheme val="maj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GHEA Grapalat"/>
      <family val="3"/>
    </font>
    <font>
      <sz val="10"/>
      <color theme="1"/>
      <name val="GHEA Grapalat"/>
      <family val="3"/>
    </font>
    <font>
      <b/>
      <i/>
      <sz val="12"/>
      <color theme="1"/>
      <name val="GHEA Grapalat"/>
      <family val="3"/>
    </font>
    <font>
      <i/>
      <sz val="12"/>
      <color theme="1"/>
      <name val="GHEA Grapalat"/>
      <family val="3"/>
    </font>
    <font>
      <sz val="11"/>
      <color rgb="FF000000"/>
      <name val="Calibri"/>
      <family val="2"/>
    </font>
    <font>
      <b/>
      <sz val="9"/>
      <name val="GHEA Grapalat"/>
      <family val="2"/>
    </font>
    <font>
      <sz val="11"/>
      <color theme="0"/>
      <name val="GHEA Grapalat"/>
      <family val="3"/>
    </font>
    <font>
      <b/>
      <sz val="11"/>
      <name val="GHEA Grapalat"/>
      <family val="2"/>
    </font>
    <font>
      <sz val="11"/>
      <name val="GHEA Grapalat"/>
      <family val="2"/>
    </font>
    <font>
      <sz val="11"/>
      <name val="Times Armenian"/>
      <family val="1"/>
    </font>
  </fonts>
  <fills count="78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indexed="47"/>
        <bgColor indexed="47"/>
      </patternFill>
    </fill>
    <fill>
      <patternFill patternType="solid">
        <fgColor indexed="44"/>
        <bgColor indexed="44"/>
      </patternFill>
    </fill>
    <fill>
      <patternFill patternType="solid">
        <fgColor indexed="27"/>
        <bgColor indexed="27"/>
      </patternFill>
    </fill>
    <fill>
      <patternFill patternType="solid">
        <fgColor indexed="30"/>
        <bgColor indexed="30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53"/>
        <bgColor indexed="53"/>
      </patternFill>
    </fill>
    <fill>
      <patternFill patternType="solid">
        <fgColor indexed="51"/>
        <bgColor indexed="51"/>
      </patternFill>
    </fill>
    <fill>
      <patternFill patternType="solid">
        <fgColor indexed="45"/>
        <bgColor indexed="45"/>
      </patternFill>
    </fill>
    <fill>
      <patternFill patternType="solid">
        <fgColor indexed="54"/>
        <bgColor indexed="54"/>
      </patternFill>
    </fill>
    <fill>
      <patternFill patternType="solid">
        <fgColor indexed="49"/>
        <bgColor indexed="49"/>
      </patternFill>
    </fill>
    <fill>
      <patternFill patternType="solid">
        <fgColor indexed="26"/>
        <bgColor indexed="26"/>
      </patternFill>
    </fill>
    <fill>
      <patternFill patternType="solid">
        <fgColor indexed="43"/>
        <bgColor indexed="43"/>
      </patternFill>
    </fill>
    <fill>
      <patternFill patternType="solid">
        <fgColor indexed="29"/>
        <bgColor indexed="29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53"/>
      </patternFill>
    </fill>
    <fill>
      <patternFill patternType="lightUp">
        <fgColor indexed="9"/>
        <bgColor indexed="22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rgb="FFF2F2F2"/>
      </patternFill>
    </fill>
  </fills>
  <borders count="5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indexed="30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double">
        <color indexed="29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3268">
    <xf numFmtId="0" fontId="0" fillId="0" borderId="0"/>
    <xf numFmtId="0" fontId="3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7" fillId="0" borderId="0"/>
    <xf numFmtId="0" fontId="3" fillId="0" borderId="0"/>
    <xf numFmtId="0" fontId="8" fillId="2" borderId="0" applyNumberFormat="0" applyBorder="0" applyAlignment="0" applyProtection="0"/>
    <xf numFmtId="0" fontId="5" fillId="0" borderId="0"/>
    <xf numFmtId="0" fontId="6" fillId="0" borderId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7" borderId="0" applyNumberFormat="0" applyBorder="0" applyAlignment="0" applyProtection="0"/>
    <xf numFmtId="0" fontId="4" fillId="6" borderId="0" applyNumberFormat="0" applyBorder="0" applyAlignment="0" applyProtection="0"/>
    <xf numFmtId="0" fontId="4" fillId="12" borderId="0" applyNumberFormat="0" applyBorder="0" applyAlignment="0" applyProtection="0"/>
    <xf numFmtId="0" fontId="4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3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16" borderId="0" applyNumberFormat="0" applyBorder="0" applyAlignment="0" applyProtection="0"/>
    <xf numFmtId="0" fontId="9" fillId="9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8" borderId="0" applyNumberFormat="0" applyBorder="0" applyAlignment="0" applyProtection="0"/>
    <xf numFmtId="0" fontId="9" fillId="16" borderId="0" applyNumberFormat="0" applyBorder="0" applyAlignment="0" applyProtection="0"/>
    <xf numFmtId="0" fontId="9" fillId="20" borderId="0" applyNumberFormat="0" applyBorder="0" applyAlignment="0" applyProtection="0"/>
    <xf numFmtId="0" fontId="10" fillId="4" borderId="0" applyNumberFormat="0" applyBorder="0" applyAlignment="0" applyProtection="0"/>
    <xf numFmtId="0" fontId="11" fillId="21" borderId="2" applyNumberFormat="0" applyAlignment="0" applyProtection="0"/>
    <xf numFmtId="0" fontId="12" fillId="22" borderId="3" applyNumberFormat="0" applyAlignment="0" applyProtection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4" fillId="5" borderId="0" applyNumberFormat="0" applyBorder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7" fillId="0" borderId="6" applyNumberFormat="0" applyFill="0" applyAlignment="0" applyProtection="0"/>
    <xf numFmtId="0" fontId="17" fillId="0" borderId="0" applyNumberFormat="0" applyFill="0" applyBorder="0" applyAlignment="0" applyProtection="0"/>
    <xf numFmtId="0" fontId="18" fillId="11" borderId="2" applyNumberFormat="0" applyAlignment="0" applyProtection="0"/>
    <xf numFmtId="0" fontId="19" fillId="0" borderId="7" applyNumberFormat="0" applyFill="0" applyAlignment="0" applyProtection="0"/>
    <xf numFmtId="0" fontId="20" fillId="23" borderId="0" applyNumberFormat="0" applyBorder="0" applyAlignment="0" applyProtection="0"/>
    <xf numFmtId="1" fontId="26" fillId="0" borderId="0"/>
    <xf numFmtId="1" fontId="26" fillId="0" borderId="0"/>
    <xf numFmtId="1" fontId="26" fillId="0" borderId="0"/>
    <xf numFmtId="0" fontId="2" fillId="0" borderId="0"/>
    <xf numFmtId="0" fontId="6" fillId="0" borderId="0"/>
    <xf numFmtId="0" fontId="6" fillId="0" borderId="0"/>
    <xf numFmtId="0" fontId="3" fillId="24" borderId="8" applyNumberFormat="0" applyFont="0" applyAlignment="0" applyProtection="0"/>
    <xf numFmtId="0" fontId="21" fillId="21" borderId="9" applyNumberFormat="0" applyAlignment="0" applyProtection="0"/>
    <xf numFmtId="0" fontId="25" fillId="0" borderId="0"/>
    <xf numFmtId="0" fontId="25" fillId="0" borderId="0"/>
    <xf numFmtId="0" fontId="25" fillId="0" borderId="0"/>
    <xf numFmtId="0" fontId="22" fillId="0" borderId="0" applyNumberFormat="0" applyFill="0" applyBorder="0" applyAlignment="0" applyProtection="0"/>
    <xf numFmtId="0" fontId="23" fillId="0" borderId="10" applyNumberFormat="0" applyFill="0" applyAlignment="0" applyProtection="0"/>
    <xf numFmtId="0" fontId="24" fillId="0" borderId="0" applyNumberFormat="0" applyFill="0" applyBorder="0" applyAlignment="0" applyProtection="0"/>
    <xf numFmtId="0" fontId="7" fillId="0" borderId="0"/>
    <xf numFmtId="1" fontId="26" fillId="0" borderId="0"/>
    <xf numFmtId="0" fontId="27" fillId="0" borderId="0"/>
    <xf numFmtId="0" fontId="6" fillId="0" borderId="0"/>
    <xf numFmtId="168" fontId="29" fillId="0" borderId="0" applyFill="0" applyBorder="0" applyProtection="0">
      <alignment horizontal="right" vertical="top"/>
    </xf>
    <xf numFmtId="0" fontId="29" fillId="0" borderId="0">
      <alignment horizontal="left" vertical="top" wrapText="1"/>
    </xf>
    <xf numFmtId="43" fontId="29" fillId="0" borderId="0" applyFont="0" applyFill="0" applyBorder="0" applyAlignment="0" applyProtection="0">
      <alignment horizontal="left" vertical="top" wrapText="1"/>
    </xf>
    <xf numFmtId="43" fontId="29" fillId="0" borderId="0" applyFont="0" applyFill="0" applyBorder="0" applyAlignment="0" applyProtection="0">
      <alignment horizontal="left" vertical="top" wrapText="1"/>
    </xf>
    <xf numFmtId="0" fontId="4" fillId="0" borderId="0"/>
    <xf numFmtId="0" fontId="6" fillId="0" borderId="0"/>
    <xf numFmtId="0" fontId="3" fillId="0" borderId="0"/>
    <xf numFmtId="0" fontId="6" fillId="0" borderId="0"/>
    <xf numFmtId="0" fontId="11" fillId="21" borderId="11" applyNumberFormat="0" applyAlignment="0" applyProtection="0"/>
    <xf numFmtId="0" fontId="18" fillId="11" borderId="11" applyNumberFormat="0" applyAlignment="0" applyProtection="0"/>
    <xf numFmtId="0" fontId="3" fillId="24" borderId="12" applyNumberFormat="0" applyFont="0" applyAlignment="0" applyProtection="0"/>
    <xf numFmtId="0" fontId="21" fillId="21" borderId="13" applyNumberFormat="0" applyAlignment="0" applyProtection="0"/>
    <xf numFmtId="0" fontId="23" fillId="0" borderId="14" applyNumberFormat="0" applyFill="0" applyAlignment="0" applyProtection="0"/>
    <xf numFmtId="0" fontId="7" fillId="0" borderId="0"/>
    <xf numFmtId="165" fontId="3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3" fillId="56" borderId="27" applyNumberFormat="0" applyFont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3" fillId="56" borderId="27" applyNumberFormat="0" applyFont="0" applyAlignment="0" applyProtection="0"/>
    <xf numFmtId="0" fontId="21" fillId="21" borderId="28" applyNumberFormat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9" fillId="0" borderId="0" applyFont="0" applyFill="0" applyBorder="0" applyAlignment="0" applyProtection="0">
      <alignment horizontal="left" vertical="top" wrapText="1"/>
    </xf>
    <xf numFmtId="165" fontId="29" fillId="0" borderId="0" applyFont="0" applyFill="0" applyBorder="0" applyAlignment="0" applyProtection="0">
      <alignment horizontal="left" vertical="top" wrapText="1"/>
    </xf>
    <xf numFmtId="6" fontId="43" fillId="0" borderId="0" applyFont="0" applyFill="0" applyBorder="0" applyAlignment="0" applyProtection="0"/>
    <xf numFmtId="6" fontId="4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25" fillId="0" borderId="0"/>
    <xf numFmtId="0" fontId="2" fillId="3" borderId="0" applyNumberFormat="0" applyBorder="0" applyAlignment="0" applyProtection="0"/>
    <xf numFmtId="0" fontId="44" fillId="12" borderId="0" applyNumberFormat="0" applyBorder="0" applyAlignment="0" applyProtection="0"/>
    <xf numFmtId="0" fontId="2" fillId="4" borderId="0" applyNumberFormat="0" applyBorder="0" applyAlignment="0" applyProtection="0"/>
    <xf numFmtId="0" fontId="44" fillId="13" borderId="0" applyNumberFormat="0" applyBorder="0" applyAlignment="0" applyProtection="0"/>
    <xf numFmtId="0" fontId="2" fillId="5" borderId="0" applyNumberFormat="0" applyBorder="0" applyAlignment="0" applyProtection="0"/>
    <xf numFmtId="0" fontId="44" fillId="24" borderId="0" applyNumberFormat="0" applyBorder="0" applyAlignment="0" applyProtection="0"/>
    <xf numFmtId="0" fontId="2" fillId="6" borderId="0" applyNumberFormat="0" applyBorder="0" applyAlignment="0" applyProtection="0"/>
    <xf numFmtId="0" fontId="44" fillId="11" borderId="0" applyNumberFormat="0" applyBorder="0" applyAlignment="0" applyProtection="0"/>
    <xf numFmtId="0" fontId="2" fillId="39" borderId="0" applyNumberFormat="0" applyBorder="0" applyAlignment="0" applyProtection="0"/>
    <xf numFmtId="0" fontId="44" fillId="10" borderId="0" applyNumberFormat="0" applyBorder="0" applyAlignment="0" applyProtection="0"/>
    <xf numFmtId="0" fontId="2" fillId="43" borderId="0" applyNumberFormat="0" applyBorder="0" applyAlignment="0" applyProtection="0"/>
    <xf numFmtId="0" fontId="44" fillId="24" borderId="0" applyNumberFormat="0" applyBorder="0" applyAlignment="0" applyProtection="0"/>
    <xf numFmtId="0" fontId="2" fillId="30" borderId="0" applyNumberFormat="0" applyBorder="0" applyAlignment="0" applyProtection="0"/>
    <xf numFmtId="0" fontId="44" fillId="10" borderId="0" applyNumberFormat="0" applyBorder="0" applyAlignment="0" applyProtection="0"/>
    <xf numFmtId="0" fontId="2" fillId="33" borderId="0" applyNumberFormat="0" applyBorder="0" applyAlignment="0" applyProtection="0"/>
    <xf numFmtId="0" fontId="44" fillId="13" borderId="0" applyNumberFormat="0" applyBorder="0" applyAlignment="0" applyProtection="0"/>
    <xf numFmtId="0" fontId="2" fillId="7" borderId="0" applyNumberFormat="0" applyBorder="0" applyAlignment="0" applyProtection="0"/>
    <xf numFmtId="0" fontId="44" fillId="23" borderId="0" applyNumberFormat="0" applyBorder="0" applyAlignment="0" applyProtection="0"/>
    <xf numFmtId="0" fontId="2" fillId="37" borderId="0" applyNumberFormat="0" applyBorder="0" applyAlignment="0" applyProtection="0"/>
    <xf numFmtId="0" fontId="44" fillId="4" borderId="0" applyNumberFormat="0" applyBorder="0" applyAlignment="0" applyProtection="0"/>
    <xf numFmtId="0" fontId="2" fillId="40" borderId="0" applyNumberFormat="0" applyBorder="0" applyAlignment="0" applyProtection="0"/>
    <xf numFmtId="0" fontId="44" fillId="10" borderId="0" applyNumberFormat="0" applyBorder="0" applyAlignment="0" applyProtection="0"/>
    <xf numFmtId="0" fontId="2" fillId="44" borderId="0" applyNumberFormat="0" applyBorder="0" applyAlignment="0" applyProtection="0"/>
    <xf numFmtId="0" fontId="44" fillId="24" borderId="0" applyNumberFormat="0" applyBorder="0" applyAlignment="0" applyProtection="0"/>
    <xf numFmtId="0" fontId="41" fillId="31" borderId="0" applyNumberFormat="0" applyBorder="0" applyAlignment="0" applyProtection="0"/>
    <xf numFmtId="0" fontId="45" fillId="10" borderId="0" applyNumberFormat="0" applyBorder="0" applyAlignment="0" applyProtection="0"/>
    <xf numFmtId="0" fontId="41" fillId="34" borderId="0" applyNumberFormat="0" applyBorder="0" applyAlignment="0" applyProtection="0"/>
    <xf numFmtId="0" fontId="45" fillId="20" borderId="0" applyNumberFormat="0" applyBorder="0" applyAlignment="0" applyProtection="0"/>
    <xf numFmtId="0" fontId="41" fillId="7" borderId="0" applyNumberFormat="0" applyBorder="0" applyAlignment="0" applyProtection="0"/>
    <xf numFmtId="0" fontId="45" fillId="14" borderId="0" applyNumberFormat="0" applyBorder="0" applyAlignment="0" applyProtection="0"/>
    <xf numFmtId="0" fontId="41" fillId="8" borderId="0" applyNumberFormat="0" applyBorder="0" applyAlignment="0" applyProtection="0"/>
    <xf numFmtId="0" fontId="45" fillId="4" borderId="0" applyNumberFormat="0" applyBorder="0" applyAlignment="0" applyProtection="0"/>
    <xf numFmtId="0" fontId="41" fillId="41" borderId="0" applyNumberFormat="0" applyBorder="0" applyAlignment="0" applyProtection="0"/>
    <xf numFmtId="0" fontId="45" fillId="10" borderId="0" applyNumberFormat="0" applyBorder="0" applyAlignment="0" applyProtection="0"/>
    <xf numFmtId="0" fontId="41" fillId="9" borderId="0" applyNumberFormat="0" applyBorder="0" applyAlignment="0" applyProtection="0"/>
    <xf numFmtId="0" fontId="45" fillId="13" borderId="0" applyNumberFormat="0" applyBorder="0" applyAlignment="0" applyProtection="0"/>
    <xf numFmtId="0" fontId="46" fillId="45" borderId="0" applyNumberFormat="0" applyBorder="0" applyAlignment="0" applyProtection="0"/>
    <xf numFmtId="0" fontId="46" fillId="46" borderId="0" applyNumberFormat="0" applyBorder="0" applyAlignment="0" applyProtection="0"/>
    <xf numFmtId="0" fontId="47" fillId="47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1" fillId="29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6" fillId="45" borderId="0" applyNumberFormat="0" applyBorder="0" applyAlignment="0" applyProtection="0"/>
    <xf numFmtId="0" fontId="46" fillId="49" borderId="0" applyNumberFormat="0" applyBorder="0" applyAlignment="0" applyProtection="0"/>
    <xf numFmtId="0" fontId="47" fillId="50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1" fillId="32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6" fillId="45" borderId="0" applyNumberFormat="0" applyBorder="0" applyAlignment="0" applyProtection="0"/>
    <xf numFmtId="0" fontId="46" fillId="45" borderId="0" applyNumberFormat="0" applyBorder="0" applyAlignment="0" applyProtection="0"/>
    <xf numFmtId="0" fontId="47" fillId="49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1" fillId="35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6" fillId="45" borderId="0" applyNumberFormat="0" applyBorder="0" applyAlignment="0" applyProtection="0"/>
    <xf numFmtId="0" fontId="46" fillId="49" borderId="0" applyNumberFormat="0" applyBorder="0" applyAlignment="0" applyProtection="0"/>
    <xf numFmtId="0" fontId="47" fillId="53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1" fillId="36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6" fillId="45" borderId="0" applyNumberFormat="0" applyBorder="0" applyAlignment="0" applyProtection="0"/>
    <xf numFmtId="0" fontId="46" fillId="47" borderId="0" applyNumberFormat="0" applyBorder="0" applyAlignment="0" applyProtection="0"/>
    <xf numFmtId="0" fontId="47" fillId="47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1" fillId="38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6" fillId="45" borderId="0" applyNumberFormat="0" applyBorder="0" applyAlignment="0" applyProtection="0"/>
    <xf numFmtId="0" fontId="46" fillId="56" borderId="0" applyNumberFormat="0" applyBorder="0" applyAlignment="0" applyProtection="0"/>
    <xf numFmtId="0" fontId="47" fillId="57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1" fillId="42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6" fontId="43" fillId="0" borderId="0" applyFont="0" applyFill="0" applyBorder="0" applyAlignment="0" applyProtection="0"/>
    <xf numFmtId="0" fontId="35" fillId="26" borderId="0" applyNumberFormat="0" applyBorder="0" applyAlignment="0" applyProtection="0"/>
    <xf numFmtId="0" fontId="48" fillId="56" borderId="0" applyNumberFormat="0" applyBorder="0" applyAlignment="0" applyProtection="0"/>
    <xf numFmtId="0" fontId="49" fillId="0" borderId="0" applyNumberFormat="0" applyFill="0" applyBorder="0" applyAlignment="0" applyProtection="0"/>
    <xf numFmtId="0" fontId="50" fillId="59" borderId="11" applyNumberFormat="0" applyAlignment="0" applyProtection="0"/>
    <xf numFmtId="0" fontId="38" fillId="27" borderId="19" applyNumberFormat="0" applyAlignment="0" applyProtection="0"/>
    <xf numFmtId="0" fontId="51" fillId="50" borderId="3" applyNumberFormat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52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6" fontId="6" fillId="0" borderId="0" applyFont="0" applyFill="0" applyBorder="0" applyAlignment="0" applyProtection="0"/>
    <xf numFmtId="165" fontId="53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4" fillId="0" borderId="0" applyFont="0" applyFill="0" applyBorder="0" applyAlignment="0" applyProtection="0"/>
    <xf numFmtId="166" fontId="3" fillId="0" borderId="0" applyFont="0" applyFill="0" applyBorder="0" applyAlignment="0" applyProtection="0"/>
    <xf numFmtId="165" fontId="6" fillId="0" borderId="0" applyFont="0" applyFill="0" applyBorder="0" applyAlignment="0" applyProtection="0"/>
    <xf numFmtId="167" fontId="54" fillId="0" borderId="0" applyFont="0" applyFill="0" applyBorder="0" applyAlignment="0" applyProtection="0"/>
    <xf numFmtId="165" fontId="5" fillId="0" borderId="0" applyFont="0" applyFill="0" applyBorder="0" applyAlignment="0" applyProtection="0"/>
    <xf numFmtId="166" fontId="6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9" fontId="6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8" fontId="6" fillId="0" borderId="0" applyFont="0" applyFill="0" applyProtection="0"/>
    <xf numFmtId="165" fontId="6" fillId="0" borderId="0" applyFont="0" applyFill="0" applyBorder="0" applyAlignment="0" applyProtection="0"/>
    <xf numFmtId="170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5" fillId="0" borderId="0" applyFont="0" applyFill="0" applyBorder="0" applyAlignment="0" applyProtection="0"/>
    <xf numFmtId="166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5" fontId="5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52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6" fillId="60" borderId="0" applyNumberFormat="0" applyBorder="0" applyAlignment="0" applyProtection="0"/>
    <xf numFmtId="0" fontId="56" fillId="61" borderId="0" applyNumberFormat="0" applyBorder="0" applyAlignment="0" applyProtection="0"/>
    <xf numFmtId="0" fontId="56" fillId="62" borderId="0" applyNumberFormat="0" applyBorder="0" applyAlignment="0" applyProtection="0"/>
    <xf numFmtId="171" fontId="3" fillId="0" borderId="0" applyFont="0" applyFill="0" applyBorder="0" applyAlignment="0" applyProtection="0"/>
    <xf numFmtId="0" fontId="40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34" fillId="25" borderId="0" applyNumberFormat="0" applyBorder="0" applyAlignment="0" applyProtection="0"/>
    <xf numFmtId="0" fontId="58" fillId="63" borderId="0" applyNumberFormat="0" applyBorder="0" applyAlignment="0" applyProtection="0"/>
    <xf numFmtId="0" fontId="31" fillId="0" borderId="15" applyNumberFormat="0" applyFill="0" applyAlignment="0" applyProtection="0"/>
    <xf numFmtId="0" fontId="59" fillId="0" borderId="21" applyNumberFormat="0" applyFill="0" applyAlignment="0" applyProtection="0"/>
    <xf numFmtId="0" fontId="32" fillId="0" borderId="16" applyNumberFormat="0" applyFill="0" applyAlignment="0" applyProtection="0"/>
    <xf numFmtId="0" fontId="60" fillId="0" borderId="22" applyNumberFormat="0" applyFill="0" applyAlignment="0" applyProtection="0"/>
    <xf numFmtId="0" fontId="33" fillId="0" borderId="17" applyNumberFormat="0" applyFill="0" applyAlignment="0" applyProtection="0"/>
    <xf numFmtId="0" fontId="61" fillId="0" borderId="23" applyNumberFormat="0" applyFill="0" applyAlignment="0" applyProtection="0"/>
    <xf numFmtId="0" fontId="33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2" fillId="0" borderId="0" applyNumberFormat="0" applyFill="0" applyBorder="0" applyAlignment="0" applyProtection="0">
      <alignment vertical="top"/>
      <protection locked="0"/>
    </xf>
    <xf numFmtId="0" fontId="42" fillId="0" borderId="0" applyNumberFormat="0" applyFill="0" applyBorder="0" applyAlignment="0" applyProtection="0">
      <alignment vertical="top"/>
      <protection locked="0"/>
    </xf>
    <xf numFmtId="0" fontId="5" fillId="0" borderId="0"/>
    <xf numFmtId="0" fontId="63" fillId="57" borderId="11" applyNumberFormat="0" applyAlignment="0" applyProtection="0"/>
    <xf numFmtId="38" fontId="64" fillId="0" borderId="0"/>
    <xf numFmtId="38" fontId="65" fillId="0" borderId="0"/>
    <xf numFmtId="38" fontId="66" fillId="0" borderId="0"/>
    <xf numFmtId="38" fontId="67" fillId="0" borderId="0"/>
    <xf numFmtId="0" fontId="68" fillId="0" borderId="0"/>
    <xf numFmtId="0" fontId="68" fillId="0" borderId="0"/>
    <xf numFmtId="0" fontId="69" fillId="0" borderId="0"/>
    <xf numFmtId="0" fontId="37" fillId="0" borderId="18" applyNumberFormat="0" applyFill="0" applyAlignment="0" applyProtection="0"/>
    <xf numFmtId="0" fontId="70" fillId="0" borderId="24" applyNumberFormat="0" applyFill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36" fillId="2" borderId="0" applyNumberFormat="0" applyBorder="0" applyAlignment="0" applyProtection="0"/>
    <xf numFmtId="0" fontId="70" fillId="57" borderId="0" applyNumberFormat="0" applyBorder="0" applyAlignment="0" applyProtection="0"/>
    <xf numFmtId="37" fontId="71" fillId="0" borderId="0"/>
    <xf numFmtId="0" fontId="55" fillId="0" borderId="0"/>
    <xf numFmtId="0" fontId="1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72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73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2" fillId="0" borderId="0"/>
    <xf numFmtId="0" fontId="52" fillId="0" borderId="0"/>
    <xf numFmtId="0" fontId="52" fillId="0" borderId="0"/>
    <xf numFmtId="0" fontId="53" fillId="0" borderId="0"/>
    <xf numFmtId="0" fontId="74" fillId="0" borderId="0"/>
    <xf numFmtId="0" fontId="6" fillId="0" borderId="0"/>
    <xf numFmtId="0" fontId="3" fillId="0" borderId="0"/>
    <xf numFmtId="0" fontId="6" fillId="0" borderId="0"/>
    <xf numFmtId="0" fontId="75" fillId="0" borderId="0"/>
    <xf numFmtId="0" fontId="6" fillId="0" borderId="0"/>
    <xf numFmtId="0" fontId="5" fillId="0" borderId="0"/>
    <xf numFmtId="0" fontId="53" fillId="0" borderId="0"/>
    <xf numFmtId="0" fontId="52" fillId="0" borderId="0"/>
    <xf numFmtId="0" fontId="6" fillId="0" borderId="0"/>
    <xf numFmtId="0" fontId="52" fillId="0" borderId="0"/>
    <xf numFmtId="0" fontId="52" fillId="0" borderId="0"/>
    <xf numFmtId="0" fontId="2" fillId="0" borderId="0"/>
    <xf numFmtId="0" fontId="6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6" fillId="0" borderId="0"/>
    <xf numFmtId="0" fontId="6" fillId="0" borderId="0"/>
    <xf numFmtId="0" fontId="73" fillId="0" borderId="0"/>
    <xf numFmtId="0" fontId="74" fillId="0" borderId="0"/>
    <xf numFmtId="0" fontId="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" fillId="0" borderId="0"/>
    <xf numFmtId="0" fontId="44" fillId="0" borderId="0"/>
    <xf numFmtId="0" fontId="52" fillId="0" borderId="0"/>
    <xf numFmtId="0" fontId="53" fillId="0" borderId="0"/>
    <xf numFmtId="0" fontId="74" fillId="0" borderId="0"/>
    <xf numFmtId="0" fontId="53" fillId="0" borderId="0"/>
    <xf numFmtId="0" fontId="3" fillId="0" borderId="0"/>
    <xf numFmtId="0" fontId="7" fillId="0" borderId="0"/>
    <xf numFmtId="0" fontId="3" fillId="0" borderId="0"/>
    <xf numFmtId="0" fontId="44" fillId="0" borderId="0"/>
    <xf numFmtId="0" fontId="7" fillId="0" borderId="0"/>
    <xf numFmtId="0" fontId="6" fillId="0" borderId="0"/>
    <xf numFmtId="0" fontId="44" fillId="0" borderId="0"/>
    <xf numFmtId="0" fontId="73" fillId="0" borderId="0"/>
    <xf numFmtId="0" fontId="2" fillId="0" borderId="0"/>
    <xf numFmtId="0" fontId="4" fillId="0" borderId="0"/>
    <xf numFmtId="0" fontId="4" fillId="0" borderId="0"/>
    <xf numFmtId="0" fontId="7" fillId="0" borderId="0"/>
    <xf numFmtId="0" fontId="6" fillId="0" borderId="0"/>
    <xf numFmtId="0" fontId="7" fillId="0" borderId="0"/>
    <xf numFmtId="0" fontId="6" fillId="0" borderId="0"/>
    <xf numFmtId="0" fontId="4" fillId="24" borderId="12" applyNumberFormat="0" applyFont="0" applyAlignment="0" applyProtection="0"/>
    <xf numFmtId="0" fontId="3" fillId="56" borderId="12" applyNumberFormat="0" applyFont="0" applyAlignment="0" applyProtection="0"/>
    <xf numFmtId="0" fontId="4" fillId="28" borderId="20" applyNumberFormat="0" applyFont="0" applyAlignment="0" applyProtection="0"/>
    <xf numFmtId="0" fontId="3" fillId="56" borderId="12" applyNumberFormat="0" applyFont="0" applyAlignment="0" applyProtection="0"/>
    <xf numFmtId="0" fontId="76" fillId="59" borderId="13" applyNumberFormat="0" applyAlignment="0" applyProtection="0"/>
    <xf numFmtId="9" fontId="6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52" fillId="0" borderId="0" applyFont="0" applyFill="0" applyBorder="0" applyAlignment="0" applyProtection="0"/>
    <xf numFmtId="9" fontId="77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52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78" fillId="0" borderId="0"/>
    <xf numFmtId="0" fontId="79" fillId="0" borderId="0" applyNumberFormat="0" applyFill="0" applyBorder="0" applyAlignment="0" applyProtection="0"/>
    <xf numFmtId="0" fontId="6" fillId="0" borderId="0"/>
    <xf numFmtId="0" fontId="25" fillId="0" borderId="0"/>
    <xf numFmtId="0" fontId="80" fillId="0" borderId="0"/>
    <xf numFmtId="6" fontId="43" fillId="0" borderId="0" applyFont="0" applyFill="0" applyBorder="0" applyAlignment="0" applyProtection="0"/>
    <xf numFmtId="0" fontId="56" fillId="0" borderId="25" applyNumberFormat="0" applyFill="0" applyAlignment="0" applyProtection="0"/>
    <xf numFmtId="0" fontId="6" fillId="0" borderId="0" applyFont="0" applyFill="0" applyBorder="0" applyAlignment="0" applyProtection="0"/>
    <xf numFmtId="42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39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170" fontId="82" fillId="0" borderId="26">
      <protection locked="0"/>
    </xf>
    <xf numFmtId="170" fontId="83" fillId="64" borderId="26"/>
    <xf numFmtId="0" fontId="2" fillId="0" borderId="0"/>
    <xf numFmtId="0" fontId="6" fillId="0" borderId="0"/>
    <xf numFmtId="0" fontId="25" fillId="0" borderId="0"/>
    <xf numFmtId="0" fontId="80" fillId="0" borderId="0"/>
    <xf numFmtId="165" fontId="4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3" fillId="56" borderId="12" applyNumberFormat="0" applyFont="0" applyAlignment="0" applyProtection="0"/>
    <xf numFmtId="0" fontId="21" fillId="21" borderId="13" applyNumberFormat="0" applyAlignment="0" applyProtection="0"/>
    <xf numFmtId="0" fontId="11" fillId="21" borderId="11" applyNumberFormat="0" applyAlignment="0" applyProtection="0"/>
    <xf numFmtId="0" fontId="3" fillId="56" borderId="12" applyNumberFormat="0" applyFont="0" applyAlignment="0" applyProtection="0"/>
    <xf numFmtId="0" fontId="23" fillId="0" borderId="14" applyNumberFormat="0" applyFill="0" applyAlignment="0" applyProtection="0"/>
    <xf numFmtId="0" fontId="11" fillId="21" borderId="11" applyNumberFormat="0" applyAlignment="0" applyProtection="0"/>
    <xf numFmtId="0" fontId="23" fillId="0" borderId="14" applyNumberFormat="0" applyFill="0" applyAlignment="0" applyProtection="0"/>
    <xf numFmtId="0" fontId="56" fillId="0" borderId="25" applyNumberFormat="0" applyFill="0" applyAlignment="0" applyProtection="0"/>
    <xf numFmtId="0" fontId="76" fillId="59" borderId="13" applyNumberFormat="0" applyAlignment="0" applyProtection="0"/>
    <xf numFmtId="0" fontId="18" fillId="11" borderId="11" applyNumberFormat="0" applyAlignment="0" applyProtection="0"/>
    <xf numFmtId="0" fontId="3" fillId="24" borderId="12" applyNumberFormat="0" applyFont="0" applyAlignment="0" applyProtection="0"/>
    <xf numFmtId="0" fontId="3" fillId="24" borderId="12" applyNumberFormat="0" applyFont="0" applyAlignment="0" applyProtection="0"/>
    <xf numFmtId="0" fontId="21" fillId="21" borderId="13" applyNumberFormat="0" applyAlignment="0" applyProtection="0"/>
    <xf numFmtId="0" fontId="50" fillId="59" borderId="11" applyNumberFormat="0" applyAlignment="0" applyProtection="0"/>
    <xf numFmtId="0" fontId="18" fillId="11" borderId="11" applyNumberFormat="0" applyAlignment="0" applyProtection="0"/>
    <xf numFmtId="0" fontId="4" fillId="24" borderId="12" applyNumberFormat="0" applyFont="0" applyAlignment="0" applyProtection="0"/>
    <xf numFmtId="0" fontId="63" fillId="57" borderId="11" applyNumberFormat="0" applyAlignment="0" applyProtection="0"/>
    <xf numFmtId="0" fontId="11" fillId="21" borderId="30" applyNumberFormat="0" applyAlignment="0" applyProtection="0"/>
    <xf numFmtId="0" fontId="4" fillId="24" borderId="27" applyNumberFormat="0" applyFont="0" applyAlignment="0" applyProtection="0"/>
    <xf numFmtId="0" fontId="3" fillId="24" borderId="27" applyNumberFormat="0" applyFont="0" applyAlignment="0" applyProtection="0"/>
    <xf numFmtId="0" fontId="3" fillId="24" borderId="27" applyNumberFormat="0" applyFont="0" applyAlignment="0" applyProtection="0"/>
    <xf numFmtId="0" fontId="56" fillId="0" borderId="31" applyNumberFormat="0" applyFill="0" applyAlignment="0" applyProtection="0"/>
    <xf numFmtId="0" fontId="76" fillId="59" borderId="28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4" fillId="24" borderId="27" applyNumberFormat="0" applyFont="0" applyAlignment="0" applyProtection="0"/>
    <xf numFmtId="0" fontId="63" fillId="57" borderId="30" applyNumberFormat="0" applyAlignment="0" applyProtection="0"/>
    <xf numFmtId="0" fontId="50" fillId="59" borderId="30" applyNumberFormat="0" applyAlignment="0" applyProtection="0"/>
    <xf numFmtId="0" fontId="23" fillId="0" borderId="29" applyNumberFormat="0" applyFill="0" applyAlignment="0" applyProtection="0"/>
    <xf numFmtId="0" fontId="3" fillId="24" borderId="27" applyNumberFormat="0" applyFont="0" applyAlignment="0" applyProtection="0"/>
    <xf numFmtId="0" fontId="18" fillId="11" borderId="30" applyNumberFormat="0" applyAlignment="0" applyProtection="0"/>
    <xf numFmtId="0" fontId="21" fillId="21" borderId="28" applyNumberFormat="0" applyAlignment="0" applyProtection="0"/>
    <xf numFmtId="0" fontId="23" fillId="0" borderId="29" applyNumberFormat="0" applyFill="0" applyAlignment="0" applyProtection="0"/>
    <xf numFmtId="0" fontId="3" fillId="24" borderId="27" applyNumberFormat="0" applyFont="0" applyAlignment="0" applyProtection="0"/>
    <xf numFmtId="0" fontId="29" fillId="0" borderId="0">
      <alignment horizontal="left" vertical="top" wrapText="1"/>
    </xf>
    <xf numFmtId="0" fontId="6" fillId="0" borderId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88" fillId="68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88" fillId="69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88" fillId="70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88" fillId="73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88" fillId="39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88" fillId="43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88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88" fillId="33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88" fillId="71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88" fillId="37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88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88" fillId="44" borderId="0" applyNumberFormat="0" applyBorder="0" applyAlignment="0" applyProtection="0"/>
    <xf numFmtId="0" fontId="89" fillId="31" borderId="0" applyNumberFormat="0" applyBorder="0" applyAlignment="0" applyProtection="0"/>
    <xf numFmtId="0" fontId="89" fillId="34" borderId="0" applyNumberFormat="0" applyBorder="0" applyAlignment="0" applyProtection="0"/>
    <xf numFmtId="0" fontId="89" fillId="72" borderId="0" applyNumberFormat="0" applyBorder="0" applyAlignment="0" applyProtection="0"/>
    <xf numFmtId="0" fontId="89" fillId="74" borderId="0" applyNumberFormat="0" applyBorder="0" applyAlignment="0" applyProtection="0"/>
    <xf numFmtId="0" fontId="89" fillId="41" borderId="0" applyNumberFormat="0" applyBorder="0" applyAlignment="0" applyProtection="0"/>
    <xf numFmtId="0" fontId="89" fillId="75" borderId="0" applyNumberFormat="0" applyBorder="0" applyAlignment="0" applyProtection="0"/>
    <xf numFmtId="0" fontId="89" fillId="29" borderId="0" applyNumberFormat="0" applyBorder="0" applyAlignment="0" applyProtection="0"/>
    <xf numFmtId="0" fontId="89" fillId="29" borderId="0" applyNumberFormat="0" applyBorder="0" applyAlignment="0" applyProtection="0"/>
    <xf numFmtId="0" fontId="89" fillId="29" borderId="0" applyNumberFormat="0" applyBorder="0" applyAlignment="0" applyProtection="0"/>
    <xf numFmtId="0" fontId="89" fillId="29" borderId="0" applyNumberFormat="0" applyBorder="0" applyAlignment="0" applyProtection="0"/>
    <xf numFmtId="0" fontId="89" fillId="32" borderId="0" applyNumberFormat="0" applyBorder="0" applyAlignment="0" applyProtection="0"/>
    <xf numFmtId="0" fontId="89" fillId="32" borderId="0" applyNumberFormat="0" applyBorder="0" applyAlignment="0" applyProtection="0"/>
    <xf numFmtId="0" fontId="89" fillId="32" borderId="0" applyNumberFormat="0" applyBorder="0" applyAlignment="0" applyProtection="0"/>
    <xf numFmtId="0" fontId="89" fillId="32" borderId="0" applyNumberFormat="0" applyBorder="0" applyAlignment="0" applyProtection="0"/>
    <xf numFmtId="0" fontId="89" fillId="35" borderId="0" applyNumberFormat="0" applyBorder="0" applyAlignment="0" applyProtection="0"/>
    <xf numFmtId="0" fontId="89" fillId="35" borderId="0" applyNumberFormat="0" applyBorder="0" applyAlignment="0" applyProtection="0"/>
    <xf numFmtId="0" fontId="89" fillId="35" borderId="0" applyNumberFormat="0" applyBorder="0" applyAlignment="0" applyProtection="0"/>
    <xf numFmtId="0" fontId="89" fillId="35" borderId="0" applyNumberFormat="0" applyBorder="0" applyAlignment="0" applyProtection="0"/>
    <xf numFmtId="0" fontId="89" fillId="36" borderId="0" applyNumberFormat="0" applyBorder="0" applyAlignment="0" applyProtection="0"/>
    <xf numFmtId="0" fontId="89" fillId="36" borderId="0" applyNumberFormat="0" applyBorder="0" applyAlignment="0" applyProtection="0"/>
    <xf numFmtId="0" fontId="89" fillId="36" borderId="0" applyNumberFormat="0" applyBorder="0" applyAlignment="0" applyProtection="0"/>
    <xf numFmtId="0" fontId="89" fillId="36" borderId="0" applyNumberFormat="0" applyBorder="0" applyAlignment="0" applyProtection="0"/>
    <xf numFmtId="0" fontId="89" fillId="38" borderId="0" applyNumberFormat="0" applyBorder="0" applyAlignment="0" applyProtection="0"/>
    <xf numFmtId="0" fontId="89" fillId="38" borderId="0" applyNumberFormat="0" applyBorder="0" applyAlignment="0" applyProtection="0"/>
    <xf numFmtId="0" fontId="89" fillId="38" borderId="0" applyNumberFormat="0" applyBorder="0" applyAlignment="0" applyProtection="0"/>
    <xf numFmtId="0" fontId="89" fillId="38" borderId="0" applyNumberFormat="0" applyBorder="0" applyAlignment="0" applyProtection="0"/>
    <xf numFmtId="0" fontId="89" fillId="42" borderId="0" applyNumberFormat="0" applyBorder="0" applyAlignment="0" applyProtection="0"/>
    <xf numFmtId="0" fontId="89" fillId="42" borderId="0" applyNumberFormat="0" applyBorder="0" applyAlignment="0" applyProtection="0"/>
    <xf numFmtId="0" fontId="89" fillId="42" borderId="0" applyNumberFormat="0" applyBorder="0" applyAlignment="0" applyProtection="0"/>
    <xf numFmtId="0" fontId="89" fillId="42" borderId="0" applyNumberFormat="0" applyBorder="0" applyAlignment="0" applyProtection="0"/>
    <xf numFmtId="0" fontId="90" fillId="26" borderId="0" applyNumberFormat="0" applyBorder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91" fillId="67" borderId="32" applyNumberFormat="0" applyAlignment="0" applyProtection="0"/>
    <xf numFmtId="0" fontId="92" fillId="27" borderId="19" applyNumberFormat="0" applyAlignment="0" applyProtection="0"/>
    <xf numFmtId="41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52" fillId="0" borderId="0" applyFont="0" applyFill="0" applyBorder="0" applyAlignment="0" applyProtection="0"/>
    <xf numFmtId="165" fontId="52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53" fillId="0" borderId="0" applyFont="0" applyFill="0" applyBorder="0" applyAlignment="0" applyProtection="0"/>
    <xf numFmtId="165" fontId="53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52" fillId="0" borderId="0" applyFont="0" applyFill="0" applyBorder="0" applyAlignment="0" applyProtection="0"/>
    <xf numFmtId="165" fontId="52" fillId="0" borderId="0" applyFont="0" applyFill="0" applyBorder="0" applyAlignment="0" applyProtection="0"/>
    <xf numFmtId="43" fontId="52" fillId="0" borderId="0" applyFont="0" applyFill="0" applyBorder="0" applyAlignment="0" applyProtection="0"/>
    <xf numFmtId="165" fontId="5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93" fillId="0" borderId="0" applyNumberFormat="0" applyFill="0" applyBorder="0" applyAlignment="0" applyProtection="0"/>
    <xf numFmtId="0" fontId="94" fillId="25" borderId="0" applyNumberFormat="0" applyBorder="0" applyAlignment="0" applyProtection="0"/>
    <xf numFmtId="0" fontId="95" fillId="0" borderId="15" applyNumberFormat="0" applyFill="0" applyAlignment="0" applyProtection="0"/>
    <xf numFmtId="0" fontId="96" fillId="0" borderId="16" applyNumberFormat="0" applyFill="0" applyAlignment="0" applyProtection="0"/>
    <xf numFmtId="0" fontId="97" fillId="0" borderId="17" applyNumberFormat="0" applyFill="0" applyAlignment="0" applyProtection="0"/>
    <xf numFmtId="0" fontId="97" fillId="0" borderId="0" applyNumberFormat="0" applyFill="0" applyBorder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98" fillId="66" borderId="32" applyNumberFormat="0" applyAlignment="0" applyProtection="0"/>
    <xf numFmtId="0" fontId="99" fillId="0" borderId="18" applyNumberFormat="0" applyFill="0" applyAlignment="0" applyProtection="0"/>
    <xf numFmtId="0" fontId="100" fillId="2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1" fillId="0" borderId="0"/>
    <xf numFmtId="0" fontId="101" fillId="0" borderId="0"/>
    <xf numFmtId="0" fontId="88" fillId="0" borderId="0"/>
    <xf numFmtId="0" fontId="6" fillId="0" borderId="0"/>
    <xf numFmtId="0" fontId="2" fillId="0" borderId="0"/>
    <xf numFmtId="0" fontId="29" fillId="0" borderId="0">
      <alignment horizontal="left" vertical="top" wrapText="1"/>
    </xf>
    <xf numFmtId="0" fontId="3" fillId="0" borderId="0"/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" fillId="0" borderId="0"/>
    <xf numFmtId="0" fontId="2" fillId="0" borderId="0"/>
    <xf numFmtId="0" fontId="2" fillId="0" borderId="0"/>
    <xf numFmtId="0" fontId="29" fillId="0" borderId="0">
      <alignment horizontal="left" vertical="top" wrapText="1"/>
    </xf>
    <xf numFmtId="0" fontId="102" fillId="0" borderId="0"/>
    <xf numFmtId="0" fontId="2" fillId="0" borderId="0"/>
    <xf numFmtId="0" fontId="2" fillId="0" borderId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88" fillId="28" borderId="20" applyNumberFormat="0" applyFon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103" fillId="67" borderId="33" applyNumberFormat="0" applyAlignment="0" applyProtection="0"/>
    <xf numFmtId="9" fontId="87" fillId="0" borderId="0" applyFont="0" applyFill="0" applyBorder="0" applyAlignment="0" applyProtection="0"/>
    <xf numFmtId="9" fontId="87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104" fillId="0" borderId="0" applyNumberFormat="0" applyFill="0" applyBorder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105" fillId="0" borderId="34" applyNumberFormat="0" applyFill="0" applyAlignment="0" applyProtection="0"/>
    <xf numFmtId="0" fontId="106" fillId="0" borderId="0" applyNumberForma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7" fillId="0" borderId="0"/>
    <xf numFmtId="0" fontId="2" fillId="0" borderId="0"/>
    <xf numFmtId="0" fontId="11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168" fontId="113" fillId="0" borderId="0" applyFill="0" applyBorder="0" applyProtection="0">
      <alignment horizontal="right" vertical="top"/>
    </xf>
    <xf numFmtId="168" fontId="114" fillId="0" borderId="0" applyFill="0" applyBorder="0" applyProtection="0">
      <alignment horizontal="right" vertical="top"/>
    </xf>
    <xf numFmtId="0" fontId="115" fillId="0" borderId="0" applyNumberFormat="0" applyFill="0" applyBorder="0" applyAlignment="0" applyProtection="0"/>
    <xf numFmtId="0" fontId="31" fillId="0" borderId="15" applyNumberFormat="0" applyFill="0" applyAlignment="0" applyProtection="0"/>
    <xf numFmtId="0" fontId="32" fillId="0" borderId="16" applyNumberFormat="0" applyFill="0" applyAlignment="0" applyProtection="0"/>
    <xf numFmtId="0" fontId="33" fillId="0" borderId="17" applyNumberFormat="0" applyFill="0" applyAlignment="0" applyProtection="0"/>
    <xf numFmtId="0" fontId="33" fillId="0" borderId="0" applyNumberFormat="0" applyFill="0" applyBorder="0" applyAlignment="0" applyProtection="0"/>
    <xf numFmtId="0" fontId="34" fillId="25" borderId="0" applyNumberFormat="0" applyBorder="0" applyAlignment="0" applyProtection="0"/>
    <xf numFmtId="0" fontId="35" fillId="26" borderId="0" applyNumberFormat="0" applyBorder="0" applyAlignment="0" applyProtection="0"/>
    <xf numFmtId="0" fontId="116" fillId="2" borderId="0" applyNumberFormat="0" applyBorder="0" applyAlignment="0" applyProtection="0"/>
    <xf numFmtId="0" fontId="117" fillId="66" borderId="32" applyNumberFormat="0" applyAlignment="0" applyProtection="0"/>
    <xf numFmtId="0" fontId="118" fillId="67" borderId="33" applyNumberFormat="0" applyAlignment="0" applyProtection="0"/>
    <xf numFmtId="0" fontId="119" fillId="67" borderId="32" applyNumberFormat="0" applyAlignment="0" applyProtection="0"/>
    <xf numFmtId="0" fontId="37" fillId="0" borderId="18" applyNumberFormat="0" applyFill="0" applyAlignment="0" applyProtection="0"/>
    <xf numFmtId="0" fontId="38" fillId="27" borderId="19" applyNumberFormat="0" applyAlignment="0" applyProtection="0"/>
    <xf numFmtId="0" fontId="39" fillId="0" borderId="0" applyNumberFormat="0" applyFill="0" applyBorder="0" applyAlignment="0" applyProtection="0"/>
    <xf numFmtId="0" fontId="2" fillId="28" borderId="20" applyNumberFormat="0" applyFont="0" applyAlignment="0" applyProtection="0"/>
    <xf numFmtId="0" fontId="40" fillId="0" borderId="0" applyNumberFormat="0" applyFill="0" applyBorder="0" applyAlignment="0" applyProtection="0"/>
    <xf numFmtId="0" fontId="120" fillId="0" borderId="34" applyNumberFormat="0" applyFill="0" applyAlignment="0" applyProtection="0"/>
    <xf numFmtId="0" fontId="41" fillId="29" borderId="0" applyNumberFormat="0" applyBorder="0" applyAlignment="0" applyProtection="0"/>
    <xf numFmtId="0" fontId="2" fillId="68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41" fillId="32" borderId="0" applyNumberFormat="0" applyBorder="0" applyAlignment="0" applyProtection="0"/>
    <xf numFmtId="0" fontId="2" fillId="69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41" fillId="35" borderId="0" applyNumberFormat="0" applyBorder="0" applyAlignment="0" applyProtection="0"/>
    <xf numFmtId="0" fontId="2" fillId="70" borderId="0" applyNumberFormat="0" applyBorder="0" applyAlignment="0" applyProtection="0"/>
    <xf numFmtId="0" fontId="2" fillId="71" borderId="0" applyNumberFormat="0" applyBorder="0" applyAlignment="0" applyProtection="0"/>
    <xf numFmtId="0" fontId="2" fillId="72" borderId="0" applyNumberFormat="0" applyBorder="0" applyAlignment="0" applyProtection="0"/>
    <xf numFmtId="0" fontId="41" fillId="36" borderId="0" applyNumberFormat="0" applyBorder="0" applyAlignment="0" applyProtection="0"/>
    <xf numFmtId="0" fontId="2" fillId="73" borderId="0" applyNumberFormat="0" applyBorder="0" applyAlignment="0" applyProtection="0"/>
    <xf numFmtId="0" fontId="2" fillId="37" borderId="0" applyNumberFormat="0" applyBorder="0" applyAlignment="0" applyProtection="0"/>
    <xf numFmtId="0" fontId="2" fillId="74" borderId="0" applyNumberFormat="0" applyBorder="0" applyAlignment="0" applyProtection="0"/>
    <xf numFmtId="0" fontId="41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0" borderId="0" applyNumberFormat="0" applyBorder="0" applyAlignment="0" applyProtection="0"/>
    <xf numFmtId="0" fontId="2" fillId="41" borderId="0" applyNumberFormat="0" applyBorder="0" applyAlignment="0" applyProtection="0"/>
    <xf numFmtId="0" fontId="41" fillId="42" borderId="0" applyNumberFormat="0" applyBorder="0" applyAlignment="0" applyProtection="0"/>
    <xf numFmtId="0" fontId="2" fillId="43" borderId="0" applyNumberFormat="0" applyBorder="0" applyAlignment="0" applyProtection="0"/>
    <xf numFmtId="0" fontId="2" fillId="44" borderId="0" applyNumberFormat="0" applyBorder="0" applyAlignment="0" applyProtection="0"/>
    <xf numFmtId="0" fontId="2" fillId="75" borderId="0" applyNumberFormat="0" applyBorder="0" applyAlignment="0" applyProtection="0"/>
    <xf numFmtId="0" fontId="29" fillId="0" borderId="0">
      <alignment horizontal="left" vertical="top" wrapText="1"/>
    </xf>
    <xf numFmtId="0" fontId="41" fillId="72" borderId="0" applyNumberFormat="0" applyBorder="0" applyAlignment="0" applyProtection="0"/>
    <xf numFmtId="0" fontId="41" fillId="74" borderId="0" applyNumberFormat="0" applyBorder="0" applyAlignment="0" applyProtection="0"/>
    <xf numFmtId="0" fontId="41" fillId="75" borderId="0" applyNumberFormat="0" applyBorder="0" applyAlignment="0" applyProtection="0"/>
    <xf numFmtId="0" fontId="29" fillId="0" borderId="0">
      <alignment horizontal="left" vertical="top" wrapText="1"/>
    </xf>
    <xf numFmtId="169" fontId="7" fillId="0" borderId="0" applyFont="0" applyFill="0" applyBorder="0" applyAlignment="0" applyProtection="0"/>
    <xf numFmtId="0" fontId="29" fillId="0" borderId="0">
      <alignment horizontal="left" vertical="top" wrapText="1"/>
    </xf>
    <xf numFmtId="0" fontId="11" fillId="21" borderId="48" applyNumberFormat="0" applyAlignment="0" applyProtection="0"/>
    <xf numFmtId="0" fontId="29" fillId="0" borderId="0">
      <alignment horizontal="left" vertical="top" wrapText="1"/>
    </xf>
    <xf numFmtId="0" fontId="23" fillId="0" borderId="51" applyNumberFormat="0" applyFill="0" applyAlignment="0" applyProtection="0"/>
    <xf numFmtId="0" fontId="29" fillId="0" borderId="0">
      <alignment horizontal="left" vertical="top" wrapText="1"/>
    </xf>
    <xf numFmtId="0" fontId="21" fillId="21" borderId="50" applyNumberFormat="0" applyAlignment="0" applyProtection="0"/>
    <xf numFmtId="0" fontId="3" fillId="24" borderId="49" applyNumberFormat="0" applyFont="0" applyAlignment="0" applyProtection="0"/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18" fillId="11" borderId="48" applyNumberFormat="0" applyAlignment="0" applyProtection="0"/>
    <xf numFmtId="0" fontId="7" fillId="0" borderId="0"/>
    <xf numFmtId="43" fontId="125" fillId="0" borderId="0" applyFont="0" applyFill="0" applyBorder="0" applyAlignment="0" applyProtection="0"/>
    <xf numFmtId="0" fontId="2" fillId="0" borderId="0"/>
    <xf numFmtId="168" fontId="126" fillId="0" borderId="0" applyFill="0" applyBorder="0" applyProtection="0">
      <alignment horizontal="right" vertical="top"/>
    </xf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130" fillId="0" borderId="0"/>
  </cellStyleXfs>
  <cellXfs count="158">
    <xf numFmtId="0" fontId="0" fillId="0" borderId="0" xfId="0"/>
    <xf numFmtId="0" fontId="30" fillId="0" borderId="0" xfId="0" applyFont="1"/>
    <xf numFmtId="0" fontId="84" fillId="0" borderId="0" xfId="0" applyFont="1"/>
    <xf numFmtId="0" fontId="84" fillId="0" borderId="0" xfId="0" applyFont="1" applyAlignment="1">
      <alignment horizontal="left" vertical="top" wrapText="1"/>
    </xf>
    <xf numFmtId="0" fontId="85" fillId="0" borderId="0" xfId="0" applyFont="1" applyAlignment="1">
      <alignment vertical="top" wrapText="1"/>
    </xf>
    <xf numFmtId="0" fontId="107" fillId="0" borderId="0" xfId="0" applyFont="1" applyAlignment="1">
      <alignment vertical="center" wrapText="1"/>
    </xf>
    <xf numFmtId="0" fontId="108" fillId="0" borderId="0" xfId="0" applyFont="1" applyAlignment="1">
      <alignment horizontal="right" vertical="center" wrapText="1"/>
    </xf>
    <xf numFmtId="0" fontId="85" fillId="0" borderId="0" xfId="0" applyFont="1" applyAlignment="1">
      <alignment horizontal="center" vertical="center" wrapText="1"/>
    </xf>
    <xf numFmtId="0" fontId="84" fillId="0" borderId="0" xfId="0" applyFont="1" applyAlignment="1">
      <alignment horizontal="left" vertical="center"/>
    </xf>
    <xf numFmtId="0" fontId="30" fillId="0" borderId="0" xfId="0" applyFont="1" applyAlignment="1">
      <alignment horizontal="left" vertical="top" wrapText="1"/>
    </xf>
    <xf numFmtId="0" fontId="86" fillId="0" borderId="0" xfId="0" applyFont="1" applyAlignment="1">
      <alignment horizontal="left" vertical="top" wrapText="1"/>
    </xf>
    <xf numFmtId="0" fontId="121" fillId="0" borderId="0" xfId="3245" applyFont="1">
      <alignment horizontal="left" vertical="top" wrapText="1"/>
    </xf>
    <xf numFmtId="172" fontId="85" fillId="65" borderId="1" xfId="1039" applyNumberFormat="1" applyFont="1" applyFill="1" applyBorder="1" applyAlignment="1">
      <alignment horizontal="center" vertical="center"/>
    </xf>
    <xf numFmtId="0" fontId="86" fillId="0" borderId="1" xfId="1477" applyFont="1" applyBorder="1" applyAlignment="1">
      <alignment horizontal="center" vertical="center" wrapText="1"/>
    </xf>
    <xf numFmtId="0" fontId="122" fillId="0" borderId="0" xfId="1477" applyFont="1"/>
    <xf numFmtId="0" fontId="108" fillId="0" borderId="44" xfId="1477" applyFont="1" applyBorder="1" applyAlignment="1">
      <alignment horizontal="center" vertical="center" wrapText="1"/>
    </xf>
    <xf numFmtId="172" fontId="85" fillId="65" borderId="1" xfId="3246" applyNumberFormat="1" applyFont="1" applyFill="1" applyBorder="1" applyAlignment="1">
      <alignment horizontal="center" vertical="center"/>
    </xf>
    <xf numFmtId="1" fontId="124" fillId="0" borderId="46" xfId="1477" applyNumberFormat="1" applyFont="1" applyBorder="1" applyAlignment="1">
      <alignment horizontal="center" vertical="center"/>
    </xf>
    <xf numFmtId="1" fontId="124" fillId="0" borderId="40" xfId="1477" applyNumberFormat="1" applyFont="1" applyBorder="1" applyAlignment="1">
      <alignment horizontal="center" vertical="center"/>
    </xf>
    <xf numFmtId="173" fontId="86" fillId="0" borderId="1" xfId="1477" applyNumberFormat="1" applyFont="1" applyBorder="1" applyAlignment="1">
      <alignment horizontal="center" vertical="center" wrapText="1"/>
    </xf>
    <xf numFmtId="0" fontId="84" fillId="0" borderId="0" xfId="1477" applyFont="1" applyAlignment="1">
      <alignment horizontal="center" vertical="center"/>
    </xf>
    <xf numFmtId="0" fontId="84" fillId="0" borderId="0" xfId="1477" applyFont="1" applyAlignment="1">
      <alignment vertical="center"/>
    </xf>
    <xf numFmtId="0" fontId="84" fillId="0" borderId="0" xfId="1477" applyFont="1" applyAlignment="1">
      <alignment horizontal="right"/>
    </xf>
    <xf numFmtId="0" fontId="84" fillId="0" borderId="0" xfId="1477" applyFont="1"/>
    <xf numFmtId="0" fontId="86" fillId="0" borderId="0" xfId="1477" applyFont="1" applyAlignment="1">
      <alignment horizontal="right"/>
    </xf>
    <xf numFmtId="0" fontId="109" fillId="0" borderId="1" xfId="0" applyFont="1" applyBorder="1" applyAlignment="1">
      <alignment horizontal="center" vertical="center"/>
    </xf>
    <xf numFmtId="0" fontId="109" fillId="0" borderId="1" xfId="0" applyFont="1" applyBorder="1" applyAlignment="1">
      <alignment vertical="center" wrapText="1"/>
    </xf>
    <xf numFmtId="43" fontId="84" fillId="0" borderId="0" xfId="0" applyNumberFormat="1" applyFont="1"/>
    <xf numFmtId="172" fontId="107" fillId="65" borderId="1" xfId="1039" applyNumberFormat="1" applyFont="1" applyFill="1" applyBorder="1" applyAlignment="1">
      <alignment horizontal="center" vertical="center"/>
    </xf>
    <xf numFmtId="0" fontId="84" fillId="0" borderId="1" xfId="1477" applyFont="1" applyBorder="1" applyAlignment="1">
      <alignment horizontal="center" vertical="center" wrapText="1"/>
    </xf>
    <xf numFmtId="172" fontId="84" fillId="0" borderId="1" xfId="3197" applyNumberFormat="1" applyFont="1" applyBorder="1" applyAlignment="1">
      <alignment horizontal="center" vertical="center"/>
    </xf>
    <xf numFmtId="172" fontId="84" fillId="0" borderId="0" xfId="3197" applyNumberFormat="1" applyFont="1"/>
    <xf numFmtId="0" fontId="86" fillId="0" borderId="0" xfId="0" applyFont="1" applyAlignment="1">
      <alignment horizontal="center" vertical="center" wrapText="1"/>
    </xf>
    <xf numFmtId="0" fontId="109" fillId="0" borderId="47" xfId="0" applyFont="1" applyBorder="1" applyAlignment="1">
      <alignment horizontal="center" vertical="center" wrapText="1"/>
    </xf>
    <xf numFmtId="0" fontId="84" fillId="0" borderId="45" xfId="0" applyFont="1" applyBorder="1" applyAlignment="1">
      <alignment horizontal="right" wrapText="1"/>
    </xf>
    <xf numFmtId="0" fontId="85" fillId="0" borderId="1" xfId="0" applyFont="1" applyBorder="1" applyAlignment="1">
      <alignment horizontal="center" vertical="center" wrapText="1"/>
    </xf>
    <xf numFmtId="172" fontId="85" fillId="0" borderId="1" xfId="3197" applyNumberFormat="1" applyFont="1" applyBorder="1" applyAlignment="1">
      <alignment horizontal="center" vertical="center" wrapText="1"/>
    </xf>
    <xf numFmtId="172" fontId="85" fillId="65" borderId="1" xfId="3197" applyNumberFormat="1" applyFont="1" applyFill="1" applyBorder="1" applyAlignment="1">
      <alignment horizontal="right" vertical="top"/>
    </xf>
    <xf numFmtId="172" fontId="85" fillId="0" borderId="1" xfId="3197" applyNumberFormat="1" applyFont="1" applyBorder="1" applyAlignment="1">
      <alignment horizontal="right" vertical="center"/>
    </xf>
    <xf numFmtId="0" fontId="107" fillId="0" borderId="0" xfId="0" applyFont="1" applyAlignment="1">
      <alignment horizontal="left" vertical="top" wrapText="1"/>
    </xf>
    <xf numFmtId="0" fontId="107" fillId="0" borderId="1" xfId="0" applyFont="1" applyBorder="1" applyAlignment="1">
      <alignment horizontal="left" vertical="center" wrapText="1"/>
    </xf>
    <xf numFmtId="0" fontId="85" fillId="0" borderId="1" xfId="0" applyFont="1" applyBorder="1" applyAlignment="1">
      <alignment horizontal="left" vertical="center" wrapText="1"/>
    </xf>
    <xf numFmtId="0" fontId="107" fillId="0" borderId="1" xfId="0" applyFont="1" applyBorder="1" applyAlignment="1">
      <alignment horizontal="center" vertical="center" wrapText="1"/>
    </xf>
    <xf numFmtId="0" fontId="86" fillId="0" borderId="1" xfId="0" applyFont="1" applyBorder="1" applyAlignment="1">
      <alignment vertical="center" textRotation="90" wrapText="1"/>
    </xf>
    <xf numFmtId="0" fontId="107" fillId="0" borderId="1" xfId="0" applyFont="1" applyBorder="1" applyAlignment="1">
      <alignment horizontal="left" vertical="top" wrapText="1"/>
    </xf>
    <xf numFmtId="0" fontId="85" fillId="0" borderId="0" xfId="0" applyFont="1" applyAlignment="1">
      <alignment horizontal="left" vertical="top" wrapText="1"/>
    </xf>
    <xf numFmtId="0" fontId="108" fillId="0" borderId="1" xfId="0" applyFont="1" applyBorder="1" applyAlignment="1">
      <alignment horizontal="left" vertical="top" wrapText="1"/>
    </xf>
    <xf numFmtId="0" fontId="127" fillId="0" borderId="0" xfId="0" applyFont="1"/>
    <xf numFmtId="0" fontId="127" fillId="0" borderId="0" xfId="0" applyFont="1" applyAlignment="1">
      <alignment horizontal="left" vertical="top" wrapText="1"/>
    </xf>
    <xf numFmtId="0" fontId="129" fillId="0" borderId="41" xfId="0" applyFont="1" applyBorder="1" applyAlignment="1">
      <alignment horizontal="left" vertical="top" wrapText="1"/>
    </xf>
    <xf numFmtId="172" fontId="85" fillId="0" borderId="1" xfId="3197" applyNumberFormat="1" applyFont="1" applyBorder="1" applyAlignment="1">
      <alignment horizontal="center" vertical="center"/>
    </xf>
    <xf numFmtId="172" fontId="85" fillId="65" borderId="1" xfId="3197" applyNumberFormat="1" applyFont="1" applyFill="1" applyBorder="1" applyAlignment="1">
      <alignment horizontal="center" vertical="center"/>
    </xf>
    <xf numFmtId="172" fontId="107" fillId="65" borderId="1" xfId="3197" applyNumberFormat="1" applyFont="1" applyFill="1" applyBorder="1" applyAlignment="1">
      <alignment horizontal="center" vertical="center"/>
    </xf>
    <xf numFmtId="0" fontId="129" fillId="0" borderId="41" xfId="0" applyFont="1" applyBorder="1" applyAlignment="1">
      <alignment horizontal="center" vertical="center" wrapText="1"/>
    </xf>
    <xf numFmtId="0" fontId="128" fillId="0" borderId="41" xfId="0" applyFont="1" applyBorder="1" applyAlignment="1">
      <alignment horizontal="center" vertical="center" wrapText="1"/>
    </xf>
    <xf numFmtId="0" fontId="128" fillId="0" borderId="41" xfId="0" applyFont="1" applyBorder="1" applyAlignment="1">
      <alignment horizontal="left" vertical="center" wrapText="1"/>
    </xf>
    <xf numFmtId="0" fontId="129" fillId="0" borderId="41" xfId="0" applyFont="1" applyBorder="1" applyAlignment="1">
      <alignment horizontal="left" vertical="center" wrapText="1"/>
    </xf>
    <xf numFmtId="172" fontId="85" fillId="65" borderId="1" xfId="3197" applyNumberFormat="1" applyFont="1" applyFill="1" applyBorder="1" applyAlignment="1">
      <alignment horizontal="right" vertical="center"/>
    </xf>
    <xf numFmtId="0" fontId="85" fillId="77" borderId="42" xfId="0" applyFont="1" applyFill="1" applyBorder="1" applyAlignment="1">
      <alignment horizontal="left" vertical="center" wrapText="1"/>
    </xf>
    <xf numFmtId="174" fontId="85" fillId="0" borderId="41" xfId="3267" applyNumberFormat="1" applyFont="1" applyBorder="1" applyAlignment="1">
      <alignment horizontal="left" vertical="center" wrapText="1"/>
    </xf>
    <xf numFmtId="0" fontId="85" fillId="77" borderId="41" xfId="0" applyFont="1" applyFill="1" applyBorder="1" applyAlignment="1">
      <alignment horizontal="left" vertical="center" wrapText="1"/>
    </xf>
    <xf numFmtId="0" fontId="107" fillId="77" borderId="41" xfId="0" applyFont="1" applyFill="1" applyBorder="1" applyAlignment="1">
      <alignment horizontal="left" vertical="center" wrapText="1"/>
    </xf>
    <xf numFmtId="0" fontId="85" fillId="0" borderId="41" xfId="4" applyFont="1" applyBorder="1" applyAlignment="1">
      <alignment horizontal="left" vertical="center" wrapText="1"/>
    </xf>
    <xf numFmtId="0" fontId="107" fillId="0" borderId="41" xfId="4" applyFont="1" applyBorder="1" applyAlignment="1">
      <alignment horizontal="left" vertical="center" wrapText="1"/>
    </xf>
    <xf numFmtId="0" fontId="85" fillId="77" borderId="41" xfId="0" applyFont="1" applyFill="1" applyBorder="1" applyAlignment="1">
      <alignment horizontal="center" vertical="center" wrapText="1"/>
    </xf>
    <xf numFmtId="0" fontId="107" fillId="77" borderId="41" xfId="0" applyFont="1" applyFill="1" applyBorder="1" applyAlignment="1">
      <alignment horizontal="center" vertical="center" wrapText="1"/>
    </xf>
    <xf numFmtId="0" fontId="107" fillId="0" borderId="41" xfId="0" applyFont="1" applyBorder="1" applyAlignment="1">
      <alignment vertical="center" wrapText="1"/>
    </xf>
    <xf numFmtId="0" fontId="111" fillId="0" borderId="41" xfId="0" applyFont="1" applyBorder="1" applyAlignment="1">
      <alignment vertical="center" wrapText="1"/>
    </xf>
    <xf numFmtId="0" fontId="109" fillId="0" borderId="41" xfId="0" applyFont="1" applyBorder="1" applyAlignment="1">
      <alignment vertical="center" wrapText="1"/>
    </xf>
    <xf numFmtId="0" fontId="107" fillId="0" borderId="41" xfId="0" applyFont="1" applyBorder="1" applyAlignment="1">
      <alignment horizontal="center" vertical="center" wrapText="1"/>
    </xf>
    <xf numFmtId="168" fontId="107" fillId="65" borderId="1" xfId="3199" applyFont="1" applyFill="1" applyBorder="1" applyAlignment="1">
      <alignment horizontal="center" vertical="center"/>
    </xf>
    <xf numFmtId="168" fontId="85" fillId="65" borderId="1" xfId="3199" applyFont="1" applyFill="1" applyBorder="1" applyAlignment="1">
      <alignment horizontal="center" vertical="center"/>
    </xf>
    <xf numFmtId="168" fontId="85" fillId="0" borderId="1" xfId="3199" applyFont="1" applyBorder="1" applyAlignment="1">
      <alignment horizontal="center" vertical="center"/>
    </xf>
    <xf numFmtId="168" fontId="85" fillId="0" borderId="41" xfId="0" applyNumberFormat="1" applyFont="1" applyBorder="1" applyAlignment="1">
      <alignment horizontal="center" vertical="center" wrapText="1"/>
    </xf>
    <xf numFmtId="168" fontId="107" fillId="0" borderId="1" xfId="71" applyFont="1" applyBorder="1" applyAlignment="1">
      <alignment horizontal="center" vertical="center"/>
    </xf>
    <xf numFmtId="0" fontId="85" fillId="0" borderId="41" xfId="0" applyFont="1" applyBorder="1" applyAlignment="1">
      <alignment vertical="top" wrapText="1"/>
    </xf>
    <xf numFmtId="0" fontId="107" fillId="0" borderId="41" xfId="0" applyFont="1" applyBorder="1" applyAlignment="1">
      <alignment vertical="top" wrapText="1"/>
    </xf>
    <xf numFmtId="0" fontId="85" fillId="0" borderId="41" xfId="0" applyFont="1" applyBorder="1" applyAlignment="1">
      <alignment horizontal="center" vertical="center" wrapText="1"/>
    </xf>
    <xf numFmtId="49" fontId="85" fillId="0" borderId="41" xfId="0" applyNumberFormat="1" applyFont="1" applyBorder="1" applyAlignment="1">
      <alignment horizontal="center" vertical="center" wrapText="1"/>
    </xf>
    <xf numFmtId="0" fontId="107" fillId="77" borderId="41" xfId="0" applyFont="1" applyFill="1" applyBorder="1" applyAlignment="1">
      <alignment vertical="center" wrapText="1"/>
    </xf>
    <xf numFmtId="0" fontId="28" fillId="0" borderId="41" xfId="0" applyFont="1" applyBorder="1" applyAlignment="1">
      <alignment horizontal="center" vertical="center"/>
    </xf>
    <xf numFmtId="0" fontId="111" fillId="0" borderId="41" xfId="0" applyFont="1" applyBorder="1" applyAlignment="1">
      <alignment horizontal="center" vertical="center"/>
    </xf>
    <xf numFmtId="0" fontId="111" fillId="0" borderId="41" xfId="0" applyFont="1" applyBorder="1" applyAlignment="1">
      <alignment horizontal="center" vertical="center" wrapText="1"/>
    </xf>
    <xf numFmtId="0" fontId="110" fillId="0" borderId="41" xfId="0" applyFont="1" applyBorder="1" applyAlignment="1">
      <alignment horizontal="left" vertical="center" wrapText="1"/>
    </xf>
    <xf numFmtId="168" fontId="111" fillId="0" borderId="41" xfId="3261" applyFont="1" applyBorder="1" applyAlignment="1">
      <alignment horizontal="center" vertical="center"/>
    </xf>
    <xf numFmtId="0" fontId="109" fillId="0" borderId="41" xfId="0" applyFont="1" applyBorder="1" applyAlignment="1">
      <alignment horizontal="left" vertical="top" wrapText="1"/>
    </xf>
    <xf numFmtId="0" fontId="111" fillId="0" borderId="41" xfId="0" applyFont="1" applyBorder="1" applyAlignment="1">
      <alignment horizontal="left" vertical="center" wrapText="1"/>
    </xf>
    <xf numFmtId="0" fontId="111" fillId="0" borderId="41" xfId="3262" applyFont="1" applyBorder="1" applyAlignment="1">
      <alignment horizontal="left" vertical="center" wrapText="1"/>
    </xf>
    <xf numFmtId="0" fontId="30" fillId="0" borderId="0" xfId="0" applyFont="1" applyAlignment="1">
      <alignment vertical="center"/>
    </xf>
    <xf numFmtId="0" fontId="29" fillId="0" borderId="0" xfId="3262" applyAlignment="1">
      <alignment horizontal="left" vertical="center" wrapText="1"/>
    </xf>
    <xf numFmtId="0" fontId="85" fillId="0" borderId="41" xfId="4" applyFont="1" applyBorder="1" applyAlignment="1">
      <alignment horizontal="center" vertical="center" wrapText="1"/>
    </xf>
    <xf numFmtId="0" fontId="111" fillId="0" borderId="0" xfId="0" applyFont="1" applyAlignment="1">
      <alignment horizontal="center" vertical="center"/>
    </xf>
    <xf numFmtId="0" fontId="109" fillId="0" borderId="41" xfId="0" applyFont="1" applyBorder="1" applyAlignment="1">
      <alignment horizontal="center" vertical="center" wrapText="1"/>
    </xf>
    <xf numFmtId="0" fontId="111" fillId="0" borderId="41" xfId="3262" applyFont="1" applyBorder="1" applyAlignment="1">
      <alignment horizontal="center" vertical="center" wrapText="1"/>
    </xf>
    <xf numFmtId="0" fontId="111" fillId="0" borderId="52" xfId="0" applyFont="1" applyBorder="1" applyAlignment="1">
      <alignment horizontal="center" vertical="center" wrapText="1"/>
    </xf>
    <xf numFmtId="168" fontId="28" fillId="0" borderId="41" xfId="0" applyNumberFormat="1" applyFont="1" applyBorder="1" applyAlignment="1">
      <alignment horizontal="center" vertical="center"/>
    </xf>
    <xf numFmtId="168" fontId="111" fillId="0" borderId="41" xfId="3199" applyFont="1" applyBorder="1" applyAlignment="1">
      <alignment horizontal="center" vertical="center"/>
    </xf>
    <xf numFmtId="168" fontId="111" fillId="65" borderId="41" xfId="3199" applyFont="1" applyFill="1" applyBorder="1" applyAlignment="1">
      <alignment horizontal="center" vertical="center"/>
    </xf>
    <xf numFmtId="0" fontId="109" fillId="0" borderId="52" xfId="0" applyFont="1" applyBorder="1" applyAlignment="1">
      <alignment horizontal="center" vertical="center" wrapText="1"/>
    </xf>
    <xf numFmtId="0" fontId="111" fillId="0" borderId="52" xfId="0" applyFont="1" applyBorder="1" applyAlignment="1">
      <alignment horizontal="left" vertical="center" wrapText="1"/>
    </xf>
    <xf numFmtId="0" fontId="109" fillId="0" borderId="52" xfId="0" applyFont="1" applyBorder="1" applyAlignment="1">
      <alignment horizontal="left" vertical="top" wrapText="1"/>
    </xf>
    <xf numFmtId="168" fontId="111" fillId="0" borderId="52" xfId="3261" applyFont="1" applyBorder="1" applyAlignment="1">
      <alignment horizontal="center" vertical="center"/>
    </xf>
    <xf numFmtId="0" fontId="109" fillId="0" borderId="52" xfId="0" applyFont="1" applyBorder="1" applyAlignment="1">
      <alignment horizontal="left" vertical="center" wrapText="1"/>
    </xf>
    <xf numFmtId="175" fontId="111" fillId="0" borderId="52" xfId="3261" applyNumberFormat="1" applyFont="1" applyBorder="1" applyAlignment="1">
      <alignment horizontal="center" vertical="center"/>
    </xf>
    <xf numFmtId="0" fontId="85" fillId="0" borderId="42" xfId="0" applyFont="1" applyBorder="1" applyAlignment="1">
      <alignment horizontal="left" vertical="center" wrapText="1"/>
    </xf>
    <xf numFmtId="0" fontId="85" fillId="0" borderId="43" xfId="0" applyFont="1" applyBorder="1" applyAlignment="1">
      <alignment horizontal="left" vertical="center" wrapText="1"/>
    </xf>
    <xf numFmtId="0" fontId="85" fillId="0" borderId="44" xfId="0" applyFont="1" applyBorder="1" applyAlignment="1">
      <alignment horizontal="left" vertical="center" wrapText="1"/>
    </xf>
    <xf numFmtId="0" fontId="128" fillId="0" borderId="41" xfId="0" applyFont="1" applyBorder="1" applyAlignment="1">
      <alignment horizontal="left" vertical="center" wrapText="1"/>
    </xf>
    <xf numFmtId="0" fontId="123" fillId="0" borderId="0" xfId="0" applyFont="1" applyAlignment="1">
      <alignment horizontal="right" vertical="center" wrapText="1"/>
    </xf>
    <xf numFmtId="0" fontId="86" fillId="0" borderId="0" xfId="0" applyFont="1" applyAlignment="1">
      <alignment horizontal="center" vertical="center" wrapText="1"/>
    </xf>
    <xf numFmtId="172" fontId="124" fillId="0" borderId="45" xfId="3197" applyNumberFormat="1" applyFont="1" applyBorder="1" applyAlignment="1">
      <alignment horizontal="right" vertical="center"/>
    </xf>
    <xf numFmtId="0" fontId="85" fillId="0" borderId="1" xfId="0" applyFont="1" applyBorder="1" applyAlignment="1">
      <alignment horizontal="center" vertical="center" wrapText="1"/>
    </xf>
    <xf numFmtId="172" fontId="86" fillId="0" borderId="42" xfId="3197" applyNumberFormat="1" applyFont="1" applyBorder="1" applyAlignment="1">
      <alignment horizontal="center" vertical="center" wrapText="1"/>
    </xf>
    <xf numFmtId="172" fontId="86" fillId="0" borderId="43" xfId="3197" applyNumberFormat="1" applyFont="1" applyBorder="1" applyAlignment="1">
      <alignment horizontal="center" vertical="center" wrapText="1"/>
    </xf>
    <xf numFmtId="172" fontId="86" fillId="0" borderId="44" xfId="3197" applyNumberFormat="1" applyFont="1" applyBorder="1" applyAlignment="1">
      <alignment horizontal="center" vertical="center" wrapText="1"/>
    </xf>
    <xf numFmtId="0" fontId="86" fillId="0" borderId="0" xfId="0" applyFont="1" applyAlignment="1">
      <alignment horizontal="right" vertical="center" wrapText="1"/>
    </xf>
    <xf numFmtId="0" fontId="86" fillId="0" borderId="47" xfId="0" applyFont="1" applyBorder="1" applyAlignment="1">
      <alignment horizontal="center" vertical="center" textRotation="90" wrapText="1"/>
    </xf>
    <xf numFmtId="0" fontId="86" fillId="0" borderId="46" xfId="0" applyFont="1" applyBorder="1" applyAlignment="1">
      <alignment horizontal="center" vertical="center" textRotation="90" wrapText="1"/>
    </xf>
    <xf numFmtId="0" fontId="85" fillId="0" borderId="47" xfId="0" applyFont="1" applyBorder="1" applyAlignment="1">
      <alignment horizontal="center" vertical="center" wrapText="1"/>
    </xf>
    <xf numFmtId="0" fontId="85" fillId="0" borderId="46" xfId="0" applyFont="1" applyBorder="1" applyAlignment="1">
      <alignment horizontal="center" vertical="center" wrapText="1"/>
    </xf>
    <xf numFmtId="0" fontId="85" fillId="0" borderId="0" xfId="0" applyFont="1" applyAlignment="1">
      <alignment horizontal="center" vertical="center" wrapText="1"/>
    </xf>
    <xf numFmtId="0" fontId="107" fillId="0" borderId="0" xfId="0" applyFont="1" applyAlignment="1">
      <alignment horizontal="center" vertical="top" wrapText="1"/>
    </xf>
    <xf numFmtId="0" fontId="85" fillId="0" borderId="42" xfId="0" applyFont="1" applyBorder="1" applyAlignment="1">
      <alignment horizontal="center" vertical="center" wrapText="1"/>
    </xf>
    <xf numFmtId="0" fontId="85" fillId="0" borderId="43" xfId="0" applyFont="1" applyBorder="1" applyAlignment="1">
      <alignment horizontal="center" vertical="center" wrapText="1"/>
    </xf>
    <xf numFmtId="0" fontId="85" fillId="0" borderId="44" xfId="0" applyFont="1" applyBorder="1" applyAlignment="1">
      <alignment horizontal="center" vertical="center" wrapText="1"/>
    </xf>
    <xf numFmtId="0" fontId="86" fillId="0" borderId="0" xfId="1477" applyFont="1" applyAlignment="1">
      <alignment horizontal="center" vertical="center" wrapText="1"/>
    </xf>
    <xf numFmtId="0" fontId="86" fillId="0" borderId="0" xfId="1477" applyFont="1" applyAlignment="1">
      <alignment horizontal="right"/>
    </xf>
    <xf numFmtId="0" fontId="84" fillId="0" borderId="0" xfId="1477" applyFont="1" applyAlignment="1">
      <alignment horizontal="right"/>
    </xf>
    <xf numFmtId="0" fontId="86" fillId="0" borderId="42" xfId="1477" applyFont="1" applyBorder="1" applyAlignment="1">
      <alignment horizontal="center" vertical="center" wrapText="1"/>
    </xf>
    <xf numFmtId="0" fontId="86" fillId="0" borderId="44" xfId="1477" applyFont="1" applyBorder="1" applyAlignment="1">
      <alignment horizontal="center" vertical="center" wrapText="1"/>
    </xf>
    <xf numFmtId="0" fontId="86" fillId="0" borderId="1" xfId="1477" applyFont="1" applyBorder="1" applyAlignment="1">
      <alignment horizontal="center" vertical="center" wrapText="1"/>
    </xf>
    <xf numFmtId="0" fontId="111" fillId="0" borderId="42" xfId="0" applyFont="1" applyBorder="1" applyAlignment="1">
      <alignment horizontal="center" vertical="center" wrapText="1"/>
    </xf>
    <xf numFmtId="0" fontId="111" fillId="0" borderId="43" xfId="0" applyFont="1" applyBorder="1" applyAlignment="1">
      <alignment horizontal="center" vertical="center" wrapText="1"/>
    </xf>
    <xf numFmtId="0" fontId="111" fillId="0" borderId="44" xfId="0" applyFont="1" applyBorder="1" applyAlignment="1">
      <alignment horizontal="center" vertical="center" wrapText="1"/>
    </xf>
    <xf numFmtId="0" fontId="111" fillId="0" borderId="42" xfId="0" applyFont="1" applyBorder="1" applyAlignment="1">
      <alignment horizontal="left" vertical="center" wrapText="1"/>
    </xf>
    <xf numFmtId="0" fontId="111" fillId="0" borderId="43" xfId="0" applyFont="1" applyBorder="1" applyAlignment="1">
      <alignment horizontal="left" vertical="center" wrapText="1"/>
    </xf>
    <xf numFmtId="0" fontId="111" fillId="0" borderId="44" xfId="0" applyFont="1" applyBorder="1" applyAlignment="1">
      <alignment horizontal="left" vertical="center" wrapText="1"/>
    </xf>
    <xf numFmtId="1" fontId="124" fillId="0" borderId="40" xfId="1477" applyNumberFormat="1" applyFont="1" applyBorder="1" applyAlignment="1">
      <alignment horizontal="center" vertical="center"/>
    </xf>
    <xf numFmtId="1" fontId="123" fillId="0" borderId="1" xfId="1477" applyNumberFormat="1" applyFont="1" applyBorder="1" applyAlignment="1">
      <alignment horizontal="left" vertical="center"/>
    </xf>
    <xf numFmtId="0" fontId="85" fillId="76" borderId="42" xfId="1477" applyFont="1" applyFill="1" applyBorder="1" applyAlignment="1">
      <alignment horizontal="center" vertical="center"/>
    </xf>
    <xf numFmtId="0" fontId="85" fillId="76" borderId="43" xfId="1477" applyFont="1" applyFill="1" applyBorder="1" applyAlignment="1">
      <alignment horizontal="center" vertical="center"/>
    </xf>
    <xf numFmtId="0" fontId="85" fillId="76" borderId="44" xfId="1477" applyFont="1" applyFill="1" applyBorder="1" applyAlignment="1">
      <alignment horizontal="center" vertical="center"/>
    </xf>
    <xf numFmtId="0" fontId="111" fillId="0" borderId="41" xfId="0" applyFont="1" applyBorder="1" applyAlignment="1">
      <alignment horizontal="left" vertical="center"/>
    </xf>
    <xf numFmtId="0" fontId="111" fillId="0" borderId="41" xfId="0" applyFont="1" applyBorder="1" applyAlignment="1">
      <alignment horizontal="left" vertical="center" wrapText="1"/>
    </xf>
    <xf numFmtId="0" fontId="111" fillId="0" borderId="53" xfId="0" applyFont="1" applyBorder="1" applyAlignment="1">
      <alignment horizontal="left" vertical="center" wrapText="1"/>
    </xf>
    <xf numFmtId="0" fontId="111" fillId="0" borderId="54" xfId="0" applyFont="1" applyBorder="1" applyAlignment="1">
      <alignment horizontal="left" vertical="center" wrapText="1"/>
    </xf>
    <xf numFmtId="0" fontId="111" fillId="0" borderId="55" xfId="0" applyFont="1" applyBorder="1" applyAlignment="1">
      <alignment horizontal="left" vertical="center" wrapText="1"/>
    </xf>
    <xf numFmtId="0" fontId="28" fillId="0" borderId="0" xfId="0" applyFont="1" applyAlignment="1">
      <alignment horizontal="right" vertical="center" wrapText="1"/>
    </xf>
    <xf numFmtId="0" fontId="111" fillId="0" borderId="41" xfId="0" applyFont="1" applyBorder="1" applyAlignment="1">
      <alignment horizontal="left" vertical="top"/>
    </xf>
    <xf numFmtId="0" fontId="109" fillId="0" borderId="1" xfId="0" applyFont="1" applyBorder="1" applyAlignment="1">
      <alignment horizontal="center" vertical="center" wrapText="1"/>
    </xf>
    <xf numFmtId="0" fontId="109" fillId="0" borderId="47" xfId="0" applyFont="1" applyBorder="1" applyAlignment="1">
      <alignment horizontal="center" vertical="center" wrapText="1"/>
    </xf>
    <xf numFmtId="0" fontId="109" fillId="0" borderId="0" xfId="0" applyFont="1" applyAlignment="1">
      <alignment horizontal="center" vertical="top" wrapText="1"/>
    </xf>
    <xf numFmtId="0" fontId="111" fillId="0" borderId="0" xfId="0" applyFont="1" applyAlignment="1">
      <alignment horizontal="center" vertical="center" wrapText="1"/>
    </xf>
    <xf numFmtId="0" fontId="111" fillId="0" borderId="53" xfId="3262" applyFont="1" applyBorder="1" applyAlignment="1">
      <alignment horizontal="left" vertical="center" wrapText="1"/>
    </xf>
    <xf numFmtId="0" fontId="111" fillId="0" borderId="55" xfId="3262" applyFont="1" applyBorder="1" applyAlignment="1">
      <alignment horizontal="left" vertical="center" wrapText="1"/>
    </xf>
    <xf numFmtId="0" fontId="111" fillId="0" borderId="54" xfId="3262" applyFont="1" applyBorder="1" applyAlignment="1">
      <alignment horizontal="left" vertical="center" wrapText="1"/>
    </xf>
    <xf numFmtId="0" fontId="111" fillId="0" borderId="41" xfId="3262" applyFont="1" applyBorder="1" applyAlignment="1">
      <alignment horizontal="left" vertical="center" wrapText="1"/>
    </xf>
    <xf numFmtId="0" fontId="30" fillId="0" borderId="0" xfId="0" applyFont="1" applyAlignment="1">
      <alignment horizontal="center" vertical="center"/>
    </xf>
  </cellXfs>
  <cellStyles count="3268">
    <cellStyle name=" Verticals" xfId="97"/>
    <cellStyle name="_1_²ÜºÈÆø" xfId="98"/>
    <cellStyle name="_artabyuje" xfId="99"/>
    <cellStyle name="_artabyuje_3.Havelvacner_N1_12 23.01.2018" xfId="523"/>
    <cellStyle name="_Sheet2" xfId="100"/>
    <cellStyle name="_Sheet2_2016_Q2" xfId="101"/>
    <cellStyle name="_stamp14-16..." xfId="102"/>
    <cellStyle name="20% - Accent1" xfId="3218" builtinId="30" customBuiltin="1"/>
    <cellStyle name="20% - Accent1 2" xfId="15"/>
    <cellStyle name="20% - Accent1 2 2" xfId="103"/>
    <cellStyle name="20% - Accent1 2 2 2" xfId="524"/>
    <cellStyle name="20% - Accent1 2 2 2 2" xfId="525"/>
    <cellStyle name="20% - Accent1 2 2 3" xfId="526"/>
    <cellStyle name="20% - Accent1 2 3" xfId="104"/>
    <cellStyle name="20% - Accent1 2 3 2" xfId="527"/>
    <cellStyle name="20% - Accent1 2 4" xfId="528"/>
    <cellStyle name="20% - Accent1 2 4 2" xfId="529"/>
    <cellStyle name="20% - Accent1 2 5" xfId="530"/>
    <cellStyle name="20% - Accent1 3" xfId="531"/>
    <cellStyle name="20% - Accent2" xfId="3222" builtinId="34" customBuiltin="1"/>
    <cellStyle name="20% - Accent2 2" xfId="16"/>
    <cellStyle name="20% - Accent2 2 2" xfId="105"/>
    <cellStyle name="20% - Accent2 2 2 2" xfId="532"/>
    <cellStyle name="20% - Accent2 2 2 2 2" xfId="533"/>
    <cellStyle name="20% - Accent2 2 2 3" xfId="534"/>
    <cellStyle name="20% - Accent2 2 3" xfId="106"/>
    <cellStyle name="20% - Accent2 2 3 2" xfId="535"/>
    <cellStyle name="20% - Accent2 2 4" xfId="536"/>
    <cellStyle name="20% - Accent2 2 4 2" xfId="537"/>
    <cellStyle name="20% - Accent2 2 5" xfId="538"/>
    <cellStyle name="20% - Accent2 3" xfId="539"/>
    <cellStyle name="20% - Accent3" xfId="3226" builtinId="38" customBuiltin="1"/>
    <cellStyle name="20% - Accent3 2" xfId="17"/>
    <cellStyle name="20% - Accent3 2 2" xfId="107"/>
    <cellStyle name="20% - Accent3 2 2 2" xfId="540"/>
    <cellStyle name="20% - Accent3 2 2 2 2" xfId="541"/>
    <cellStyle name="20% - Accent3 2 2 3" xfId="542"/>
    <cellStyle name="20% - Accent3 2 3" xfId="108"/>
    <cellStyle name="20% - Accent3 2 3 2" xfId="543"/>
    <cellStyle name="20% - Accent3 2 4" xfId="544"/>
    <cellStyle name="20% - Accent3 2 4 2" xfId="545"/>
    <cellStyle name="20% - Accent3 2 5" xfId="546"/>
    <cellStyle name="20% - Accent3 3" xfId="547"/>
    <cellStyle name="20% - Accent4" xfId="3230" builtinId="42" customBuiltin="1"/>
    <cellStyle name="20% - Accent4 2" xfId="18"/>
    <cellStyle name="20% - Accent4 2 2" xfId="109"/>
    <cellStyle name="20% - Accent4 2 2 2" xfId="548"/>
    <cellStyle name="20% - Accent4 2 2 2 2" xfId="549"/>
    <cellStyle name="20% - Accent4 2 2 3" xfId="550"/>
    <cellStyle name="20% - Accent4 2 3" xfId="110"/>
    <cellStyle name="20% - Accent4 2 3 2" xfId="551"/>
    <cellStyle name="20% - Accent4 2 4" xfId="552"/>
    <cellStyle name="20% - Accent4 2 4 2" xfId="553"/>
    <cellStyle name="20% - Accent4 2 5" xfId="554"/>
    <cellStyle name="20% - Accent4 3" xfId="555"/>
    <cellStyle name="20% - Accent5" xfId="3234" builtinId="46" customBuiltin="1"/>
    <cellStyle name="20% - Accent5 2" xfId="19"/>
    <cellStyle name="20% - Accent5 2 2" xfId="111"/>
    <cellStyle name="20% - Accent5 2 2 2" xfId="556"/>
    <cellStyle name="20% - Accent5 2 2 2 2" xfId="557"/>
    <cellStyle name="20% - Accent5 2 2 3" xfId="558"/>
    <cellStyle name="20% - Accent5 2 3" xfId="112"/>
    <cellStyle name="20% - Accent5 2 3 2" xfId="559"/>
    <cellStyle name="20% - Accent5 2 4" xfId="560"/>
    <cellStyle name="20% - Accent5 2 4 2" xfId="561"/>
    <cellStyle name="20% - Accent5 2 5" xfId="562"/>
    <cellStyle name="20% - Accent5 3" xfId="563"/>
    <cellStyle name="20% - Accent6" xfId="3238" builtinId="50" customBuiltin="1"/>
    <cellStyle name="20% - Accent6 2" xfId="20"/>
    <cellStyle name="20% - Accent6 2 2" xfId="113"/>
    <cellStyle name="20% - Accent6 2 2 2" xfId="564"/>
    <cellStyle name="20% - Accent6 2 2 2 2" xfId="565"/>
    <cellStyle name="20% - Accent6 2 2 3" xfId="566"/>
    <cellStyle name="20% - Accent6 2 3" xfId="114"/>
    <cellStyle name="20% - Accent6 2 3 2" xfId="567"/>
    <cellStyle name="20% - Accent6 2 4" xfId="568"/>
    <cellStyle name="20% - Accent6 2 4 2" xfId="569"/>
    <cellStyle name="20% - Accent6 2 5" xfId="570"/>
    <cellStyle name="20% - Accent6 3" xfId="571"/>
    <cellStyle name="40% - Accent1" xfId="3219" builtinId="31" customBuiltin="1"/>
    <cellStyle name="40% - Accent1 2" xfId="21"/>
    <cellStyle name="40% - Accent1 2 2" xfId="115"/>
    <cellStyle name="40% - Accent1 2 2 2" xfId="572"/>
    <cellStyle name="40% - Accent1 2 2 2 2" xfId="573"/>
    <cellStyle name="40% - Accent1 2 2 3" xfId="574"/>
    <cellStyle name="40% - Accent1 2 3" xfId="116"/>
    <cellStyle name="40% - Accent1 2 3 2" xfId="575"/>
    <cellStyle name="40% - Accent1 2 4" xfId="576"/>
    <cellStyle name="40% - Accent1 2 4 2" xfId="577"/>
    <cellStyle name="40% - Accent1 2 5" xfId="578"/>
    <cellStyle name="40% - Accent1 3" xfId="579"/>
    <cellStyle name="40% - Accent2" xfId="3223" builtinId="35" customBuiltin="1"/>
    <cellStyle name="40% - Accent2 2" xfId="22"/>
    <cellStyle name="40% - Accent2 2 2" xfId="117"/>
    <cellStyle name="40% - Accent2 2 2 2" xfId="580"/>
    <cellStyle name="40% - Accent2 2 2 2 2" xfId="581"/>
    <cellStyle name="40% - Accent2 2 2 3" xfId="582"/>
    <cellStyle name="40% - Accent2 2 3" xfId="118"/>
    <cellStyle name="40% - Accent2 2 3 2" xfId="583"/>
    <cellStyle name="40% - Accent2 2 4" xfId="584"/>
    <cellStyle name="40% - Accent2 2 4 2" xfId="585"/>
    <cellStyle name="40% - Accent2 2 5" xfId="586"/>
    <cellStyle name="40% - Accent2 3" xfId="587"/>
    <cellStyle name="40% - Accent3" xfId="3227" builtinId="39" customBuiltin="1"/>
    <cellStyle name="40% - Accent3 2" xfId="23"/>
    <cellStyle name="40% - Accent3 2 2" xfId="119"/>
    <cellStyle name="40% - Accent3 2 2 2" xfId="588"/>
    <cellStyle name="40% - Accent3 2 2 2 2" xfId="589"/>
    <cellStyle name="40% - Accent3 2 2 3" xfId="590"/>
    <cellStyle name="40% - Accent3 2 3" xfId="120"/>
    <cellStyle name="40% - Accent3 2 3 2" xfId="591"/>
    <cellStyle name="40% - Accent3 2 4" xfId="592"/>
    <cellStyle name="40% - Accent3 2 4 2" xfId="593"/>
    <cellStyle name="40% - Accent3 2 5" xfId="594"/>
    <cellStyle name="40% - Accent3 3" xfId="595"/>
    <cellStyle name="40% - Accent4" xfId="3231" builtinId="43" customBuiltin="1"/>
    <cellStyle name="40% - Accent4 2" xfId="24"/>
    <cellStyle name="40% - Accent4 2 2" xfId="121"/>
    <cellStyle name="40% - Accent4 2 2 2" xfId="596"/>
    <cellStyle name="40% - Accent4 2 2 2 2" xfId="597"/>
    <cellStyle name="40% - Accent4 2 2 3" xfId="598"/>
    <cellStyle name="40% - Accent4 2 3" xfId="122"/>
    <cellStyle name="40% - Accent4 2 3 2" xfId="599"/>
    <cellStyle name="40% - Accent4 2 4" xfId="600"/>
    <cellStyle name="40% - Accent4 2 4 2" xfId="601"/>
    <cellStyle name="40% - Accent4 2 5" xfId="602"/>
    <cellStyle name="40% - Accent4 3" xfId="603"/>
    <cellStyle name="40% - Accent5" xfId="3235" builtinId="47" customBuiltin="1"/>
    <cellStyle name="40% - Accent5 2" xfId="25"/>
    <cellStyle name="40% - Accent5 2 2" xfId="123"/>
    <cellStyle name="40% - Accent5 2 2 2" xfId="604"/>
    <cellStyle name="40% - Accent5 2 2 2 2" xfId="605"/>
    <cellStyle name="40% - Accent5 2 2 3" xfId="606"/>
    <cellStyle name="40% - Accent5 2 3" xfId="124"/>
    <cellStyle name="40% - Accent5 2 3 2" xfId="607"/>
    <cellStyle name="40% - Accent5 2 4" xfId="608"/>
    <cellStyle name="40% - Accent5 2 4 2" xfId="609"/>
    <cellStyle name="40% - Accent5 2 5" xfId="610"/>
    <cellStyle name="40% - Accent5 3" xfId="611"/>
    <cellStyle name="40% - Accent6" xfId="3239" builtinId="51" customBuiltin="1"/>
    <cellStyle name="40% - Accent6 2" xfId="26"/>
    <cellStyle name="40% - Accent6 2 2" xfId="125"/>
    <cellStyle name="40% - Accent6 2 2 2" xfId="612"/>
    <cellStyle name="40% - Accent6 2 2 2 2" xfId="613"/>
    <cellStyle name="40% - Accent6 2 2 3" xfId="614"/>
    <cellStyle name="40% - Accent6 2 3" xfId="126"/>
    <cellStyle name="40% - Accent6 2 3 2" xfId="615"/>
    <cellStyle name="40% - Accent6 2 4" xfId="616"/>
    <cellStyle name="40% - Accent6 2 4 2" xfId="617"/>
    <cellStyle name="40% - Accent6 2 5" xfId="618"/>
    <cellStyle name="40% - Accent6 3" xfId="619"/>
    <cellStyle name="60% - Accent1" xfId="3220" builtinId="32" customBuiltin="1"/>
    <cellStyle name="60% - Accent1 2" xfId="27"/>
    <cellStyle name="60% - Accent1 2 2" xfId="127"/>
    <cellStyle name="60% - Accent1 2 3" xfId="128"/>
    <cellStyle name="60% - Accent1 3" xfId="620"/>
    <cellStyle name="60% - Accent2" xfId="3224" builtinId="36" customBuiltin="1"/>
    <cellStyle name="60% - Accent2 2" xfId="28"/>
    <cellStyle name="60% - Accent2 2 2" xfId="129"/>
    <cellStyle name="60% - Accent2 2 3" xfId="130"/>
    <cellStyle name="60% - Accent2 3" xfId="621"/>
    <cellStyle name="60% - Accent3" xfId="3228" builtinId="40" customBuiltin="1"/>
    <cellStyle name="60% - Accent3 2" xfId="29"/>
    <cellStyle name="60% - Accent3 2 2" xfId="131"/>
    <cellStyle name="60% - Accent3 2 3" xfId="132"/>
    <cellStyle name="60% - Accent3 3" xfId="622"/>
    <cellStyle name="60% - Accent3 4" xfId="3242"/>
    <cellStyle name="60% - Accent4" xfId="3232" builtinId="44" customBuiltin="1"/>
    <cellStyle name="60% - Accent4 2" xfId="30"/>
    <cellStyle name="60% - Accent4 2 2" xfId="133"/>
    <cellStyle name="60% - Accent4 2 3" xfId="134"/>
    <cellStyle name="60% - Accent4 3" xfId="623"/>
    <cellStyle name="60% - Accent4 4" xfId="3243"/>
    <cellStyle name="60% - Accent5" xfId="3236" builtinId="48" customBuiltin="1"/>
    <cellStyle name="60% - Accent5 2" xfId="31"/>
    <cellStyle name="60% - Accent5 2 2" xfId="135"/>
    <cellStyle name="60% - Accent5 2 3" xfId="136"/>
    <cellStyle name="60% - Accent5 3" xfId="624"/>
    <cellStyle name="60% - Accent6" xfId="3240" builtinId="52" customBuiltin="1"/>
    <cellStyle name="60% - Accent6 2" xfId="32"/>
    <cellStyle name="60% - Accent6 2 2" xfId="137"/>
    <cellStyle name="60% - Accent6 2 3" xfId="138"/>
    <cellStyle name="60% - Accent6 3" xfId="625"/>
    <cellStyle name="60% - Accent6 4" xfId="3244"/>
    <cellStyle name="Accent1" xfId="3217" builtinId="29" customBuiltin="1"/>
    <cellStyle name="Accent1 - 20%" xfId="139"/>
    <cellStyle name="Accent1 - 40%" xfId="140"/>
    <cellStyle name="Accent1 - 60%" xfId="141"/>
    <cellStyle name="Accent1 10" xfId="142"/>
    <cellStyle name="Accent1 11" xfId="143"/>
    <cellStyle name="Accent1 12" xfId="144"/>
    <cellStyle name="Accent1 13" xfId="145"/>
    <cellStyle name="Accent1 14" xfId="146"/>
    <cellStyle name="Accent1 15" xfId="626"/>
    <cellStyle name="Accent1 16" xfId="627"/>
    <cellStyle name="Accent1 17" xfId="628"/>
    <cellStyle name="Accent1 18" xfId="629"/>
    <cellStyle name="Accent1 2" xfId="33"/>
    <cellStyle name="Accent1 2 2" xfId="147"/>
    <cellStyle name="Accent1 2 3" xfId="148"/>
    <cellStyle name="Accent1 3" xfId="149"/>
    <cellStyle name="Accent1 4" xfId="150"/>
    <cellStyle name="Accent1 5" xfId="151"/>
    <cellStyle name="Accent1 6" xfId="152"/>
    <cellStyle name="Accent1 7" xfId="153"/>
    <cellStyle name="Accent1 8" xfId="154"/>
    <cellStyle name="Accent1 9" xfId="155"/>
    <cellStyle name="Accent2" xfId="3221" builtinId="33" customBuiltin="1"/>
    <cellStyle name="Accent2 - 20%" xfId="156"/>
    <cellStyle name="Accent2 - 40%" xfId="157"/>
    <cellStyle name="Accent2 - 60%" xfId="158"/>
    <cellStyle name="Accent2 10" xfId="159"/>
    <cellStyle name="Accent2 11" xfId="160"/>
    <cellStyle name="Accent2 12" xfId="161"/>
    <cellStyle name="Accent2 13" xfId="162"/>
    <cellStyle name="Accent2 14" xfId="163"/>
    <cellStyle name="Accent2 15" xfId="630"/>
    <cellStyle name="Accent2 16" xfId="631"/>
    <cellStyle name="Accent2 17" xfId="632"/>
    <cellStyle name="Accent2 18" xfId="633"/>
    <cellStyle name="Accent2 2" xfId="34"/>
    <cellStyle name="Accent2 2 2" xfId="164"/>
    <cellStyle name="Accent2 2 3" xfId="165"/>
    <cellStyle name="Accent2 3" xfId="166"/>
    <cellStyle name="Accent2 4" xfId="167"/>
    <cellStyle name="Accent2 5" xfId="168"/>
    <cellStyle name="Accent2 6" xfId="169"/>
    <cellStyle name="Accent2 7" xfId="170"/>
    <cellStyle name="Accent2 8" xfId="171"/>
    <cellStyle name="Accent2 9" xfId="172"/>
    <cellStyle name="Accent3" xfId="3225" builtinId="37" customBuiltin="1"/>
    <cellStyle name="Accent3 - 20%" xfId="173"/>
    <cellStyle name="Accent3 - 40%" xfId="174"/>
    <cellStyle name="Accent3 - 60%" xfId="175"/>
    <cellStyle name="Accent3 10" xfId="176"/>
    <cellStyle name="Accent3 11" xfId="177"/>
    <cellStyle name="Accent3 12" xfId="178"/>
    <cellStyle name="Accent3 13" xfId="179"/>
    <cellStyle name="Accent3 14" xfId="180"/>
    <cellStyle name="Accent3 15" xfId="634"/>
    <cellStyle name="Accent3 16" xfId="635"/>
    <cellStyle name="Accent3 17" xfId="636"/>
    <cellStyle name="Accent3 18" xfId="637"/>
    <cellStyle name="Accent3 2" xfId="35"/>
    <cellStyle name="Accent3 2 2" xfId="181"/>
    <cellStyle name="Accent3 2 3" xfId="182"/>
    <cellStyle name="Accent3 3" xfId="183"/>
    <cellStyle name="Accent3 4" xfId="184"/>
    <cellStyle name="Accent3 5" xfId="185"/>
    <cellStyle name="Accent3 6" xfId="186"/>
    <cellStyle name="Accent3 7" xfId="187"/>
    <cellStyle name="Accent3 8" xfId="188"/>
    <cellStyle name="Accent3 9" xfId="189"/>
    <cellStyle name="Accent4" xfId="3229" builtinId="41" customBuiltin="1"/>
    <cellStyle name="Accent4 - 20%" xfId="190"/>
    <cellStyle name="Accent4 - 40%" xfId="191"/>
    <cellStyle name="Accent4 - 60%" xfId="192"/>
    <cellStyle name="Accent4 10" xfId="193"/>
    <cellStyle name="Accent4 11" xfId="194"/>
    <cellStyle name="Accent4 12" xfId="195"/>
    <cellStyle name="Accent4 13" xfId="196"/>
    <cellStyle name="Accent4 14" xfId="197"/>
    <cellStyle name="Accent4 15" xfId="638"/>
    <cellStyle name="Accent4 16" xfId="639"/>
    <cellStyle name="Accent4 17" xfId="640"/>
    <cellStyle name="Accent4 18" xfId="641"/>
    <cellStyle name="Accent4 2" xfId="36"/>
    <cellStyle name="Accent4 2 2" xfId="198"/>
    <cellStyle name="Accent4 2 3" xfId="199"/>
    <cellStyle name="Accent4 3" xfId="200"/>
    <cellStyle name="Accent4 4" xfId="201"/>
    <cellStyle name="Accent4 5" xfId="202"/>
    <cellStyle name="Accent4 6" xfId="203"/>
    <cellStyle name="Accent4 7" xfId="204"/>
    <cellStyle name="Accent4 8" xfId="205"/>
    <cellStyle name="Accent4 9" xfId="206"/>
    <cellStyle name="Accent5" xfId="3233" builtinId="45" customBuiltin="1"/>
    <cellStyle name="Accent5 - 20%" xfId="207"/>
    <cellStyle name="Accent5 - 40%" xfId="208"/>
    <cellStyle name="Accent5 - 60%" xfId="209"/>
    <cellStyle name="Accent5 10" xfId="210"/>
    <cellStyle name="Accent5 11" xfId="211"/>
    <cellStyle name="Accent5 12" xfId="212"/>
    <cellStyle name="Accent5 13" xfId="213"/>
    <cellStyle name="Accent5 14" xfId="214"/>
    <cellStyle name="Accent5 15" xfId="642"/>
    <cellStyle name="Accent5 16" xfId="643"/>
    <cellStyle name="Accent5 17" xfId="644"/>
    <cellStyle name="Accent5 18" xfId="645"/>
    <cellStyle name="Accent5 2" xfId="37"/>
    <cellStyle name="Accent5 2 2" xfId="215"/>
    <cellStyle name="Accent5 2 3" xfId="216"/>
    <cellStyle name="Accent5 3" xfId="217"/>
    <cellStyle name="Accent5 4" xfId="218"/>
    <cellStyle name="Accent5 5" xfId="219"/>
    <cellStyle name="Accent5 6" xfId="220"/>
    <cellStyle name="Accent5 7" xfId="221"/>
    <cellStyle name="Accent5 8" xfId="222"/>
    <cellStyle name="Accent5 9" xfId="223"/>
    <cellStyle name="Accent6" xfId="3237" builtinId="49" customBuiltin="1"/>
    <cellStyle name="Accent6 - 20%" xfId="224"/>
    <cellStyle name="Accent6 - 40%" xfId="225"/>
    <cellStyle name="Accent6 - 60%" xfId="226"/>
    <cellStyle name="Accent6 10" xfId="227"/>
    <cellStyle name="Accent6 11" xfId="228"/>
    <cellStyle name="Accent6 12" xfId="229"/>
    <cellStyle name="Accent6 13" xfId="230"/>
    <cellStyle name="Accent6 14" xfId="231"/>
    <cellStyle name="Accent6 15" xfId="646"/>
    <cellStyle name="Accent6 16" xfId="647"/>
    <cellStyle name="Accent6 17" xfId="648"/>
    <cellStyle name="Accent6 18" xfId="649"/>
    <cellStyle name="Accent6 2" xfId="38"/>
    <cellStyle name="Accent6 2 2" xfId="232"/>
    <cellStyle name="Accent6 2 3" xfId="233"/>
    <cellStyle name="Accent6 3" xfId="234"/>
    <cellStyle name="Accent6 4" xfId="235"/>
    <cellStyle name="Accent6 5" xfId="236"/>
    <cellStyle name="Accent6 6" xfId="237"/>
    <cellStyle name="Accent6 7" xfId="238"/>
    <cellStyle name="Accent6 8" xfId="239"/>
    <cellStyle name="Accent6 9" xfId="240"/>
    <cellStyle name="al_laroux_7_laroux_1_²ðò²Ê´²ÜÎ" xfId="241"/>
    <cellStyle name="Bad" xfId="3206" builtinId="27" customBuiltin="1"/>
    <cellStyle name="Bad 2" xfId="39"/>
    <cellStyle name="Bad 2 2" xfId="242"/>
    <cellStyle name="Bad 2 3" xfId="243"/>
    <cellStyle name="Bad 3" xfId="650"/>
    <cellStyle name="Body" xfId="244"/>
    <cellStyle name="Calculation" xfId="3210" builtinId="22" customBuiltin="1"/>
    <cellStyle name="Calculation 2" xfId="40"/>
    <cellStyle name="Calculation 2 10" xfId="651"/>
    <cellStyle name="Calculation 2 10 2" xfId="652"/>
    <cellStyle name="Calculation 2 10 2 2" xfId="653"/>
    <cellStyle name="Calculation 2 10 3" xfId="654"/>
    <cellStyle name="Calculation 2 11" xfId="655"/>
    <cellStyle name="Calculation 2 11 2" xfId="656"/>
    <cellStyle name="Calculation 2 12" xfId="657"/>
    <cellStyle name="Calculation 2 12 2" xfId="658"/>
    <cellStyle name="Calculation 2 13" xfId="659"/>
    <cellStyle name="Calculation 2 14" xfId="3248"/>
    <cellStyle name="Calculation 2 2" xfId="79"/>
    <cellStyle name="Calculation 2 2 10" xfId="660"/>
    <cellStyle name="Calculation 2 2 10 2" xfId="661"/>
    <cellStyle name="Calculation 2 2 11" xfId="662"/>
    <cellStyle name="Calculation 2 2 11 2" xfId="663"/>
    <cellStyle name="Calculation 2 2 12" xfId="664"/>
    <cellStyle name="Calculation 2 2 2" xfId="493"/>
    <cellStyle name="Calculation 2 2 2 10" xfId="665"/>
    <cellStyle name="Calculation 2 2 2 10 2" xfId="666"/>
    <cellStyle name="Calculation 2 2 2 11" xfId="667"/>
    <cellStyle name="Calculation 2 2 2 2" xfId="668"/>
    <cellStyle name="Calculation 2 2 2 2 2" xfId="669"/>
    <cellStyle name="Calculation 2 2 2 2 2 2" xfId="670"/>
    <cellStyle name="Calculation 2 2 2 2 3" xfId="671"/>
    <cellStyle name="Calculation 2 2 2 2 3 2" xfId="672"/>
    <cellStyle name="Calculation 2 2 2 2 4" xfId="673"/>
    <cellStyle name="Calculation 2 2 2 3" xfId="674"/>
    <cellStyle name="Calculation 2 2 2 3 2" xfId="675"/>
    <cellStyle name="Calculation 2 2 2 3 2 2" xfId="676"/>
    <cellStyle name="Calculation 2 2 2 3 3" xfId="677"/>
    <cellStyle name="Calculation 2 2 2 3 3 2" xfId="678"/>
    <cellStyle name="Calculation 2 2 2 3 4" xfId="679"/>
    <cellStyle name="Calculation 2 2 2 4" xfId="680"/>
    <cellStyle name="Calculation 2 2 2 4 2" xfId="681"/>
    <cellStyle name="Calculation 2 2 2 4 2 2" xfId="682"/>
    <cellStyle name="Calculation 2 2 2 4 3" xfId="683"/>
    <cellStyle name="Calculation 2 2 2 4 3 2" xfId="684"/>
    <cellStyle name="Calculation 2 2 2 4 4" xfId="685"/>
    <cellStyle name="Calculation 2 2 2 5" xfId="686"/>
    <cellStyle name="Calculation 2 2 2 5 2" xfId="687"/>
    <cellStyle name="Calculation 2 2 2 5 2 2" xfId="688"/>
    <cellStyle name="Calculation 2 2 2 5 3" xfId="689"/>
    <cellStyle name="Calculation 2 2 2 5 3 2" xfId="690"/>
    <cellStyle name="Calculation 2 2 2 5 4" xfId="691"/>
    <cellStyle name="Calculation 2 2 2 6" xfId="692"/>
    <cellStyle name="Calculation 2 2 2 6 2" xfId="693"/>
    <cellStyle name="Calculation 2 2 2 6 2 2" xfId="694"/>
    <cellStyle name="Calculation 2 2 2 6 3" xfId="695"/>
    <cellStyle name="Calculation 2 2 2 6 3 2" xfId="696"/>
    <cellStyle name="Calculation 2 2 2 6 4" xfId="697"/>
    <cellStyle name="Calculation 2 2 2 7" xfId="698"/>
    <cellStyle name="Calculation 2 2 2 7 2" xfId="699"/>
    <cellStyle name="Calculation 2 2 2 7 2 2" xfId="700"/>
    <cellStyle name="Calculation 2 2 2 7 3" xfId="701"/>
    <cellStyle name="Calculation 2 2 2 7 3 2" xfId="702"/>
    <cellStyle name="Calculation 2 2 2 7 4" xfId="703"/>
    <cellStyle name="Calculation 2 2 2 8" xfId="704"/>
    <cellStyle name="Calculation 2 2 2 8 2" xfId="705"/>
    <cellStyle name="Calculation 2 2 2 8 2 2" xfId="706"/>
    <cellStyle name="Calculation 2 2 2 8 3" xfId="707"/>
    <cellStyle name="Calculation 2 2 2 9" xfId="708"/>
    <cellStyle name="Calculation 2 2 2 9 2" xfId="709"/>
    <cellStyle name="Calculation 2 2 3" xfId="505"/>
    <cellStyle name="Calculation 2 2 3 10" xfId="710"/>
    <cellStyle name="Calculation 2 2 3 10 2" xfId="711"/>
    <cellStyle name="Calculation 2 2 3 11" xfId="712"/>
    <cellStyle name="Calculation 2 2 3 2" xfId="713"/>
    <cellStyle name="Calculation 2 2 3 2 2" xfId="714"/>
    <cellStyle name="Calculation 2 2 3 2 2 2" xfId="715"/>
    <cellStyle name="Calculation 2 2 3 2 3" xfId="716"/>
    <cellStyle name="Calculation 2 2 3 2 3 2" xfId="717"/>
    <cellStyle name="Calculation 2 2 3 2 4" xfId="718"/>
    <cellStyle name="Calculation 2 2 3 3" xfId="719"/>
    <cellStyle name="Calculation 2 2 3 3 2" xfId="720"/>
    <cellStyle name="Calculation 2 2 3 3 2 2" xfId="721"/>
    <cellStyle name="Calculation 2 2 3 3 3" xfId="722"/>
    <cellStyle name="Calculation 2 2 3 3 3 2" xfId="723"/>
    <cellStyle name="Calculation 2 2 3 3 4" xfId="724"/>
    <cellStyle name="Calculation 2 2 3 4" xfId="725"/>
    <cellStyle name="Calculation 2 2 3 4 2" xfId="726"/>
    <cellStyle name="Calculation 2 2 3 4 2 2" xfId="727"/>
    <cellStyle name="Calculation 2 2 3 4 3" xfId="728"/>
    <cellStyle name="Calculation 2 2 3 4 3 2" xfId="729"/>
    <cellStyle name="Calculation 2 2 3 4 4" xfId="730"/>
    <cellStyle name="Calculation 2 2 3 5" xfId="731"/>
    <cellStyle name="Calculation 2 2 3 5 2" xfId="732"/>
    <cellStyle name="Calculation 2 2 3 5 2 2" xfId="733"/>
    <cellStyle name="Calculation 2 2 3 5 3" xfId="734"/>
    <cellStyle name="Calculation 2 2 3 5 3 2" xfId="735"/>
    <cellStyle name="Calculation 2 2 3 5 4" xfId="736"/>
    <cellStyle name="Calculation 2 2 3 6" xfId="737"/>
    <cellStyle name="Calculation 2 2 3 6 2" xfId="738"/>
    <cellStyle name="Calculation 2 2 3 6 2 2" xfId="739"/>
    <cellStyle name="Calculation 2 2 3 6 3" xfId="740"/>
    <cellStyle name="Calculation 2 2 3 6 3 2" xfId="741"/>
    <cellStyle name="Calculation 2 2 3 6 4" xfId="742"/>
    <cellStyle name="Calculation 2 2 3 7" xfId="743"/>
    <cellStyle name="Calculation 2 2 3 7 2" xfId="744"/>
    <cellStyle name="Calculation 2 2 3 7 2 2" xfId="745"/>
    <cellStyle name="Calculation 2 2 3 7 3" xfId="746"/>
    <cellStyle name="Calculation 2 2 3 7 3 2" xfId="747"/>
    <cellStyle name="Calculation 2 2 3 7 4" xfId="748"/>
    <cellStyle name="Calculation 2 2 3 8" xfId="749"/>
    <cellStyle name="Calculation 2 2 3 8 2" xfId="750"/>
    <cellStyle name="Calculation 2 2 3 8 2 2" xfId="751"/>
    <cellStyle name="Calculation 2 2 3 8 3" xfId="752"/>
    <cellStyle name="Calculation 2 2 3 9" xfId="753"/>
    <cellStyle name="Calculation 2 2 3 9 2" xfId="754"/>
    <cellStyle name="Calculation 2 2 4" xfId="755"/>
    <cellStyle name="Calculation 2 2 4 2" xfId="756"/>
    <cellStyle name="Calculation 2 2 4 2 2" xfId="757"/>
    <cellStyle name="Calculation 2 2 4 3" xfId="758"/>
    <cellStyle name="Calculation 2 2 4 3 2" xfId="759"/>
    <cellStyle name="Calculation 2 2 4 4" xfId="760"/>
    <cellStyle name="Calculation 2 2 5" xfId="761"/>
    <cellStyle name="Calculation 2 2 5 2" xfId="762"/>
    <cellStyle name="Calculation 2 2 5 2 2" xfId="763"/>
    <cellStyle name="Calculation 2 2 5 3" xfId="764"/>
    <cellStyle name="Calculation 2 2 5 3 2" xfId="765"/>
    <cellStyle name="Calculation 2 2 5 4" xfId="766"/>
    <cellStyle name="Calculation 2 2 6" xfId="767"/>
    <cellStyle name="Calculation 2 2 6 2" xfId="768"/>
    <cellStyle name="Calculation 2 2 6 2 2" xfId="769"/>
    <cellStyle name="Calculation 2 2 6 3" xfId="770"/>
    <cellStyle name="Calculation 2 2 6 3 2" xfId="771"/>
    <cellStyle name="Calculation 2 2 6 4" xfId="772"/>
    <cellStyle name="Calculation 2 2 7" xfId="773"/>
    <cellStyle name="Calculation 2 2 7 2" xfId="774"/>
    <cellStyle name="Calculation 2 2 7 2 2" xfId="775"/>
    <cellStyle name="Calculation 2 2 7 3" xfId="776"/>
    <cellStyle name="Calculation 2 2 7 3 2" xfId="777"/>
    <cellStyle name="Calculation 2 2 7 4" xfId="778"/>
    <cellStyle name="Calculation 2 2 8" xfId="779"/>
    <cellStyle name="Calculation 2 2 8 2" xfId="780"/>
    <cellStyle name="Calculation 2 2 8 2 2" xfId="781"/>
    <cellStyle name="Calculation 2 2 8 3" xfId="782"/>
    <cellStyle name="Calculation 2 2 8 3 2" xfId="783"/>
    <cellStyle name="Calculation 2 2 8 4" xfId="784"/>
    <cellStyle name="Calculation 2 2 9" xfId="785"/>
    <cellStyle name="Calculation 2 2 9 2" xfId="786"/>
    <cellStyle name="Calculation 2 2 9 2 2" xfId="787"/>
    <cellStyle name="Calculation 2 2 9 3" xfId="788"/>
    <cellStyle name="Calculation 2 3" xfId="245"/>
    <cellStyle name="Calculation 2 3 10" xfId="789"/>
    <cellStyle name="Calculation 2 3 10 2" xfId="790"/>
    <cellStyle name="Calculation 2 3 10 2 2" xfId="791"/>
    <cellStyle name="Calculation 2 3 10 3" xfId="792"/>
    <cellStyle name="Calculation 2 3 11" xfId="793"/>
    <cellStyle name="Calculation 2 3 11 2" xfId="794"/>
    <cellStyle name="Calculation 2 3 12" xfId="795"/>
    <cellStyle name="Calculation 2 3 12 2" xfId="796"/>
    <cellStyle name="Calculation 2 3 13" xfId="797"/>
    <cellStyle name="Calculation 2 3 2" xfId="501"/>
    <cellStyle name="Calculation 2 3 2 10" xfId="798"/>
    <cellStyle name="Calculation 2 3 2 10 2" xfId="799"/>
    <cellStyle name="Calculation 2 3 2 11" xfId="800"/>
    <cellStyle name="Calculation 2 3 2 2" xfId="801"/>
    <cellStyle name="Calculation 2 3 2 2 2" xfId="802"/>
    <cellStyle name="Calculation 2 3 2 2 2 2" xfId="803"/>
    <cellStyle name="Calculation 2 3 2 2 3" xfId="804"/>
    <cellStyle name="Calculation 2 3 2 2 3 2" xfId="805"/>
    <cellStyle name="Calculation 2 3 2 2 4" xfId="806"/>
    <cellStyle name="Calculation 2 3 2 3" xfId="807"/>
    <cellStyle name="Calculation 2 3 2 3 2" xfId="808"/>
    <cellStyle name="Calculation 2 3 2 3 2 2" xfId="809"/>
    <cellStyle name="Calculation 2 3 2 3 3" xfId="810"/>
    <cellStyle name="Calculation 2 3 2 3 3 2" xfId="811"/>
    <cellStyle name="Calculation 2 3 2 3 4" xfId="812"/>
    <cellStyle name="Calculation 2 3 2 4" xfId="813"/>
    <cellStyle name="Calculation 2 3 2 4 2" xfId="814"/>
    <cellStyle name="Calculation 2 3 2 4 2 2" xfId="815"/>
    <cellStyle name="Calculation 2 3 2 4 3" xfId="816"/>
    <cellStyle name="Calculation 2 3 2 4 3 2" xfId="817"/>
    <cellStyle name="Calculation 2 3 2 4 4" xfId="818"/>
    <cellStyle name="Calculation 2 3 2 5" xfId="819"/>
    <cellStyle name="Calculation 2 3 2 5 2" xfId="820"/>
    <cellStyle name="Calculation 2 3 2 5 2 2" xfId="821"/>
    <cellStyle name="Calculation 2 3 2 5 3" xfId="822"/>
    <cellStyle name="Calculation 2 3 2 5 3 2" xfId="823"/>
    <cellStyle name="Calculation 2 3 2 5 4" xfId="824"/>
    <cellStyle name="Calculation 2 3 2 6" xfId="825"/>
    <cellStyle name="Calculation 2 3 2 6 2" xfId="826"/>
    <cellStyle name="Calculation 2 3 2 6 2 2" xfId="827"/>
    <cellStyle name="Calculation 2 3 2 6 3" xfId="828"/>
    <cellStyle name="Calculation 2 3 2 6 3 2" xfId="829"/>
    <cellStyle name="Calculation 2 3 2 6 4" xfId="830"/>
    <cellStyle name="Calculation 2 3 2 7" xfId="831"/>
    <cellStyle name="Calculation 2 3 2 7 2" xfId="832"/>
    <cellStyle name="Calculation 2 3 2 7 2 2" xfId="833"/>
    <cellStyle name="Calculation 2 3 2 7 3" xfId="834"/>
    <cellStyle name="Calculation 2 3 2 7 3 2" xfId="835"/>
    <cellStyle name="Calculation 2 3 2 7 4" xfId="836"/>
    <cellStyle name="Calculation 2 3 2 8" xfId="837"/>
    <cellStyle name="Calculation 2 3 2 8 2" xfId="838"/>
    <cellStyle name="Calculation 2 3 2 8 2 2" xfId="839"/>
    <cellStyle name="Calculation 2 3 2 8 3" xfId="840"/>
    <cellStyle name="Calculation 2 3 2 9" xfId="841"/>
    <cellStyle name="Calculation 2 3 2 9 2" xfId="842"/>
    <cellStyle name="Calculation 2 3 3" xfId="515"/>
    <cellStyle name="Calculation 2 3 3 10" xfId="843"/>
    <cellStyle name="Calculation 2 3 3 10 2" xfId="844"/>
    <cellStyle name="Calculation 2 3 3 11" xfId="845"/>
    <cellStyle name="Calculation 2 3 3 2" xfId="846"/>
    <cellStyle name="Calculation 2 3 3 2 2" xfId="847"/>
    <cellStyle name="Calculation 2 3 3 2 2 2" xfId="848"/>
    <cellStyle name="Calculation 2 3 3 2 3" xfId="849"/>
    <cellStyle name="Calculation 2 3 3 2 3 2" xfId="850"/>
    <cellStyle name="Calculation 2 3 3 2 4" xfId="851"/>
    <cellStyle name="Calculation 2 3 3 3" xfId="852"/>
    <cellStyle name="Calculation 2 3 3 3 2" xfId="853"/>
    <cellStyle name="Calculation 2 3 3 3 2 2" xfId="854"/>
    <cellStyle name="Calculation 2 3 3 3 3" xfId="855"/>
    <cellStyle name="Calculation 2 3 3 3 3 2" xfId="856"/>
    <cellStyle name="Calculation 2 3 3 3 4" xfId="857"/>
    <cellStyle name="Calculation 2 3 3 4" xfId="858"/>
    <cellStyle name="Calculation 2 3 3 4 2" xfId="859"/>
    <cellStyle name="Calculation 2 3 3 4 2 2" xfId="860"/>
    <cellStyle name="Calculation 2 3 3 4 3" xfId="861"/>
    <cellStyle name="Calculation 2 3 3 4 3 2" xfId="862"/>
    <cellStyle name="Calculation 2 3 3 4 4" xfId="863"/>
    <cellStyle name="Calculation 2 3 3 5" xfId="864"/>
    <cellStyle name="Calculation 2 3 3 5 2" xfId="865"/>
    <cellStyle name="Calculation 2 3 3 5 2 2" xfId="866"/>
    <cellStyle name="Calculation 2 3 3 5 3" xfId="867"/>
    <cellStyle name="Calculation 2 3 3 5 3 2" xfId="868"/>
    <cellStyle name="Calculation 2 3 3 5 4" xfId="869"/>
    <cellStyle name="Calculation 2 3 3 6" xfId="870"/>
    <cellStyle name="Calculation 2 3 3 6 2" xfId="871"/>
    <cellStyle name="Calculation 2 3 3 6 2 2" xfId="872"/>
    <cellStyle name="Calculation 2 3 3 6 3" xfId="873"/>
    <cellStyle name="Calculation 2 3 3 6 3 2" xfId="874"/>
    <cellStyle name="Calculation 2 3 3 6 4" xfId="875"/>
    <cellStyle name="Calculation 2 3 3 7" xfId="876"/>
    <cellStyle name="Calculation 2 3 3 7 2" xfId="877"/>
    <cellStyle name="Calculation 2 3 3 7 2 2" xfId="878"/>
    <cellStyle name="Calculation 2 3 3 7 3" xfId="879"/>
    <cellStyle name="Calculation 2 3 3 7 3 2" xfId="880"/>
    <cellStyle name="Calculation 2 3 3 7 4" xfId="881"/>
    <cellStyle name="Calculation 2 3 3 8" xfId="882"/>
    <cellStyle name="Calculation 2 3 3 8 2" xfId="883"/>
    <cellStyle name="Calculation 2 3 3 8 2 2" xfId="884"/>
    <cellStyle name="Calculation 2 3 3 8 3" xfId="885"/>
    <cellStyle name="Calculation 2 3 3 9" xfId="886"/>
    <cellStyle name="Calculation 2 3 3 9 2" xfId="887"/>
    <cellStyle name="Calculation 2 3 4" xfId="888"/>
    <cellStyle name="Calculation 2 3 4 2" xfId="889"/>
    <cellStyle name="Calculation 2 3 4 2 2" xfId="890"/>
    <cellStyle name="Calculation 2 3 4 3" xfId="891"/>
    <cellStyle name="Calculation 2 3 4 3 2" xfId="892"/>
    <cellStyle name="Calculation 2 3 4 4" xfId="893"/>
    <cellStyle name="Calculation 2 3 5" xfId="894"/>
    <cellStyle name="Calculation 2 3 5 2" xfId="895"/>
    <cellStyle name="Calculation 2 3 5 2 2" xfId="896"/>
    <cellStyle name="Calculation 2 3 5 3" xfId="897"/>
    <cellStyle name="Calculation 2 3 5 3 2" xfId="898"/>
    <cellStyle name="Calculation 2 3 5 4" xfId="899"/>
    <cellStyle name="Calculation 2 3 6" xfId="900"/>
    <cellStyle name="Calculation 2 3 6 2" xfId="901"/>
    <cellStyle name="Calculation 2 3 6 2 2" xfId="902"/>
    <cellStyle name="Calculation 2 3 6 3" xfId="903"/>
    <cellStyle name="Calculation 2 3 6 3 2" xfId="904"/>
    <cellStyle name="Calculation 2 3 6 4" xfId="905"/>
    <cellStyle name="Calculation 2 3 7" xfId="906"/>
    <cellStyle name="Calculation 2 3 7 2" xfId="907"/>
    <cellStyle name="Calculation 2 3 7 2 2" xfId="908"/>
    <cellStyle name="Calculation 2 3 7 3" xfId="909"/>
    <cellStyle name="Calculation 2 3 7 3 2" xfId="910"/>
    <cellStyle name="Calculation 2 3 7 4" xfId="911"/>
    <cellStyle name="Calculation 2 3 8" xfId="912"/>
    <cellStyle name="Calculation 2 3 8 2" xfId="913"/>
    <cellStyle name="Calculation 2 3 8 2 2" xfId="914"/>
    <cellStyle name="Calculation 2 3 8 3" xfId="915"/>
    <cellStyle name="Calculation 2 3 8 3 2" xfId="916"/>
    <cellStyle name="Calculation 2 3 8 4" xfId="917"/>
    <cellStyle name="Calculation 2 3 9" xfId="918"/>
    <cellStyle name="Calculation 2 3 9 2" xfId="919"/>
    <cellStyle name="Calculation 2 3 9 2 2" xfId="920"/>
    <cellStyle name="Calculation 2 3 9 3" xfId="921"/>
    <cellStyle name="Calculation 2 3 9 3 2" xfId="922"/>
    <cellStyle name="Calculation 2 3 9 4" xfId="923"/>
    <cellStyle name="Calculation 2 4" xfId="490"/>
    <cellStyle name="Calculation 2 4 10" xfId="924"/>
    <cellStyle name="Calculation 2 4 10 2" xfId="925"/>
    <cellStyle name="Calculation 2 4 11" xfId="926"/>
    <cellStyle name="Calculation 2 4 2" xfId="927"/>
    <cellStyle name="Calculation 2 4 2 2" xfId="928"/>
    <cellStyle name="Calculation 2 4 2 2 2" xfId="929"/>
    <cellStyle name="Calculation 2 4 2 3" xfId="930"/>
    <cellStyle name="Calculation 2 4 2 3 2" xfId="931"/>
    <cellStyle name="Calculation 2 4 2 4" xfId="932"/>
    <cellStyle name="Calculation 2 4 3" xfId="933"/>
    <cellStyle name="Calculation 2 4 3 2" xfId="934"/>
    <cellStyle name="Calculation 2 4 3 2 2" xfId="935"/>
    <cellStyle name="Calculation 2 4 3 3" xfId="936"/>
    <cellStyle name="Calculation 2 4 3 3 2" xfId="937"/>
    <cellStyle name="Calculation 2 4 3 4" xfId="938"/>
    <cellStyle name="Calculation 2 4 4" xfId="939"/>
    <cellStyle name="Calculation 2 4 4 2" xfId="940"/>
    <cellStyle name="Calculation 2 4 4 2 2" xfId="941"/>
    <cellStyle name="Calculation 2 4 4 3" xfId="942"/>
    <cellStyle name="Calculation 2 4 4 3 2" xfId="943"/>
    <cellStyle name="Calculation 2 4 4 4" xfId="944"/>
    <cellStyle name="Calculation 2 4 5" xfId="945"/>
    <cellStyle name="Calculation 2 4 5 2" xfId="946"/>
    <cellStyle name="Calculation 2 4 5 2 2" xfId="947"/>
    <cellStyle name="Calculation 2 4 5 3" xfId="948"/>
    <cellStyle name="Calculation 2 4 5 3 2" xfId="949"/>
    <cellStyle name="Calculation 2 4 5 4" xfId="950"/>
    <cellStyle name="Calculation 2 4 6" xfId="951"/>
    <cellStyle name="Calculation 2 4 6 2" xfId="952"/>
    <cellStyle name="Calculation 2 4 6 2 2" xfId="953"/>
    <cellStyle name="Calculation 2 4 6 3" xfId="954"/>
    <cellStyle name="Calculation 2 4 6 3 2" xfId="955"/>
    <cellStyle name="Calculation 2 4 6 4" xfId="956"/>
    <cellStyle name="Calculation 2 4 7" xfId="957"/>
    <cellStyle name="Calculation 2 4 7 2" xfId="958"/>
    <cellStyle name="Calculation 2 4 7 2 2" xfId="959"/>
    <cellStyle name="Calculation 2 4 7 3" xfId="960"/>
    <cellStyle name="Calculation 2 4 7 3 2" xfId="961"/>
    <cellStyle name="Calculation 2 4 7 4" xfId="962"/>
    <cellStyle name="Calculation 2 4 8" xfId="963"/>
    <cellStyle name="Calculation 2 4 8 2" xfId="964"/>
    <cellStyle name="Calculation 2 4 8 2 2" xfId="965"/>
    <cellStyle name="Calculation 2 4 8 3" xfId="966"/>
    <cellStyle name="Calculation 2 4 9" xfId="967"/>
    <cellStyle name="Calculation 2 4 9 2" xfId="968"/>
    <cellStyle name="Calculation 2 5" xfId="969"/>
    <cellStyle name="Calculation 2 5 2" xfId="970"/>
    <cellStyle name="Calculation 2 5 2 2" xfId="971"/>
    <cellStyle name="Calculation 2 5 3" xfId="972"/>
    <cellStyle name="Calculation 2 5 3 2" xfId="973"/>
    <cellStyle name="Calculation 2 5 4" xfId="974"/>
    <cellStyle name="Calculation 2 6" xfId="975"/>
    <cellStyle name="Calculation 2 6 2" xfId="976"/>
    <cellStyle name="Calculation 2 6 2 2" xfId="977"/>
    <cellStyle name="Calculation 2 6 3" xfId="978"/>
    <cellStyle name="Calculation 2 6 3 2" xfId="979"/>
    <cellStyle name="Calculation 2 6 4" xfId="980"/>
    <cellStyle name="Calculation 2 7" xfId="981"/>
    <cellStyle name="Calculation 2 7 2" xfId="982"/>
    <cellStyle name="Calculation 2 7 2 2" xfId="983"/>
    <cellStyle name="Calculation 2 7 3" xfId="984"/>
    <cellStyle name="Calculation 2 7 3 2" xfId="985"/>
    <cellStyle name="Calculation 2 7 4" xfId="986"/>
    <cellStyle name="Calculation 2 8" xfId="987"/>
    <cellStyle name="Calculation 2 8 2" xfId="988"/>
    <cellStyle name="Calculation 2 8 2 2" xfId="989"/>
    <cellStyle name="Calculation 2 8 3" xfId="990"/>
    <cellStyle name="Calculation 2 8 3 2" xfId="991"/>
    <cellStyle name="Calculation 2 8 4" xfId="992"/>
    <cellStyle name="Calculation 2 9" xfId="993"/>
    <cellStyle name="Calculation 2 9 2" xfId="994"/>
    <cellStyle name="Calculation 2 9 2 2" xfId="995"/>
    <cellStyle name="Calculation 2 9 3" xfId="996"/>
    <cellStyle name="Calculation 2 9 3 2" xfId="997"/>
    <cellStyle name="Calculation 2 9 4" xfId="998"/>
    <cellStyle name="Calculation 3" xfId="999"/>
    <cellStyle name="Check Cell" xfId="3212" builtinId="23" customBuiltin="1"/>
    <cellStyle name="Check Cell 2" xfId="41"/>
    <cellStyle name="Check Cell 2 2" xfId="246"/>
    <cellStyle name="Check Cell 2 3" xfId="247"/>
    <cellStyle name="Check Cell 3" xfId="1000"/>
    <cellStyle name="Comma" xfId="3197" builtinId="3"/>
    <cellStyle name="Comma [0] 2" xfId="248"/>
    <cellStyle name="Comma [0] 2 2" xfId="1001"/>
    <cellStyle name="Comma [0] 2 2 2" xfId="1002"/>
    <cellStyle name="Comma [0] 3" xfId="249"/>
    <cellStyle name="Comma [0] 3 2" xfId="1003"/>
    <cellStyle name="Comma [0] 3 2 2" xfId="1004"/>
    <cellStyle name="Comma 10" xfId="250"/>
    <cellStyle name="Comma 10 2" xfId="1005"/>
    <cellStyle name="Comma 10 2 2" xfId="1006"/>
    <cellStyle name="Comma 11" xfId="251"/>
    <cellStyle name="Comma 11 2" xfId="1007"/>
    <cellStyle name="Comma 11 2 2" xfId="1008"/>
    <cellStyle name="Comma 12" xfId="252"/>
    <cellStyle name="Comma 12 2" xfId="1009"/>
    <cellStyle name="Comma 12 2 2" xfId="1010"/>
    <cellStyle name="Comma 13" xfId="253"/>
    <cellStyle name="Comma 13 2" xfId="1011"/>
    <cellStyle name="Comma 13 2 2" xfId="1012"/>
    <cellStyle name="Comma 14" xfId="254"/>
    <cellStyle name="Comma 14 2" xfId="1013"/>
    <cellStyle name="Comma 14 2 2" xfId="1014"/>
    <cellStyle name="Comma 15" xfId="255"/>
    <cellStyle name="Comma 15 2" xfId="1015"/>
    <cellStyle name="Comma 15 2 2" xfId="1016"/>
    <cellStyle name="Comma 16" xfId="256"/>
    <cellStyle name="Comma 16 2" xfId="1017"/>
    <cellStyle name="Comma 16 2 2" xfId="1018"/>
    <cellStyle name="Comma 17" xfId="257"/>
    <cellStyle name="Comma 17 2" xfId="1019"/>
    <cellStyle name="Comma 17 2 2" xfId="1020"/>
    <cellStyle name="Comma 18" xfId="258"/>
    <cellStyle name="Comma 18 2" xfId="1021"/>
    <cellStyle name="Comma 18 2 2" xfId="1022"/>
    <cellStyle name="Comma 19" xfId="259"/>
    <cellStyle name="Comma 19 2" xfId="1023"/>
    <cellStyle name="Comma 19 2 2" xfId="1024"/>
    <cellStyle name="Comma 2" xfId="2"/>
    <cellStyle name="Comma 2 2" xfId="6"/>
    <cellStyle name="Comma 2 2 2" xfId="42"/>
    <cellStyle name="Comma 2 2 2 2" xfId="93"/>
    <cellStyle name="Comma 2 2 3" xfId="260"/>
    <cellStyle name="Comma 2 2 4" xfId="261"/>
    <cellStyle name="Comma 2 2 4 2" xfId="1025"/>
    <cellStyle name="Comma 2 2 4 2 2" xfId="1026"/>
    <cellStyle name="Comma 2 2 5" xfId="262"/>
    <cellStyle name="Comma 2 2 5 2" xfId="1027"/>
    <cellStyle name="Comma 2 2 5 2 2" xfId="1028"/>
    <cellStyle name="Comma 2 2 6" xfId="263"/>
    <cellStyle name="Comma 2 2 6 2" xfId="1029"/>
    <cellStyle name="Comma 2 2 6 2 2" xfId="1030"/>
    <cellStyle name="Comma 2 2 7" xfId="87"/>
    <cellStyle name="Comma 2 2 8" xfId="1031"/>
    <cellStyle name="Comma 2 3" xfId="9"/>
    <cellStyle name="Comma 2 3 2" xfId="264"/>
    <cellStyle name="Comma 2 3 2 2" xfId="1032"/>
    <cellStyle name="Comma 2 3 2 2 2" xfId="1033"/>
    <cellStyle name="Comma 2 3 3" xfId="265"/>
    <cellStyle name="Comma 2 3 4" xfId="90"/>
    <cellStyle name="Comma 2 3 5" xfId="1034"/>
    <cellStyle name="Comma 2 4" xfId="266"/>
    <cellStyle name="Comma 2 4 2" xfId="267"/>
    <cellStyle name="Comma 2 4 3" xfId="1035"/>
    <cellStyle name="Comma 2 4 3 2" xfId="1036"/>
    <cellStyle name="Comma 2 5" xfId="268"/>
    <cellStyle name="Comma 2 5 2" xfId="1037"/>
    <cellStyle name="Comma 2 5 2 2" xfId="1038"/>
    <cellStyle name="Comma 2 6" xfId="269"/>
    <cellStyle name="Comma 2 6 2" xfId="3259"/>
    <cellStyle name="Comma 2 7" xfId="85"/>
    <cellStyle name="Comma 2 8" xfId="1039"/>
    <cellStyle name="Comma 20" xfId="270"/>
    <cellStyle name="Comma 20 2" xfId="1040"/>
    <cellStyle name="Comma 20 2 2" xfId="1041"/>
    <cellStyle name="Comma 21" xfId="271"/>
    <cellStyle name="Comma 21 2" xfId="1042"/>
    <cellStyle name="Comma 21 2 2" xfId="1043"/>
    <cellStyle name="Comma 21 3" xfId="3246"/>
    <cellStyle name="Comma 22" xfId="272"/>
    <cellStyle name="Comma 22 2" xfId="1044"/>
    <cellStyle name="Comma 22 2 2" xfId="1045"/>
    <cellStyle name="Comma 23" xfId="273"/>
    <cellStyle name="Comma 23 2" xfId="1046"/>
    <cellStyle name="Comma 23 2 2" xfId="1047"/>
    <cellStyle name="Comma 24" xfId="274"/>
    <cellStyle name="Comma 24 2" xfId="1048"/>
    <cellStyle name="Comma 24 2 2" xfId="1049"/>
    <cellStyle name="Comma 25" xfId="275"/>
    <cellStyle name="Comma 26" xfId="276"/>
    <cellStyle name="Comma 26 2" xfId="1050"/>
    <cellStyle name="Comma 26 2 2" xfId="1051"/>
    <cellStyle name="Comma 27" xfId="277"/>
    <cellStyle name="Comma 27 2" xfId="1052"/>
    <cellStyle name="Comma 27 2 2" xfId="1053"/>
    <cellStyle name="Comma 28" xfId="278"/>
    <cellStyle name="Comma 28 2" xfId="1054"/>
    <cellStyle name="Comma 28 2 2" xfId="1055"/>
    <cellStyle name="Comma 29" xfId="279"/>
    <cellStyle name="Comma 3" xfId="5"/>
    <cellStyle name="Comma 3 2" xfId="43"/>
    <cellStyle name="Comma 3 2 2" xfId="94"/>
    <cellStyle name="Comma 3 2 2 2" xfId="1056"/>
    <cellStyle name="Comma 3 2 3" xfId="1057"/>
    <cellStyle name="Comma 3 3" xfId="280"/>
    <cellStyle name="Comma 3 3 2" xfId="281"/>
    <cellStyle name="Comma 3 3 3" xfId="282"/>
    <cellStyle name="Comma 3 3 3 2" xfId="1058"/>
    <cellStyle name="Comma 3 3 3 2 2" xfId="1059"/>
    <cellStyle name="Comma 3 3 4" xfId="1060"/>
    <cellStyle name="Comma 3 3 4 2" xfId="1061"/>
    <cellStyle name="Comma 3 4" xfId="283"/>
    <cellStyle name="Comma 3 4 2" xfId="1062"/>
    <cellStyle name="Comma 3 4 2 2" xfId="1063"/>
    <cellStyle name="Comma 3 5" xfId="284"/>
    <cellStyle name="Comma 3 6" xfId="86"/>
    <cellStyle name="Comma 30" xfId="285"/>
    <cellStyle name="Comma 30 2" xfId="1064"/>
    <cellStyle name="Comma 30 2 2" xfId="1065"/>
    <cellStyle name="Comma 31" xfId="286"/>
    <cellStyle name="Comma 31 2" xfId="1066"/>
    <cellStyle name="Comma 31 2 2" xfId="1067"/>
    <cellStyle name="Comma 32" xfId="1068"/>
    <cellStyle name="Comma 33" xfId="1069"/>
    <cellStyle name="Comma 4" xfId="8"/>
    <cellStyle name="Comma 4 2" xfId="287"/>
    <cellStyle name="Comma 4 2 2" xfId="1070"/>
    <cellStyle name="Comma 4 2 2 2" xfId="1071"/>
    <cellStyle name="Comma 4 2 3" xfId="1072"/>
    <cellStyle name="Comma 4 3" xfId="288"/>
    <cellStyle name="Comma 4 3 2" xfId="1073"/>
    <cellStyle name="Comma 4 3 2 2" xfId="1074"/>
    <cellStyle name="Comma 4 4" xfId="289"/>
    <cellStyle name="Comma 4 5" xfId="89"/>
    <cellStyle name="Comma 4 6" xfId="1075"/>
    <cellStyle name="Comma 5" xfId="290"/>
    <cellStyle name="Comma 5 2" xfId="291"/>
    <cellStyle name="Comma 5 2 2" xfId="1076"/>
    <cellStyle name="Comma 5 2 2 2" xfId="1077"/>
    <cellStyle name="Comma 5 3" xfId="292"/>
    <cellStyle name="Comma 5 3 2" xfId="1078"/>
    <cellStyle name="Comma 5 3 2 2" xfId="1079"/>
    <cellStyle name="Comma 5 4" xfId="293"/>
    <cellStyle name="Comma 5 4 2" xfId="1080"/>
    <cellStyle name="Comma 5 4 2 2" xfId="1081"/>
    <cellStyle name="Comma 5 5" xfId="1082"/>
    <cellStyle name="Comma 5 5 2" xfId="1083"/>
    <cellStyle name="Comma 5 6" xfId="1084"/>
    <cellStyle name="Comma 5 7" xfId="1085"/>
    <cellStyle name="Comma 6" xfId="73"/>
    <cellStyle name="Comma 6 2" xfId="294"/>
    <cellStyle name="Comma 6 2 2" xfId="1086"/>
    <cellStyle name="Comma 6 2 2 2" xfId="1087"/>
    <cellStyle name="Comma 6 3" xfId="95"/>
    <cellStyle name="Comma 6 3 2" xfId="1088"/>
    <cellStyle name="Comma 6 3 2 2" xfId="1089"/>
    <cellStyle name="Comma 6 3 3" xfId="1090"/>
    <cellStyle name="Comma 6 4" xfId="1091"/>
    <cellStyle name="Comma 6 4 2" xfId="1092"/>
    <cellStyle name="Comma 6 4 2 2" xfId="1093"/>
    <cellStyle name="Comma 6 4 3" xfId="1094"/>
    <cellStyle name="Comma 6 5" xfId="1095"/>
    <cellStyle name="Comma 6 5 2" xfId="1096"/>
    <cellStyle name="Comma 6 6" xfId="1097"/>
    <cellStyle name="Comma 6 6 2" xfId="1098"/>
    <cellStyle name="Comma 6 7" xfId="1099"/>
    <cellStyle name="Comma 7" xfId="295"/>
    <cellStyle name="Comma 7 2" xfId="296"/>
    <cellStyle name="Comma 7 2 2" xfId="1100"/>
    <cellStyle name="Comma 7 2 2 2" xfId="1101"/>
    <cellStyle name="Comma 7 3" xfId="297"/>
    <cellStyle name="Comma 7 3 2" xfId="1102"/>
    <cellStyle name="Comma 7 3 2 2" xfId="1103"/>
    <cellStyle name="Comma 7 4" xfId="298"/>
    <cellStyle name="Comma 7 4 2" xfId="1104"/>
    <cellStyle name="Comma 7 4 2 2" xfId="1105"/>
    <cellStyle name="Comma 7 5" xfId="1106"/>
    <cellStyle name="Comma 7 5 2" xfId="1107"/>
    <cellStyle name="Comma 8" xfId="299"/>
    <cellStyle name="Comma 8 2" xfId="1108"/>
    <cellStyle name="Comma 8 2 2" xfId="1109"/>
    <cellStyle name="Comma 9" xfId="74"/>
    <cellStyle name="Comma 9 2" xfId="96"/>
    <cellStyle name="Currency 2" xfId="300"/>
    <cellStyle name="Dezimal [0]_laroux" xfId="301"/>
    <cellStyle name="Dezimal_laroux" xfId="302"/>
    <cellStyle name="Emphasis 1" xfId="303"/>
    <cellStyle name="Emphasis 2" xfId="304"/>
    <cellStyle name="Emphasis 3" xfId="305"/>
    <cellStyle name="Euro" xfId="306"/>
    <cellStyle name="Explanatory Text" xfId="3215" builtinId="53" customBuiltin="1"/>
    <cellStyle name="Explanatory Text 2" xfId="44"/>
    <cellStyle name="Explanatory Text 2 2" xfId="307"/>
    <cellStyle name="Explanatory Text 2 3" xfId="308"/>
    <cellStyle name="Explanatory Text 3" xfId="1110"/>
    <cellStyle name="Good" xfId="3205" builtinId="26" customBuiltin="1"/>
    <cellStyle name="Good 2" xfId="45"/>
    <cellStyle name="Good 2 2" xfId="309"/>
    <cellStyle name="Good 2 3" xfId="310"/>
    <cellStyle name="Good 3" xfId="1111"/>
    <cellStyle name="Heading 1" xfId="3201" builtinId="16" customBuiltin="1"/>
    <cellStyle name="Heading 1 2" xfId="46"/>
    <cellStyle name="Heading 1 2 2" xfId="311"/>
    <cellStyle name="Heading 1 2 3" xfId="312"/>
    <cellStyle name="Heading 1 3" xfId="1112"/>
    <cellStyle name="Heading 2" xfId="3202" builtinId="17" customBuiltin="1"/>
    <cellStyle name="Heading 2 2" xfId="47"/>
    <cellStyle name="Heading 2 2 2" xfId="313"/>
    <cellStyle name="Heading 2 2 3" xfId="314"/>
    <cellStyle name="Heading 2 3" xfId="1113"/>
    <cellStyle name="Heading 3" xfId="3203" builtinId="18" customBuiltin="1"/>
    <cellStyle name="Heading 3 2" xfId="48"/>
    <cellStyle name="Heading 3 2 2" xfId="315"/>
    <cellStyle name="Heading 3 2 3" xfId="316"/>
    <cellStyle name="Heading 3 3" xfId="1114"/>
    <cellStyle name="Heading 4" xfId="3204" builtinId="19" customBuiltin="1"/>
    <cellStyle name="Heading 4 2" xfId="49"/>
    <cellStyle name="Heading 4 2 2" xfId="317"/>
    <cellStyle name="Heading 4 2 3" xfId="318"/>
    <cellStyle name="Heading 4 3" xfId="1115"/>
    <cellStyle name="Hyperlink 2" xfId="319"/>
    <cellStyle name="Hyperlink 3" xfId="320"/>
    <cellStyle name="Îáû÷íûé_AMD" xfId="321"/>
    <cellStyle name="Input" xfId="3208" builtinId="20" customBuiltin="1"/>
    <cellStyle name="Input 2" xfId="50"/>
    <cellStyle name="Input 2 10" xfId="1116"/>
    <cellStyle name="Input 2 10 2" xfId="1117"/>
    <cellStyle name="Input 2 10 2 2" xfId="1118"/>
    <cellStyle name="Input 2 10 3" xfId="1119"/>
    <cellStyle name="Input 2 11" xfId="1120"/>
    <cellStyle name="Input 2 11 2" xfId="1121"/>
    <cellStyle name="Input 2 12" xfId="1122"/>
    <cellStyle name="Input 2 12 2" xfId="1123"/>
    <cellStyle name="Input 2 13" xfId="1124"/>
    <cellStyle name="Input 2 14" xfId="3257"/>
    <cellStyle name="Input 2 2" xfId="80"/>
    <cellStyle name="Input 2 2 10" xfId="1125"/>
    <cellStyle name="Input 2 2 10 2" xfId="1126"/>
    <cellStyle name="Input 2 2 11" xfId="1127"/>
    <cellStyle name="Input 2 2 11 2" xfId="1128"/>
    <cellStyle name="Input 2 2 12" xfId="1129"/>
    <cellStyle name="Input 2 2 2" xfId="502"/>
    <cellStyle name="Input 2 2 2 10" xfId="1130"/>
    <cellStyle name="Input 2 2 2 10 2" xfId="1131"/>
    <cellStyle name="Input 2 2 2 11" xfId="1132"/>
    <cellStyle name="Input 2 2 2 2" xfId="1133"/>
    <cellStyle name="Input 2 2 2 2 2" xfId="1134"/>
    <cellStyle name="Input 2 2 2 2 2 2" xfId="1135"/>
    <cellStyle name="Input 2 2 2 2 3" xfId="1136"/>
    <cellStyle name="Input 2 2 2 2 3 2" xfId="1137"/>
    <cellStyle name="Input 2 2 2 2 4" xfId="1138"/>
    <cellStyle name="Input 2 2 2 3" xfId="1139"/>
    <cellStyle name="Input 2 2 2 3 2" xfId="1140"/>
    <cellStyle name="Input 2 2 2 3 2 2" xfId="1141"/>
    <cellStyle name="Input 2 2 2 3 3" xfId="1142"/>
    <cellStyle name="Input 2 2 2 3 3 2" xfId="1143"/>
    <cellStyle name="Input 2 2 2 3 4" xfId="1144"/>
    <cellStyle name="Input 2 2 2 4" xfId="1145"/>
    <cellStyle name="Input 2 2 2 4 2" xfId="1146"/>
    <cellStyle name="Input 2 2 2 4 2 2" xfId="1147"/>
    <cellStyle name="Input 2 2 2 4 3" xfId="1148"/>
    <cellStyle name="Input 2 2 2 4 3 2" xfId="1149"/>
    <cellStyle name="Input 2 2 2 4 4" xfId="1150"/>
    <cellStyle name="Input 2 2 2 5" xfId="1151"/>
    <cellStyle name="Input 2 2 2 5 2" xfId="1152"/>
    <cellStyle name="Input 2 2 2 5 2 2" xfId="1153"/>
    <cellStyle name="Input 2 2 2 5 3" xfId="1154"/>
    <cellStyle name="Input 2 2 2 5 3 2" xfId="1155"/>
    <cellStyle name="Input 2 2 2 5 4" xfId="1156"/>
    <cellStyle name="Input 2 2 2 6" xfId="1157"/>
    <cellStyle name="Input 2 2 2 6 2" xfId="1158"/>
    <cellStyle name="Input 2 2 2 6 2 2" xfId="1159"/>
    <cellStyle name="Input 2 2 2 6 3" xfId="1160"/>
    <cellStyle name="Input 2 2 2 6 3 2" xfId="1161"/>
    <cellStyle name="Input 2 2 2 6 4" xfId="1162"/>
    <cellStyle name="Input 2 2 2 7" xfId="1163"/>
    <cellStyle name="Input 2 2 2 7 2" xfId="1164"/>
    <cellStyle name="Input 2 2 2 7 2 2" xfId="1165"/>
    <cellStyle name="Input 2 2 2 7 3" xfId="1166"/>
    <cellStyle name="Input 2 2 2 7 3 2" xfId="1167"/>
    <cellStyle name="Input 2 2 2 7 4" xfId="1168"/>
    <cellStyle name="Input 2 2 2 8" xfId="1169"/>
    <cellStyle name="Input 2 2 2 8 2" xfId="1170"/>
    <cellStyle name="Input 2 2 2 8 2 2" xfId="1171"/>
    <cellStyle name="Input 2 2 2 8 3" xfId="1172"/>
    <cellStyle name="Input 2 2 2 9" xfId="1173"/>
    <cellStyle name="Input 2 2 2 9 2" xfId="1174"/>
    <cellStyle name="Input 2 2 3" xfId="518"/>
    <cellStyle name="Input 2 2 3 10" xfId="1175"/>
    <cellStyle name="Input 2 2 3 10 2" xfId="1176"/>
    <cellStyle name="Input 2 2 3 11" xfId="1177"/>
    <cellStyle name="Input 2 2 3 2" xfId="1178"/>
    <cellStyle name="Input 2 2 3 2 2" xfId="1179"/>
    <cellStyle name="Input 2 2 3 2 2 2" xfId="1180"/>
    <cellStyle name="Input 2 2 3 2 3" xfId="1181"/>
    <cellStyle name="Input 2 2 3 2 3 2" xfId="1182"/>
    <cellStyle name="Input 2 2 3 2 4" xfId="1183"/>
    <cellStyle name="Input 2 2 3 3" xfId="1184"/>
    <cellStyle name="Input 2 2 3 3 2" xfId="1185"/>
    <cellStyle name="Input 2 2 3 3 2 2" xfId="1186"/>
    <cellStyle name="Input 2 2 3 3 3" xfId="1187"/>
    <cellStyle name="Input 2 2 3 3 3 2" xfId="1188"/>
    <cellStyle name="Input 2 2 3 3 4" xfId="1189"/>
    <cellStyle name="Input 2 2 3 4" xfId="1190"/>
    <cellStyle name="Input 2 2 3 4 2" xfId="1191"/>
    <cellStyle name="Input 2 2 3 4 2 2" xfId="1192"/>
    <cellStyle name="Input 2 2 3 4 3" xfId="1193"/>
    <cellStyle name="Input 2 2 3 4 3 2" xfId="1194"/>
    <cellStyle name="Input 2 2 3 4 4" xfId="1195"/>
    <cellStyle name="Input 2 2 3 5" xfId="1196"/>
    <cellStyle name="Input 2 2 3 5 2" xfId="1197"/>
    <cellStyle name="Input 2 2 3 5 2 2" xfId="1198"/>
    <cellStyle name="Input 2 2 3 5 3" xfId="1199"/>
    <cellStyle name="Input 2 2 3 5 3 2" xfId="1200"/>
    <cellStyle name="Input 2 2 3 5 4" xfId="1201"/>
    <cellStyle name="Input 2 2 3 6" xfId="1202"/>
    <cellStyle name="Input 2 2 3 6 2" xfId="1203"/>
    <cellStyle name="Input 2 2 3 6 2 2" xfId="1204"/>
    <cellStyle name="Input 2 2 3 6 3" xfId="1205"/>
    <cellStyle name="Input 2 2 3 6 3 2" xfId="1206"/>
    <cellStyle name="Input 2 2 3 6 4" xfId="1207"/>
    <cellStyle name="Input 2 2 3 7" xfId="1208"/>
    <cellStyle name="Input 2 2 3 7 2" xfId="1209"/>
    <cellStyle name="Input 2 2 3 7 2 2" xfId="1210"/>
    <cellStyle name="Input 2 2 3 7 3" xfId="1211"/>
    <cellStyle name="Input 2 2 3 7 3 2" xfId="1212"/>
    <cellStyle name="Input 2 2 3 7 4" xfId="1213"/>
    <cellStyle name="Input 2 2 3 8" xfId="1214"/>
    <cellStyle name="Input 2 2 3 8 2" xfId="1215"/>
    <cellStyle name="Input 2 2 3 8 2 2" xfId="1216"/>
    <cellStyle name="Input 2 2 3 8 3" xfId="1217"/>
    <cellStyle name="Input 2 2 3 9" xfId="1218"/>
    <cellStyle name="Input 2 2 3 9 2" xfId="1219"/>
    <cellStyle name="Input 2 2 4" xfId="1220"/>
    <cellStyle name="Input 2 2 4 2" xfId="1221"/>
    <cellStyle name="Input 2 2 4 2 2" xfId="1222"/>
    <cellStyle name="Input 2 2 4 3" xfId="1223"/>
    <cellStyle name="Input 2 2 4 3 2" xfId="1224"/>
    <cellStyle name="Input 2 2 4 4" xfId="1225"/>
    <cellStyle name="Input 2 2 5" xfId="1226"/>
    <cellStyle name="Input 2 2 5 2" xfId="1227"/>
    <cellStyle name="Input 2 2 5 2 2" xfId="1228"/>
    <cellStyle name="Input 2 2 5 3" xfId="1229"/>
    <cellStyle name="Input 2 2 5 3 2" xfId="1230"/>
    <cellStyle name="Input 2 2 5 4" xfId="1231"/>
    <cellStyle name="Input 2 2 6" xfId="1232"/>
    <cellStyle name="Input 2 2 6 2" xfId="1233"/>
    <cellStyle name="Input 2 2 6 2 2" xfId="1234"/>
    <cellStyle name="Input 2 2 6 3" xfId="1235"/>
    <cellStyle name="Input 2 2 6 3 2" xfId="1236"/>
    <cellStyle name="Input 2 2 6 4" xfId="1237"/>
    <cellStyle name="Input 2 2 7" xfId="1238"/>
    <cellStyle name="Input 2 2 7 2" xfId="1239"/>
    <cellStyle name="Input 2 2 7 2 2" xfId="1240"/>
    <cellStyle name="Input 2 2 7 3" xfId="1241"/>
    <cellStyle name="Input 2 2 7 3 2" xfId="1242"/>
    <cellStyle name="Input 2 2 7 4" xfId="1243"/>
    <cellStyle name="Input 2 2 8" xfId="1244"/>
    <cellStyle name="Input 2 2 8 2" xfId="1245"/>
    <cellStyle name="Input 2 2 8 2 2" xfId="1246"/>
    <cellStyle name="Input 2 2 8 3" xfId="1247"/>
    <cellStyle name="Input 2 2 8 3 2" xfId="1248"/>
    <cellStyle name="Input 2 2 8 4" xfId="1249"/>
    <cellStyle name="Input 2 2 9" xfId="1250"/>
    <cellStyle name="Input 2 2 9 2" xfId="1251"/>
    <cellStyle name="Input 2 2 9 2 2" xfId="1252"/>
    <cellStyle name="Input 2 2 9 3" xfId="1253"/>
    <cellStyle name="Input 2 3" xfId="322"/>
    <cellStyle name="Input 2 3 10" xfId="1254"/>
    <cellStyle name="Input 2 3 10 2" xfId="1255"/>
    <cellStyle name="Input 2 3 10 2 2" xfId="1256"/>
    <cellStyle name="Input 2 3 10 3" xfId="1257"/>
    <cellStyle name="Input 2 3 11" xfId="1258"/>
    <cellStyle name="Input 2 3 11 2" xfId="1259"/>
    <cellStyle name="Input 2 3 12" xfId="1260"/>
    <cellStyle name="Input 2 3 12 2" xfId="1261"/>
    <cellStyle name="Input 2 3 13" xfId="1262"/>
    <cellStyle name="Input 2 3 2" xfId="504"/>
    <cellStyle name="Input 2 3 2 10" xfId="1263"/>
    <cellStyle name="Input 2 3 2 10 2" xfId="1264"/>
    <cellStyle name="Input 2 3 2 11" xfId="1265"/>
    <cellStyle name="Input 2 3 2 2" xfId="1266"/>
    <cellStyle name="Input 2 3 2 2 2" xfId="1267"/>
    <cellStyle name="Input 2 3 2 2 2 2" xfId="1268"/>
    <cellStyle name="Input 2 3 2 2 3" xfId="1269"/>
    <cellStyle name="Input 2 3 2 2 3 2" xfId="1270"/>
    <cellStyle name="Input 2 3 2 2 4" xfId="1271"/>
    <cellStyle name="Input 2 3 2 3" xfId="1272"/>
    <cellStyle name="Input 2 3 2 3 2" xfId="1273"/>
    <cellStyle name="Input 2 3 2 3 2 2" xfId="1274"/>
    <cellStyle name="Input 2 3 2 3 3" xfId="1275"/>
    <cellStyle name="Input 2 3 2 3 3 2" xfId="1276"/>
    <cellStyle name="Input 2 3 2 3 4" xfId="1277"/>
    <cellStyle name="Input 2 3 2 4" xfId="1278"/>
    <cellStyle name="Input 2 3 2 4 2" xfId="1279"/>
    <cellStyle name="Input 2 3 2 4 2 2" xfId="1280"/>
    <cellStyle name="Input 2 3 2 4 3" xfId="1281"/>
    <cellStyle name="Input 2 3 2 4 3 2" xfId="1282"/>
    <cellStyle name="Input 2 3 2 4 4" xfId="1283"/>
    <cellStyle name="Input 2 3 2 5" xfId="1284"/>
    <cellStyle name="Input 2 3 2 5 2" xfId="1285"/>
    <cellStyle name="Input 2 3 2 5 2 2" xfId="1286"/>
    <cellStyle name="Input 2 3 2 5 3" xfId="1287"/>
    <cellStyle name="Input 2 3 2 5 3 2" xfId="1288"/>
    <cellStyle name="Input 2 3 2 5 4" xfId="1289"/>
    <cellStyle name="Input 2 3 2 6" xfId="1290"/>
    <cellStyle name="Input 2 3 2 6 2" xfId="1291"/>
    <cellStyle name="Input 2 3 2 6 2 2" xfId="1292"/>
    <cellStyle name="Input 2 3 2 6 3" xfId="1293"/>
    <cellStyle name="Input 2 3 2 6 3 2" xfId="1294"/>
    <cellStyle name="Input 2 3 2 6 4" xfId="1295"/>
    <cellStyle name="Input 2 3 2 7" xfId="1296"/>
    <cellStyle name="Input 2 3 2 7 2" xfId="1297"/>
    <cellStyle name="Input 2 3 2 7 2 2" xfId="1298"/>
    <cellStyle name="Input 2 3 2 7 3" xfId="1299"/>
    <cellStyle name="Input 2 3 2 7 3 2" xfId="1300"/>
    <cellStyle name="Input 2 3 2 7 4" xfId="1301"/>
    <cellStyle name="Input 2 3 2 8" xfId="1302"/>
    <cellStyle name="Input 2 3 2 8 2" xfId="1303"/>
    <cellStyle name="Input 2 3 2 8 2 2" xfId="1304"/>
    <cellStyle name="Input 2 3 2 8 3" xfId="1305"/>
    <cellStyle name="Input 2 3 2 9" xfId="1306"/>
    <cellStyle name="Input 2 3 2 9 2" xfId="1307"/>
    <cellStyle name="Input 2 3 3" xfId="514"/>
    <cellStyle name="Input 2 3 3 10" xfId="1308"/>
    <cellStyle name="Input 2 3 3 10 2" xfId="1309"/>
    <cellStyle name="Input 2 3 3 11" xfId="1310"/>
    <cellStyle name="Input 2 3 3 2" xfId="1311"/>
    <cellStyle name="Input 2 3 3 2 2" xfId="1312"/>
    <cellStyle name="Input 2 3 3 2 2 2" xfId="1313"/>
    <cellStyle name="Input 2 3 3 2 3" xfId="1314"/>
    <cellStyle name="Input 2 3 3 2 3 2" xfId="1315"/>
    <cellStyle name="Input 2 3 3 2 4" xfId="1316"/>
    <cellStyle name="Input 2 3 3 3" xfId="1317"/>
    <cellStyle name="Input 2 3 3 3 2" xfId="1318"/>
    <cellStyle name="Input 2 3 3 3 2 2" xfId="1319"/>
    <cellStyle name="Input 2 3 3 3 3" xfId="1320"/>
    <cellStyle name="Input 2 3 3 3 3 2" xfId="1321"/>
    <cellStyle name="Input 2 3 3 3 4" xfId="1322"/>
    <cellStyle name="Input 2 3 3 4" xfId="1323"/>
    <cellStyle name="Input 2 3 3 4 2" xfId="1324"/>
    <cellStyle name="Input 2 3 3 4 2 2" xfId="1325"/>
    <cellStyle name="Input 2 3 3 4 3" xfId="1326"/>
    <cellStyle name="Input 2 3 3 4 3 2" xfId="1327"/>
    <cellStyle name="Input 2 3 3 4 4" xfId="1328"/>
    <cellStyle name="Input 2 3 3 5" xfId="1329"/>
    <cellStyle name="Input 2 3 3 5 2" xfId="1330"/>
    <cellStyle name="Input 2 3 3 5 2 2" xfId="1331"/>
    <cellStyle name="Input 2 3 3 5 3" xfId="1332"/>
    <cellStyle name="Input 2 3 3 5 3 2" xfId="1333"/>
    <cellStyle name="Input 2 3 3 5 4" xfId="1334"/>
    <cellStyle name="Input 2 3 3 6" xfId="1335"/>
    <cellStyle name="Input 2 3 3 6 2" xfId="1336"/>
    <cellStyle name="Input 2 3 3 6 2 2" xfId="1337"/>
    <cellStyle name="Input 2 3 3 6 3" xfId="1338"/>
    <cellStyle name="Input 2 3 3 6 3 2" xfId="1339"/>
    <cellStyle name="Input 2 3 3 6 4" xfId="1340"/>
    <cellStyle name="Input 2 3 3 7" xfId="1341"/>
    <cellStyle name="Input 2 3 3 7 2" xfId="1342"/>
    <cellStyle name="Input 2 3 3 7 2 2" xfId="1343"/>
    <cellStyle name="Input 2 3 3 7 3" xfId="1344"/>
    <cellStyle name="Input 2 3 3 7 3 2" xfId="1345"/>
    <cellStyle name="Input 2 3 3 7 4" xfId="1346"/>
    <cellStyle name="Input 2 3 3 8" xfId="1347"/>
    <cellStyle name="Input 2 3 3 8 2" xfId="1348"/>
    <cellStyle name="Input 2 3 3 8 2 2" xfId="1349"/>
    <cellStyle name="Input 2 3 3 8 3" xfId="1350"/>
    <cellStyle name="Input 2 3 3 9" xfId="1351"/>
    <cellStyle name="Input 2 3 3 9 2" xfId="1352"/>
    <cellStyle name="Input 2 3 4" xfId="1353"/>
    <cellStyle name="Input 2 3 4 2" xfId="1354"/>
    <cellStyle name="Input 2 3 4 2 2" xfId="1355"/>
    <cellStyle name="Input 2 3 4 3" xfId="1356"/>
    <cellStyle name="Input 2 3 4 3 2" xfId="1357"/>
    <cellStyle name="Input 2 3 4 4" xfId="1358"/>
    <cellStyle name="Input 2 3 5" xfId="1359"/>
    <cellStyle name="Input 2 3 5 2" xfId="1360"/>
    <cellStyle name="Input 2 3 5 2 2" xfId="1361"/>
    <cellStyle name="Input 2 3 5 3" xfId="1362"/>
    <cellStyle name="Input 2 3 5 3 2" xfId="1363"/>
    <cellStyle name="Input 2 3 5 4" xfId="1364"/>
    <cellStyle name="Input 2 3 6" xfId="1365"/>
    <cellStyle name="Input 2 3 6 2" xfId="1366"/>
    <cellStyle name="Input 2 3 6 2 2" xfId="1367"/>
    <cellStyle name="Input 2 3 6 3" xfId="1368"/>
    <cellStyle name="Input 2 3 6 3 2" xfId="1369"/>
    <cellStyle name="Input 2 3 6 4" xfId="1370"/>
    <cellStyle name="Input 2 3 7" xfId="1371"/>
    <cellStyle name="Input 2 3 7 2" xfId="1372"/>
    <cellStyle name="Input 2 3 7 2 2" xfId="1373"/>
    <cellStyle name="Input 2 3 7 3" xfId="1374"/>
    <cellStyle name="Input 2 3 7 3 2" xfId="1375"/>
    <cellStyle name="Input 2 3 7 4" xfId="1376"/>
    <cellStyle name="Input 2 3 8" xfId="1377"/>
    <cellStyle name="Input 2 3 8 2" xfId="1378"/>
    <cellStyle name="Input 2 3 8 2 2" xfId="1379"/>
    <cellStyle name="Input 2 3 8 3" xfId="1380"/>
    <cellStyle name="Input 2 3 8 3 2" xfId="1381"/>
    <cellStyle name="Input 2 3 8 4" xfId="1382"/>
    <cellStyle name="Input 2 3 9" xfId="1383"/>
    <cellStyle name="Input 2 3 9 2" xfId="1384"/>
    <cellStyle name="Input 2 3 9 2 2" xfId="1385"/>
    <cellStyle name="Input 2 3 9 3" xfId="1386"/>
    <cellStyle name="Input 2 3 9 3 2" xfId="1387"/>
    <cellStyle name="Input 2 3 9 4" xfId="1388"/>
    <cellStyle name="Input 2 4" xfId="497"/>
    <cellStyle name="Input 2 4 10" xfId="1389"/>
    <cellStyle name="Input 2 4 10 2" xfId="1390"/>
    <cellStyle name="Input 2 4 11" xfId="1391"/>
    <cellStyle name="Input 2 4 2" xfId="1392"/>
    <cellStyle name="Input 2 4 2 2" xfId="1393"/>
    <cellStyle name="Input 2 4 2 2 2" xfId="1394"/>
    <cellStyle name="Input 2 4 2 3" xfId="1395"/>
    <cellStyle name="Input 2 4 2 3 2" xfId="1396"/>
    <cellStyle name="Input 2 4 2 4" xfId="1397"/>
    <cellStyle name="Input 2 4 3" xfId="1398"/>
    <cellStyle name="Input 2 4 3 2" xfId="1399"/>
    <cellStyle name="Input 2 4 3 2 2" xfId="1400"/>
    <cellStyle name="Input 2 4 3 3" xfId="1401"/>
    <cellStyle name="Input 2 4 3 3 2" xfId="1402"/>
    <cellStyle name="Input 2 4 3 4" xfId="1403"/>
    <cellStyle name="Input 2 4 4" xfId="1404"/>
    <cellStyle name="Input 2 4 4 2" xfId="1405"/>
    <cellStyle name="Input 2 4 4 2 2" xfId="1406"/>
    <cellStyle name="Input 2 4 4 3" xfId="1407"/>
    <cellStyle name="Input 2 4 4 3 2" xfId="1408"/>
    <cellStyle name="Input 2 4 4 4" xfId="1409"/>
    <cellStyle name="Input 2 4 5" xfId="1410"/>
    <cellStyle name="Input 2 4 5 2" xfId="1411"/>
    <cellStyle name="Input 2 4 5 2 2" xfId="1412"/>
    <cellStyle name="Input 2 4 5 3" xfId="1413"/>
    <cellStyle name="Input 2 4 5 3 2" xfId="1414"/>
    <cellStyle name="Input 2 4 5 4" xfId="1415"/>
    <cellStyle name="Input 2 4 6" xfId="1416"/>
    <cellStyle name="Input 2 4 6 2" xfId="1417"/>
    <cellStyle name="Input 2 4 6 2 2" xfId="1418"/>
    <cellStyle name="Input 2 4 6 3" xfId="1419"/>
    <cellStyle name="Input 2 4 6 3 2" xfId="1420"/>
    <cellStyle name="Input 2 4 6 4" xfId="1421"/>
    <cellStyle name="Input 2 4 7" xfId="1422"/>
    <cellStyle name="Input 2 4 7 2" xfId="1423"/>
    <cellStyle name="Input 2 4 7 2 2" xfId="1424"/>
    <cellStyle name="Input 2 4 7 3" xfId="1425"/>
    <cellStyle name="Input 2 4 7 3 2" xfId="1426"/>
    <cellStyle name="Input 2 4 7 4" xfId="1427"/>
    <cellStyle name="Input 2 4 8" xfId="1428"/>
    <cellStyle name="Input 2 4 8 2" xfId="1429"/>
    <cellStyle name="Input 2 4 8 2 2" xfId="1430"/>
    <cellStyle name="Input 2 4 8 3" xfId="1431"/>
    <cellStyle name="Input 2 4 9" xfId="1432"/>
    <cellStyle name="Input 2 4 9 2" xfId="1433"/>
    <cellStyle name="Input 2 5" xfId="1434"/>
    <cellStyle name="Input 2 5 2" xfId="1435"/>
    <cellStyle name="Input 2 5 2 2" xfId="1436"/>
    <cellStyle name="Input 2 5 3" xfId="1437"/>
    <cellStyle name="Input 2 5 3 2" xfId="1438"/>
    <cellStyle name="Input 2 5 4" xfId="1439"/>
    <cellStyle name="Input 2 6" xfId="1440"/>
    <cellStyle name="Input 2 6 2" xfId="1441"/>
    <cellStyle name="Input 2 6 2 2" xfId="1442"/>
    <cellStyle name="Input 2 6 3" xfId="1443"/>
    <cellStyle name="Input 2 6 3 2" xfId="1444"/>
    <cellStyle name="Input 2 6 4" xfId="1445"/>
    <cellStyle name="Input 2 7" xfId="1446"/>
    <cellStyle name="Input 2 7 2" xfId="1447"/>
    <cellStyle name="Input 2 7 2 2" xfId="1448"/>
    <cellStyle name="Input 2 7 3" xfId="1449"/>
    <cellStyle name="Input 2 7 3 2" xfId="1450"/>
    <cellStyle name="Input 2 7 4" xfId="1451"/>
    <cellStyle name="Input 2 8" xfId="1452"/>
    <cellStyle name="Input 2 8 2" xfId="1453"/>
    <cellStyle name="Input 2 8 2 2" xfId="1454"/>
    <cellStyle name="Input 2 8 3" xfId="1455"/>
    <cellStyle name="Input 2 8 3 2" xfId="1456"/>
    <cellStyle name="Input 2 8 4" xfId="1457"/>
    <cellStyle name="Input 2 9" xfId="1458"/>
    <cellStyle name="Input 2 9 2" xfId="1459"/>
    <cellStyle name="Input 2 9 2 2" xfId="1460"/>
    <cellStyle name="Input 2 9 3" xfId="1461"/>
    <cellStyle name="Input 2 9 3 2" xfId="1462"/>
    <cellStyle name="Input 2 9 4" xfId="1463"/>
    <cellStyle name="Input 3" xfId="1464"/>
    <cellStyle name="KPMG Heading 1" xfId="323"/>
    <cellStyle name="KPMG Heading 2" xfId="324"/>
    <cellStyle name="KPMG Heading 3" xfId="325"/>
    <cellStyle name="KPMG Heading 4" xfId="326"/>
    <cellStyle name="KPMG Normal" xfId="327"/>
    <cellStyle name="KPMG Normal Text" xfId="328"/>
    <cellStyle name="KPMG Normal_123" xfId="329"/>
    <cellStyle name="Linked Cell" xfId="3211" builtinId="24" customBuiltin="1"/>
    <cellStyle name="Linked Cell 2" xfId="51"/>
    <cellStyle name="Linked Cell 2 2" xfId="330"/>
    <cellStyle name="Linked Cell 2 3" xfId="331"/>
    <cellStyle name="Linked Cell 3" xfId="1465"/>
    <cellStyle name="Milliers [0]_laroux" xfId="332"/>
    <cellStyle name="Milliers_laroux" xfId="333"/>
    <cellStyle name="Neutral" xfId="3207" builtinId="28" customBuiltin="1"/>
    <cellStyle name="Neutral 2" xfId="12"/>
    <cellStyle name="Neutral 2 2" xfId="334"/>
    <cellStyle name="Neutral 2 3" xfId="335"/>
    <cellStyle name="Neutral 3" xfId="52"/>
    <cellStyle name="Neutral 4" xfId="1466"/>
    <cellStyle name="no dec" xfId="336"/>
    <cellStyle name="Normal" xfId="0" builtinId="0"/>
    <cellStyle name="Normal - Style1" xfId="337"/>
    <cellStyle name="Normal 10" xfId="75"/>
    <cellStyle name="Normal 10 2" xfId="338"/>
    <cellStyle name="Normal 10 2 2" xfId="1467"/>
    <cellStyle name="Normal 10 2 2 2" xfId="1468"/>
    <cellStyle name="Normal 10 2 2 3" xfId="3195"/>
    <cellStyle name="Normal 10 2 2 3 2" xfId="3196"/>
    <cellStyle name="Normal 10 2 3" xfId="1469"/>
    <cellStyle name="Normal 10 3" xfId="339"/>
    <cellStyle name="Normal 10 3 2" xfId="1470"/>
    <cellStyle name="Normal 10 4" xfId="1471"/>
    <cellStyle name="Normal 10 4 2" xfId="1472"/>
    <cellStyle name="Normal 10 5" xfId="1473"/>
    <cellStyle name="Normal 11" xfId="340"/>
    <cellStyle name="Normal 11 2" xfId="341"/>
    <cellStyle name="Normal 11 3" xfId="342"/>
    <cellStyle name="Normal 11 4" xfId="1474"/>
    <cellStyle name="Normal 12" xfId="76"/>
    <cellStyle name="Normal 12 2" xfId="343"/>
    <cellStyle name="Normal 12 3" xfId="344"/>
    <cellStyle name="Normal 12 4" xfId="3260"/>
    <cellStyle name="Normal 13" xfId="345"/>
    <cellStyle name="Normal 13 2" xfId="346"/>
    <cellStyle name="Normal 13 3" xfId="1475"/>
    <cellStyle name="Normal 14" xfId="347"/>
    <cellStyle name="Normal 14 2" xfId="348"/>
    <cellStyle name="Normal 14 3" xfId="349"/>
    <cellStyle name="Normal 15" xfId="350"/>
    <cellStyle name="Normal 15 2" xfId="351"/>
    <cellStyle name="Normal 15 3" xfId="352"/>
    <cellStyle name="Normal 16" xfId="353"/>
    <cellStyle name="Normal 16 2" xfId="354"/>
    <cellStyle name="Normal 16 3" xfId="355"/>
    <cellStyle name="Normal 17" xfId="356"/>
    <cellStyle name="Normal 17 2" xfId="357"/>
    <cellStyle name="Normal 17 3" xfId="358"/>
    <cellStyle name="Normal 18" xfId="359"/>
    <cellStyle name="Normal 18 2" xfId="360"/>
    <cellStyle name="Normal 19" xfId="361"/>
    <cellStyle name="Normal 2" xfId="1"/>
    <cellStyle name="Normal 2 10" xfId="362"/>
    <cellStyle name="Normal 2 11" xfId="363"/>
    <cellStyle name="Normal 2 12" xfId="364"/>
    <cellStyle name="Normal 2 13" xfId="1476"/>
    <cellStyle name="Normal 2 14" xfId="3194"/>
    <cellStyle name="Normal 2 2" xfId="53"/>
    <cellStyle name="Normal 2 2 2" xfId="70"/>
    <cellStyle name="Normal 2 2 3" xfId="365"/>
    <cellStyle name="Normal 2 2 4" xfId="366"/>
    <cellStyle name="Normal 2 2 5" xfId="1477"/>
    <cellStyle name="Normal 2 3" xfId="54"/>
    <cellStyle name="Normal 2 3 2" xfId="367"/>
    <cellStyle name="Normal 2 3 2 2" xfId="368"/>
    <cellStyle name="Normal 2 3 3" xfId="369"/>
    <cellStyle name="Normal 2 3 4" xfId="370"/>
    <cellStyle name="Normal 2 4" xfId="77"/>
    <cellStyle name="Normal 2 4 2" xfId="371"/>
    <cellStyle name="Normal 2 4 3" xfId="372"/>
    <cellStyle name="Normal 2 5" xfId="373"/>
    <cellStyle name="Normal 2 5 2" xfId="374"/>
    <cellStyle name="Normal 2 5 3" xfId="375"/>
    <cellStyle name="Normal 2 6" xfId="376"/>
    <cellStyle name="Normal 2 6 2" xfId="377"/>
    <cellStyle name="Normal 2 6 3" xfId="378"/>
    <cellStyle name="Normal 2 7" xfId="379"/>
    <cellStyle name="Normal 2 8" xfId="380"/>
    <cellStyle name="Normal 2 9" xfId="381"/>
    <cellStyle name="Normal 2_3.Havelvacner_N1_12 23.01.2018" xfId="1478"/>
    <cellStyle name="Normal 20" xfId="382"/>
    <cellStyle name="Normal 21" xfId="383"/>
    <cellStyle name="Normal 22" xfId="384"/>
    <cellStyle name="Normal 23" xfId="385"/>
    <cellStyle name="Normal 24" xfId="386"/>
    <cellStyle name="Normal 25" xfId="387"/>
    <cellStyle name="Normal 26" xfId="388"/>
    <cellStyle name="Normal 27" xfId="389"/>
    <cellStyle name="Normal 28" xfId="390"/>
    <cellStyle name="Normal 29" xfId="391"/>
    <cellStyle name="Normal 3" xfId="4"/>
    <cellStyle name="Normal 3 2" xfId="10"/>
    <cellStyle name="Normal 3 2 2" xfId="55"/>
    <cellStyle name="Normal 3 2 3" xfId="392"/>
    <cellStyle name="Normal 3 2 4" xfId="393"/>
    <cellStyle name="Normal 3 2 5" xfId="394"/>
    <cellStyle name="Normal 3 2 6" xfId="395"/>
    <cellStyle name="Normal 3 2 7" xfId="3192"/>
    <cellStyle name="Normal 3 3" xfId="396"/>
    <cellStyle name="Normal 3 3 2" xfId="397"/>
    <cellStyle name="Normal 3 3 3" xfId="398"/>
    <cellStyle name="Normal 3 4" xfId="399"/>
    <cellStyle name="Normal 3 5" xfId="400"/>
    <cellStyle name="Normal 3_HavelvacN2axjusakN3" xfId="13"/>
    <cellStyle name="Normal 30" xfId="401"/>
    <cellStyle name="Normal 31" xfId="402"/>
    <cellStyle name="Normal 32" xfId="403"/>
    <cellStyle name="Normal 33" xfId="404"/>
    <cellStyle name="Normal 34" xfId="405"/>
    <cellStyle name="Normal 35" xfId="406"/>
    <cellStyle name="Normal 36" xfId="407"/>
    <cellStyle name="Normal 37" xfId="408"/>
    <cellStyle name="Normal 374" xfId="409"/>
    <cellStyle name="Normal 374 2" xfId="410"/>
    <cellStyle name="Normal 38" xfId="411"/>
    <cellStyle name="Normal 39" xfId="412"/>
    <cellStyle name="Normal 4" xfId="7"/>
    <cellStyle name="Normal 4 2" xfId="11"/>
    <cellStyle name="Normal 4 2 2" xfId="413"/>
    <cellStyle name="Normal 4 3" xfId="414"/>
    <cellStyle name="Normal 4 4" xfId="415"/>
    <cellStyle name="Normal 4 5" xfId="416"/>
    <cellStyle name="Normal 4 6" xfId="1479"/>
    <cellStyle name="Normal 40" xfId="417"/>
    <cellStyle name="Normal 41" xfId="418"/>
    <cellStyle name="Normal 42" xfId="419"/>
    <cellStyle name="Normal 43" xfId="420"/>
    <cellStyle name="Normal 44" xfId="1480"/>
    <cellStyle name="Normal 45" xfId="522"/>
    <cellStyle name="Normal 46" xfId="1481"/>
    <cellStyle name="Normal 47" xfId="1482"/>
    <cellStyle name="Normal 48" xfId="1483"/>
    <cellStyle name="Normal 49" xfId="1484"/>
    <cellStyle name="Normal 5" xfId="14"/>
    <cellStyle name="Normal 5 2" xfId="56"/>
    <cellStyle name="Normal 5 2 2" xfId="421"/>
    <cellStyle name="Normal 5 2 2 2" xfId="1485"/>
    <cellStyle name="Normal 5 3" xfId="78"/>
    <cellStyle name="Normal 5 3 2" xfId="1486"/>
    <cellStyle name="Normal 5 3 2 2" xfId="1487"/>
    <cellStyle name="Normal 5 3 3" xfId="1488"/>
    <cellStyle name="Normal 5 4" xfId="422"/>
    <cellStyle name="Normal 5 4 2" xfId="1489"/>
    <cellStyle name="Normal 5 4 2 2" xfId="1490"/>
    <cellStyle name="Normal 5 4 3" xfId="1491"/>
    <cellStyle name="Normal 5 5" xfId="423"/>
    <cellStyle name="Normal 5 5 2" xfId="1492"/>
    <cellStyle name="Normal 5 6" xfId="1493"/>
    <cellStyle name="Normal 5 6 2" xfId="1494"/>
    <cellStyle name="Normal 5 7" xfId="1495"/>
    <cellStyle name="Normal 50" xfId="1496"/>
    <cellStyle name="Normal 51" xfId="1497"/>
    <cellStyle name="Normal 52" xfId="3193"/>
    <cellStyle name="Normal 53" xfId="3241"/>
    <cellStyle name="Normal 54" xfId="424"/>
    <cellStyle name="Normal 54 2" xfId="425"/>
    <cellStyle name="Normal 54 3" xfId="426"/>
    <cellStyle name="Normal 55" xfId="3256"/>
    <cellStyle name="Normal 56" xfId="3247"/>
    <cellStyle name="Normal 57" xfId="3254"/>
    <cellStyle name="Normal 58" xfId="3251"/>
    <cellStyle name="Normal 59" xfId="3262"/>
    <cellStyle name="Normal 6" xfId="57"/>
    <cellStyle name="Normal 6 2" xfId="427"/>
    <cellStyle name="Normal 6 2 2" xfId="428"/>
    <cellStyle name="Normal 6 2 3" xfId="429"/>
    <cellStyle name="Normal 6 3" xfId="430"/>
    <cellStyle name="Normal 6 4" xfId="431"/>
    <cellStyle name="Normal 6 5" xfId="432"/>
    <cellStyle name="Normal 60" xfId="3255"/>
    <cellStyle name="Normal 61" xfId="3249"/>
    <cellStyle name="Normal 62" xfId="3263"/>
    <cellStyle name="Normal 63" xfId="3264"/>
    <cellStyle name="Normal 64" xfId="3265"/>
    <cellStyle name="Normal 65" xfId="3266"/>
    <cellStyle name="Normal 7" xfId="58"/>
    <cellStyle name="Normal 7 2" xfId="433"/>
    <cellStyle name="Normal 7 3" xfId="434"/>
    <cellStyle name="Normal 7 4" xfId="435"/>
    <cellStyle name="Normal 78" xfId="436"/>
    <cellStyle name="Normal 78 2" xfId="437"/>
    <cellStyle name="Normal 8" xfId="69"/>
    <cellStyle name="Normal 8 2" xfId="438"/>
    <cellStyle name="Normal 8 3" xfId="439"/>
    <cellStyle name="Normal 8 4" xfId="1498"/>
    <cellStyle name="Normal 8 5" xfId="3245"/>
    <cellStyle name="Normal 9" xfId="72"/>
    <cellStyle name="Normal 9 2" xfId="440"/>
    <cellStyle name="Normal 9 3" xfId="441"/>
    <cellStyle name="Normal 9 4" xfId="1499"/>
    <cellStyle name="Normal_Book2" xfId="3267"/>
    <cellStyle name="Note" xfId="3214" builtinId="10" customBuiltin="1"/>
    <cellStyle name="Note 2" xfId="59"/>
    <cellStyle name="Note 2 10" xfId="1500"/>
    <cellStyle name="Note 2 10 2" xfId="1501"/>
    <cellStyle name="Note 2 10 2 2" xfId="1502"/>
    <cellStyle name="Note 2 10 3" xfId="1503"/>
    <cellStyle name="Note 2 10 3 2" xfId="1504"/>
    <cellStyle name="Note 2 10 4" xfId="1505"/>
    <cellStyle name="Note 2 11" xfId="1506"/>
    <cellStyle name="Note 2 11 2" xfId="1507"/>
    <cellStyle name="Note 2 11 2 2" xfId="1508"/>
    <cellStyle name="Note 2 11 3" xfId="1509"/>
    <cellStyle name="Note 2 12" xfId="1510"/>
    <cellStyle name="Note 2 12 2" xfId="1511"/>
    <cellStyle name="Note 2 13" xfId="1512"/>
    <cellStyle name="Note 2 13 2" xfId="1513"/>
    <cellStyle name="Note 2 14" xfId="1514"/>
    <cellStyle name="Note 2 15" xfId="3253"/>
    <cellStyle name="Note 2 2" xfId="81"/>
    <cellStyle name="Note 2 2 10" xfId="1515"/>
    <cellStyle name="Note 2 2 10 2" xfId="1516"/>
    <cellStyle name="Note 2 2 11" xfId="1517"/>
    <cellStyle name="Note 2 2 11 2" xfId="1518"/>
    <cellStyle name="Note 2 2 12" xfId="1519"/>
    <cellStyle name="Note 2 2 2" xfId="498"/>
    <cellStyle name="Note 2 2 2 10" xfId="1520"/>
    <cellStyle name="Note 2 2 2 10 2" xfId="1521"/>
    <cellStyle name="Note 2 2 2 11" xfId="1522"/>
    <cellStyle name="Note 2 2 2 11 2" xfId="1523"/>
    <cellStyle name="Note 2 2 2 12" xfId="1524"/>
    <cellStyle name="Note 2 2 2 2" xfId="508"/>
    <cellStyle name="Note 2 2 2 2 10" xfId="1525"/>
    <cellStyle name="Note 2 2 2 2 10 2" xfId="1526"/>
    <cellStyle name="Note 2 2 2 2 11" xfId="1527"/>
    <cellStyle name="Note 2 2 2 2 2" xfId="1528"/>
    <cellStyle name="Note 2 2 2 2 2 2" xfId="1529"/>
    <cellStyle name="Note 2 2 2 2 2 2 2" xfId="1530"/>
    <cellStyle name="Note 2 2 2 2 2 3" xfId="1531"/>
    <cellStyle name="Note 2 2 2 2 2 3 2" xfId="1532"/>
    <cellStyle name="Note 2 2 2 2 2 4" xfId="1533"/>
    <cellStyle name="Note 2 2 2 2 3" xfId="1534"/>
    <cellStyle name="Note 2 2 2 2 3 2" xfId="1535"/>
    <cellStyle name="Note 2 2 2 2 3 2 2" xfId="1536"/>
    <cellStyle name="Note 2 2 2 2 3 3" xfId="1537"/>
    <cellStyle name="Note 2 2 2 2 3 3 2" xfId="1538"/>
    <cellStyle name="Note 2 2 2 2 3 4" xfId="1539"/>
    <cellStyle name="Note 2 2 2 2 4" xfId="1540"/>
    <cellStyle name="Note 2 2 2 2 4 2" xfId="1541"/>
    <cellStyle name="Note 2 2 2 2 4 2 2" xfId="1542"/>
    <cellStyle name="Note 2 2 2 2 4 3" xfId="1543"/>
    <cellStyle name="Note 2 2 2 2 4 3 2" xfId="1544"/>
    <cellStyle name="Note 2 2 2 2 4 4" xfId="1545"/>
    <cellStyle name="Note 2 2 2 2 5" xfId="1546"/>
    <cellStyle name="Note 2 2 2 2 5 2" xfId="1547"/>
    <cellStyle name="Note 2 2 2 2 5 2 2" xfId="1548"/>
    <cellStyle name="Note 2 2 2 2 5 3" xfId="1549"/>
    <cellStyle name="Note 2 2 2 2 5 3 2" xfId="1550"/>
    <cellStyle name="Note 2 2 2 2 5 4" xfId="1551"/>
    <cellStyle name="Note 2 2 2 2 6" xfId="1552"/>
    <cellStyle name="Note 2 2 2 2 6 2" xfId="1553"/>
    <cellStyle name="Note 2 2 2 2 6 2 2" xfId="1554"/>
    <cellStyle name="Note 2 2 2 2 6 3" xfId="1555"/>
    <cellStyle name="Note 2 2 2 2 6 3 2" xfId="1556"/>
    <cellStyle name="Note 2 2 2 2 6 4" xfId="1557"/>
    <cellStyle name="Note 2 2 2 2 7" xfId="1558"/>
    <cellStyle name="Note 2 2 2 2 7 2" xfId="1559"/>
    <cellStyle name="Note 2 2 2 2 7 2 2" xfId="1560"/>
    <cellStyle name="Note 2 2 2 2 7 3" xfId="1561"/>
    <cellStyle name="Note 2 2 2 2 7 3 2" xfId="1562"/>
    <cellStyle name="Note 2 2 2 2 7 4" xfId="1563"/>
    <cellStyle name="Note 2 2 2 2 8" xfId="1564"/>
    <cellStyle name="Note 2 2 2 2 8 2" xfId="1565"/>
    <cellStyle name="Note 2 2 2 2 8 2 2" xfId="1566"/>
    <cellStyle name="Note 2 2 2 2 8 3" xfId="1567"/>
    <cellStyle name="Note 2 2 2 2 9" xfId="1568"/>
    <cellStyle name="Note 2 2 2 2 9 2" xfId="1569"/>
    <cellStyle name="Note 2 2 2 3" xfId="1570"/>
    <cellStyle name="Note 2 2 2 3 2" xfId="1571"/>
    <cellStyle name="Note 2 2 2 3 2 2" xfId="1572"/>
    <cellStyle name="Note 2 2 2 3 3" xfId="1573"/>
    <cellStyle name="Note 2 2 2 3 3 2" xfId="1574"/>
    <cellStyle name="Note 2 2 2 3 4" xfId="1575"/>
    <cellStyle name="Note 2 2 2 4" xfId="1576"/>
    <cellStyle name="Note 2 2 2 4 2" xfId="1577"/>
    <cellStyle name="Note 2 2 2 4 2 2" xfId="1578"/>
    <cellStyle name="Note 2 2 2 4 3" xfId="1579"/>
    <cellStyle name="Note 2 2 2 4 3 2" xfId="1580"/>
    <cellStyle name="Note 2 2 2 4 4" xfId="1581"/>
    <cellStyle name="Note 2 2 2 5" xfId="1582"/>
    <cellStyle name="Note 2 2 2 5 2" xfId="1583"/>
    <cellStyle name="Note 2 2 2 5 2 2" xfId="1584"/>
    <cellStyle name="Note 2 2 2 5 3" xfId="1585"/>
    <cellStyle name="Note 2 2 2 5 3 2" xfId="1586"/>
    <cellStyle name="Note 2 2 2 5 4" xfId="1587"/>
    <cellStyle name="Note 2 2 2 6" xfId="1588"/>
    <cellStyle name="Note 2 2 2 6 2" xfId="1589"/>
    <cellStyle name="Note 2 2 2 6 2 2" xfId="1590"/>
    <cellStyle name="Note 2 2 2 6 3" xfId="1591"/>
    <cellStyle name="Note 2 2 2 6 3 2" xfId="1592"/>
    <cellStyle name="Note 2 2 2 6 4" xfId="1593"/>
    <cellStyle name="Note 2 2 2 7" xfId="1594"/>
    <cellStyle name="Note 2 2 2 7 2" xfId="1595"/>
    <cellStyle name="Note 2 2 2 7 2 2" xfId="1596"/>
    <cellStyle name="Note 2 2 2 7 3" xfId="1597"/>
    <cellStyle name="Note 2 2 2 7 3 2" xfId="1598"/>
    <cellStyle name="Note 2 2 2 7 4" xfId="1599"/>
    <cellStyle name="Note 2 2 2 8" xfId="1600"/>
    <cellStyle name="Note 2 2 2 8 2" xfId="1601"/>
    <cellStyle name="Note 2 2 2 8 2 2" xfId="1602"/>
    <cellStyle name="Note 2 2 2 8 3" xfId="1603"/>
    <cellStyle name="Note 2 2 2 8 3 2" xfId="1604"/>
    <cellStyle name="Note 2 2 2 8 4" xfId="1605"/>
    <cellStyle name="Note 2 2 2 9" xfId="1606"/>
    <cellStyle name="Note 2 2 2 9 2" xfId="1607"/>
    <cellStyle name="Note 2 2 2 9 2 2" xfId="1608"/>
    <cellStyle name="Note 2 2 2 9 3" xfId="1609"/>
    <cellStyle name="Note 2 2 3" xfId="517"/>
    <cellStyle name="Note 2 2 3 10" xfId="1610"/>
    <cellStyle name="Note 2 2 3 10 2" xfId="1611"/>
    <cellStyle name="Note 2 2 3 11" xfId="1612"/>
    <cellStyle name="Note 2 2 3 2" xfId="1613"/>
    <cellStyle name="Note 2 2 3 2 2" xfId="1614"/>
    <cellStyle name="Note 2 2 3 2 2 2" xfId="1615"/>
    <cellStyle name="Note 2 2 3 2 3" xfId="1616"/>
    <cellStyle name="Note 2 2 3 2 3 2" xfId="1617"/>
    <cellStyle name="Note 2 2 3 2 4" xfId="1618"/>
    <cellStyle name="Note 2 2 3 3" xfId="1619"/>
    <cellStyle name="Note 2 2 3 3 2" xfId="1620"/>
    <cellStyle name="Note 2 2 3 3 2 2" xfId="1621"/>
    <cellStyle name="Note 2 2 3 3 3" xfId="1622"/>
    <cellStyle name="Note 2 2 3 3 3 2" xfId="1623"/>
    <cellStyle name="Note 2 2 3 3 4" xfId="1624"/>
    <cellStyle name="Note 2 2 3 4" xfId="1625"/>
    <cellStyle name="Note 2 2 3 4 2" xfId="1626"/>
    <cellStyle name="Note 2 2 3 4 2 2" xfId="1627"/>
    <cellStyle name="Note 2 2 3 4 3" xfId="1628"/>
    <cellStyle name="Note 2 2 3 4 3 2" xfId="1629"/>
    <cellStyle name="Note 2 2 3 4 4" xfId="1630"/>
    <cellStyle name="Note 2 2 3 5" xfId="1631"/>
    <cellStyle name="Note 2 2 3 5 2" xfId="1632"/>
    <cellStyle name="Note 2 2 3 5 2 2" xfId="1633"/>
    <cellStyle name="Note 2 2 3 5 3" xfId="1634"/>
    <cellStyle name="Note 2 2 3 5 3 2" xfId="1635"/>
    <cellStyle name="Note 2 2 3 5 4" xfId="1636"/>
    <cellStyle name="Note 2 2 3 6" xfId="1637"/>
    <cellStyle name="Note 2 2 3 6 2" xfId="1638"/>
    <cellStyle name="Note 2 2 3 6 2 2" xfId="1639"/>
    <cellStyle name="Note 2 2 3 6 3" xfId="1640"/>
    <cellStyle name="Note 2 2 3 6 3 2" xfId="1641"/>
    <cellStyle name="Note 2 2 3 6 4" xfId="1642"/>
    <cellStyle name="Note 2 2 3 7" xfId="1643"/>
    <cellStyle name="Note 2 2 3 7 2" xfId="1644"/>
    <cellStyle name="Note 2 2 3 7 2 2" xfId="1645"/>
    <cellStyle name="Note 2 2 3 7 3" xfId="1646"/>
    <cellStyle name="Note 2 2 3 7 3 2" xfId="1647"/>
    <cellStyle name="Note 2 2 3 7 4" xfId="1648"/>
    <cellStyle name="Note 2 2 3 8" xfId="1649"/>
    <cellStyle name="Note 2 2 3 8 2" xfId="1650"/>
    <cellStyle name="Note 2 2 3 8 2 2" xfId="1651"/>
    <cellStyle name="Note 2 2 3 8 3" xfId="1652"/>
    <cellStyle name="Note 2 2 3 9" xfId="1653"/>
    <cellStyle name="Note 2 2 3 9 2" xfId="1654"/>
    <cellStyle name="Note 2 2 4" xfId="1655"/>
    <cellStyle name="Note 2 2 4 2" xfId="1656"/>
    <cellStyle name="Note 2 2 4 2 2" xfId="1657"/>
    <cellStyle name="Note 2 2 4 3" xfId="1658"/>
    <cellStyle name="Note 2 2 4 3 2" xfId="1659"/>
    <cellStyle name="Note 2 2 4 4" xfId="1660"/>
    <cellStyle name="Note 2 2 5" xfId="1661"/>
    <cellStyle name="Note 2 2 5 2" xfId="1662"/>
    <cellStyle name="Note 2 2 5 2 2" xfId="1663"/>
    <cellStyle name="Note 2 2 5 3" xfId="1664"/>
    <cellStyle name="Note 2 2 5 3 2" xfId="1665"/>
    <cellStyle name="Note 2 2 5 4" xfId="1666"/>
    <cellStyle name="Note 2 2 6" xfId="1667"/>
    <cellStyle name="Note 2 2 6 2" xfId="1668"/>
    <cellStyle name="Note 2 2 6 2 2" xfId="1669"/>
    <cellStyle name="Note 2 2 6 3" xfId="1670"/>
    <cellStyle name="Note 2 2 6 3 2" xfId="1671"/>
    <cellStyle name="Note 2 2 6 4" xfId="1672"/>
    <cellStyle name="Note 2 2 7" xfId="1673"/>
    <cellStyle name="Note 2 2 7 2" xfId="1674"/>
    <cellStyle name="Note 2 2 7 2 2" xfId="1675"/>
    <cellStyle name="Note 2 2 7 3" xfId="1676"/>
    <cellStyle name="Note 2 2 7 3 2" xfId="1677"/>
    <cellStyle name="Note 2 2 7 4" xfId="1678"/>
    <cellStyle name="Note 2 2 8" xfId="1679"/>
    <cellStyle name="Note 2 2 8 2" xfId="1680"/>
    <cellStyle name="Note 2 2 8 2 2" xfId="1681"/>
    <cellStyle name="Note 2 2 8 3" xfId="1682"/>
    <cellStyle name="Note 2 2 8 3 2" xfId="1683"/>
    <cellStyle name="Note 2 2 8 4" xfId="1684"/>
    <cellStyle name="Note 2 2 9" xfId="1685"/>
    <cellStyle name="Note 2 2 9 2" xfId="1686"/>
    <cellStyle name="Note 2 2 9 2 2" xfId="1687"/>
    <cellStyle name="Note 2 2 9 3" xfId="1688"/>
    <cellStyle name="Note 2 3" xfId="442"/>
    <cellStyle name="Note 2 3 10" xfId="1689"/>
    <cellStyle name="Note 2 3 10 2" xfId="1690"/>
    <cellStyle name="Note 2 3 10 2 2" xfId="1691"/>
    <cellStyle name="Note 2 3 10 3" xfId="1692"/>
    <cellStyle name="Note 2 3 11" xfId="1693"/>
    <cellStyle name="Note 2 3 11 2" xfId="1694"/>
    <cellStyle name="Note 2 3 12" xfId="1695"/>
    <cellStyle name="Note 2 3 12 2" xfId="1696"/>
    <cellStyle name="Note 2 3 13" xfId="1697"/>
    <cellStyle name="Note 2 3 2" xfId="503"/>
    <cellStyle name="Note 2 3 2 10" xfId="1698"/>
    <cellStyle name="Note 2 3 2 10 2" xfId="1699"/>
    <cellStyle name="Note 2 3 2 11" xfId="1700"/>
    <cellStyle name="Note 2 3 2 11 2" xfId="1701"/>
    <cellStyle name="Note 2 3 2 12" xfId="1702"/>
    <cellStyle name="Note 2 3 2 2" xfId="506"/>
    <cellStyle name="Note 2 3 2 2 10" xfId="1703"/>
    <cellStyle name="Note 2 3 2 2 10 2" xfId="1704"/>
    <cellStyle name="Note 2 3 2 2 11" xfId="1705"/>
    <cellStyle name="Note 2 3 2 2 2" xfId="1706"/>
    <cellStyle name="Note 2 3 2 2 2 2" xfId="1707"/>
    <cellStyle name="Note 2 3 2 2 2 2 2" xfId="1708"/>
    <cellStyle name="Note 2 3 2 2 2 3" xfId="1709"/>
    <cellStyle name="Note 2 3 2 2 2 3 2" xfId="1710"/>
    <cellStyle name="Note 2 3 2 2 2 4" xfId="1711"/>
    <cellStyle name="Note 2 3 2 2 3" xfId="1712"/>
    <cellStyle name="Note 2 3 2 2 3 2" xfId="1713"/>
    <cellStyle name="Note 2 3 2 2 3 2 2" xfId="1714"/>
    <cellStyle name="Note 2 3 2 2 3 3" xfId="1715"/>
    <cellStyle name="Note 2 3 2 2 3 3 2" xfId="1716"/>
    <cellStyle name="Note 2 3 2 2 3 4" xfId="1717"/>
    <cellStyle name="Note 2 3 2 2 4" xfId="1718"/>
    <cellStyle name="Note 2 3 2 2 4 2" xfId="1719"/>
    <cellStyle name="Note 2 3 2 2 4 2 2" xfId="1720"/>
    <cellStyle name="Note 2 3 2 2 4 3" xfId="1721"/>
    <cellStyle name="Note 2 3 2 2 4 3 2" xfId="1722"/>
    <cellStyle name="Note 2 3 2 2 4 4" xfId="1723"/>
    <cellStyle name="Note 2 3 2 2 5" xfId="1724"/>
    <cellStyle name="Note 2 3 2 2 5 2" xfId="1725"/>
    <cellStyle name="Note 2 3 2 2 5 2 2" xfId="1726"/>
    <cellStyle name="Note 2 3 2 2 5 3" xfId="1727"/>
    <cellStyle name="Note 2 3 2 2 5 3 2" xfId="1728"/>
    <cellStyle name="Note 2 3 2 2 5 4" xfId="1729"/>
    <cellStyle name="Note 2 3 2 2 6" xfId="1730"/>
    <cellStyle name="Note 2 3 2 2 6 2" xfId="1731"/>
    <cellStyle name="Note 2 3 2 2 6 2 2" xfId="1732"/>
    <cellStyle name="Note 2 3 2 2 6 3" xfId="1733"/>
    <cellStyle name="Note 2 3 2 2 6 3 2" xfId="1734"/>
    <cellStyle name="Note 2 3 2 2 6 4" xfId="1735"/>
    <cellStyle name="Note 2 3 2 2 7" xfId="1736"/>
    <cellStyle name="Note 2 3 2 2 7 2" xfId="1737"/>
    <cellStyle name="Note 2 3 2 2 7 2 2" xfId="1738"/>
    <cellStyle name="Note 2 3 2 2 7 3" xfId="1739"/>
    <cellStyle name="Note 2 3 2 2 7 3 2" xfId="1740"/>
    <cellStyle name="Note 2 3 2 2 7 4" xfId="1741"/>
    <cellStyle name="Note 2 3 2 2 8" xfId="1742"/>
    <cellStyle name="Note 2 3 2 2 8 2" xfId="1743"/>
    <cellStyle name="Note 2 3 2 2 8 2 2" xfId="1744"/>
    <cellStyle name="Note 2 3 2 2 8 3" xfId="1745"/>
    <cellStyle name="Note 2 3 2 2 9" xfId="1746"/>
    <cellStyle name="Note 2 3 2 2 9 2" xfId="1747"/>
    <cellStyle name="Note 2 3 2 3" xfId="1748"/>
    <cellStyle name="Note 2 3 2 3 2" xfId="1749"/>
    <cellStyle name="Note 2 3 2 3 2 2" xfId="1750"/>
    <cellStyle name="Note 2 3 2 3 3" xfId="1751"/>
    <cellStyle name="Note 2 3 2 3 3 2" xfId="1752"/>
    <cellStyle name="Note 2 3 2 3 4" xfId="1753"/>
    <cellStyle name="Note 2 3 2 4" xfId="1754"/>
    <cellStyle name="Note 2 3 2 4 2" xfId="1755"/>
    <cellStyle name="Note 2 3 2 4 2 2" xfId="1756"/>
    <cellStyle name="Note 2 3 2 4 3" xfId="1757"/>
    <cellStyle name="Note 2 3 2 4 3 2" xfId="1758"/>
    <cellStyle name="Note 2 3 2 4 4" xfId="1759"/>
    <cellStyle name="Note 2 3 2 5" xfId="1760"/>
    <cellStyle name="Note 2 3 2 5 2" xfId="1761"/>
    <cellStyle name="Note 2 3 2 5 2 2" xfId="1762"/>
    <cellStyle name="Note 2 3 2 5 3" xfId="1763"/>
    <cellStyle name="Note 2 3 2 5 3 2" xfId="1764"/>
    <cellStyle name="Note 2 3 2 5 4" xfId="1765"/>
    <cellStyle name="Note 2 3 2 6" xfId="1766"/>
    <cellStyle name="Note 2 3 2 6 2" xfId="1767"/>
    <cellStyle name="Note 2 3 2 6 2 2" xfId="1768"/>
    <cellStyle name="Note 2 3 2 6 3" xfId="1769"/>
    <cellStyle name="Note 2 3 2 6 3 2" xfId="1770"/>
    <cellStyle name="Note 2 3 2 6 4" xfId="1771"/>
    <cellStyle name="Note 2 3 2 7" xfId="1772"/>
    <cellStyle name="Note 2 3 2 7 2" xfId="1773"/>
    <cellStyle name="Note 2 3 2 7 2 2" xfId="1774"/>
    <cellStyle name="Note 2 3 2 7 3" xfId="1775"/>
    <cellStyle name="Note 2 3 2 7 3 2" xfId="1776"/>
    <cellStyle name="Note 2 3 2 7 4" xfId="1777"/>
    <cellStyle name="Note 2 3 2 8" xfId="1778"/>
    <cellStyle name="Note 2 3 2 8 2" xfId="1779"/>
    <cellStyle name="Note 2 3 2 8 2 2" xfId="1780"/>
    <cellStyle name="Note 2 3 2 8 3" xfId="1781"/>
    <cellStyle name="Note 2 3 2 8 3 2" xfId="1782"/>
    <cellStyle name="Note 2 3 2 8 4" xfId="1783"/>
    <cellStyle name="Note 2 3 2 9" xfId="1784"/>
    <cellStyle name="Note 2 3 2 9 2" xfId="1785"/>
    <cellStyle name="Note 2 3 2 9 2 2" xfId="1786"/>
    <cellStyle name="Note 2 3 2 9 3" xfId="1787"/>
    <cellStyle name="Note 2 3 3" xfId="513"/>
    <cellStyle name="Note 2 3 3 10" xfId="1788"/>
    <cellStyle name="Note 2 3 3 10 2" xfId="1789"/>
    <cellStyle name="Note 2 3 3 11" xfId="1790"/>
    <cellStyle name="Note 2 3 3 2" xfId="1791"/>
    <cellStyle name="Note 2 3 3 2 2" xfId="1792"/>
    <cellStyle name="Note 2 3 3 2 2 2" xfId="1793"/>
    <cellStyle name="Note 2 3 3 2 3" xfId="1794"/>
    <cellStyle name="Note 2 3 3 2 3 2" xfId="1795"/>
    <cellStyle name="Note 2 3 3 2 4" xfId="1796"/>
    <cellStyle name="Note 2 3 3 3" xfId="1797"/>
    <cellStyle name="Note 2 3 3 3 2" xfId="1798"/>
    <cellStyle name="Note 2 3 3 3 2 2" xfId="1799"/>
    <cellStyle name="Note 2 3 3 3 3" xfId="1800"/>
    <cellStyle name="Note 2 3 3 3 3 2" xfId="1801"/>
    <cellStyle name="Note 2 3 3 3 4" xfId="1802"/>
    <cellStyle name="Note 2 3 3 4" xfId="1803"/>
    <cellStyle name="Note 2 3 3 4 2" xfId="1804"/>
    <cellStyle name="Note 2 3 3 4 2 2" xfId="1805"/>
    <cellStyle name="Note 2 3 3 4 3" xfId="1806"/>
    <cellStyle name="Note 2 3 3 4 3 2" xfId="1807"/>
    <cellStyle name="Note 2 3 3 4 4" xfId="1808"/>
    <cellStyle name="Note 2 3 3 5" xfId="1809"/>
    <cellStyle name="Note 2 3 3 5 2" xfId="1810"/>
    <cellStyle name="Note 2 3 3 5 2 2" xfId="1811"/>
    <cellStyle name="Note 2 3 3 5 3" xfId="1812"/>
    <cellStyle name="Note 2 3 3 5 3 2" xfId="1813"/>
    <cellStyle name="Note 2 3 3 5 4" xfId="1814"/>
    <cellStyle name="Note 2 3 3 6" xfId="1815"/>
    <cellStyle name="Note 2 3 3 6 2" xfId="1816"/>
    <cellStyle name="Note 2 3 3 6 2 2" xfId="1817"/>
    <cellStyle name="Note 2 3 3 6 3" xfId="1818"/>
    <cellStyle name="Note 2 3 3 6 3 2" xfId="1819"/>
    <cellStyle name="Note 2 3 3 6 4" xfId="1820"/>
    <cellStyle name="Note 2 3 3 7" xfId="1821"/>
    <cellStyle name="Note 2 3 3 7 2" xfId="1822"/>
    <cellStyle name="Note 2 3 3 7 2 2" xfId="1823"/>
    <cellStyle name="Note 2 3 3 7 3" xfId="1824"/>
    <cellStyle name="Note 2 3 3 7 3 2" xfId="1825"/>
    <cellStyle name="Note 2 3 3 7 4" xfId="1826"/>
    <cellStyle name="Note 2 3 3 8" xfId="1827"/>
    <cellStyle name="Note 2 3 3 8 2" xfId="1828"/>
    <cellStyle name="Note 2 3 3 8 2 2" xfId="1829"/>
    <cellStyle name="Note 2 3 3 8 3" xfId="1830"/>
    <cellStyle name="Note 2 3 3 9" xfId="1831"/>
    <cellStyle name="Note 2 3 3 9 2" xfId="1832"/>
    <cellStyle name="Note 2 3 4" xfId="1833"/>
    <cellStyle name="Note 2 3 4 2" xfId="1834"/>
    <cellStyle name="Note 2 3 4 2 2" xfId="1835"/>
    <cellStyle name="Note 2 3 4 3" xfId="1836"/>
    <cellStyle name="Note 2 3 4 3 2" xfId="1837"/>
    <cellStyle name="Note 2 3 4 4" xfId="1838"/>
    <cellStyle name="Note 2 3 5" xfId="1839"/>
    <cellStyle name="Note 2 3 5 2" xfId="1840"/>
    <cellStyle name="Note 2 3 5 2 2" xfId="1841"/>
    <cellStyle name="Note 2 3 5 3" xfId="1842"/>
    <cellStyle name="Note 2 3 5 3 2" xfId="1843"/>
    <cellStyle name="Note 2 3 5 4" xfId="1844"/>
    <cellStyle name="Note 2 3 6" xfId="1845"/>
    <cellStyle name="Note 2 3 6 2" xfId="1846"/>
    <cellStyle name="Note 2 3 6 2 2" xfId="1847"/>
    <cellStyle name="Note 2 3 6 3" xfId="1848"/>
    <cellStyle name="Note 2 3 6 3 2" xfId="1849"/>
    <cellStyle name="Note 2 3 6 4" xfId="1850"/>
    <cellStyle name="Note 2 3 7" xfId="1851"/>
    <cellStyle name="Note 2 3 7 2" xfId="1852"/>
    <cellStyle name="Note 2 3 7 2 2" xfId="1853"/>
    <cellStyle name="Note 2 3 7 3" xfId="1854"/>
    <cellStyle name="Note 2 3 7 3 2" xfId="1855"/>
    <cellStyle name="Note 2 3 7 4" xfId="1856"/>
    <cellStyle name="Note 2 3 8" xfId="1857"/>
    <cellStyle name="Note 2 3 8 2" xfId="1858"/>
    <cellStyle name="Note 2 3 8 2 2" xfId="1859"/>
    <cellStyle name="Note 2 3 8 3" xfId="1860"/>
    <cellStyle name="Note 2 3 8 3 2" xfId="1861"/>
    <cellStyle name="Note 2 3 8 4" xfId="1862"/>
    <cellStyle name="Note 2 3 9" xfId="1863"/>
    <cellStyle name="Note 2 3 9 2" xfId="1864"/>
    <cellStyle name="Note 2 3 9 2 2" xfId="1865"/>
    <cellStyle name="Note 2 3 9 3" xfId="1866"/>
    <cellStyle name="Note 2 3 9 3 2" xfId="1867"/>
    <cellStyle name="Note 2 3 9 4" xfId="1868"/>
    <cellStyle name="Note 2 4" xfId="499"/>
    <cellStyle name="Note 2 4 10" xfId="1869"/>
    <cellStyle name="Note 2 4 10 2" xfId="1870"/>
    <cellStyle name="Note 2 4 11" xfId="1871"/>
    <cellStyle name="Note 2 4 11 2" xfId="1872"/>
    <cellStyle name="Note 2 4 12" xfId="1873"/>
    <cellStyle name="Note 2 4 2" xfId="507"/>
    <cellStyle name="Note 2 4 2 10" xfId="1874"/>
    <cellStyle name="Note 2 4 2 10 2" xfId="1875"/>
    <cellStyle name="Note 2 4 2 11" xfId="1876"/>
    <cellStyle name="Note 2 4 2 2" xfId="1877"/>
    <cellStyle name="Note 2 4 2 2 2" xfId="1878"/>
    <cellStyle name="Note 2 4 2 2 2 2" xfId="1879"/>
    <cellStyle name="Note 2 4 2 2 3" xfId="1880"/>
    <cellStyle name="Note 2 4 2 2 3 2" xfId="1881"/>
    <cellStyle name="Note 2 4 2 2 4" xfId="1882"/>
    <cellStyle name="Note 2 4 2 3" xfId="1883"/>
    <cellStyle name="Note 2 4 2 3 2" xfId="1884"/>
    <cellStyle name="Note 2 4 2 3 2 2" xfId="1885"/>
    <cellStyle name="Note 2 4 2 3 3" xfId="1886"/>
    <cellStyle name="Note 2 4 2 3 3 2" xfId="1887"/>
    <cellStyle name="Note 2 4 2 3 4" xfId="1888"/>
    <cellStyle name="Note 2 4 2 4" xfId="1889"/>
    <cellStyle name="Note 2 4 2 4 2" xfId="1890"/>
    <cellStyle name="Note 2 4 2 4 2 2" xfId="1891"/>
    <cellStyle name="Note 2 4 2 4 3" xfId="1892"/>
    <cellStyle name="Note 2 4 2 4 3 2" xfId="1893"/>
    <cellStyle name="Note 2 4 2 4 4" xfId="1894"/>
    <cellStyle name="Note 2 4 2 5" xfId="1895"/>
    <cellStyle name="Note 2 4 2 5 2" xfId="1896"/>
    <cellStyle name="Note 2 4 2 5 2 2" xfId="1897"/>
    <cellStyle name="Note 2 4 2 5 3" xfId="1898"/>
    <cellStyle name="Note 2 4 2 5 3 2" xfId="1899"/>
    <cellStyle name="Note 2 4 2 5 4" xfId="1900"/>
    <cellStyle name="Note 2 4 2 6" xfId="1901"/>
    <cellStyle name="Note 2 4 2 6 2" xfId="1902"/>
    <cellStyle name="Note 2 4 2 6 2 2" xfId="1903"/>
    <cellStyle name="Note 2 4 2 6 3" xfId="1904"/>
    <cellStyle name="Note 2 4 2 6 3 2" xfId="1905"/>
    <cellStyle name="Note 2 4 2 6 4" xfId="1906"/>
    <cellStyle name="Note 2 4 2 7" xfId="1907"/>
    <cellStyle name="Note 2 4 2 7 2" xfId="1908"/>
    <cellStyle name="Note 2 4 2 7 2 2" xfId="1909"/>
    <cellStyle name="Note 2 4 2 7 3" xfId="1910"/>
    <cellStyle name="Note 2 4 2 7 3 2" xfId="1911"/>
    <cellStyle name="Note 2 4 2 7 4" xfId="1912"/>
    <cellStyle name="Note 2 4 2 8" xfId="1913"/>
    <cellStyle name="Note 2 4 2 8 2" xfId="1914"/>
    <cellStyle name="Note 2 4 2 8 2 2" xfId="1915"/>
    <cellStyle name="Note 2 4 2 8 3" xfId="1916"/>
    <cellStyle name="Note 2 4 2 9" xfId="1917"/>
    <cellStyle name="Note 2 4 2 9 2" xfId="1918"/>
    <cellStyle name="Note 2 4 3" xfId="1919"/>
    <cellStyle name="Note 2 4 3 2" xfId="1920"/>
    <cellStyle name="Note 2 4 3 2 2" xfId="1921"/>
    <cellStyle name="Note 2 4 3 3" xfId="1922"/>
    <cellStyle name="Note 2 4 3 3 2" xfId="1923"/>
    <cellStyle name="Note 2 4 3 4" xfId="1924"/>
    <cellStyle name="Note 2 4 4" xfId="1925"/>
    <cellStyle name="Note 2 4 4 2" xfId="1926"/>
    <cellStyle name="Note 2 4 4 2 2" xfId="1927"/>
    <cellStyle name="Note 2 4 4 3" xfId="1928"/>
    <cellStyle name="Note 2 4 4 3 2" xfId="1929"/>
    <cellStyle name="Note 2 4 4 4" xfId="1930"/>
    <cellStyle name="Note 2 4 5" xfId="1931"/>
    <cellStyle name="Note 2 4 5 2" xfId="1932"/>
    <cellStyle name="Note 2 4 5 2 2" xfId="1933"/>
    <cellStyle name="Note 2 4 5 3" xfId="1934"/>
    <cellStyle name="Note 2 4 5 3 2" xfId="1935"/>
    <cellStyle name="Note 2 4 5 4" xfId="1936"/>
    <cellStyle name="Note 2 4 6" xfId="1937"/>
    <cellStyle name="Note 2 4 6 2" xfId="1938"/>
    <cellStyle name="Note 2 4 6 2 2" xfId="1939"/>
    <cellStyle name="Note 2 4 6 3" xfId="1940"/>
    <cellStyle name="Note 2 4 6 3 2" xfId="1941"/>
    <cellStyle name="Note 2 4 6 4" xfId="1942"/>
    <cellStyle name="Note 2 4 7" xfId="1943"/>
    <cellStyle name="Note 2 4 7 2" xfId="1944"/>
    <cellStyle name="Note 2 4 7 2 2" xfId="1945"/>
    <cellStyle name="Note 2 4 7 3" xfId="1946"/>
    <cellStyle name="Note 2 4 7 3 2" xfId="1947"/>
    <cellStyle name="Note 2 4 7 4" xfId="1948"/>
    <cellStyle name="Note 2 4 8" xfId="1949"/>
    <cellStyle name="Note 2 4 8 2" xfId="1950"/>
    <cellStyle name="Note 2 4 8 2 2" xfId="1951"/>
    <cellStyle name="Note 2 4 8 3" xfId="1952"/>
    <cellStyle name="Note 2 4 8 3 2" xfId="1953"/>
    <cellStyle name="Note 2 4 8 4" xfId="1954"/>
    <cellStyle name="Note 2 4 9" xfId="1955"/>
    <cellStyle name="Note 2 4 9 2" xfId="1956"/>
    <cellStyle name="Note 2 4 9 2 2" xfId="1957"/>
    <cellStyle name="Note 2 4 9 3" xfId="1958"/>
    <cellStyle name="Note 2 5" xfId="521"/>
    <cellStyle name="Note 2 5 10" xfId="1959"/>
    <cellStyle name="Note 2 5 10 2" xfId="1960"/>
    <cellStyle name="Note 2 5 11" xfId="1961"/>
    <cellStyle name="Note 2 5 2" xfId="1962"/>
    <cellStyle name="Note 2 5 2 2" xfId="1963"/>
    <cellStyle name="Note 2 5 2 2 2" xfId="1964"/>
    <cellStyle name="Note 2 5 2 3" xfId="1965"/>
    <cellStyle name="Note 2 5 2 3 2" xfId="1966"/>
    <cellStyle name="Note 2 5 2 4" xfId="1967"/>
    <cellStyle name="Note 2 5 3" xfId="1968"/>
    <cellStyle name="Note 2 5 3 2" xfId="1969"/>
    <cellStyle name="Note 2 5 3 2 2" xfId="1970"/>
    <cellStyle name="Note 2 5 3 3" xfId="1971"/>
    <cellStyle name="Note 2 5 3 3 2" xfId="1972"/>
    <cellStyle name="Note 2 5 3 4" xfId="1973"/>
    <cellStyle name="Note 2 5 4" xfId="1974"/>
    <cellStyle name="Note 2 5 4 2" xfId="1975"/>
    <cellStyle name="Note 2 5 4 2 2" xfId="1976"/>
    <cellStyle name="Note 2 5 4 3" xfId="1977"/>
    <cellStyle name="Note 2 5 4 3 2" xfId="1978"/>
    <cellStyle name="Note 2 5 4 4" xfId="1979"/>
    <cellStyle name="Note 2 5 5" xfId="1980"/>
    <cellStyle name="Note 2 5 5 2" xfId="1981"/>
    <cellStyle name="Note 2 5 5 2 2" xfId="1982"/>
    <cellStyle name="Note 2 5 5 3" xfId="1983"/>
    <cellStyle name="Note 2 5 5 3 2" xfId="1984"/>
    <cellStyle name="Note 2 5 5 4" xfId="1985"/>
    <cellStyle name="Note 2 5 6" xfId="1986"/>
    <cellStyle name="Note 2 5 6 2" xfId="1987"/>
    <cellStyle name="Note 2 5 6 2 2" xfId="1988"/>
    <cellStyle name="Note 2 5 6 3" xfId="1989"/>
    <cellStyle name="Note 2 5 6 3 2" xfId="1990"/>
    <cellStyle name="Note 2 5 6 4" xfId="1991"/>
    <cellStyle name="Note 2 5 7" xfId="1992"/>
    <cellStyle name="Note 2 5 7 2" xfId="1993"/>
    <cellStyle name="Note 2 5 7 2 2" xfId="1994"/>
    <cellStyle name="Note 2 5 7 3" xfId="1995"/>
    <cellStyle name="Note 2 5 7 3 2" xfId="1996"/>
    <cellStyle name="Note 2 5 7 4" xfId="1997"/>
    <cellStyle name="Note 2 5 8" xfId="1998"/>
    <cellStyle name="Note 2 5 8 2" xfId="1999"/>
    <cellStyle name="Note 2 5 8 2 2" xfId="2000"/>
    <cellStyle name="Note 2 5 8 3" xfId="2001"/>
    <cellStyle name="Note 2 5 9" xfId="2002"/>
    <cellStyle name="Note 2 5 9 2" xfId="2003"/>
    <cellStyle name="Note 2 6" xfId="2004"/>
    <cellStyle name="Note 2 6 2" xfId="2005"/>
    <cellStyle name="Note 2 6 2 2" xfId="2006"/>
    <cellStyle name="Note 2 6 3" xfId="2007"/>
    <cellStyle name="Note 2 6 3 2" xfId="2008"/>
    <cellStyle name="Note 2 6 4" xfId="2009"/>
    <cellStyle name="Note 2 7" xfId="2010"/>
    <cellStyle name="Note 2 7 2" xfId="2011"/>
    <cellStyle name="Note 2 7 2 2" xfId="2012"/>
    <cellStyle name="Note 2 7 3" xfId="2013"/>
    <cellStyle name="Note 2 7 3 2" xfId="2014"/>
    <cellStyle name="Note 2 7 4" xfId="2015"/>
    <cellStyle name="Note 2 8" xfId="2016"/>
    <cellStyle name="Note 2 8 2" xfId="2017"/>
    <cellStyle name="Note 2 8 2 2" xfId="2018"/>
    <cellStyle name="Note 2 8 3" xfId="2019"/>
    <cellStyle name="Note 2 8 3 2" xfId="2020"/>
    <cellStyle name="Note 2 8 4" xfId="2021"/>
    <cellStyle name="Note 2 9" xfId="2022"/>
    <cellStyle name="Note 2 9 2" xfId="2023"/>
    <cellStyle name="Note 2 9 2 2" xfId="2024"/>
    <cellStyle name="Note 2 9 3" xfId="2025"/>
    <cellStyle name="Note 2 9 3 2" xfId="2026"/>
    <cellStyle name="Note 2 9 4" xfId="2027"/>
    <cellStyle name="Note 3" xfId="443"/>
    <cellStyle name="Note 3 10" xfId="2028"/>
    <cellStyle name="Note 3 10 2" xfId="2029"/>
    <cellStyle name="Note 3 10 2 2" xfId="2030"/>
    <cellStyle name="Note 3 10 3" xfId="2031"/>
    <cellStyle name="Note 3 10 3 2" xfId="2032"/>
    <cellStyle name="Note 3 10 4" xfId="2033"/>
    <cellStyle name="Note 3 11" xfId="2034"/>
    <cellStyle name="Note 3 11 2" xfId="2035"/>
    <cellStyle name="Note 3 11 2 2" xfId="2036"/>
    <cellStyle name="Note 3 11 3" xfId="2037"/>
    <cellStyle name="Note 3 11 3 2" xfId="2038"/>
    <cellStyle name="Note 3 11 4" xfId="2039"/>
    <cellStyle name="Note 3 12" xfId="2040"/>
    <cellStyle name="Note 3 12 2" xfId="2041"/>
    <cellStyle name="Note 3 12 2 2" xfId="2042"/>
    <cellStyle name="Note 3 12 3" xfId="2043"/>
    <cellStyle name="Note 3 13" xfId="2044"/>
    <cellStyle name="Note 3 13 2" xfId="2045"/>
    <cellStyle name="Note 3 14" xfId="2046"/>
    <cellStyle name="Note 3 14 2" xfId="2047"/>
    <cellStyle name="Note 3 15" xfId="2048"/>
    <cellStyle name="Note 3 2" xfId="444"/>
    <cellStyle name="Note 3 3" xfId="445"/>
    <cellStyle name="Note 3 3 10" xfId="2049"/>
    <cellStyle name="Note 3 3 10 2" xfId="2050"/>
    <cellStyle name="Note 3 3 10 2 2" xfId="2051"/>
    <cellStyle name="Note 3 3 10 3" xfId="2052"/>
    <cellStyle name="Note 3 3 11" xfId="2053"/>
    <cellStyle name="Note 3 3 11 2" xfId="2054"/>
    <cellStyle name="Note 3 3 12" xfId="2055"/>
    <cellStyle name="Note 3 3 12 2" xfId="2056"/>
    <cellStyle name="Note 3 3 13" xfId="2057"/>
    <cellStyle name="Note 3 3 2" xfId="488"/>
    <cellStyle name="Note 3 3 2 10" xfId="2058"/>
    <cellStyle name="Note 3 3 2 10 2" xfId="2059"/>
    <cellStyle name="Note 3 3 2 11" xfId="2060"/>
    <cellStyle name="Note 3 3 2 11 2" xfId="2061"/>
    <cellStyle name="Note 3 3 2 12" xfId="2062"/>
    <cellStyle name="Note 3 3 2 2" xfId="91"/>
    <cellStyle name="Note 3 3 2 2 10" xfId="2063"/>
    <cellStyle name="Note 3 3 2 2 10 2" xfId="2064"/>
    <cellStyle name="Note 3 3 2 2 11" xfId="2065"/>
    <cellStyle name="Note 3 3 2 2 2" xfId="2066"/>
    <cellStyle name="Note 3 3 2 2 2 2" xfId="2067"/>
    <cellStyle name="Note 3 3 2 2 2 2 2" xfId="2068"/>
    <cellStyle name="Note 3 3 2 2 2 3" xfId="2069"/>
    <cellStyle name="Note 3 3 2 2 2 3 2" xfId="2070"/>
    <cellStyle name="Note 3 3 2 2 2 4" xfId="2071"/>
    <cellStyle name="Note 3 3 2 2 3" xfId="2072"/>
    <cellStyle name="Note 3 3 2 2 3 2" xfId="2073"/>
    <cellStyle name="Note 3 3 2 2 3 2 2" xfId="2074"/>
    <cellStyle name="Note 3 3 2 2 3 3" xfId="2075"/>
    <cellStyle name="Note 3 3 2 2 3 3 2" xfId="2076"/>
    <cellStyle name="Note 3 3 2 2 3 4" xfId="2077"/>
    <cellStyle name="Note 3 3 2 2 4" xfId="2078"/>
    <cellStyle name="Note 3 3 2 2 4 2" xfId="2079"/>
    <cellStyle name="Note 3 3 2 2 4 2 2" xfId="2080"/>
    <cellStyle name="Note 3 3 2 2 4 3" xfId="2081"/>
    <cellStyle name="Note 3 3 2 2 4 3 2" xfId="2082"/>
    <cellStyle name="Note 3 3 2 2 4 4" xfId="2083"/>
    <cellStyle name="Note 3 3 2 2 5" xfId="2084"/>
    <cellStyle name="Note 3 3 2 2 5 2" xfId="2085"/>
    <cellStyle name="Note 3 3 2 2 5 2 2" xfId="2086"/>
    <cellStyle name="Note 3 3 2 2 5 3" xfId="2087"/>
    <cellStyle name="Note 3 3 2 2 5 3 2" xfId="2088"/>
    <cellStyle name="Note 3 3 2 2 5 4" xfId="2089"/>
    <cellStyle name="Note 3 3 2 2 6" xfId="2090"/>
    <cellStyle name="Note 3 3 2 2 6 2" xfId="2091"/>
    <cellStyle name="Note 3 3 2 2 6 2 2" xfId="2092"/>
    <cellStyle name="Note 3 3 2 2 6 3" xfId="2093"/>
    <cellStyle name="Note 3 3 2 2 6 3 2" xfId="2094"/>
    <cellStyle name="Note 3 3 2 2 6 4" xfId="2095"/>
    <cellStyle name="Note 3 3 2 2 7" xfId="2096"/>
    <cellStyle name="Note 3 3 2 2 7 2" xfId="2097"/>
    <cellStyle name="Note 3 3 2 2 7 2 2" xfId="2098"/>
    <cellStyle name="Note 3 3 2 2 7 3" xfId="2099"/>
    <cellStyle name="Note 3 3 2 2 7 3 2" xfId="2100"/>
    <cellStyle name="Note 3 3 2 2 7 4" xfId="2101"/>
    <cellStyle name="Note 3 3 2 2 8" xfId="2102"/>
    <cellStyle name="Note 3 3 2 2 8 2" xfId="2103"/>
    <cellStyle name="Note 3 3 2 2 8 2 2" xfId="2104"/>
    <cellStyle name="Note 3 3 2 2 8 3" xfId="2105"/>
    <cellStyle name="Note 3 3 2 2 9" xfId="2106"/>
    <cellStyle name="Note 3 3 2 2 9 2" xfId="2107"/>
    <cellStyle name="Note 3 3 2 3" xfId="2108"/>
    <cellStyle name="Note 3 3 2 3 2" xfId="2109"/>
    <cellStyle name="Note 3 3 2 3 2 2" xfId="2110"/>
    <cellStyle name="Note 3 3 2 3 3" xfId="2111"/>
    <cellStyle name="Note 3 3 2 3 3 2" xfId="2112"/>
    <cellStyle name="Note 3 3 2 3 4" xfId="2113"/>
    <cellStyle name="Note 3 3 2 4" xfId="2114"/>
    <cellStyle name="Note 3 3 2 4 2" xfId="2115"/>
    <cellStyle name="Note 3 3 2 4 2 2" xfId="2116"/>
    <cellStyle name="Note 3 3 2 4 3" xfId="2117"/>
    <cellStyle name="Note 3 3 2 4 3 2" xfId="2118"/>
    <cellStyle name="Note 3 3 2 4 4" xfId="2119"/>
    <cellStyle name="Note 3 3 2 5" xfId="2120"/>
    <cellStyle name="Note 3 3 2 5 2" xfId="2121"/>
    <cellStyle name="Note 3 3 2 5 2 2" xfId="2122"/>
    <cellStyle name="Note 3 3 2 5 3" xfId="2123"/>
    <cellStyle name="Note 3 3 2 5 3 2" xfId="2124"/>
    <cellStyle name="Note 3 3 2 5 4" xfId="2125"/>
    <cellStyle name="Note 3 3 2 6" xfId="2126"/>
    <cellStyle name="Note 3 3 2 6 2" xfId="2127"/>
    <cellStyle name="Note 3 3 2 6 2 2" xfId="2128"/>
    <cellStyle name="Note 3 3 2 6 3" xfId="2129"/>
    <cellStyle name="Note 3 3 2 6 3 2" xfId="2130"/>
    <cellStyle name="Note 3 3 2 6 4" xfId="2131"/>
    <cellStyle name="Note 3 3 2 7" xfId="2132"/>
    <cellStyle name="Note 3 3 2 7 2" xfId="2133"/>
    <cellStyle name="Note 3 3 2 7 2 2" xfId="2134"/>
    <cellStyle name="Note 3 3 2 7 3" xfId="2135"/>
    <cellStyle name="Note 3 3 2 7 3 2" xfId="2136"/>
    <cellStyle name="Note 3 3 2 7 4" xfId="2137"/>
    <cellStyle name="Note 3 3 2 8" xfId="2138"/>
    <cellStyle name="Note 3 3 2 8 2" xfId="2139"/>
    <cellStyle name="Note 3 3 2 8 2 2" xfId="2140"/>
    <cellStyle name="Note 3 3 2 8 3" xfId="2141"/>
    <cellStyle name="Note 3 3 2 8 3 2" xfId="2142"/>
    <cellStyle name="Note 3 3 2 8 4" xfId="2143"/>
    <cellStyle name="Note 3 3 2 9" xfId="2144"/>
    <cellStyle name="Note 3 3 2 9 2" xfId="2145"/>
    <cellStyle name="Note 3 3 2 9 2 2" xfId="2146"/>
    <cellStyle name="Note 3 3 2 9 3" xfId="2147"/>
    <cellStyle name="Note 3 3 3" xfId="511"/>
    <cellStyle name="Note 3 3 3 10" xfId="2148"/>
    <cellStyle name="Note 3 3 3 10 2" xfId="2149"/>
    <cellStyle name="Note 3 3 3 11" xfId="2150"/>
    <cellStyle name="Note 3 3 3 2" xfId="2151"/>
    <cellStyle name="Note 3 3 3 2 2" xfId="2152"/>
    <cellStyle name="Note 3 3 3 2 2 2" xfId="2153"/>
    <cellStyle name="Note 3 3 3 2 3" xfId="2154"/>
    <cellStyle name="Note 3 3 3 2 3 2" xfId="2155"/>
    <cellStyle name="Note 3 3 3 2 4" xfId="2156"/>
    <cellStyle name="Note 3 3 3 3" xfId="2157"/>
    <cellStyle name="Note 3 3 3 3 2" xfId="2158"/>
    <cellStyle name="Note 3 3 3 3 2 2" xfId="2159"/>
    <cellStyle name="Note 3 3 3 3 3" xfId="2160"/>
    <cellStyle name="Note 3 3 3 3 3 2" xfId="2161"/>
    <cellStyle name="Note 3 3 3 3 4" xfId="2162"/>
    <cellStyle name="Note 3 3 3 4" xfId="2163"/>
    <cellStyle name="Note 3 3 3 4 2" xfId="2164"/>
    <cellStyle name="Note 3 3 3 4 2 2" xfId="2165"/>
    <cellStyle name="Note 3 3 3 4 3" xfId="2166"/>
    <cellStyle name="Note 3 3 3 4 3 2" xfId="2167"/>
    <cellStyle name="Note 3 3 3 4 4" xfId="2168"/>
    <cellStyle name="Note 3 3 3 5" xfId="2169"/>
    <cellStyle name="Note 3 3 3 5 2" xfId="2170"/>
    <cellStyle name="Note 3 3 3 5 2 2" xfId="2171"/>
    <cellStyle name="Note 3 3 3 5 3" xfId="2172"/>
    <cellStyle name="Note 3 3 3 5 3 2" xfId="2173"/>
    <cellStyle name="Note 3 3 3 5 4" xfId="2174"/>
    <cellStyle name="Note 3 3 3 6" xfId="2175"/>
    <cellStyle name="Note 3 3 3 6 2" xfId="2176"/>
    <cellStyle name="Note 3 3 3 6 2 2" xfId="2177"/>
    <cellStyle name="Note 3 3 3 6 3" xfId="2178"/>
    <cellStyle name="Note 3 3 3 6 3 2" xfId="2179"/>
    <cellStyle name="Note 3 3 3 6 4" xfId="2180"/>
    <cellStyle name="Note 3 3 3 7" xfId="2181"/>
    <cellStyle name="Note 3 3 3 7 2" xfId="2182"/>
    <cellStyle name="Note 3 3 3 7 2 2" xfId="2183"/>
    <cellStyle name="Note 3 3 3 7 3" xfId="2184"/>
    <cellStyle name="Note 3 3 3 7 3 2" xfId="2185"/>
    <cellStyle name="Note 3 3 3 7 4" xfId="2186"/>
    <cellStyle name="Note 3 3 3 8" xfId="2187"/>
    <cellStyle name="Note 3 3 3 8 2" xfId="2188"/>
    <cellStyle name="Note 3 3 3 8 2 2" xfId="2189"/>
    <cellStyle name="Note 3 3 3 8 3" xfId="2190"/>
    <cellStyle name="Note 3 3 3 9" xfId="2191"/>
    <cellStyle name="Note 3 3 3 9 2" xfId="2192"/>
    <cellStyle name="Note 3 3 4" xfId="2193"/>
    <cellStyle name="Note 3 3 4 2" xfId="2194"/>
    <cellStyle name="Note 3 3 4 2 2" xfId="2195"/>
    <cellStyle name="Note 3 3 4 3" xfId="2196"/>
    <cellStyle name="Note 3 3 4 3 2" xfId="2197"/>
    <cellStyle name="Note 3 3 4 4" xfId="2198"/>
    <cellStyle name="Note 3 3 5" xfId="2199"/>
    <cellStyle name="Note 3 3 5 2" xfId="2200"/>
    <cellStyle name="Note 3 3 5 2 2" xfId="2201"/>
    <cellStyle name="Note 3 3 5 3" xfId="2202"/>
    <cellStyle name="Note 3 3 5 3 2" xfId="2203"/>
    <cellStyle name="Note 3 3 5 4" xfId="2204"/>
    <cellStyle name="Note 3 3 6" xfId="2205"/>
    <cellStyle name="Note 3 3 6 2" xfId="2206"/>
    <cellStyle name="Note 3 3 6 2 2" xfId="2207"/>
    <cellStyle name="Note 3 3 6 3" xfId="2208"/>
    <cellStyle name="Note 3 3 6 3 2" xfId="2209"/>
    <cellStyle name="Note 3 3 6 4" xfId="2210"/>
    <cellStyle name="Note 3 3 7" xfId="2211"/>
    <cellStyle name="Note 3 3 7 2" xfId="2212"/>
    <cellStyle name="Note 3 3 7 2 2" xfId="2213"/>
    <cellStyle name="Note 3 3 7 3" xfId="2214"/>
    <cellStyle name="Note 3 3 7 3 2" xfId="2215"/>
    <cellStyle name="Note 3 3 7 4" xfId="2216"/>
    <cellStyle name="Note 3 3 8" xfId="2217"/>
    <cellStyle name="Note 3 3 8 2" xfId="2218"/>
    <cellStyle name="Note 3 3 8 2 2" xfId="2219"/>
    <cellStyle name="Note 3 3 8 3" xfId="2220"/>
    <cellStyle name="Note 3 3 8 3 2" xfId="2221"/>
    <cellStyle name="Note 3 3 8 4" xfId="2222"/>
    <cellStyle name="Note 3 3 9" xfId="2223"/>
    <cellStyle name="Note 3 3 9 2" xfId="2224"/>
    <cellStyle name="Note 3 3 9 2 2" xfId="2225"/>
    <cellStyle name="Note 3 3 9 3" xfId="2226"/>
    <cellStyle name="Note 3 3 9 3 2" xfId="2227"/>
    <cellStyle name="Note 3 3 9 4" xfId="2228"/>
    <cellStyle name="Note 3 4" xfId="491"/>
    <cellStyle name="Note 3 4 10" xfId="2229"/>
    <cellStyle name="Note 3 4 10 2" xfId="2230"/>
    <cellStyle name="Note 3 4 11" xfId="2231"/>
    <cellStyle name="Note 3 4 11 2" xfId="2232"/>
    <cellStyle name="Note 3 4 12" xfId="2233"/>
    <cellStyle name="Note 3 4 2" xfId="88"/>
    <cellStyle name="Note 3 4 2 10" xfId="2234"/>
    <cellStyle name="Note 3 4 2 10 2" xfId="2235"/>
    <cellStyle name="Note 3 4 2 11" xfId="2236"/>
    <cellStyle name="Note 3 4 2 2" xfId="2237"/>
    <cellStyle name="Note 3 4 2 2 2" xfId="2238"/>
    <cellStyle name="Note 3 4 2 2 2 2" xfId="2239"/>
    <cellStyle name="Note 3 4 2 2 3" xfId="2240"/>
    <cellStyle name="Note 3 4 2 2 3 2" xfId="2241"/>
    <cellStyle name="Note 3 4 2 2 4" xfId="2242"/>
    <cellStyle name="Note 3 4 2 3" xfId="2243"/>
    <cellStyle name="Note 3 4 2 3 2" xfId="2244"/>
    <cellStyle name="Note 3 4 2 3 2 2" xfId="2245"/>
    <cellStyle name="Note 3 4 2 3 3" xfId="2246"/>
    <cellStyle name="Note 3 4 2 3 3 2" xfId="2247"/>
    <cellStyle name="Note 3 4 2 3 4" xfId="2248"/>
    <cellStyle name="Note 3 4 2 4" xfId="2249"/>
    <cellStyle name="Note 3 4 2 4 2" xfId="2250"/>
    <cellStyle name="Note 3 4 2 4 2 2" xfId="2251"/>
    <cellStyle name="Note 3 4 2 4 3" xfId="2252"/>
    <cellStyle name="Note 3 4 2 4 3 2" xfId="2253"/>
    <cellStyle name="Note 3 4 2 4 4" xfId="2254"/>
    <cellStyle name="Note 3 4 2 5" xfId="2255"/>
    <cellStyle name="Note 3 4 2 5 2" xfId="2256"/>
    <cellStyle name="Note 3 4 2 5 2 2" xfId="2257"/>
    <cellStyle name="Note 3 4 2 5 3" xfId="2258"/>
    <cellStyle name="Note 3 4 2 5 3 2" xfId="2259"/>
    <cellStyle name="Note 3 4 2 5 4" xfId="2260"/>
    <cellStyle name="Note 3 4 2 6" xfId="2261"/>
    <cellStyle name="Note 3 4 2 6 2" xfId="2262"/>
    <cellStyle name="Note 3 4 2 6 2 2" xfId="2263"/>
    <cellStyle name="Note 3 4 2 6 3" xfId="2264"/>
    <cellStyle name="Note 3 4 2 6 3 2" xfId="2265"/>
    <cellStyle name="Note 3 4 2 6 4" xfId="2266"/>
    <cellStyle name="Note 3 4 2 7" xfId="2267"/>
    <cellStyle name="Note 3 4 2 7 2" xfId="2268"/>
    <cellStyle name="Note 3 4 2 7 2 2" xfId="2269"/>
    <cellStyle name="Note 3 4 2 7 3" xfId="2270"/>
    <cellStyle name="Note 3 4 2 7 3 2" xfId="2271"/>
    <cellStyle name="Note 3 4 2 7 4" xfId="2272"/>
    <cellStyle name="Note 3 4 2 8" xfId="2273"/>
    <cellStyle name="Note 3 4 2 8 2" xfId="2274"/>
    <cellStyle name="Note 3 4 2 8 2 2" xfId="2275"/>
    <cellStyle name="Note 3 4 2 8 3" xfId="2276"/>
    <cellStyle name="Note 3 4 2 9" xfId="2277"/>
    <cellStyle name="Note 3 4 2 9 2" xfId="2278"/>
    <cellStyle name="Note 3 4 3" xfId="2279"/>
    <cellStyle name="Note 3 4 3 2" xfId="2280"/>
    <cellStyle name="Note 3 4 3 2 2" xfId="2281"/>
    <cellStyle name="Note 3 4 3 3" xfId="2282"/>
    <cellStyle name="Note 3 4 3 3 2" xfId="2283"/>
    <cellStyle name="Note 3 4 3 4" xfId="2284"/>
    <cellStyle name="Note 3 4 4" xfId="2285"/>
    <cellStyle name="Note 3 4 4 2" xfId="2286"/>
    <cellStyle name="Note 3 4 4 2 2" xfId="2287"/>
    <cellStyle name="Note 3 4 4 3" xfId="2288"/>
    <cellStyle name="Note 3 4 4 3 2" xfId="2289"/>
    <cellStyle name="Note 3 4 4 4" xfId="2290"/>
    <cellStyle name="Note 3 4 5" xfId="2291"/>
    <cellStyle name="Note 3 4 5 2" xfId="2292"/>
    <cellStyle name="Note 3 4 5 2 2" xfId="2293"/>
    <cellStyle name="Note 3 4 5 3" xfId="2294"/>
    <cellStyle name="Note 3 4 5 3 2" xfId="2295"/>
    <cellStyle name="Note 3 4 5 4" xfId="2296"/>
    <cellStyle name="Note 3 4 6" xfId="2297"/>
    <cellStyle name="Note 3 4 6 2" xfId="2298"/>
    <cellStyle name="Note 3 4 6 2 2" xfId="2299"/>
    <cellStyle name="Note 3 4 6 3" xfId="2300"/>
    <cellStyle name="Note 3 4 6 3 2" xfId="2301"/>
    <cellStyle name="Note 3 4 6 4" xfId="2302"/>
    <cellStyle name="Note 3 4 7" xfId="2303"/>
    <cellStyle name="Note 3 4 7 2" xfId="2304"/>
    <cellStyle name="Note 3 4 7 2 2" xfId="2305"/>
    <cellStyle name="Note 3 4 7 3" xfId="2306"/>
    <cellStyle name="Note 3 4 7 3 2" xfId="2307"/>
    <cellStyle name="Note 3 4 7 4" xfId="2308"/>
    <cellStyle name="Note 3 4 8" xfId="2309"/>
    <cellStyle name="Note 3 4 8 2" xfId="2310"/>
    <cellStyle name="Note 3 4 8 2 2" xfId="2311"/>
    <cellStyle name="Note 3 4 8 3" xfId="2312"/>
    <cellStyle name="Note 3 4 8 3 2" xfId="2313"/>
    <cellStyle name="Note 3 4 8 4" xfId="2314"/>
    <cellStyle name="Note 3 4 9" xfId="2315"/>
    <cellStyle name="Note 3 4 9 2" xfId="2316"/>
    <cellStyle name="Note 3 4 9 2 2" xfId="2317"/>
    <cellStyle name="Note 3 4 9 3" xfId="2318"/>
    <cellStyle name="Note 3 5" xfId="512"/>
    <cellStyle name="Note 3 5 10" xfId="2319"/>
    <cellStyle name="Note 3 5 10 2" xfId="2320"/>
    <cellStyle name="Note 3 5 11" xfId="2321"/>
    <cellStyle name="Note 3 5 2" xfId="2322"/>
    <cellStyle name="Note 3 5 2 2" xfId="2323"/>
    <cellStyle name="Note 3 5 2 2 2" xfId="2324"/>
    <cellStyle name="Note 3 5 2 3" xfId="2325"/>
    <cellStyle name="Note 3 5 2 3 2" xfId="2326"/>
    <cellStyle name="Note 3 5 2 4" xfId="2327"/>
    <cellStyle name="Note 3 5 3" xfId="2328"/>
    <cellStyle name="Note 3 5 3 2" xfId="2329"/>
    <cellStyle name="Note 3 5 3 2 2" xfId="2330"/>
    <cellStyle name="Note 3 5 3 3" xfId="2331"/>
    <cellStyle name="Note 3 5 3 3 2" xfId="2332"/>
    <cellStyle name="Note 3 5 3 4" xfId="2333"/>
    <cellStyle name="Note 3 5 4" xfId="2334"/>
    <cellStyle name="Note 3 5 4 2" xfId="2335"/>
    <cellStyle name="Note 3 5 4 2 2" xfId="2336"/>
    <cellStyle name="Note 3 5 4 3" xfId="2337"/>
    <cellStyle name="Note 3 5 4 3 2" xfId="2338"/>
    <cellStyle name="Note 3 5 4 4" xfId="2339"/>
    <cellStyle name="Note 3 5 5" xfId="2340"/>
    <cellStyle name="Note 3 5 5 2" xfId="2341"/>
    <cellStyle name="Note 3 5 5 2 2" xfId="2342"/>
    <cellStyle name="Note 3 5 5 3" xfId="2343"/>
    <cellStyle name="Note 3 5 5 3 2" xfId="2344"/>
    <cellStyle name="Note 3 5 5 4" xfId="2345"/>
    <cellStyle name="Note 3 5 6" xfId="2346"/>
    <cellStyle name="Note 3 5 6 2" xfId="2347"/>
    <cellStyle name="Note 3 5 6 2 2" xfId="2348"/>
    <cellStyle name="Note 3 5 6 3" xfId="2349"/>
    <cellStyle name="Note 3 5 6 3 2" xfId="2350"/>
    <cellStyle name="Note 3 5 6 4" xfId="2351"/>
    <cellStyle name="Note 3 5 7" xfId="2352"/>
    <cellStyle name="Note 3 5 7 2" xfId="2353"/>
    <cellStyle name="Note 3 5 7 2 2" xfId="2354"/>
    <cellStyle name="Note 3 5 7 3" xfId="2355"/>
    <cellStyle name="Note 3 5 7 3 2" xfId="2356"/>
    <cellStyle name="Note 3 5 7 4" xfId="2357"/>
    <cellStyle name="Note 3 5 8" xfId="2358"/>
    <cellStyle name="Note 3 5 8 2" xfId="2359"/>
    <cellStyle name="Note 3 5 8 2 2" xfId="2360"/>
    <cellStyle name="Note 3 5 8 3" xfId="2361"/>
    <cellStyle name="Note 3 5 9" xfId="2362"/>
    <cellStyle name="Note 3 5 9 2" xfId="2363"/>
    <cellStyle name="Note 3 6" xfId="2364"/>
    <cellStyle name="Note 3 6 2" xfId="2365"/>
    <cellStyle name="Note 3 6 2 2" xfId="2366"/>
    <cellStyle name="Note 3 6 3" xfId="2367"/>
    <cellStyle name="Note 3 6 3 2" xfId="2368"/>
    <cellStyle name="Note 3 6 4" xfId="2369"/>
    <cellStyle name="Note 3 7" xfId="2370"/>
    <cellStyle name="Note 3 7 2" xfId="2371"/>
    <cellStyle name="Note 3 7 2 2" xfId="2372"/>
    <cellStyle name="Note 3 7 3" xfId="2373"/>
    <cellStyle name="Note 3 7 3 2" xfId="2374"/>
    <cellStyle name="Note 3 7 4" xfId="2375"/>
    <cellStyle name="Note 3 8" xfId="2376"/>
    <cellStyle name="Note 3 8 2" xfId="2377"/>
    <cellStyle name="Note 3 8 2 2" xfId="2378"/>
    <cellStyle name="Note 3 8 3" xfId="2379"/>
    <cellStyle name="Note 3 8 3 2" xfId="2380"/>
    <cellStyle name="Note 3 8 4" xfId="2381"/>
    <cellStyle name="Note 3 9" xfId="2382"/>
    <cellStyle name="Note 3 9 2" xfId="2383"/>
    <cellStyle name="Note 3 9 2 2" xfId="2384"/>
    <cellStyle name="Note 3 9 3" xfId="2385"/>
    <cellStyle name="Note 3 9 3 2" xfId="2386"/>
    <cellStyle name="Note 3 9 4" xfId="2387"/>
    <cellStyle name="Note 4" xfId="2388"/>
    <cellStyle name="Output" xfId="3209" builtinId="21" customBuiltin="1"/>
    <cellStyle name="Output 2" xfId="60"/>
    <cellStyle name="Output 2 10" xfId="2389"/>
    <cellStyle name="Output 2 10 2" xfId="2390"/>
    <cellStyle name="Output 2 10 2 2" xfId="2391"/>
    <cellStyle name="Output 2 10 3" xfId="2392"/>
    <cellStyle name="Output 2 10 3 2" xfId="2393"/>
    <cellStyle name="Output 2 10 4" xfId="2394"/>
    <cellStyle name="Output 2 11" xfId="2395"/>
    <cellStyle name="Output 2 11 2" xfId="2396"/>
    <cellStyle name="Output 2 11 2 2" xfId="2397"/>
    <cellStyle name="Output 2 11 3" xfId="2398"/>
    <cellStyle name="Output 2 12" xfId="2399"/>
    <cellStyle name="Output 2 12 2" xfId="2400"/>
    <cellStyle name="Output 2 13" xfId="2401"/>
    <cellStyle name="Output 2 13 2" xfId="2402"/>
    <cellStyle name="Output 2 14" xfId="2403"/>
    <cellStyle name="Output 2 15" xfId="3252"/>
    <cellStyle name="Output 2 2" xfId="82"/>
    <cellStyle name="Output 2 2 10" xfId="2404"/>
    <cellStyle name="Output 2 2 10 2" xfId="2405"/>
    <cellStyle name="Output 2 2 11" xfId="2406"/>
    <cellStyle name="Output 2 2 11 2" xfId="2407"/>
    <cellStyle name="Output 2 2 12" xfId="2408"/>
    <cellStyle name="Output 2 2 2" xfId="489"/>
    <cellStyle name="Output 2 2 2 10" xfId="2409"/>
    <cellStyle name="Output 2 2 2 10 2" xfId="2410"/>
    <cellStyle name="Output 2 2 2 11" xfId="2411"/>
    <cellStyle name="Output 2 2 2 2" xfId="2412"/>
    <cellStyle name="Output 2 2 2 2 2" xfId="2413"/>
    <cellStyle name="Output 2 2 2 2 2 2" xfId="2414"/>
    <cellStyle name="Output 2 2 2 2 3" xfId="2415"/>
    <cellStyle name="Output 2 2 2 2 3 2" xfId="2416"/>
    <cellStyle name="Output 2 2 2 2 4" xfId="2417"/>
    <cellStyle name="Output 2 2 2 3" xfId="2418"/>
    <cellStyle name="Output 2 2 2 3 2" xfId="2419"/>
    <cellStyle name="Output 2 2 2 3 2 2" xfId="2420"/>
    <cellStyle name="Output 2 2 2 3 3" xfId="2421"/>
    <cellStyle name="Output 2 2 2 3 3 2" xfId="2422"/>
    <cellStyle name="Output 2 2 2 3 4" xfId="2423"/>
    <cellStyle name="Output 2 2 2 4" xfId="2424"/>
    <cellStyle name="Output 2 2 2 4 2" xfId="2425"/>
    <cellStyle name="Output 2 2 2 4 2 2" xfId="2426"/>
    <cellStyle name="Output 2 2 2 4 3" xfId="2427"/>
    <cellStyle name="Output 2 2 2 4 3 2" xfId="2428"/>
    <cellStyle name="Output 2 2 2 4 4" xfId="2429"/>
    <cellStyle name="Output 2 2 2 5" xfId="2430"/>
    <cellStyle name="Output 2 2 2 5 2" xfId="2431"/>
    <cellStyle name="Output 2 2 2 5 2 2" xfId="2432"/>
    <cellStyle name="Output 2 2 2 5 3" xfId="2433"/>
    <cellStyle name="Output 2 2 2 5 3 2" xfId="2434"/>
    <cellStyle name="Output 2 2 2 5 4" xfId="2435"/>
    <cellStyle name="Output 2 2 2 6" xfId="2436"/>
    <cellStyle name="Output 2 2 2 6 2" xfId="2437"/>
    <cellStyle name="Output 2 2 2 6 2 2" xfId="2438"/>
    <cellStyle name="Output 2 2 2 6 3" xfId="2439"/>
    <cellStyle name="Output 2 2 2 6 3 2" xfId="2440"/>
    <cellStyle name="Output 2 2 2 6 4" xfId="2441"/>
    <cellStyle name="Output 2 2 2 7" xfId="2442"/>
    <cellStyle name="Output 2 2 2 7 2" xfId="2443"/>
    <cellStyle name="Output 2 2 2 7 2 2" xfId="2444"/>
    <cellStyle name="Output 2 2 2 7 3" xfId="2445"/>
    <cellStyle name="Output 2 2 2 7 3 2" xfId="2446"/>
    <cellStyle name="Output 2 2 2 7 4" xfId="2447"/>
    <cellStyle name="Output 2 2 2 8" xfId="2448"/>
    <cellStyle name="Output 2 2 2 8 2" xfId="2449"/>
    <cellStyle name="Output 2 2 2 8 2 2" xfId="2450"/>
    <cellStyle name="Output 2 2 2 8 3" xfId="2451"/>
    <cellStyle name="Output 2 2 2 9" xfId="2452"/>
    <cellStyle name="Output 2 2 2 9 2" xfId="2453"/>
    <cellStyle name="Output 2 2 3" xfId="92"/>
    <cellStyle name="Output 2 2 3 10" xfId="2454"/>
    <cellStyle name="Output 2 2 3 10 2" xfId="2455"/>
    <cellStyle name="Output 2 2 3 11" xfId="2456"/>
    <cellStyle name="Output 2 2 3 2" xfId="2457"/>
    <cellStyle name="Output 2 2 3 2 2" xfId="2458"/>
    <cellStyle name="Output 2 2 3 2 2 2" xfId="2459"/>
    <cellStyle name="Output 2 2 3 2 3" xfId="2460"/>
    <cellStyle name="Output 2 2 3 2 3 2" xfId="2461"/>
    <cellStyle name="Output 2 2 3 2 4" xfId="2462"/>
    <cellStyle name="Output 2 2 3 3" xfId="2463"/>
    <cellStyle name="Output 2 2 3 3 2" xfId="2464"/>
    <cellStyle name="Output 2 2 3 3 2 2" xfId="2465"/>
    <cellStyle name="Output 2 2 3 3 3" xfId="2466"/>
    <cellStyle name="Output 2 2 3 3 3 2" xfId="2467"/>
    <cellStyle name="Output 2 2 3 3 4" xfId="2468"/>
    <cellStyle name="Output 2 2 3 4" xfId="2469"/>
    <cellStyle name="Output 2 2 3 4 2" xfId="2470"/>
    <cellStyle name="Output 2 2 3 4 2 2" xfId="2471"/>
    <cellStyle name="Output 2 2 3 4 3" xfId="2472"/>
    <cellStyle name="Output 2 2 3 4 3 2" xfId="2473"/>
    <cellStyle name="Output 2 2 3 4 4" xfId="2474"/>
    <cellStyle name="Output 2 2 3 5" xfId="2475"/>
    <cellStyle name="Output 2 2 3 5 2" xfId="2476"/>
    <cellStyle name="Output 2 2 3 5 2 2" xfId="2477"/>
    <cellStyle name="Output 2 2 3 5 3" xfId="2478"/>
    <cellStyle name="Output 2 2 3 5 3 2" xfId="2479"/>
    <cellStyle name="Output 2 2 3 5 4" xfId="2480"/>
    <cellStyle name="Output 2 2 3 6" xfId="2481"/>
    <cellStyle name="Output 2 2 3 6 2" xfId="2482"/>
    <cellStyle name="Output 2 2 3 6 2 2" xfId="2483"/>
    <cellStyle name="Output 2 2 3 6 3" xfId="2484"/>
    <cellStyle name="Output 2 2 3 6 3 2" xfId="2485"/>
    <cellStyle name="Output 2 2 3 6 4" xfId="2486"/>
    <cellStyle name="Output 2 2 3 7" xfId="2487"/>
    <cellStyle name="Output 2 2 3 7 2" xfId="2488"/>
    <cellStyle name="Output 2 2 3 7 2 2" xfId="2489"/>
    <cellStyle name="Output 2 2 3 7 3" xfId="2490"/>
    <cellStyle name="Output 2 2 3 7 3 2" xfId="2491"/>
    <cellStyle name="Output 2 2 3 7 4" xfId="2492"/>
    <cellStyle name="Output 2 2 3 8" xfId="2493"/>
    <cellStyle name="Output 2 2 3 8 2" xfId="2494"/>
    <cellStyle name="Output 2 2 3 8 2 2" xfId="2495"/>
    <cellStyle name="Output 2 2 3 8 3" xfId="2496"/>
    <cellStyle name="Output 2 2 3 9" xfId="2497"/>
    <cellStyle name="Output 2 2 3 9 2" xfId="2498"/>
    <cellStyle name="Output 2 2 4" xfId="2499"/>
    <cellStyle name="Output 2 2 4 2" xfId="2500"/>
    <cellStyle name="Output 2 2 4 2 2" xfId="2501"/>
    <cellStyle name="Output 2 2 4 3" xfId="2502"/>
    <cellStyle name="Output 2 2 4 3 2" xfId="2503"/>
    <cellStyle name="Output 2 2 4 4" xfId="2504"/>
    <cellStyle name="Output 2 2 5" xfId="2505"/>
    <cellStyle name="Output 2 2 5 2" xfId="2506"/>
    <cellStyle name="Output 2 2 5 2 2" xfId="2507"/>
    <cellStyle name="Output 2 2 5 3" xfId="2508"/>
    <cellStyle name="Output 2 2 5 3 2" xfId="2509"/>
    <cellStyle name="Output 2 2 5 4" xfId="2510"/>
    <cellStyle name="Output 2 2 6" xfId="2511"/>
    <cellStyle name="Output 2 2 6 2" xfId="2512"/>
    <cellStyle name="Output 2 2 6 2 2" xfId="2513"/>
    <cellStyle name="Output 2 2 6 3" xfId="2514"/>
    <cellStyle name="Output 2 2 6 3 2" xfId="2515"/>
    <cellStyle name="Output 2 2 6 4" xfId="2516"/>
    <cellStyle name="Output 2 2 7" xfId="2517"/>
    <cellStyle name="Output 2 2 7 2" xfId="2518"/>
    <cellStyle name="Output 2 2 7 2 2" xfId="2519"/>
    <cellStyle name="Output 2 2 7 3" xfId="2520"/>
    <cellStyle name="Output 2 2 7 3 2" xfId="2521"/>
    <cellStyle name="Output 2 2 7 4" xfId="2522"/>
    <cellStyle name="Output 2 2 8" xfId="2523"/>
    <cellStyle name="Output 2 2 8 2" xfId="2524"/>
    <cellStyle name="Output 2 2 8 2 2" xfId="2525"/>
    <cellStyle name="Output 2 2 8 3" xfId="2526"/>
    <cellStyle name="Output 2 2 8 3 2" xfId="2527"/>
    <cellStyle name="Output 2 2 8 4" xfId="2528"/>
    <cellStyle name="Output 2 2 9" xfId="2529"/>
    <cellStyle name="Output 2 2 9 2" xfId="2530"/>
    <cellStyle name="Output 2 2 9 2 2" xfId="2531"/>
    <cellStyle name="Output 2 2 9 3" xfId="2532"/>
    <cellStyle name="Output 2 3" xfId="446"/>
    <cellStyle name="Output 2 3 10" xfId="2533"/>
    <cellStyle name="Output 2 3 10 2" xfId="2534"/>
    <cellStyle name="Output 2 3 10 2 2" xfId="2535"/>
    <cellStyle name="Output 2 3 10 3" xfId="2536"/>
    <cellStyle name="Output 2 3 11" xfId="2537"/>
    <cellStyle name="Output 2 3 11 2" xfId="2538"/>
    <cellStyle name="Output 2 3 12" xfId="2539"/>
    <cellStyle name="Output 2 3 12 2" xfId="2540"/>
    <cellStyle name="Output 2 3 13" xfId="2541"/>
    <cellStyle name="Output 2 3 2" xfId="496"/>
    <cellStyle name="Output 2 3 2 10" xfId="2542"/>
    <cellStyle name="Output 2 3 2 10 2" xfId="2543"/>
    <cellStyle name="Output 2 3 2 11" xfId="2544"/>
    <cellStyle name="Output 2 3 2 2" xfId="2545"/>
    <cellStyle name="Output 2 3 2 2 2" xfId="2546"/>
    <cellStyle name="Output 2 3 2 2 2 2" xfId="2547"/>
    <cellStyle name="Output 2 3 2 2 3" xfId="2548"/>
    <cellStyle name="Output 2 3 2 2 3 2" xfId="2549"/>
    <cellStyle name="Output 2 3 2 2 4" xfId="2550"/>
    <cellStyle name="Output 2 3 2 3" xfId="2551"/>
    <cellStyle name="Output 2 3 2 3 2" xfId="2552"/>
    <cellStyle name="Output 2 3 2 3 2 2" xfId="2553"/>
    <cellStyle name="Output 2 3 2 3 3" xfId="2554"/>
    <cellStyle name="Output 2 3 2 3 3 2" xfId="2555"/>
    <cellStyle name="Output 2 3 2 3 4" xfId="2556"/>
    <cellStyle name="Output 2 3 2 4" xfId="2557"/>
    <cellStyle name="Output 2 3 2 4 2" xfId="2558"/>
    <cellStyle name="Output 2 3 2 4 2 2" xfId="2559"/>
    <cellStyle name="Output 2 3 2 4 3" xfId="2560"/>
    <cellStyle name="Output 2 3 2 4 3 2" xfId="2561"/>
    <cellStyle name="Output 2 3 2 4 4" xfId="2562"/>
    <cellStyle name="Output 2 3 2 5" xfId="2563"/>
    <cellStyle name="Output 2 3 2 5 2" xfId="2564"/>
    <cellStyle name="Output 2 3 2 5 2 2" xfId="2565"/>
    <cellStyle name="Output 2 3 2 5 3" xfId="2566"/>
    <cellStyle name="Output 2 3 2 5 3 2" xfId="2567"/>
    <cellStyle name="Output 2 3 2 5 4" xfId="2568"/>
    <cellStyle name="Output 2 3 2 6" xfId="2569"/>
    <cellStyle name="Output 2 3 2 6 2" xfId="2570"/>
    <cellStyle name="Output 2 3 2 6 2 2" xfId="2571"/>
    <cellStyle name="Output 2 3 2 6 3" xfId="2572"/>
    <cellStyle name="Output 2 3 2 6 3 2" xfId="2573"/>
    <cellStyle name="Output 2 3 2 6 4" xfId="2574"/>
    <cellStyle name="Output 2 3 2 7" xfId="2575"/>
    <cellStyle name="Output 2 3 2 7 2" xfId="2576"/>
    <cellStyle name="Output 2 3 2 7 2 2" xfId="2577"/>
    <cellStyle name="Output 2 3 2 7 3" xfId="2578"/>
    <cellStyle name="Output 2 3 2 7 3 2" xfId="2579"/>
    <cellStyle name="Output 2 3 2 7 4" xfId="2580"/>
    <cellStyle name="Output 2 3 2 8" xfId="2581"/>
    <cellStyle name="Output 2 3 2 8 2" xfId="2582"/>
    <cellStyle name="Output 2 3 2 8 2 2" xfId="2583"/>
    <cellStyle name="Output 2 3 2 8 3" xfId="2584"/>
    <cellStyle name="Output 2 3 2 9" xfId="2585"/>
    <cellStyle name="Output 2 3 2 9 2" xfId="2586"/>
    <cellStyle name="Output 2 3 3" xfId="510"/>
    <cellStyle name="Output 2 3 3 10" xfId="2587"/>
    <cellStyle name="Output 2 3 3 10 2" xfId="2588"/>
    <cellStyle name="Output 2 3 3 11" xfId="2589"/>
    <cellStyle name="Output 2 3 3 2" xfId="2590"/>
    <cellStyle name="Output 2 3 3 2 2" xfId="2591"/>
    <cellStyle name="Output 2 3 3 2 2 2" xfId="2592"/>
    <cellStyle name="Output 2 3 3 2 3" xfId="2593"/>
    <cellStyle name="Output 2 3 3 2 3 2" xfId="2594"/>
    <cellStyle name="Output 2 3 3 2 4" xfId="2595"/>
    <cellStyle name="Output 2 3 3 3" xfId="2596"/>
    <cellStyle name="Output 2 3 3 3 2" xfId="2597"/>
    <cellStyle name="Output 2 3 3 3 2 2" xfId="2598"/>
    <cellStyle name="Output 2 3 3 3 3" xfId="2599"/>
    <cellStyle name="Output 2 3 3 3 3 2" xfId="2600"/>
    <cellStyle name="Output 2 3 3 3 4" xfId="2601"/>
    <cellStyle name="Output 2 3 3 4" xfId="2602"/>
    <cellStyle name="Output 2 3 3 4 2" xfId="2603"/>
    <cellStyle name="Output 2 3 3 4 2 2" xfId="2604"/>
    <cellStyle name="Output 2 3 3 4 3" xfId="2605"/>
    <cellStyle name="Output 2 3 3 4 3 2" xfId="2606"/>
    <cellStyle name="Output 2 3 3 4 4" xfId="2607"/>
    <cellStyle name="Output 2 3 3 5" xfId="2608"/>
    <cellStyle name="Output 2 3 3 5 2" xfId="2609"/>
    <cellStyle name="Output 2 3 3 5 2 2" xfId="2610"/>
    <cellStyle name="Output 2 3 3 5 3" xfId="2611"/>
    <cellStyle name="Output 2 3 3 5 3 2" xfId="2612"/>
    <cellStyle name="Output 2 3 3 5 4" xfId="2613"/>
    <cellStyle name="Output 2 3 3 6" xfId="2614"/>
    <cellStyle name="Output 2 3 3 6 2" xfId="2615"/>
    <cellStyle name="Output 2 3 3 6 2 2" xfId="2616"/>
    <cellStyle name="Output 2 3 3 6 3" xfId="2617"/>
    <cellStyle name="Output 2 3 3 6 3 2" xfId="2618"/>
    <cellStyle name="Output 2 3 3 6 4" xfId="2619"/>
    <cellStyle name="Output 2 3 3 7" xfId="2620"/>
    <cellStyle name="Output 2 3 3 7 2" xfId="2621"/>
    <cellStyle name="Output 2 3 3 7 2 2" xfId="2622"/>
    <cellStyle name="Output 2 3 3 7 3" xfId="2623"/>
    <cellStyle name="Output 2 3 3 7 3 2" xfId="2624"/>
    <cellStyle name="Output 2 3 3 7 4" xfId="2625"/>
    <cellStyle name="Output 2 3 3 8" xfId="2626"/>
    <cellStyle name="Output 2 3 3 8 2" xfId="2627"/>
    <cellStyle name="Output 2 3 3 8 2 2" xfId="2628"/>
    <cellStyle name="Output 2 3 3 8 3" xfId="2629"/>
    <cellStyle name="Output 2 3 3 9" xfId="2630"/>
    <cellStyle name="Output 2 3 3 9 2" xfId="2631"/>
    <cellStyle name="Output 2 3 4" xfId="2632"/>
    <cellStyle name="Output 2 3 4 2" xfId="2633"/>
    <cellStyle name="Output 2 3 4 2 2" xfId="2634"/>
    <cellStyle name="Output 2 3 4 3" xfId="2635"/>
    <cellStyle name="Output 2 3 4 3 2" xfId="2636"/>
    <cellStyle name="Output 2 3 4 4" xfId="2637"/>
    <cellStyle name="Output 2 3 5" xfId="2638"/>
    <cellStyle name="Output 2 3 5 2" xfId="2639"/>
    <cellStyle name="Output 2 3 5 2 2" xfId="2640"/>
    <cellStyle name="Output 2 3 5 3" xfId="2641"/>
    <cellStyle name="Output 2 3 5 3 2" xfId="2642"/>
    <cellStyle name="Output 2 3 5 4" xfId="2643"/>
    <cellStyle name="Output 2 3 6" xfId="2644"/>
    <cellStyle name="Output 2 3 6 2" xfId="2645"/>
    <cellStyle name="Output 2 3 6 2 2" xfId="2646"/>
    <cellStyle name="Output 2 3 6 3" xfId="2647"/>
    <cellStyle name="Output 2 3 6 3 2" xfId="2648"/>
    <cellStyle name="Output 2 3 6 4" xfId="2649"/>
    <cellStyle name="Output 2 3 7" xfId="2650"/>
    <cellStyle name="Output 2 3 7 2" xfId="2651"/>
    <cellStyle name="Output 2 3 7 2 2" xfId="2652"/>
    <cellStyle name="Output 2 3 7 3" xfId="2653"/>
    <cellStyle name="Output 2 3 7 3 2" xfId="2654"/>
    <cellStyle name="Output 2 3 7 4" xfId="2655"/>
    <cellStyle name="Output 2 3 8" xfId="2656"/>
    <cellStyle name="Output 2 3 8 2" xfId="2657"/>
    <cellStyle name="Output 2 3 8 2 2" xfId="2658"/>
    <cellStyle name="Output 2 3 8 3" xfId="2659"/>
    <cellStyle name="Output 2 3 8 3 2" xfId="2660"/>
    <cellStyle name="Output 2 3 8 4" xfId="2661"/>
    <cellStyle name="Output 2 3 9" xfId="2662"/>
    <cellStyle name="Output 2 3 9 2" xfId="2663"/>
    <cellStyle name="Output 2 3 9 2 2" xfId="2664"/>
    <cellStyle name="Output 2 3 9 3" xfId="2665"/>
    <cellStyle name="Output 2 3 9 3 2" xfId="2666"/>
    <cellStyle name="Output 2 3 9 4" xfId="2667"/>
    <cellStyle name="Output 2 4" xfId="500"/>
    <cellStyle name="Output 2 4 10" xfId="2668"/>
    <cellStyle name="Output 2 4 10 2" xfId="2669"/>
    <cellStyle name="Output 2 4 11" xfId="2670"/>
    <cellStyle name="Output 2 4 2" xfId="2671"/>
    <cellStyle name="Output 2 4 2 2" xfId="2672"/>
    <cellStyle name="Output 2 4 2 2 2" xfId="2673"/>
    <cellStyle name="Output 2 4 2 3" xfId="2674"/>
    <cellStyle name="Output 2 4 2 3 2" xfId="2675"/>
    <cellStyle name="Output 2 4 2 4" xfId="2676"/>
    <cellStyle name="Output 2 4 3" xfId="2677"/>
    <cellStyle name="Output 2 4 3 2" xfId="2678"/>
    <cellStyle name="Output 2 4 3 2 2" xfId="2679"/>
    <cellStyle name="Output 2 4 3 3" xfId="2680"/>
    <cellStyle name="Output 2 4 3 3 2" xfId="2681"/>
    <cellStyle name="Output 2 4 3 4" xfId="2682"/>
    <cellStyle name="Output 2 4 4" xfId="2683"/>
    <cellStyle name="Output 2 4 4 2" xfId="2684"/>
    <cellStyle name="Output 2 4 4 2 2" xfId="2685"/>
    <cellStyle name="Output 2 4 4 3" xfId="2686"/>
    <cellStyle name="Output 2 4 4 3 2" xfId="2687"/>
    <cellStyle name="Output 2 4 4 4" xfId="2688"/>
    <cellStyle name="Output 2 4 5" xfId="2689"/>
    <cellStyle name="Output 2 4 5 2" xfId="2690"/>
    <cellStyle name="Output 2 4 5 2 2" xfId="2691"/>
    <cellStyle name="Output 2 4 5 3" xfId="2692"/>
    <cellStyle name="Output 2 4 5 3 2" xfId="2693"/>
    <cellStyle name="Output 2 4 5 4" xfId="2694"/>
    <cellStyle name="Output 2 4 6" xfId="2695"/>
    <cellStyle name="Output 2 4 6 2" xfId="2696"/>
    <cellStyle name="Output 2 4 6 2 2" xfId="2697"/>
    <cellStyle name="Output 2 4 6 3" xfId="2698"/>
    <cellStyle name="Output 2 4 6 3 2" xfId="2699"/>
    <cellStyle name="Output 2 4 6 4" xfId="2700"/>
    <cellStyle name="Output 2 4 7" xfId="2701"/>
    <cellStyle name="Output 2 4 7 2" xfId="2702"/>
    <cellStyle name="Output 2 4 7 2 2" xfId="2703"/>
    <cellStyle name="Output 2 4 7 3" xfId="2704"/>
    <cellStyle name="Output 2 4 7 3 2" xfId="2705"/>
    <cellStyle name="Output 2 4 7 4" xfId="2706"/>
    <cellStyle name="Output 2 4 8" xfId="2707"/>
    <cellStyle name="Output 2 4 8 2" xfId="2708"/>
    <cellStyle name="Output 2 4 8 2 2" xfId="2709"/>
    <cellStyle name="Output 2 4 8 3" xfId="2710"/>
    <cellStyle name="Output 2 4 9" xfId="2711"/>
    <cellStyle name="Output 2 4 9 2" xfId="2712"/>
    <cellStyle name="Output 2 5" xfId="519"/>
    <cellStyle name="Output 2 5 10" xfId="2713"/>
    <cellStyle name="Output 2 5 10 2" xfId="2714"/>
    <cellStyle name="Output 2 5 11" xfId="2715"/>
    <cellStyle name="Output 2 5 2" xfId="2716"/>
    <cellStyle name="Output 2 5 2 2" xfId="2717"/>
    <cellStyle name="Output 2 5 2 2 2" xfId="2718"/>
    <cellStyle name="Output 2 5 2 3" xfId="2719"/>
    <cellStyle name="Output 2 5 2 3 2" xfId="2720"/>
    <cellStyle name="Output 2 5 2 4" xfId="2721"/>
    <cellStyle name="Output 2 5 3" xfId="2722"/>
    <cellStyle name="Output 2 5 3 2" xfId="2723"/>
    <cellStyle name="Output 2 5 3 2 2" xfId="2724"/>
    <cellStyle name="Output 2 5 3 3" xfId="2725"/>
    <cellStyle name="Output 2 5 3 3 2" xfId="2726"/>
    <cellStyle name="Output 2 5 3 4" xfId="2727"/>
    <cellStyle name="Output 2 5 4" xfId="2728"/>
    <cellStyle name="Output 2 5 4 2" xfId="2729"/>
    <cellStyle name="Output 2 5 4 2 2" xfId="2730"/>
    <cellStyle name="Output 2 5 4 3" xfId="2731"/>
    <cellStyle name="Output 2 5 4 3 2" xfId="2732"/>
    <cellStyle name="Output 2 5 4 4" xfId="2733"/>
    <cellStyle name="Output 2 5 5" xfId="2734"/>
    <cellStyle name="Output 2 5 5 2" xfId="2735"/>
    <cellStyle name="Output 2 5 5 2 2" xfId="2736"/>
    <cellStyle name="Output 2 5 5 3" xfId="2737"/>
    <cellStyle name="Output 2 5 5 3 2" xfId="2738"/>
    <cellStyle name="Output 2 5 5 4" xfId="2739"/>
    <cellStyle name="Output 2 5 6" xfId="2740"/>
    <cellStyle name="Output 2 5 6 2" xfId="2741"/>
    <cellStyle name="Output 2 5 6 2 2" xfId="2742"/>
    <cellStyle name="Output 2 5 6 3" xfId="2743"/>
    <cellStyle name="Output 2 5 6 3 2" xfId="2744"/>
    <cellStyle name="Output 2 5 6 4" xfId="2745"/>
    <cellStyle name="Output 2 5 7" xfId="2746"/>
    <cellStyle name="Output 2 5 7 2" xfId="2747"/>
    <cellStyle name="Output 2 5 7 2 2" xfId="2748"/>
    <cellStyle name="Output 2 5 7 3" xfId="2749"/>
    <cellStyle name="Output 2 5 7 3 2" xfId="2750"/>
    <cellStyle name="Output 2 5 7 4" xfId="2751"/>
    <cellStyle name="Output 2 5 8" xfId="2752"/>
    <cellStyle name="Output 2 5 8 2" xfId="2753"/>
    <cellStyle name="Output 2 5 8 2 2" xfId="2754"/>
    <cellStyle name="Output 2 5 8 3" xfId="2755"/>
    <cellStyle name="Output 2 5 9" xfId="2756"/>
    <cellStyle name="Output 2 5 9 2" xfId="2757"/>
    <cellStyle name="Output 2 6" xfId="2758"/>
    <cellStyle name="Output 2 6 2" xfId="2759"/>
    <cellStyle name="Output 2 6 2 2" xfId="2760"/>
    <cellStyle name="Output 2 6 3" xfId="2761"/>
    <cellStyle name="Output 2 6 3 2" xfId="2762"/>
    <cellStyle name="Output 2 6 4" xfId="2763"/>
    <cellStyle name="Output 2 7" xfId="2764"/>
    <cellStyle name="Output 2 7 2" xfId="2765"/>
    <cellStyle name="Output 2 7 2 2" xfId="2766"/>
    <cellStyle name="Output 2 7 3" xfId="2767"/>
    <cellStyle name="Output 2 7 3 2" xfId="2768"/>
    <cellStyle name="Output 2 7 4" xfId="2769"/>
    <cellStyle name="Output 2 8" xfId="2770"/>
    <cellStyle name="Output 2 8 2" xfId="2771"/>
    <cellStyle name="Output 2 8 2 2" xfId="2772"/>
    <cellStyle name="Output 2 8 3" xfId="2773"/>
    <cellStyle name="Output 2 8 3 2" xfId="2774"/>
    <cellStyle name="Output 2 8 4" xfId="2775"/>
    <cellStyle name="Output 2 9" xfId="2776"/>
    <cellStyle name="Output 2 9 2" xfId="2777"/>
    <cellStyle name="Output 2 9 2 2" xfId="2778"/>
    <cellStyle name="Output 2 9 3" xfId="2779"/>
    <cellStyle name="Output 2 9 3 2" xfId="2780"/>
    <cellStyle name="Output 2 9 4" xfId="2781"/>
    <cellStyle name="Output 3" xfId="2782"/>
    <cellStyle name="Percent 2" xfId="3"/>
    <cellStyle name="Percent 2 2" xfId="447"/>
    <cellStyle name="Percent 2 2 2" xfId="448"/>
    <cellStyle name="Percent 2 2 3" xfId="449"/>
    <cellStyle name="Percent 2 2 4" xfId="2783"/>
    <cellStyle name="Percent 2 3" xfId="450"/>
    <cellStyle name="Percent 2 4" xfId="451"/>
    <cellStyle name="Percent 2 5" xfId="452"/>
    <cellStyle name="Percent 2 6" xfId="2784"/>
    <cellStyle name="Percent 3" xfId="453"/>
    <cellStyle name="Percent 3 2" xfId="454"/>
    <cellStyle name="Percent 3 3" xfId="455"/>
    <cellStyle name="Percent 3 4" xfId="456"/>
    <cellStyle name="Percent 3 5" xfId="457"/>
    <cellStyle name="Percent 4" xfId="458"/>
    <cellStyle name="Percent 4 2" xfId="459"/>
    <cellStyle name="Percent 4 2 2" xfId="460"/>
    <cellStyle name="Percent 4 2 3" xfId="461"/>
    <cellStyle name="Percent 5" xfId="462"/>
    <cellStyle name="Percent 5 2" xfId="463"/>
    <cellStyle name="Percent 6" xfId="464"/>
    <cellStyle name="Publication" xfId="465"/>
    <cellStyle name="RowLevel_1_N6+artabyuje" xfId="2785"/>
    <cellStyle name="Sheet Title" xfId="466"/>
    <cellStyle name="SN_241" xfId="71"/>
    <cellStyle name="SN_b" xfId="3199"/>
    <cellStyle name="SN_b 2" xfId="3261"/>
    <cellStyle name="SN10_bold" xfId="3198"/>
    <cellStyle name="Standard_laroux" xfId="467"/>
    <cellStyle name="Style 1" xfId="61"/>
    <cellStyle name="Style 1 2" xfId="62"/>
    <cellStyle name="Style 1 2 2" xfId="468"/>
    <cellStyle name="Style 1 3 2" xfId="469"/>
    <cellStyle name="Style 1_verchnakan_ax21-25_2018" xfId="63"/>
    <cellStyle name="Style 2" xfId="470"/>
    <cellStyle name="Title" xfId="3200" builtinId="15" customBuiltin="1"/>
    <cellStyle name="Title 2" xfId="64"/>
    <cellStyle name="Title 3" xfId="2786"/>
    <cellStyle name="Total" xfId="3216" builtinId="25" customBuiltin="1"/>
    <cellStyle name="Total 2" xfId="65"/>
    <cellStyle name="Total 2 10" xfId="2787"/>
    <cellStyle name="Total 2 10 2" xfId="2788"/>
    <cellStyle name="Total 2 10 2 2" xfId="2789"/>
    <cellStyle name="Total 2 10 3" xfId="2790"/>
    <cellStyle name="Total 2 10 3 2" xfId="2791"/>
    <cellStyle name="Total 2 10 4" xfId="2792"/>
    <cellStyle name="Total 2 11" xfId="2793"/>
    <cellStyle name="Total 2 11 2" xfId="2794"/>
    <cellStyle name="Total 2 11 2 2" xfId="2795"/>
    <cellStyle name="Total 2 11 3" xfId="2796"/>
    <cellStyle name="Total 2 12" xfId="2797"/>
    <cellStyle name="Total 2 12 2" xfId="2798"/>
    <cellStyle name="Total 2 13" xfId="2799"/>
    <cellStyle name="Total 2 13 2" xfId="2800"/>
    <cellStyle name="Total 2 14" xfId="2801"/>
    <cellStyle name="Total 2 15" xfId="3250"/>
    <cellStyle name="Total 2 2" xfId="83"/>
    <cellStyle name="Total 2 2 10" xfId="2802"/>
    <cellStyle name="Total 2 2 10 2" xfId="2803"/>
    <cellStyle name="Total 2 2 11" xfId="2804"/>
    <cellStyle name="Total 2 2 11 2" xfId="2805"/>
    <cellStyle name="Total 2 2 12" xfId="2806"/>
    <cellStyle name="Total 2 2 2" xfId="494"/>
    <cellStyle name="Total 2 2 2 10" xfId="2807"/>
    <cellStyle name="Total 2 2 2 10 2" xfId="2808"/>
    <cellStyle name="Total 2 2 2 11" xfId="2809"/>
    <cellStyle name="Total 2 2 2 2" xfId="2810"/>
    <cellStyle name="Total 2 2 2 2 2" xfId="2811"/>
    <cellStyle name="Total 2 2 2 2 2 2" xfId="2812"/>
    <cellStyle name="Total 2 2 2 2 3" xfId="2813"/>
    <cellStyle name="Total 2 2 2 2 3 2" xfId="2814"/>
    <cellStyle name="Total 2 2 2 2 4" xfId="2815"/>
    <cellStyle name="Total 2 2 2 3" xfId="2816"/>
    <cellStyle name="Total 2 2 2 3 2" xfId="2817"/>
    <cellStyle name="Total 2 2 2 3 2 2" xfId="2818"/>
    <cellStyle name="Total 2 2 2 3 3" xfId="2819"/>
    <cellStyle name="Total 2 2 2 3 3 2" xfId="2820"/>
    <cellStyle name="Total 2 2 2 3 4" xfId="2821"/>
    <cellStyle name="Total 2 2 2 4" xfId="2822"/>
    <cellStyle name="Total 2 2 2 4 2" xfId="2823"/>
    <cellStyle name="Total 2 2 2 4 2 2" xfId="2824"/>
    <cellStyle name="Total 2 2 2 4 3" xfId="2825"/>
    <cellStyle name="Total 2 2 2 4 3 2" xfId="2826"/>
    <cellStyle name="Total 2 2 2 4 4" xfId="2827"/>
    <cellStyle name="Total 2 2 2 5" xfId="2828"/>
    <cellStyle name="Total 2 2 2 5 2" xfId="2829"/>
    <cellStyle name="Total 2 2 2 5 2 2" xfId="2830"/>
    <cellStyle name="Total 2 2 2 5 3" xfId="2831"/>
    <cellStyle name="Total 2 2 2 5 3 2" xfId="2832"/>
    <cellStyle name="Total 2 2 2 5 4" xfId="2833"/>
    <cellStyle name="Total 2 2 2 6" xfId="2834"/>
    <cellStyle name="Total 2 2 2 6 2" xfId="2835"/>
    <cellStyle name="Total 2 2 2 6 2 2" xfId="2836"/>
    <cellStyle name="Total 2 2 2 6 3" xfId="2837"/>
    <cellStyle name="Total 2 2 2 6 3 2" xfId="2838"/>
    <cellStyle name="Total 2 2 2 6 4" xfId="2839"/>
    <cellStyle name="Total 2 2 2 7" xfId="2840"/>
    <cellStyle name="Total 2 2 2 7 2" xfId="2841"/>
    <cellStyle name="Total 2 2 2 7 2 2" xfId="2842"/>
    <cellStyle name="Total 2 2 2 7 3" xfId="2843"/>
    <cellStyle name="Total 2 2 2 7 3 2" xfId="2844"/>
    <cellStyle name="Total 2 2 2 7 4" xfId="2845"/>
    <cellStyle name="Total 2 2 2 8" xfId="2846"/>
    <cellStyle name="Total 2 2 2 8 2" xfId="2847"/>
    <cellStyle name="Total 2 2 2 8 2 2" xfId="2848"/>
    <cellStyle name="Total 2 2 2 8 3" xfId="2849"/>
    <cellStyle name="Total 2 2 2 9" xfId="2850"/>
    <cellStyle name="Total 2 2 2 9 2" xfId="2851"/>
    <cellStyle name="Total 2 2 3" xfId="516"/>
    <cellStyle name="Total 2 2 3 10" xfId="2852"/>
    <cellStyle name="Total 2 2 3 10 2" xfId="2853"/>
    <cellStyle name="Total 2 2 3 11" xfId="2854"/>
    <cellStyle name="Total 2 2 3 2" xfId="2855"/>
    <cellStyle name="Total 2 2 3 2 2" xfId="2856"/>
    <cellStyle name="Total 2 2 3 2 2 2" xfId="2857"/>
    <cellStyle name="Total 2 2 3 2 3" xfId="2858"/>
    <cellStyle name="Total 2 2 3 2 3 2" xfId="2859"/>
    <cellStyle name="Total 2 2 3 2 4" xfId="2860"/>
    <cellStyle name="Total 2 2 3 3" xfId="2861"/>
    <cellStyle name="Total 2 2 3 3 2" xfId="2862"/>
    <cellStyle name="Total 2 2 3 3 2 2" xfId="2863"/>
    <cellStyle name="Total 2 2 3 3 3" xfId="2864"/>
    <cellStyle name="Total 2 2 3 3 3 2" xfId="2865"/>
    <cellStyle name="Total 2 2 3 3 4" xfId="2866"/>
    <cellStyle name="Total 2 2 3 4" xfId="2867"/>
    <cellStyle name="Total 2 2 3 4 2" xfId="2868"/>
    <cellStyle name="Total 2 2 3 4 2 2" xfId="2869"/>
    <cellStyle name="Total 2 2 3 4 3" xfId="2870"/>
    <cellStyle name="Total 2 2 3 4 3 2" xfId="2871"/>
    <cellStyle name="Total 2 2 3 4 4" xfId="2872"/>
    <cellStyle name="Total 2 2 3 5" xfId="2873"/>
    <cellStyle name="Total 2 2 3 5 2" xfId="2874"/>
    <cellStyle name="Total 2 2 3 5 2 2" xfId="2875"/>
    <cellStyle name="Total 2 2 3 5 3" xfId="2876"/>
    <cellStyle name="Total 2 2 3 5 3 2" xfId="2877"/>
    <cellStyle name="Total 2 2 3 5 4" xfId="2878"/>
    <cellStyle name="Total 2 2 3 6" xfId="2879"/>
    <cellStyle name="Total 2 2 3 6 2" xfId="2880"/>
    <cellStyle name="Total 2 2 3 6 2 2" xfId="2881"/>
    <cellStyle name="Total 2 2 3 6 3" xfId="2882"/>
    <cellStyle name="Total 2 2 3 6 3 2" xfId="2883"/>
    <cellStyle name="Total 2 2 3 6 4" xfId="2884"/>
    <cellStyle name="Total 2 2 3 7" xfId="2885"/>
    <cellStyle name="Total 2 2 3 7 2" xfId="2886"/>
    <cellStyle name="Total 2 2 3 7 2 2" xfId="2887"/>
    <cellStyle name="Total 2 2 3 7 3" xfId="2888"/>
    <cellStyle name="Total 2 2 3 7 3 2" xfId="2889"/>
    <cellStyle name="Total 2 2 3 7 4" xfId="2890"/>
    <cellStyle name="Total 2 2 3 8" xfId="2891"/>
    <cellStyle name="Total 2 2 3 8 2" xfId="2892"/>
    <cellStyle name="Total 2 2 3 8 2 2" xfId="2893"/>
    <cellStyle name="Total 2 2 3 8 3" xfId="2894"/>
    <cellStyle name="Total 2 2 3 9" xfId="2895"/>
    <cellStyle name="Total 2 2 3 9 2" xfId="2896"/>
    <cellStyle name="Total 2 2 4" xfId="2897"/>
    <cellStyle name="Total 2 2 4 2" xfId="2898"/>
    <cellStyle name="Total 2 2 4 2 2" xfId="2899"/>
    <cellStyle name="Total 2 2 4 3" xfId="2900"/>
    <cellStyle name="Total 2 2 4 3 2" xfId="2901"/>
    <cellStyle name="Total 2 2 4 4" xfId="2902"/>
    <cellStyle name="Total 2 2 5" xfId="2903"/>
    <cellStyle name="Total 2 2 5 2" xfId="2904"/>
    <cellStyle name="Total 2 2 5 2 2" xfId="2905"/>
    <cellStyle name="Total 2 2 5 3" xfId="2906"/>
    <cellStyle name="Total 2 2 5 3 2" xfId="2907"/>
    <cellStyle name="Total 2 2 5 4" xfId="2908"/>
    <cellStyle name="Total 2 2 6" xfId="2909"/>
    <cellStyle name="Total 2 2 6 2" xfId="2910"/>
    <cellStyle name="Total 2 2 6 2 2" xfId="2911"/>
    <cellStyle name="Total 2 2 6 3" xfId="2912"/>
    <cellStyle name="Total 2 2 6 3 2" xfId="2913"/>
    <cellStyle name="Total 2 2 6 4" xfId="2914"/>
    <cellStyle name="Total 2 2 7" xfId="2915"/>
    <cellStyle name="Total 2 2 7 2" xfId="2916"/>
    <cellStyle name="Total 2 2 7 2 2" xfId="2917"/>
    <cellStyle name="Total 2 2 7 3" xfId="2918"/>
    <cellStyle name="Total 2 2 7 3 2" xfId="2919"/>
    <cellStyle name="Total 2 2 7 4" xfId="2920"/>
    <cellStyle name="Total 2 2 8" xfId="2921"/>
    <cellStyle name="Total 2 2 8 2" xfId="2922"/>
    <cellStyle name="Total 2 2 8 2 2" xfId="2923"/>
    <cellStyle name="Total 2 2 8 3" xfId="2924"/>
    <cellStyle name="Total 2 2 8 3 2" xfId="2925"/>
    <cellStyle name="Total 2 2 8 4" xfId="2926"/>
    <cellStyle name="Total 2 2 9" xfId="2927"/>
    <cellStyle name="Total 2 2 9 2" xfId="2928"/>
    <cellStyle name="Total 2 2 9 2 2" xfId="2929"/>
    <cellStyle name="Total 2 2 9 3" xfId="2930"/>
    <cellStyle name="Total 2 3" xfId="471"/>
    <cellStyle name="Total 2 3 10" xfId="2931"/>
    <cellStyle name="Total 2 3 10 2" xfId="2932"/>
    <cellStyle name="Total 2 3 10 2 2" xfId="2933"/>
    <cellStyle name="Total 2 3 10 3" xfId="2934"/>
    <cellStyle name="Total 2 3 11" xfId="2935"/>
    <cellStyle name="Total 2 3 11 2" xfId="2936"/>
    <cellStyle name="Total 2 3 12" xfId="2937"/>
    <cellStyle name="Total 2 3 12 2" xfId="2938"/>
    <cellStyle name="Total 2 3 13" xfId="2939"/>
    <cellStyle name="Total 2 3 2" xfId="495"/>
    <cellStyle name="Total 2 3 2 10" xfId="2940"/>
    <cellStyle name="Total 2 3 2 10 2" xfId="2941"/>
    <cellStyle name="Total 2 3 2 11" xfId="2942"/>
    <cellStyle name="Total 2 3 2 2" xfId="2943"/>
    <cellStyle name="Total 2 3 2 2 2" xfId="2944"/>
    <cellStyle name="Total 2 3 2 2 2 2" xfId="2945"/>
    <cellStyle name="Total 2 3 2 2 3" xfId="2946"/>
    <cellStyle name="Total 2 3 2 2 3 2" xfId="2947"/>
    <cellStyle name="Total 2 3 2 2 4" xfId="2948"/>
    <cellStyle name="Total 2 3 2 3" xfId="2949"/>
    <cellStyle name="Total 2 3 2 3 2" xfId="2950"/>
    <cellStyle name="Total 2 3 2 3 2 2" xfId="2951"/>
    <cellStyle name="Total 2 3 2 3 3" xfId="2952"/>
    <cellStyle name="Total 2 3 2 3 3 2" xfId="2953"/>
    <cellStyle name="Total 2 3 2 3 4" xfId="2954"/>
    <cellStyle name="Total 2 3 2 4" xfId="2955"/>
    <cellStyle name="Total 2 3 2 4 2" xfId="2956"/>
    <cellStyle name="Total 2 3 2 4 2 2" xfId="2957"/>
    <cellStyle name="Total 2 3 2 4 3" xfId="2958"/>
    <cellStyle name="Total 2 3 2 4 3 2" xfId="2959"/>
    <cellStyle name="Total 2 3 2 4 4" xfId="2960"/>
    <cellStyle name="Total 2 3 2 5" xfId="2961"/>
    <cellStyle name="Total 2 3 2 5 2" xfId="2962"/>
    <cellStyle name="Total 2 3 2 5 2 2" xfId="2963"/>
    <cellStyle name="Total 2 3 2 5 3" xfId="2964"/>
    <cellStyle name="Total 2 3 2 5 3 2" xfId="2965"/>
    <cellStyle name="Total 2 3 2 5 4" xfId="2966"/>
    <cellStyle name="Total 2 3 2 6" xfId="2967"/>
    <cellStyle name="Total 2 3 2 6 2" xfId="2968"/>
    <cellStyle name="Total 2 3 2 6 2 2" xfId="2969"/>
    <cellStyle name="Total 2 3 2 6 3" xfId="2970"/>
    <cellStyle name="Total 2 3 2 6 3 2" xfId="2971"/>
    <cellStyle name="Total 2 3 2 6 4" xfId="2972"/>
    <cellStyle name="Total 2 3 2 7" xfId="2973"/>
    <cellStyle name="Total 2 3 2 7 2" xfId="2974"/>
    <cellStyle name="Total 2 3 2 7 2 2" xfId="2975"/>
    <cellStyle name="Total 2 3 2 7 3" xfId="2976"/>
    <cellStyle name="Total 2 3 2 7 3 2" xfId="2977"/>
    <cellStyle name="Total 2 3 2 7 4" xfId="2978"/>
    <cellStyle name="Total 2 3 2 8" xfId="2979"/>
    <cellStyle name="Total 2 3 2 8 2" xfId="2980"/>
    <cellStyle name="Total 2 3 2 8 2 2" xfId="2981"/>
    <cellStyle name="Total 2 3 2 8 3" xfId="2982"/>
    <cellStyle name="Total 2 3 2 9" xfId="2983"/>
    <cellStyle name="Total 2 3 2 9 2" xfId="2984"/>
    <cellStyle name="Total 2 3 3" xfId="509"/>
    <cellStyle name="Total 2 3 3 10" xfId="2985"/>
    <cellStyle name="Total 2 3 3 10 2" xfId="2986"/>
    <cellStyle name="Total 2 3 3 11" xfId="2987"/>
    <cellStyle name="Total 2 3 3 2" xfId="2988"/>
    <cellStyle name="Total 2 3 3 2 2" xfId="2989"/>
    <cellStyle name="Total 2 3 3 2 2 2" xfId="2990"/>
    <cellStyle name="Total 2 3 3 2 3" xfId="2991"/>
    <cellStyle name="Total 2 3 3 2 3 2" xfId="2992"/>
    <cellStyle name="Total 2 3 3 2 4" xfId="2993"/>
    <cellStyle name="Total 2 3 3 3" xfId="2994"/>
    <cellStyle name="Total 2 3 3 3 2" xfId="2995"/>
    <cellStyle name="Total 2 3 3 3 2 2" xfId="2996"/>
    <cellStyle name="Total 2 3 3 3 3" xfId="2997"/>
    <cellStyle name="Total 2 3 3 3 3 2" xfId="2998"/>
    <cellStyle name="Total 2 3 3 3 4" xfId="2999"/>
    <cellStyle name="Total 2 3 3 4" xfId="3000"/>
    <cellStyle name="Total 2 3 3 4 2" xfId="3001"/>
    <cellStyle name="Total 2 3 3 4 2 2" xfId="3002"/>
    <cellStyle name="Total 2 3 3 4 3" xfId="3003"/>
    <cellStyle name="Total 2 3 3 4 3 2" xfId="3004"/>
    <cellStyle name="Total 2 3 3 4 4" xfId="3005"/>
    <cellStyle name="Total 2 3 3 5" xfId="3006"/>
    <cellStyle name="Total 2 3 3 5 2" xfId="3007"/>
    <cellStyle name="Total 2 3 3 5 2 2" xfId="3008"/>
    <cellStyle name="Total 2 3 3 5 3" xfId="3009"/>
    <cellStyle name="Total 2 3 3 5 3 2" xfId="3010"/>
    <cellStyle name="Total 2 3 3 5 4" xfId="3011"/>
    <cellStyle name="Total 2 3 3 6" xfId="3012"/>
    <cellStyle name="Total 2 3 3 6 2" xfId="3013"/>
    <cellStyle name="Total 2 3 3 6 2 2" xfId="3014"/>
    <cellStyle name="Total 2 3 3 6 3" xfId="3015"/>
    <cellStyle name="Total 2 3 3 6 3 2" xfId="3016"/>
    <cellStyle name="Total 2 3 3 6 4" xfId="3017"/>
    <cellStyle name="Total 2 3 3 7" xfId="3018"/>
    <cellStyle name="Total 2 3 3 7 2" xfId="3019"/>
    <cellStyle name="Total 2 3 3 7 2 2" xfId="3020"/>
    <cellStyle name="Total 2 3 3 7 3" xfId="3021"/>
    <cellStyle name="Total 2 3 3 7 3 2" xfId="3022"/>
    <cellStyle name="Total 2 3 3 7 4" xfId="3023"/>
    <cellStyle name="Total 2 3 3 8" xfId="3024"/>
    <cellStyle name="Total 2 3 3 8 2" xfId="3025"/>
    <cellStyle name="Total 2 3 3 8 2 2" xfId="3026"/>
    <cellStyle name="Total 2 3 3 8 3" xfId="3027"/>
    <cellStyle name="Total 2 3 3 9" xfId="3028"/>
    <cellStyle name="Total 2 3 3 9 2" xfId="3029"/>
    <cellStyle name="Total 2 3 4" xfId="3030"/>
    <cellStyle name="Total 2 3 4 2" xfId="3031"/>
    <cellStyle name="Total 2 3 4 2 2" xfId="3032"/>
    <cellStyle name="Total 2 3 4 3" xfId="3033"/>
    <cellStyle name="Total 2 3 4 3 2" xfId="3034"/>
    <cellStyle name="Total 2 3 4 4" xfId="3035"/>
    <cellStyle name="Total 2 3 5" xfId="3036"/>
    <cellStyle name="Total 2 3 5 2" xfId="3037"/>
    <cellStyle name="Total 2 3 5 2 2" xfId="3038"/>
    <cellStyle name="Total 2 3 5 3" xfId="3039"/>
    <cellStyle name="Total 2 3 5 3 2" xfId="3040"/>
    <cellStyle name="Total 2 3 5 4" xfId="3041"/>
    <cellStyle name="Total 2 3 6" xfId="3042"/>
    <cellStyle name="Total 2 3 6 2" xfId="3043"/>
    <cellStyle name="Total 2 3 6 2 2" xfId="3044"/>
    <cellStyle name="Total 2 3 6 3" xfId="3045"/>
    <cellStyle name="Total 2 3 6 3 2" xfId="3046"/>
    <cellStyle name="Total 2 3 6 4" xfId="3047"/>
    <cellStyle name="Total 2 3 7" xfId="3048"/>
    <cellStyle name="Total 2 3 7 2" xfId="3049"/>
    <cellStyle name="Total 2 3 7 2 2" xfId="3050"/>
    <cellStyle name="Total 2 3 7 3" xfId="3051"/>
    <cellStyle name="Total 2 3 7 3 2" xfId="3052"/>
    <cellStyle name="Total 2 3 7 4" xfId="3053"/>
    <cellStyle name="Total 2 3 8" xfId="3054"/>
    <cellStyle name="Total 2 3 8 2" xfId="3055"/>
    <cellStyle name="Total 2 3 8 2 2" xfId="3056"/>
    <cellStyle name="Total 2 3 8 3" xfId="3057"/>
    <cellStyle name="Total 2 3 8 3 2" xfId="3058"/>
    <cellStyle name="Total 2 3 8 4" xfId="3059"/>
    <cellStyle name="Total 2 3 9" xfId="3060"/>
    <cellStyle name="Total 2 3 9 2" xfId="3061"/>
    <cellStyle name="Total 2 3 9 2 2" xfId="3062"/>
    <cellStyle name="Total 2 3 9 3" xfId="3063"/>
    <cellStyle name="Total 2 3 9 3 2" xfId="3064"/>
    <cellStyle name="Total 2 3 9 4" xfId="3065"/>
    <cellStyle name="Total 2 4" xfId="492"/>
    <cellStyle name="Total 2 4 10" xfId="3066"/>
    <cellStyle name="Total 2 4 10 2" xfId="3067"/>
    <cellStyle name="Total 2 4 11" xfId="3068"/>
    <cellStyle name="Total 2 4 2" xfId="3069"/>
    <cellStyle name="Total 2 4 2 2" xfId="3070"/>
    <cellStyle name="Total 2 4 2 2 2" xfId="3071"/>
    <cellStyle name="Total 2 4 2 3" xfId="3072"/>
    <cellStyle name="Total 2 4 2 3 2" xfId="3073"/>
    <cellStyle name="Total 2 4 2 4" xfId="3074"/>
    <cellStyle name="Total 2 4 3" xfId="3075"/>
    <cellStyle name="Total 2 4 3 2" xfId="3076"/>
    <cellStyle name="Total 2 4 3 2 2" xfId="3077"/>
    <cellStyle name="Total 2 4 3 3" xfId="3078"/>
    <cellStyle name="Total 2 4 3 3 2" xfId="3079"/>
    <cellStyle name="Total 2 4 3 4" xfId="3080"/>
    <cellStyle name="Total 2 4 4" xfId="3081"/>
    <cellStyle name="Total 2 4 4 2" xfId="3082"/>
    <cellStyle name="Total 2 4 4 2 2" xfId="3083"/>
    <cellStyle name="Total 2 4 4 3" xfId="3084"/>
    <cellStyle name="Total 2 4 4 3 2" xfId="3085"/>
    <cellStyle name="Total 2 4 4 4" xfId="3086"/>
    <cellStyle name="Total 2 4 5" xfId="3087"/>
    <cellStyle name="Total 2 4 5 2" xfId="3088"/>
    <cellStyle name="Total 2 4 5 2 2" xfId="3089"/>
    <cellStyle name="Total 2 4 5 3" xfId="3090"/>
    <cellStyle name="Total 2 4 5 3 2" xfId="3091"/>
    <cellStyle name="Total 2 4 5 4" xfId="3092"/>
    <cellStyle name="Total 2 4 6" xfId="3093"/>
    <cellStyle name="Total 2 4 6 2" xfId="3094"/>
    <cellStyle name="Total 2 4 6 2 2" xfId="3095"/>
    <cellStyle name="Total 2 4 6 3" xfId="3096"/>
    <cellStyle name="Total 2 4 6 3 2" xfId="3097"/>
    <cellStyle name="Total 2 4 6 4" xfId="3098"/>
    <cellStyle name="Total 2 4 7" xfId="3099"/>
    <cellStyle name="Total 2 4 7 2" xfId="3100"/>
    <cellStyle name="Total 2 4 7 2 2" xfId="3101"/>
    <cellStyle name="Total 2 4 7 3" xfId="3102"/>
    <cellStyle name="Total 2 4 7 3 2" xfId="3103"/>
    <cellStyle name="Total 2 4 7 4" xfId="3104"/>
    <cellStyle name="Total 2 4 8" xfId="3105"/>
    <cellStyle name="Total 2 4 8 2" xfId="3106"/>
    <cellStyle name="Total 2 4 8 2 2" xfId="3107"/>
    <cellStyle name="Total 2 4 8 3" xfId="3108"/>
    <cellStyle name="Total 2 4 9" xfId="3109"/>
    <cellStyle name="Total 2 4 9 2" xfId="3110"/>
    <cellStyle name="Total 2 5" xfId="520"/>
    <cellStyle name="Total 2 5 10" xfId="3111"/>
    <cellStyle name="Total 2 5 10 2" xfId="3112"/>
    <cellStyle name="Total 2 5 11" xfId="3113"/>
    <cellStyle name="Total 2 5 2" xfId="3114"/>
    <cellStyle name="Total 2 5 2 2" xfId="3115"/>
    <cellStyle name="Total 2 5 2 2 2" xfId="3116"/>
    <cellStyle name="Total 2 5 2 3" xfId="3117"/>
    <cellStyle name="Total 2 5 2 3 2" xfId="3118"/>
    <cellStyle name="Total 2 5 2 4" xfId="3119"/>
    <cellStyle name="Total 2 5 3" xfId="3120"/>
    <cellStyle name="Total 2 5 3 2" xfId="3121"/>
    <cellStyle name="Total 2 5 3 2 2" xfId="3122"/>
    <cellStyle name="Total 2 5 3 3" xfId="3123"/>
    <cellStyle name="Total 2 5 3 3 2" xfId="3124"/>
    <cellStyle name="Total 2 5 3 4" xfId="3125"/>
    <cellStyle name="Total 2 5 4" xfId="3126"/>
    <cellStyle name="Total 2 5 4 2" xfId="3127"/>
    <cellStyle name="Total 2 5 4 2 2" xfId="3128"/>
    <cellStyle name="Total 2 5 4 3" xfId="3129"/>
    <cellStyle name="Total 2 5 4 3 2" xfId="3130"/>
    <cellStyle name="Total 2 5 4 4" xfId="3131"/>
    <cellStyle name="Total 2 5 5" xfId="3132"/>
    <cellStyle name="Total 2 5 5 2" xfId="3133"/>
    <cellStyle name="Total 2 5 5 2 2" xfId="3134"/>
    <cellStyle name="Total 2 5 5 3" xfId="3135"/>
    <cellStyle name="Total 2 5 5 3 2" xfId="3136"/>
    <cellStyle name="Total 2 5 5 4" xfId="3137"/>
    <cellStyle name="Total 2 5 6" xfId="3138"/>
    <cellStyle name="Total 2 5 6 2" xfId="3139"/>
    <cellStyle name="Total 2 5 6 2 2" xfId="3140"/>
    <cellStyle name="Total 2 5 6 3" xfId="3141"/>
    <cellStyle name="Total 2 5 6 3 2" xfId="3142"/>
    <cellStyle name="Total 2 5 6 4" xfId="3143"/>
    <cellStyle name="Total 2 5 7" xfId="3144"/>
    <cellStyle name="Total 2 5 7 2" xfId="3145"/>
    <cellStyle name="Total 2 5 7 2 2" xfId="3146"/>
    <cellStyle name="Total 2 5 7 3" xfId="3147"/>
    <cellStyle name="Total 2 5 7 3 2" xfId="3148"/>
    <cellStyle name="Total 2 5 7 4" xfId="3149"/>
    <cellStyle name="Total 2 5 8" xfId="3150"/>
    <cellStyle name="Total 2 5 8 2" xfId="3151"/>
    <cellStyle name="Total 2 5 8 2 2" xfId="3152"/>
    <cellStyle name="Total 2 5 8 3" xfId="3153"/>
    <cellStyle name="Total 2 5 9" xfId="3154"/>
    <cellStyle name="Total 2 5 9 2" xfId="3155"/>
    <cellStyle name="Total 2 6" xfId="3156"/>
    <cellStyle name="Total 2 6 2" xfId="3157"/>
    <cellStyle name="Total 2 6 2 2" xfId="3158"/>
    <cellStyle name="Total 2 6 3" xfId="3159"/>
    <cellStyle name="Total 2 6 3 2" xfId="3160"/>
    <cellStyle name="Total 2 6 4" xfId="3161"/>
    <cellStyle name="Total 2 7" xfId="3162"/>
    <cellStyle name="Total 2 7 2" xfId="3163"/>
    <cellStyle name="Total 2 7 2 2" xfId="3164"/>
    <cellStyle name="Total 2 7 3" xfId="3165"/>
    <cellStyle name="Total 2 7 3 2" xfId="3166"/>
    <cellStyle name="Total 2 7 4" xfId="3167"/>
    <cellStyle name="Total 2 8" xfId="3168"/>
    <cellStyle name="Total 2 8 2" xfId="3169"/>
    <cellStyle name="Total 2 8 2 2" xfId="3170"/>
    <cellStyle name="Total 2 8 3" xfId="3171"/>
    <cellStyle name="Total 2 8 3 2" xfId="3172"/>
    <cellStyle name="Total 2 8 4" xfId="3173"/>
    <cellStyle name="Total 2 9" xfId="3174"/>
    <cellStyle name="Total 2 9 2" xfId="3175"/>
    <cellStyle name="Total 2 9 2 2" xfId="3176"/>
    <cellStyle name="Total 2 9 3" xfId="3177"/>
    <cellStyle name="Total 2 9 3 2" xfId="3178"/>
    <cellStyle name="Total 2 9 4" xfId="3179"/>
    <cellStyle name="Total 3" xfId="3180"/>
    <cellStyle name="ux" xfId="472"/>
    <cellStyle name="Währung [0]_laroux" xfId="473"/>
    <cellStyle name="Währung_laroux" xfId="474"/>
    <cellStyle name="Warning Text" xfId="3213" builtinId="11" customBuiltin="1"/>
    <cellStyle name="Warning Text 2" xfId="66"/>
    <cellStyle name="Warning Text 2 2" xfId="475"/>
    <cellStyle name="Warning Text 2 3" xfId="476"/>
    <cellStyle name="Warning Text 3" xfId="3181"/>
    <cellStyle name="Беззащитный" xfId="477"/>
    <cellStyle name="Защитный" xfId="478"/>
    <cellStyle name="Обычный 2" xfId="67"/>
    <cellStyle name="Обычный 2 2" xfId="68"/>
    <cellStyle name="Обычный 2 3" xfId="479"/>
    <cellStyle name="Обычный 2 3 2" xfId="3258"/>
    <cellStyle name="Обычный 3" xfId="84"/>
    <cellStyle name="Стиль 1" xfId="480"/>
    <cellStyle name="Стиль 1 2 2" xfId="481"/>
    <cellStyle name="Стиль 1 2 3" xfId="482"/>
    <cellStyle name="Финансовый 2" xfId="483"/>
    <cellStyle name="Финансовый 2 2" xfId="484"/>
    <cellStyle name="Финансовый 2 2 2" xfId="3182"/>
    <cellStyle name="Финансовый 2 2 2 2" xfId="3183"/>
    <cellStyle name="Финансовый 2 3" xfId="485"/>
    <cellStyle name="Финансовый 2 3 2" xfId="3184"/>
    <cellStyle name="Финансовый 2 3 2 2" xfId="3185"/>
    <cellStyle name="Финансовый 2 4" xfId="3186"/>
    <cellStyle name="Финансовый 2 4 2" xfId="3187"/>
    <cellStyle name="Финансовый 3" xfId="486"/>
    <cellStyle name="Финансовый 3 2" xfId="3188"/>
    <cellStyle name="Финансовый 3 2 2" xfId="3189"/>
    <cellStyle name="Финансовый 4" xfId="487"/>
    <cellStyle name="Финансовый 4 2" xfId="3190"/>
    <cellStyle name="Финансовый 4 2 2" xfId="319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igran1\FINPROG\2003\Finprog\2002\Medterm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Finprog\2017\4\Finprog_annual_2017_MTEF30.03-active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rminekh\monetary%20pol\cashflow1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ToC"/>
      <sheetName val="Variables"/>
      <sheetName val="Summary"/>
      <sheetName val="RealExo"/>
      <sheetName val="Real"/>
      <sheetName val="Real%"/>
      <sheetName val="FisRevExo"/>
      <sheetName val="FisExpExo"/>
      <sheetName val="Fiscal"/>
      <sheetName val="Fis-Debt"/>
      <sheetName val="BoPexo"/>
      <sheetName val="BoP"/>
      <sheetName val="ExtDebt"/>
      <sheetName val="NFA"/>
      <sheetName val="MonExo"/>
      <sheetName val="Money"/>
      <sheetName val="CBT"/>
      <sheetName val="Agr"/>
      <sheetName val="constr"/>
      <sheetName val="Services"/>
      <sheetName val="Trad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ad me"/>
      <sheetName val="Assumptions"/>
      <sheetName val="Summary "/>
      <sheetName val="Summary comparable GDP"/>
      <sheetName val="GDP2001-2030"/>
      <sheetName val="N"/>
      <sheetName val="R &amp; Def"/>
      <sheetName val="BOP"/>
      <sheetName val="BOP 1"/>
      <sheetName val="BoP a&amp;v"/>
      <sheetName val="Cashflow"/>
      <sheetName val="FOF_New"/>
      <sheetName val="CPI"/>
      <sheetName val="RM"/>
      <sheetName val="BM"/>
      <sheetName val="Fiscal-state"/>
      <sheetName val="Fiscal"/>
      <sheetName val=" Debt"/>
      <sheetName val="GDP sectors"/>
      <sheetName val="Employment"/>
      <sheetName val="GDP per capita"/>
      <sheetName val="Help"/>
      <sheetName val="Sheet1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shflowIMF"/>
      <sheetName val="Cashflow"/>
      <sheetName val="BP"/>
      <sheetName val="Finprog"/>
    </sheetNames>
    <sheetDataSet>
      <sheetData sheetId="0" refreshError="1"/>
      <sheetData sheetId="1" refreshError="1">
        <row r="32">
          <cell r="A32" t="str">
            <v>Other conversions</v>
          </cell>
          <cell r="B32" t="str">
            <v>²ÛÉ ÷áË³ñÏáõÙÝ»ñ</v>
          </cell>
          <cell r="C32" t="str">
            <v>Other conversions</v>
          </cell>
          <cell r="K32">
            <v>-23.14</v>
          </cell>
          <cell r="L32">
            <v>6.3310000000000004</v>
          </cell>
          <cell r="M32">
            <v>5.2109999999999799</v>
          </cell>
          <cell r="N32">
            <v>8.6999999999999993</v>
          </cell>
          <cell r="O32">
            <v>61.99</v>
          </cell>
          <cell r="P32">
            <v>82.231999999999985</v>
          </cell>
          <cell r="Q32">
            <v>5.3877699999999997</v>
          </cell>
          <cell r="R32">
            <v>-16.315000000000001</v>
          </cell>
          <cell r="S32">
            <v>9.4522200000000005</v>
          </cell>
          <cell r="T32">
            <v>20.488</v>
          </cell>
          <cell r="U32">
            <v>19.012989999999999</v>
          </cell>
          <cell r="V32">
            <v>-30.590290312111961</v>
          </cell>
          <cell r="W32">
            <v>-2.1941556250004624</v>
          </cell>
          <cell r="X32">
            <v>-1.60879860859963</v>
          </cell>
          <cell r="Y32">
            <v>-10.456</v>
          </cell>
          <cell r="Z32">
            <v>-44.849244545712054</v>
          </cell>
          <cell r="AE32">
            <v>0</v>
          </cell>
          <cell r="AF32">
            <v>-10</v>
          </cell>
          <cell r="AG32">
            <v>-10</v>
          </cell>
          <cell r="AH32">
            <v>-10</v>
          </cell>
        </row>
        <row r="33">
          <cell r="A33" t="str">
            <v>Interventions</v>
          </cell>
          <cell r="B33" t="str">
            <v>ÆÝï»ñí»ÝóÇ³Ý»ñ</v>
          </cell>
          <cell r="C33" t="str">
            <v>Interventions</v>
          </cell>
          <cell r="K33">
            <v>-33.4</v>
          </cell>
          <cell r="L33">
            <v>-10.425000000000001</v>
          </cell>
          <cell r="M33">
            <v>-5.875</v>
          </cell>
          <cell r="N33">
            <v>-8.68</v>
          </cell>
          <cell r="O33">
            <v>-19.512</v>
          </cell>
          <cell r="P33">
            <v>-44.492000000000004</v>
          </cell>
          <cell r="Q33">
            <v>-12</v>
          </cell>
          <cell r="R33">
            <v>3.7789999999999999</v>
          </cell>
          <cell r="S33">
            <v>3.3769999999999998</v>
          </cell>
          <cell r="T33">
            <v>-37.469000000000001</v>
          </cell>
          <cell r="U33">
            <v>-42.313000000000002</v>
          </cell>
          <cell r="V33">
            <v>-4.1749999999999998</v>
          </cell>
          <cell r="W33">
            <v>-0.1</v>
          </cell>
          <cell r="X33">
            <v>-2.65</v>
          </cell>
          <cell r="Y33">
            <v>-0.65696600000000005</v>
          </cell>
          <cell r="Z33">
            <v>-7.5819659999999987</v>
          </cell>
          <cell r="AA33">
            <v>-11.500000000000002</v>
          </cell>
          <cell r="AB33">
            <v>-10.199999999999998</v>
          </cell>
          <cell r="AC33">
            <v>-5.5500000000000007</v>
          </cell>
          <cell r="AD33">
            <v>-10.7</v>
          </cell>
          <cell r="AE33">
            <v>-37.950000000000003</v>
          </cell>
          <cell r="AF33">
            <v>-7.8312249999999697</v>
          </cell>
          <cell r="AG33">
            <v>-15.5936500000001</v>
          </cell>
          <cell r="AH33">
            <v>-15.6736500000001</v>
          </cell>
          <cell r="AI33">
            <v>-7.5</v>
          </cell>
          <cell r="AJ33">
            <v>-10.199999999999999</v>
          </cell>
          <cell r="AK33">
            <v>-7.35</v>
          </cell>
          <cell r="AL33">
            <v>-12.8</v>
          </cell>
          <cell r="AM33">
            <v>-37.85</v>
          </cell>
        </row>
        <row r="38">
          <cell r="A38" t="str">
            <v>Gross official reserves (formula)</v>
          </cell>
          <cell r="B38" t="str">
            <v>Ð³Ù³Ë³éÝ ³ñï³ùÇÝ å³ÑáõëïÝ»ñ (Íñ³·ñ. ÷áË³ñÅ»ùáí)</v>
          </cell>
          <cell r="C38" t="str">
            <v>Gross official reserves (formula)</v>
          </cell>
          <cell r="K38">
            <v>242.42699999999999</v>
          </cell>
          <cell r="L38">
            <v>259.63299999999998</v>
          </cell>
          <cell r="M38">
            <v>253.76899999999995</v>
          </cell>
          <cell r="N38">
            <v>262.88899999999995</v>
          </cell>
          <cell r="O38">
            <v>297.26699999999994</v>
          </cell>
          <cell r="P38">
            <v>297.26699999999994</v>
          </cell>
          <cell r="Q38">
            <v>288.48152370999992</v>
          </cell>
          <cell r="R38">
            <v>265.52842099499992</v>
          </cell>
          <cell r="S38">
            <v>301.46964582914194</v>
          </cell>
          <cell r="T38">
            <v>303.00363373211195</v>
          </cell>
          <cell r="U38">
            <v>303.00363373211195</v>
          </cell>
          <cell r="V38">
            <v>290.9757954836</v>
          </cell>
          <cell r="W38">
            <v>287.15079548359955</v>
          </cell>
          <cell r="X38">
            <v>296.47532499999994</v>
          </cell>
          <cell r="Y38">
            <v>313.74720331249995</v>
          </cell>
          <cell r="Z38">
            <v>313.74720331249995</v>
          </cell>
          <cell r="AA38">
            <v>303.65788331549993</v>
          </cell>
          <cell r="AB38">
            <v>312.01548037581813</v>
          </cell>
          <cell r="AC38">
            <v>331.49224332463632</v>
          </cell>
          <cell r="AD38">
            <v>343.4427234951545</v>
          </cell>
          <cell r="AE38">
            <v>343.4427234951545</v>
          </cell>
          <cell r="AF38">
            <v>344.62786169515454</v>
          </cell>
          <cell r="AG38">
            <v>347.21579219515445</v>
          </cell>
          <cell r="AH38">
            <v>328.73077069515432</v>
          </cell>
        </row>
      </sheetData>
      <sheetData sheetId="2" refreshError="1">
        <row r="1">
          <cell r="A1">
            <v>1</v>
          </cell>
          <cell r="C1" t="str">
            <v>Balance of Payments</v>
          </cell>
          <cell r="E1">
            <v>0.14640027557698931</v>
          </cell>
          <cell r="F1">
            <v>0.26076472614536689</v>
          </cell>
          <cell r="G1">
            <v>0.30899069927661038</v>
          </cell>
          <cell r="H1">
            <v>0.28384429900103342</v>
          </cell>
          <cell r="J1">
            <v>0.15413367284176299</v>
          </cell>
          <cell r="K1">
            <v>0.23853621399353958</v>
          </cell>
          <cell r="L1">
            <v>0.26611553896246337</v>
          </cell>
          <cell r="M1">
            <v>0.34121457420223406</v>
          </cell>
          <cell r="O1">
            <v>0.25770905133321242</v>
          </cell>
          <cell r="P1">
            <v>0.27022492290948669</v>
          </cell>
          <cell r="Q1">
            <v>0.24696172682749867</v>
          </cell>
          <cell r="R1">
            <v>0.2251042989298023</v>
          </cell>
        </row>
        <row r="2">
          <cell r="A2" t="str">
            <v>Balance of Payments</v>
          </cell>
          <cell r="B2" t="str">
            <v>ì×³ñ³ÛÇÝ Ñ³ßí»ÏßÇé</v>
          </cell>
          <cell r="D2">
            <v>0</v>
          </cell>
          <cell r="E2">
            <v>0</v>
          </cell>
          <cell r="F2">
            <v>0</v>
          </cell>
          <cell r="G2">
            <v>0</v>
          </cell>
          <cell r="H2">
            <v>0</v>
          </cell>
          <cell r="I2">
            <v>0</v>
          </cell>
          <cell r="J2">
            <v>0</v>
          </cell>
          <cell r="K2">
            <v>0</v>
          </cell>
          <cell r="L2">
            <v>0</v>
          </cell>
          <cell r="M2">
            <v>0</v>
          </cell>
          <cell r="N2">
            <v>0</v>
          </cell>
          <cell r="O2">
            <v>0</v>
          </cell>
          <cell r="P2">
            <v>0</v>
          </cell>
          <cell r="Q2">
            <v>0</v>
          </cell>
          <cell r="R2">
            <v>0</v>
          </cell>
          <cell r="S2">
            <v>0</v>
          </cell>
          <cell r="AI2">
            <v>195.17631312</v>
          </cell>
          <cell r="AJ2">
            <v>212.48453392704002</v>
          </cell>
        </row>
        <row r="3">
          <cell r="A3" t="str">
            <v>mln USD</v>
          </cell>
          <cell r="B3" t="str">
            <v>ÙÉÝ.²ØÜ ¹áÉ³ñ</v>
          </cell>
          <cell r="C3" t="str">
            <v>mln USD</v>
          </cell>
          <cell r="D3">
            <v>1995</v>
          </cell>
          <cell r="E3">
            <v>1.96</v>
          </cell>
          <cell r="F3">
            <v>2.96</v>
          </cell>
          <cell r="G3">
            <v>3.96</v>
          </cell>
          <cell r="H3">
            <v>4.96</v>
          </cell>
          <cell r="I3">
            <v>1996</v>
          </cell>
          <cell r="J3">
            <v>1.97</v>
          </cell>
          <cell r="K3">
            <v>2.97</v>
          </cell>
          <cell r="L3">
            <v>3.97</v>
          </cell>
          <cell r="M3">
            <v>4.97</v>
          </cell>
          <cell r="N3">
            <v>1997</v>
          </cell>
          <cell r="O3">
            <v>1.98</v>
          </cell>
          <cell r="P3">
            <v>2.98</v>
          </cell>
          <cell r="Q3">
            <v>3.98</v>
          </cell>
          <cell r="R3">
            <v>4.9800000000000004</v>
          </cell>
          <cell r="S3">
            <v>1998</v>
          </cell>
          <cell r="T3">
            <v>1.99</v>
          </cell>
          <cell r="U3">
            <v>2.99</v>
          </cell>
          <cell r="V3">
            <v>3.99</v>
          </cell>
          <cell r="W3">
            <v>4.99</v>
          </cell>
          <cell r="X3">
            <v>1999</v>
          </cell>
          <cell r="Y3">
            <v>1</v>
          </cell>
          <cell r="Z3">
            <v>2</v>
          </cell>
          <cell r="AA3">
            <v>3</v>
          </cell>
          <cell r="AB3">
            <v>4</v>
          </cell>
          <cell r="AC3">
            <v>2000</v>
          </cell>
          <cell r="AD3">
            <v>1.01</v>
          </cell>
          <cell r="AE3">
            <v>2.0099999999999998</v>
          </cell>
          <cell r="AF3">
            <v>3.01</v>
          </cell>
          <cell r="AG3">
            <v>4.01</v>
          </cell>
          <cell r="AH3">
            <v>2001</v>
          </cell>
          <cell r="AI3">
            <v>2002</v>
          </cell>
          <cell r="AJ3">
            <v>2003</v>
          </cell>
          <cell r="AK3">
            <v>2004</v>
          </cell>
        </row>
        <row r="4">
          <cell r="C4" t="str">
            <v>Current Account, (including official transfers)</v>
          </cell>
        </row>
        <row r="5">
          <cell r="C5" t="str">
            <v>Current Account, (excluding official transfers)</v>
          </cell>
        </row>
        <row r="6">
          <cell r="C6" t="str">
            <v>Goods</v>
          </cell>
        </row>
        <row r="7">
          <cell r="C7" t="str">
            <v>Exports</v>
          </cell>
        </row>
        <row r="8">
          <cell r="C8" t="str">
            <v>Exports FOB</v>
          </cell>
        </row>
        <row r="9">
          <cell r="C9" t="str">
            <v>Exports, other</v>
          </cell>
        </row>
        <row r="10">
          <cell r="C10" t="str">
            <v>Goods for processing</v>
          </cell>
        </row>
        <row r="11">
          <cell r="C11" t="str">
            <v>Repairs on goods</v>
          </cell>
        </row>
        <row r="12">
          <cell r="C12" t="str">
            <v>Goods procured in ports by carriers</v>
          </cell>
        </row>
        <row r="13">
          <cell r="C13" t="str">
            <v>Imports</v>
          </cell>
        </row>
        <row r="14">
          <cell r="C14" t="str">
            <v>Imports FOB</v>
          </cell>
        </row>
        <row r="15">
          <cell r="C15" t="str">
            <v>Imports, other</v>
          </cell>
        </row>
        <row r="16">
          <cell r="C16" t="str">
            <v>Goods for processing</v>
          </cell>
        </row>
        <row r="17">
          <cell r="C17" t="str">
            <v>Repairs on goods</v>
          </cell>
        </row>
        <row r="18">
          <cell r="C18" t="str">
            <v>Goods procured in ports by carriers</v>
          </cell>
        </row>
        <row r="19">
          <cell r="C19" t="str">
            <v>Imports CIF</v>
          </cell>
        </row>
        <row r="20">
          <cell r="C20" t="str">
            <v>Humanitarian Aid</v>
          </cell>
        </row>
        <row r="21">
          <cell r="C21" t="str">
            <v>Goods</v>
          </cell>
        </row>
        <row r="22">
          <cell r="C22" t="str">
            <v>Capital Transfers</v>
          </cell>
        </row>
        <row r="23">
          <cell r="C23" t="str">
            <v>Services</v>
          </cell>
        </row>
        <row r="24">
          <cell r="C24" t="str">
            <v>credit</v>
          </cell>
        </row>
        <row r="25">
          <cell r="C25" t="str">
            <v>debit</v>
          </cell>
        </row>
        <row r="26">
          <cell r="C26" t="str">
            <v>Income</v>
          </cell>
        </row>
        <row r="27">
          <cell r="C27" t="str">
            <v>Compensation of Employees</v>
          </cell>
        </row>
        <row r="28">
          <cell r="C28" t="str">
            <v>credit</v>
          </cell>
        </row>
        <row r="29">
          <cell r="C29" t="str">
            <v>debit</v>
          </cell>
        </row>
        <row r="30">
          <cell r="C30" t="str">
            <v>Investment income</v>
          </cell>
        </row>
        <row r="31">
          <cell r="C31" t="str">
            <v>Direct investment</v>
          </cell>
        </row>
        <row r="32">
          <cell r="C32" t="str">
            <v>credit</v>
          </cell>
        </row>
        <row r="33">
          <cell r="C33" t="str">
            <v>debit</v>
          </cell>
        </row>
        <row r="34">
          <cell r="C34" t="str">
            <v>Portfolio investment</v>
          </cell>
        </row>
        <row r="35">
          <cell r="C35" t="str">
            <v>Income on equity (dividends)</v>
          </cell>
        </row>
        <row r="36">
          <cell r="C36" t="str">
            <v>credit</v>
          </cell>
        </row>
        <row r="37">
          <cell r="C37" t="str">
            <v>debit</v>
          </cell>
        </row>
        <row r="38">
          <cell r="C38" t="str">
            <v>Income on debt (interest)</v>
          </cell>
        </row>
        <row r="39">
          <cell r="C39" t="str">
            <v>credit</v>
          </cell>
        </row>
        <row r="40">
          <cell r="C40" t="str">
            <v>* Monetary authorities</v>
          </cell>
        </row>
        <row r="41">
          <cell r="C41" t="str">
            <v>* Banks</v>
          </cell>
        </row>
        <row r="42">
          <cell r="C42" t="str">
            <v>debit</v>
          </cell>
        </row>
        <row r="43">
          <cell r="C43" t="str">
            <v xml:space="preserve">Other investment </v>
          </cell>
        </row>
        <row r="44">
          <cell r="C44" t="str">
            <v>credit</v>
          </cell>
        </row>
        <row r="45">
          <cell r="C45" t="str">
            <v>* General government</v>
          </cell>
        </row>
        <row r="46">
          <cell r="C46" t="str">
            <v>* Monetary authorities</v>
          </cell>
        </row>
        <row r="47">
          <cell r="C47" t="str">
            <v>* Banks</v>
          </cell>
        </row>
        <row r="48">
          <cell r="C48" t="str">
            <v>debit</v>
          </cell>
        </row>
        <row r="49">
          <cell r="C49" t="str">
            <v>* General government</v>
          </cell>
        </row>
        <row r="50">
          <cell r="C50" t="str">
            <v>Multilateral</v>
          </cell>
        </row>
        <row r="51">
          <cell r="C51" t="str">
            <v>World Bank</v>
          </cell>
        </row>
        <row r="52">
          <cell r="C52" t="str">
            <v>IBRD</v>
          </cell>
        </row>
        <row r="53">
          <cell r="C53" t="str">
            <v>IDA</v>
          </cell>
        </row>
        <row r="54">
          <cell r="C54" t="str">
            <v>IFAD</v>
          </cell>
        </row>
        <row r="55">
          <cell r="C55" t="str">
            <v>EBRD</v>
          </cell>
        </row>
        <row r="56">
          <cell r="C56" t="str">
            <v>Bilateral</v>
          </cell>
        </row>
        <row r="57">
          <cell r="C57" t="str">
            <v>EU</v>
          </cell>
        </row>
        <row r="58">
          <cell r="C58" t="str">
            <v>Russia</v>
          </cell>
        </row>
        <row r="59">
          <cell r="C59" t="str">
            <v>Turkmenistan</v>
          </cell>
        </row>
        <row r="60">
          <cell r="C60" t="str">
            <v>USA</v>
          </cell>
        </row>
        <row r="61">
          <cell r="C61" t="str">
            <v>Germany</v>
          </cell>
        </row>
        <row r="62">
          <cell r="C62" t="str">
            <v>France</v>
          </cell>
        </row>
        <row r="63">
          <cell r="C63" t="str">
            <v>China</v>
          </cell>
        </row>
        <row r="64">
          <cell r="C64" t="str">
            <v>* Monetary authorities</v>
          </cell>
        </row>
        <row r="65">
          <cell r="C65" t="str">
            <v>IMF</v>
          </cell>
        </row>
        <row r="66">
          <cell r="C66" t="str">
            <v>Deutschebank</v>
          </cell>
        </row>
        <row r="67">
          <cell r="C67" t="str">
            <v>KFW</v>
          </cell>
        </row>
        <row r="68">
          <cell r="C68" t="str">
            <v>* Banks</v>
          </cell>
        </row>
        <row r="69">
          <cell r="C69" t="str">
            <v>Guaranteed Loans</v>
          </cell>
        </row>
        <row r="70">
          <cell r="C70" t="str">
            <v>Other</v>
          </cell>
        </row>
        <row r="71">
          <cell r="C71" t="str">
            <v>* Other sectors</v>
          </cell>
        </row>
        <row r="72">
          <cell r="C72" t="str">
            <v>Terminal</v>
          </cell>
        </row>
        <row r="73">
          <cell r="C73" t="str">
            <v>Current transfers</v>
          </cell>
        </row>
        <row r="74">
          <cell r="C74" t="str">
            <v>General government</v>
          </cell>
        </row>
        <row r="75">
          <cell r="C75" t="str">
            <v>credit</v>
          </cell>
        </row>
        <row r="76">
          <cell r="C76" t="str">
            <v>Technical assistance</v>
          </cell>
        </row>
        <row r="77">
          <cell r="C77" t="str">
            <v>Other</v>
          </cell>
        </row>
        <row r="78">
          <cell r="C78" t="str">
            <v>Humanitarian aid</v>
          </cell>
        </row>
        <row r="79">
          <cell r="C79" t="str">
            <v>Goods</v>
          </cell>
        </row>
        <row r="80">
          <cell r="C80" t="str">
            <v>Administrative costs</v>
          </cell>
        </row>
        <row r="81">
          <cell r="C81" t="str">
            <v>Financial assistance</v>
          </cell>
        </row>
        <row r="82">
          <cell r="C82" t="str">
            <v>debit</v>
          </cell>
        </row>
        <row r="83">
          <cell r="C83" t="str">
            <v>Private</v>
          </cell>
        </row>
        <row r="84">
          <cell r="C84" t="str">
            <v>credit</v>
          </cell>
        </row>
        <row r="85">
          <cell r="C85" t="str">
            <v>debit</v>
          </cell>
        </row>
        <row r="87">
          <cell r="C87" t="str">
            <v xml:space="preserve"> Capital and financial account</v>
          </cell>
        </row>
        <row r="88">
          <cell r="C88" t="str">
            <v>Capital account</v>
          </cell>
        </row>
        <row r="89">
          <cell r="C89" t="str">
            <v>Capital transfers</v>
          </cell>
        </row>
        <row r="90">
          <cell r="C90" t="str">
            <v>Acquisition/disposal of nonproduced nonfinancial assets</v>
          </cell>
        </row>
        <row r="91">
          <cell r="C91" t="str">
            <v>Financial account</v>
          </cell>
        </row>
        <row r="92">
          <cell r="C92" t="str">
            <v>Direct investment</v>
          </cell>
        </row>
        <row r="93">
          <cell r="C93" t="str">
            <v>Abroad</v>
          </cell>
        </row>
        <row r="94">
          <cell r="C94" t="str">
            <v>Equity capital</v>
          </cell>
        </row>
        <row r="95">
          <cell r="C95" t="str">
            <v>Banks</v>
          </cell>
        </row>
        <row r="96">
          <cell r="C96" t="str">
            <v>Other sectors</v>
          </cell>
        </row>
        <row r="97">
          <cell r="C97" t="str">
            <v>Reinvested earnings</v>
          </cell>
        </row>
        <row r="98">
          <cell r="C98" t="str">
            <v>Other capital</v>
          </cell>
        </row>
        <row r="99">
          <cell r="C99" t="str">
            <v>In reporting country</v>
          </cell>
        </row>
        <row r="100">
          <cell r="C100" t="str">
            <v>Equity capital</v>
          </cell>
        </row>
        <row r="101">
          <cell r="C101" t="str">
            <v>Banks</v>
          </cell>
        </row>
        <row r="102">
          <cell r="C102" t="str">
            <v>Other sectors</v>
          </cell>
        </row>
        <row r="103">
          <cell r="C103" t="str">
            <v>Reinvested earnings</v>
          </cell>
        </row>
        <row r="104">
          <cell r="C104" t="str">
            <v>Other capital</v>
          </cell>
        </row>
        <row r="105">
          <cell r="C105" t="str">
            <v>Portfolio investment</v>
          </cell>
        </row>
        <row r="106">
          <cell r="C106" t="str">
            <v>Assets</v>
          </cell>
        </row>
        <row r="107">
          <cell r="C107" t="str">
            <v>Equity securities</v>
          </cell>
        </row>
        <row r="108">
          <cell r="C108" t="str">
            <v>Banks</v>
          </cell>
        </row>
        <row r="109">
          <cell r="C109" t="str">
            <v>Other sectors</v>
          </cell>
        </row>
        <row r="110">
          <cell r="C110" t="str">
            <v>Debt securities</v>
          </cell>
        </row>
        <row r="111">
          <cell r="C111" t="str">
            <v>Bonds and notes</v>
          </cell>
        </row>
        <row r="112">
          <cell r="C112" t="str">
            <v>Banks</v>
          </cell>
        </row>
        <row r="113">
          <cell r="C113" t="str">
            <v>Other sectors</v>
          </cell>
        </row>
        <row r="114">
          <cell r="C114" t="str">
            <v>Money-market instruments</v>
          </cell>
        </row>
        <row r="115">
          <cell r="C115" t="str">
            <v>Banks</v>
          </cell>
        </row>
        <row r="116">
          <cell r="C116" t="str">
            <v>Other sectors</v>
          </cell>
        </row>
        <row r="117">
          <cell r="C117" t="str">
            <v>Liabilities</v>
          </cell>
        </row>
        <row r="118">
          <cell r="C118" t="str">
            <v>Equity securities</v>
          </cell>
        </row>
        <row r="119">
          <cell r="C119" t="str">
            <v>Banks</v>
          </cell>
        </row>
        <row r="120">
          <cell r="C120" t="str">
            <v>Other sectors</v>
          </cell>
        </row>
        <row r="121">
          <cell r="C121" t="str">
            <v>Debt securities</v>
          </cell>
        </row>
        <row r="122">
          <cell r="C122" t="str">
            <v>Bonds and notes</v>
          </cell>
        </row>
        <row r="123">
          <cell r="C123" t="str">
            <v>Banks</v>
          </cell>
        </row>
        <row r="124">
          <cell r="C124" t="str">
            <v>Other sectors</v>
          </cell>
        </row>
        <row r="125">
          <cell r="C125" t="str">
            <v>Money-market instruments</v>
          </cell>
        </row>
        <row r="126">
          <cell r="C126" t="str">
            <v>General government</v>
          </cell>
        </row>
        <row r="127">
          <cell r="C127" t="str">
            <v>Banks</v>
          </cell>
        </row>
        <row r="128">
          <cell r="C128" t="str">
            <v>Other sectors</v>
          </cell>
        </row>
        <row r="129">
          <cell r="C129" t="str">
            <v>Other investment</v>
          </cell>
        </row>
        <row r="130">
          <cell r="C130" t="str">
            <v>Assets</v>
          </cell>
        </row>
        <row r="131">
          <cell r="C131" t="str">
            <v>Trade credits</v>
          </cell>
        </row>
        <row r="132">
          <cell r="C132" t="str">
            <v>Loans</v>
          </cell>
        </row>
        <row r="133">
          <cell r="C133" t="str">
            <v>General government</v>
          </cell>
        </row>
        <row r="134">
          <cell r="C134" t="str">
            <v>Banks</v>
          </cell>
        </row>
        <row r="135">
          <cell r="C135" t="str">
            <v>Long-term</v>
          </cell>
        </row>
        <row r="136">
          <cell r="C136" t="str">
            <v>Short-term</v>
          </cell>
        </row>
        <row r="137">
          <cell r="C137" t="str">
            <v>Currency and deposits</v>
          </cell>
        </row>
        <row r="138">
          <cell r="C138" t="str">
            <v>Monetary authorities</v>
          </cell>
        </row>
        <row r="139">
          <cell r="C139" t="str">
            <v>Privatization Account</v>
          </cell>
        </row>
        <row r="140">
          <cell r="C140" t="str">
            <v>Banks</v>
          </cell>
        </row>
        <row r="141">
          <cell r="C141" t="str">
            <v>Other sectors</v>
          </cell>
        </row>
        <row r="142">
          <cell r="C142" t="str">
            <v>Drawings</v>
          </cell>
        </row>
        <row r="143">
          <cell r="C143" t="str">
            <v>Repayments</v>
          </cell>
        </row>
        <row r="144">
          <cell r="C144" t="str">
            <v>Other assets</v>
          </cell>
        </row>
        <row r="145">
          <cell r="C145" t="str">
            <v>Monetary authorities</v>
          </cell>
        </row>
        <row r="146">
          <cell r="C146" t="str">
            <v>Banks</v>
          </cell>
        </row>
        <row r="147">
          <cell r="C147" t="str">
            <v>Liabilities</v>
          </cell>
        </row>
        <row r="148">
          <cell r="C148" t="str">
            <v>Trade credits</v>
          </cell>
        </row>
        <row r="149">
          <cell r="C149" t="str">
            <v>Long-term</v>
          </cell>
        </row>
        <row r="150">
          <cell r="C150" t="str">
            <v>Drawings</v>
          </cell>
        </row>
        <row r="151">
          <cell r="C151" t="str">
            <v>Repayments</v>
          </cell>
        </row>
        <row r="152">
          <cell r="C152" t="str">
            <v>Short-term</v>
          </cell>
        </row>
        <row r="153">
          <cell r="C153" t="str">
            <v>Loans</v>
          </cell>
        </row>
        <row r="154">
          <cell r="C154" t="str">
            <v>General government</v>
          </cell>
        </row>
        <row r="155">
          <cell r="C155" t="str">
            <v>Drawings</v>
          </cell>
        </row>
        <row r="156">
          <cell r="C156" t="str">
            <v>Multilateral</v>
          </cell>
        </row>
        <row r="157">
          <cell r="C157" t="str">
            <v>World Bank</v>
          </cell>
        </row>
        <row r="158">
          <cell r="C158" t="str">
            <v>IBRD</v>
          </cell>
        </row>
        <row r="159">
          <cell r="C159" t="str">
            <v>IDA</v>
          </cell>
        </row>
        <row r="160">
          <cell r="C160" t="str">
            <v>IFAD</v>
          </cell>
        </row>
        <row r="161">
          <cell r="C161" t="str">
            <v>EBRD</v>
          </cell>
        </row>
        <row r="162">
          <cell r="C162" t="str">
            <v>Bilateral</v>
          </cell>
        </row>
        <row r="163">
          <cell r="C163" t="str">
            <v>EU</v>
          </cell>
        </row>
        <row r="164">
          <cell r="C164" t="str">
            <v>Russia</v>
          </cell>
        </row>
        <row r="165">
          <cell r="C165" t="str">
            <v>Turkmenistan</v>
          </cell>
        </row>
        <row r="166">
          <cell r="C166" t="str">
            <v>USA</v>
          </cell>
        </row>
        <row r="167">
          <cell r="C167" t="str">
            <v>Germany</v>
          </cell>
        </row>
        <row r="168">
          <cell r="C168" t="str">
            <v>France</v>
          </cell>
        </row>
        <row r="169">
          <cell r="C169" t="str">
            <v>China</v>
          </cell>
        </row>
        <row r="170">
          <cell r="C170" t="str">
            <v>Repayments</v>
          </cell>
        </row>
        <row r="171">
          <cell r="C171" t="str">
            <v>Multilateral</v>
          </cell>
        </row>
        <row r="172">
          <cell r="C172" t="str">
            <v>World Bank</v>
          </cell>
        </row>
        <row r="173">
          <cell r="C173" t="str">
            <v>IBRD</v>
          </cell>
        </row>
        <row r="174">
          <cell r="C174" t="str">
            <v>IDA</v>
          </cell>
        </row>
        <row r="175">
          <cell r="C175" t="str">
            <v>IFAD</v>
          </cell>
        </row>
        <row r="176">
          <cell r="C176" t="str">
            <v>EBRD</v>
          </cell>
        </row>
        <row r="177">
          <cell r="C177" t="str">
            <v>Bilateral</v>
          </cell>
        </row>
        <row r="178">
          <cell r="C178" t="str">
            <v>EU</v>
          </cell>
        </row>
        <row r="179">
          <cell r="C179" t="str">
            <v>Russia</v>
          </cell>
        </row>
        <row r="180">
          <cell r="C180" t="str">
            <v>Turkmenistan</v>
          </cell>
        </row>
        <row r="181">
          <cell r="C181" t="str">
            <v>USA</v>
          </cell>
        </row>
        <row r="182">
          <cell r="C182" t="str">
            <v>Germany</v>
          </cell>
        </row>
        <row r="183">
          <cell r="C183" t="str">
            <v>France</v>
          </cell>
        </row>
        <row r="184">
          <cell r="C184" t="str">
            <v>China</v>
          </cell>
        </row>
        <row r="185">
          <cell r="C185" t="str">
            <v>Monetary authorities</v>
          </cell>
        </row>
        <row r="186">
          <cell r="C186" t="str">
            <v>Drawings</v>
          </cell>
        </row>
        <row r="187">
          <cell r="C187" t="str">
            <v>IMF</v>
          </cell>
        </row>
        <row r="188">
          <cell r="C188" t="str">
            <v>Deutschebank</v>
          </cell>
        </row>
        <row r="189">
          <cell r="C189" t="str">
            <v>KFW</v>
          </cell>
        </row>
        <row r="190">
          <cell r="C190" t="str">
            <v>Repayments</v>
          </cell>
        </row>
        <row r="191">
          <cell r="C191" t="str">
            <v>IMF</v>
          </cell>
        </row>
        <row r="192">
          <cell r="C192" t="str">
            <v>Deutschebank</v>
          </cell>
        </row>
        <row r="193">
          <cell r="C193" t="str">
            <v>KFW</v>
          </cell>
        </row>
        <row r="194">
          <cell r="C194" t="str">
            <v>Banks</v>
          </cell>
        </row>
        <row r="195">
          <cell r="C195" t="str">
            <v>Long-term</v>
          </cell>
        </row>
        <row r="196">
          <cell r="C196" t="str">
            <v>Guaranteed loans</v>
          </cell>
        </row>
        <row r="197">
          <cell r="C197" t="str">
            <v>Other loans</v>
          </cell>
        </row>
        <row r="198">
          <cell r="C198" t="str">
            <v>Short-term</v>
          </cell>
        </row>
        <row r="199">
          <cell r="C199" t="str">
            <v>Guaranteed loans</v>
          </cell>
        </row>
        <row r="200">
          <cell r="C200" t="str">
            <v>Other loans</v>
          </cell>
        </row>
        <row r="201">
          <cell r="C201" t="str">
            <v>Other sectors</v>
          </cell>
        </row>
        <row r="202">
          <cell r="C202" t="str">
            <v>Long-term</v>
          </cell>
        </row>
        <row r="203">
          <cell r="C203" t="str">
            <v>Drawings</v>
          </cell>
        </row>
        <row r="204">
          <cell r="C204" t="str">
            <v>Repayments</v>
          </cell>
        </row>
        <row r="205">
          <cell r="C205" t="str">
            <v>Short-term</v>
          </cell>
        </row>
        <row r="206">
          <cell r="C206" t="str">
            <v>Currency and deposits</v>
          </cell>
        </row>
        <row r="207">
          <cell r="C207" t="str">
            <v>Monetary authorities</v>
          </cell>
        </row>
        <row r="208">
          <cell r="C208" t="str">
            <v>Banks</v>
          </cell>
        </row>
        <row r="209">
          <cell r="C209" t="str">
            <v>Other sectors</v>
          </cell>
        </row>
        <row r="210">
          <cell r="C210" t="str">
            <v>Other Liabilities</v>
          </cell>
        </row>
        <row r="211">
          <cell r="C211" t="str">
            <v>Monetary authorities</v>
          </cell>
        </row>
        <row r="212">
          <cell r="C212" t="str">
            <v>General government</v>
          </cell>
        </row>
        <row r="213">
          <cell r="C213" t="str">
            <v>Banks</v>
          </cell>
        </row>
        <row r="214">
          <cell r="C214" t="str">
            <v>Other sectors</v>
          </cell>
        </row>
        <row r="215">
          <cell r="C215" t="str">
            <v>Long-term</v>
          </cell>
        </row>
        <row r="216">
          <cell r="C216" t="str">
            <v>Short-term</v>
          </cell>
        </row>
        <row r="217">
          <cell r="C217" t="str">
            <v>Reserves Assets</v>
          </cell>
        </row>
        <row r="218">
          <cell r="C218" t="str">
            <v>Monetary gold</v>
          </cell>
        </row>
        <row r="219">
          <cell r="C219" t="str">
            <v>Special drawing rights</v>
          </cell>
        </row>
        <row r="220">
          <cell r="C220" t="str">
            <v>Reserve position in the Fund</v>
          </cell>
        </row>
        <row r="221">
          <cell r="C221" t="str">
            <v>Foreign exchange</v>
          </cell>
        </row>
        <row r="222">
          <cell r="C222" t="str">
            <v>Currency and deposits</v>
          </cell>
        </row>
        <row r="223">
          <cell r="C223" t="str">
            <v>Cash</v>
          </cell>
        </row>
        <row r="224">
          <cell r="C224" t="str">
            <v>Deposits</v>
          </cell>
        </row>
        <row r="225">
          <cell r="C225" t="str">
            <v>Securities</v>
          </cell>
        </row>
        <row r="226">
          <cell r="C226" t="str">
            <v>Equities</v>
          </cell>
        </row>
        <row r="227">
          <cell r="C227" t="str">
            <v>Bonds and notes</v>
          </cell>
        </row>
        <row r="228">
          <cell r="C228" t="str">
            <v>Money market instruments and financial derivatives</v>
          </cell>
        </row>
        <row r="229">
          <cell r="C229" t="str">
            <v>Other claims</v>
          </cell>
        </row>
        <row r="231">
          <cell r="C231" t="str">
            <v xml:space="preserve"> Net Errors and Omissions</v>
          </cell>
        </row>
        <row r="233">
          <cell r="C233" t="str">
            <v>Total Balance</v>
          </cell>
        </row>
      </sheetData>
      <sheetData sheetId="3" refreshError="1">
        <row r="6">
          <cell r="D6">
            <v>1995</v>
          </cell>
          <cell r="E6">
            <v>1.96</v>
          </cell>
          <cell r="F6">
            <v>2.96</v>
          </cell>
          <cell r="G6">
            <v>3.96</v>
          </cell>
          <cell r="H6">
            <v>4.96</v>
          </cell>
          <cell r="I6">
            <v>1996</v>
          </cell>
          <cell r="J6">
            <v>1.97</v>
          </cell>
          <cell r="K6">
            <v>2.97</v>
          </cell>
          <cell r="L6">
            <v>3.97</v>
          </cell>
          <cell r="M6">
            <v>4.97</v>
          </cell>
          <cell r="N6">
            <v>1997</v>
          </cell>
          <cell r="O6">
            <v>1.98</v>
          </cell>
          <cell r="P6">
            <v>2.98</v>
          </cell>
          <cell r="Q6">
            <v>3.98</v>
          </cell>
          <cell r="R6">
            <v>4.9800000000000004</v>
          </cell>
          <cell r="S6">
            <v>1998</v>
          </cell>
          <cell r="T6">
            <v>1.99</v>
          </cell>
          <cell r="U6">
            <v>2.99</v>
          </cell>
          <cell r="V6">
            <v>3.99</v>
          </cell>
          <cell r="W6">
            <v>4.99</v>
          </cell>
          <cell r="X6">
            <v>1999</v>
          </cell>
          <cell r="Y6">
            <v>1</v>
          </cell>
          <cell r="Z6">
            <v>2</v>
          </cell>
          <cell r="AA6">
            <v>3</v>
          </cell>
          <cell r="AB6">
            <v>4</v>
          </cell>
          <cell r="AC6">
            <v>2000</v>
          </cell>
          <cell r="AD6">
            <v>1.01</v>
          </cell>
          <cell r="AE6">
            <v>2.0099999999999998</v>
          </cell>
          <cell r="AF6">
            <v>3.01</v>
          </cell>
          <cell r="AG6">
            <v>4.01</v>
          </cell>
          <cell r="AH6">
            <v>2001</v>
          </cell>
          <cell r="AI6">
            <v>2002</v>
          </cell>
          <cell r="AJ6">
            <v>2003</v>
          </cell>
        </row>
        <row r="7">
          <cell r="S7" t="str">
            <v>actual</v>
          </cell>
          <cell r="T7" t="str">
            <v>actual</v>
          </cell>
          <cell r="U7" t="str">
            <v>actual</v>
          </cell>
          <cell r="V7" t="str">
            <v>actual</v>
          </cell>
          <cell r="W7" t="str">
            <v>actual</v>
          </cell>
          <cell r="X7" t="str">
            <v>actual</v>
          </cell>
          <cell r="Y7" t="str">
            <v>actual</v>
          </cell>
          <cell r="Z7" t="str">
            <v>actual</v>
          </cell>
          <cell r="AA7" t="str">
            <v>actual</v>
          </cell>
          <cell r="AB7" t="str">
            <v>prog</v>
          </cell>
          <cell r="AC7" t="str">
            <v>prog</v>
          </cell>
          <cell r="AD7" t="str">
            <v>prog</v>
          </cell>
          <cell r="AE7" t="str">
            <v>prog</v>
          </cell>
          <cell r="AF7" t="str">
            <v>prog</v>
          </cell>
          <cell r="AG7" t="str">
            <v>prog</v>
          </cell>
          <cell r="AH7" t="str">
            <v>prog</v>
          </cell>
          <cell r="AI7" t="str">
            <v>prog</v>
          </cell>
          <cell r="AJ7" t="str">
            <v>prog</v>
          </cell>
        </row>
        <row r="9">
          <cell r="D9">
            <v>-218.37000000000003</v>
          </cell>
          <cell r="E9">
            <v>-63.71140142743856</v>
          </cell>
          <cell r="F9">
            <v>-68.204488750683396</v>
          </cell>
          <cell r="G9">
            <v>-62.498750000000001</v>
          </cell>
          <cell r="H9">
            <v>-96.258500000000026</v>
          </cell>
          <cell r="I9">
            <v>-290.67314017812191</v>
          </cell>
          <cell r="J9">
            <v>-98.04890920000004</v>
          </cell>
          <cell r="K9">
            <v>-64.860377099999994</v>
          </cell>
          <cell r="L9">
            <v>-47.263414699999956</v>
          </cell>
          <cell r="M9">
            <v>-96.369111599999968</v>
          </cell>
          <cell r="N9">
            <v>-306.54181259999996</v>
          </cell>
          <cell r="O9">
            <v>-85.350293799999989</v>
          </cell>
          <cell r="P9">
            <v>-63.920157400000008</v>
          </cell>
          <cell r="Q9">
            <v>-99.626380300000008</v>
          </cell>
          <cell r="R9">
            <v>-153.6469482</v>
          </cell>
          <cell r="S9">
            <v>-402.5437796999999</v>
          </cell>
          <cell r="T9">
            <v>-56.387402134289125</v>
          </cell>
          <cell r="U9">
            <v>-65.822664347400703</v>
          </cell>
          <cell r="V9">
            <v>-69.899446770991275</v>
          </cell>
          <cell r="W9">
            <v>-114.82440136318209</v>
          </cell>
          <cell r="X9">
            <v>-306.93391461586316</v>
          </cell>
          <cell r="Y9">
            <v>-88.770959882624226</v>
          </cell>
          <cell r="Z9">
            <v>-68.205775811340828</v>
          </cell>
          <cell r="AA9">
            <v>-45.621379724318302</v>
          </cell>
          <cell r="AB9">
            <v>-75.257359772490986</v>
          </cell>
          <cell r="AC9">
            <v>-277.85547519077437</v>
          </cell>
          <cell r="AD9">
            <v>-86.46410950811692</v>
          </cell>
          <cell r="AE9">
            <v>-78.199252606684439</v>
          </cell>
          <cell r="AF9">
            <v>-70.018006708055481</v>
          </cell>
          <cell r="AG9">
            <v>-64.790517576270219</v>
          </cell>
          <cell r="AH9">
            <v>-299.47188639912707</v>
          </cell>
          <cell r="AI9">
            <v>-265.36048962995994</v>
          </cell>
          <cell r="AJ9">
            <v>-235.29776225346774</v>
          </cell>
        </row>
        <row r="10">
          <cell r="D10">
            <v>-368.27000000000004</v>
          </cell>
          <cell r="E10">
            <v>-90.061401427438554</v>
          </cell>
          <cell r="F10">
            <v>-92.754488750683393</v>
          </cell>
          <cell r="G10">
            <v>-97.048749999999998</v>
          </cell>
          <cell r="H10">
            <v>-127.90850000000002</v>
          </cell>
          <cell r="I10">
            <v>-407.77314017812193</v>
          </cell>
          <cell r="J10">
            <v>-123.87040920000004</v>
          </cell>
          <cell r="K10">
            <v>-113.18987709999999</v>
          </cell>
          <cell r="L10">
            <v>-97.037914699999959</v>
          </cell>
          <cell r="M10">
            <v>-121.86461159999996</v>
          </cell>
          <cell r="N10">
            <v>-455.96281259999995</v>
          </cell>
          <cell r="O10">
            <v>-104.98829379999999</v>
          </cell>
          <cell r="P10">
            <v>-90.508657400000004</v>
          </cell>
          <cell r="Q10">
            <v>-132.95238030000002</v>
          </cell>
          <cell r="R10">
            <v>-186.81694820000001</v>
          </cell>
          <cell r="S10">
            <v>-515.26627969999993</v>
          </cell>
          <cell r="T10">
            <v>-76.091402134289126</v>
          </cell>
          <cell r="U10">
            <v>-91.9201643474007</v>
          </cell>
          <cell r="V10">
            <v>-96.682003304818892</v>
          </cell>
          <cell r="W10">
            <v>-136.01532505534848</v>
          </cell>
          <cell r="X10">
            <v>-400.70889484185716</v>
          </cell>
          <cell r="Y10">
            <v>-107.84988288819008</v>
          </cell>
          <cell r="Z10">
            <v>-99.724703455125621</v>
          </cell>
          <cell r="AA10">
            <v>-62.619879724318302</v>
          </cell>
          <cell r="AB10">
            <v>-107.75735977249099</v>
          </cell>
          <cell r="AC10">
            <v>-377.95182584012503</v>
          </cell>
          <cell r="AD10">
            <v>-106.46410950811692</v>
          </cell>
          <cell r="AE10">
            <v>-103.19925260668444</v>
          </cell>
          <cell r="AF10">
            <v>-99.018006708055481</v>
          </cell>
          <cell r="AG10">
            <v>-98.790517576270219</v>
          </cell>
          <cell r="AH10">
            <v>-407.47188639912702</v>
          </cell>
          <cell r="AI10">
            <v>-382.56048962995993</v>
          </cell>
          <cell r="AJ10">
            <v>-339.79776225346774</v>
          </cell>
        </row>
        <row r="11">
          <cell r="D11">
            <v>-402.97</v>
          </cell>
          <cell r="E11">
            <v>-96.585000000000008</v>
          </cell>
          <cell r="F11">
            <v>-107.01862499999996</v>
          </cell>
          <cell r="G11">
            <v>-117.83875</v>
          </cell>
          <cell r="H11">
            <v>-147.74250000000001</v>
          </cell>
          <cell r="I11">
            <v>-469.18487499999998</v>
          </cell>
          <cell r="J11">
            <v>-134.10400000000004</v>
          </cell>
          <cell r="K11">
            <v>-135.56193999999999</v>
          </cell>
          <cell r="L11">
            <v>-131.50879999999995</v>
          </cell>
          <cell r="M11">
            <v>-158.30079999999995</v>
          </cell>
          <cell r="N11">
            <v>-559.47553999999991</v>
          </cell>
          <cell r="O11">
            <v>-124.72569999999999</v>
          </cell>
          <cell r="P11">
            <v>-129.58860000000001</v>
          </cell>
          <cell r="Q11">
            <v>-135.20885000000004</v>
          </cell>
          <cell r="R11">
            <v>-187.96680000000001</v>
          </cell>
          <cell r="S11">
            <v>-577.48995000000002</v>
          </cell>
          <cell r="T11">
            <v>-92.85381000000001</v>
          </cell>
          <cell r="U11">
            <v>-107.2689</v>
          </cell>
          <cell r="V11">
            <v>-116.4195</v>
          </cell>
          <cell r="W11">
            <v>-157.427997</v>
          </cell>
          <cell r="X11">
            <v>-473.97020700000002</v>
          </cell>
          <cell r="Y11">
            <v>-112.99705</v>
          </cell>
          <cell r="Z11">
            <v>-121.4123</v>
          </cell>
          <cell r="AA11">
            <v>-98.612500000000011</v>
          </cell>
          <cell r="AB11">
            <v>-136.24727894163388</v>
          </cell>
          <cell r="AC11">
            <v>-469.26912894163388</v>
          </cell>
          <cell r="AD11">
            <v>-109.98932791818659</v>
          </cell>
          <cell r="AE11">
            <v>-123.73368560439059</v>
          </cell>
          <cell r="AF11">
            <v>-135.30645861385548</v>
          </cell>
          <cell r="AG11">
            <v>-143.73376822277021</v>
          </cell>
          <cell r="AH11">
            <v>-512.76324035920288</v>
          </cell>
          <cell r="AI11">
            <v>-509.17234637805194</v>
          </cell>
          <cell r="AJ11">
            <v>-472.14355669414556</v>
          </cell>
        </row>
        <row r="12">
          <cell r="D12">
            <v>270.89999999999998</v>
          </cell>
          <cell r="E12">
            <v>42.51</v>
          </cell>
          <cell r="F12">
            <v>75.710000000000008</v>
          </cell>
          <cell r="G12">
            <v>89.72</v>
          </cell>
          <cell r="H12">
            <v>82.5</v>
          </cell>
          <cell r="I12">
            <v>290.44</v>
          </cell>
          <cell r="J12">
            <v>36.155000000000001</v>
          </cell>
          <cell r="K12">
            <v>55.768000000000001</v>
          </cell>
          <cell r="L12">
            <v>62.15</v>
          </cell>
          <cell r="M12">
            <v>79.56</v>
          </cell>
          <cell r="N12">
            <v>233.63300000000001</v>
          </cell>
          <cell r="O12">
            <v>57.559999999999995</v>
          </cell>
          <cell r="P12">
            <v>60.690000000000005</v>
          </cell>
          <cell r="Q12">
            <v>57.410000000000004</v>
          </cell>
          <cell r="R12">
            <v>53.216000000000001</v>
          </cell>
          <cell r="S12">
            <v>228.876</v>
          </cell>
          <cell r="T12">
            <v>64.132419999999996</v>
          </cell>
          <cell r="U12">
            <v>61.121499999999997</v>
          </cell>
          <cell r="V12">
            <v>62.19</v>
          </cell>
          <cell r="W12">
            <v>59.849403000000002</v>
          </cell>
          <cell r="X12">
            <v>247.29332299999999</v>
          </cell>
          <cell r="Y12">
            <v>60.959000000000003</v>
          </cell>
          <cell r="Z12">
            <v>84.325000000000003</v>
          </cell>
          <cell r="AA12">
            <v>74.358000000000004</v>
          </cell>
          <cell r="AB12">
            <v>87.067235820312504</v>
          </cell>
          <cell r="AC12">
            <v>306.70923582031253</v>
          </cell>
          <cell r="AD12">
            <v>80.140074514174685</v>
          </cell>
          <cell r="AE12">
            <v>85.426174286407104</v>
          </cell>
          <cell r="AF12">
            <v>90.009994688760656</v>
          </cell>
          <cell r="AG12">
            <v>98.185301562363037</v>
          </cell>
          <cell r="AH12">
            <v>353.76154505170547</v>
          </cell>
          <cell r="AI12">
            <v>397.94636202866349</v>
          </cell>
          <cell r="AJ12">
            <v>438.05935532115279</v>
          </cell>
        </row>
        <row r="13">
          <cell r="D13">
            <v>-673.87</v>
          </cell>
          <cell r="E13">
            <v>-139.095</v>
          </cell>
          <cell r="F13">
            <v>-182.72862499999997</v>
          </cell>
          <cell r="G13">
            <v>-207.55875</v>
          </cell>
          <cell r="H13">
            <v>-230.24250000000001</v>
          </cell>
          <cell r="I13">
            <v>-759.62487499999997</v>
          </cell>
          <cell r="J13">
            <v>-170.25900000000004</v>
          </cell>
          <cell r="K13">
            <v>-191.32993999999999</v>
          </cell>
          <cell r="L13">
            <v>-193.65879999999996</v>
          </cell>
          <cell r="M13">
            <v>-237.86079999999995</v>
          </cell>
          <cell r="N13">
            <v>-793.10853999999995</v>
          </cell>
          <cell r="O13">
            <v>-182.28569999999999</v>
          </cell>
          <cell r="P13">
            <v>-190.27860000000001</v>
          </cell>
          <cell r="Q13">
            <v>-192.61885000000004</v>
          </cell>
          <cell r="R13">
            <v>-241.18280000000001</v>
          </cell>
          <cell r="S13">
            <v>-806.36595000000011</v>
          </cell>
          <cell r="T13">
            <v>-156.98623000000001</v>
          </cell>
          <cell r="U13">
            <v>-168.3904</v>
          </cell>
          <cell r="V13">
            <v>-178.6095</v>
          </cell>
          <cell r="W13">
            <v>-217.2774</v>
          </cell>
          <cell r="X13">
            <v>-721.26352999999995</v>
          </cell>
          <cell r="Y13">
            <v>-173.95605</v>
          </cell>
          <cell r="Z13">
            <v>-205.7373</v>
          </cell>
          <cell r="AA13">
            <v>-172.97050000000002</v>
          </cell>
          <cell r="AB13">
            <v>-223.31451476194638</v>
          </cell>
          <cell r="AC13">
            <v>-775.97836476194641</v>
          </cell>
          <cell r="AD13">
            <v>-190.12940243236127</v>
          </cell>
          <cell r="AE13">
            <v>-209.15985989079769</v>
          </cell>
          <cell r="AF13">
            <v>-225.31645330261614</v>
          </cell>
          <cell r="AG13">
            <v>-241.91906978513325</v>
          </cell>
          <cell r="AH13">
            <v>-866.52478541090829</v>
          </cell>
          <cell r="AI13">
            <v>-907.11870840671543</v>
          </cell>
          <cell r="AJ13">
            <v>-910.20291201529835</v>
          </cell>
        </row>
        <row r="14">
          <cell r="D14">
            <v>-23.67</v>
          </cell>
          <cell r="E14">
            <v>-12.326401427438542</v>
          </cell>
          <cell r="F14">
            <v>-13.185863750683435</v>
          </cell>
          <cell r="G14">
            <v>-14.260000000000002</v>
          </cell>
          <cell r="H14">
            <v>-11.036000000000005</v>
          </cell>
          <cell r="I14">
            <v>-50.808265178121985</v>
          </cell>
          <cell r="J14">
            <v>-13.395686000000008</v>
          </cell>
          <cell r="K14">
            <v>-14.504844299999995</v>
          </cell>
          <cell r="L14">
            <v>-15.742642699999998</v>
          </cell>
          <cell r="M14">
            <v>-19.156499600000014</v>
          </cell>
          <cell r="N14">
            <v>-62.799672600000022</v>
          </cell>
          <cell r="O14">
            <v>-12.967693799999996</v>
          </cell>
          <cell r="P14">
            <v>-11.504857399999999</v>
          </cell>
          <cell r="Q14">
            <v>-15.698360299999997</v>
          </cell>
          <cell r="R14">
            <v>-22.677268199999986</v>
          </cell>
          <cell r="S14">
            <v>-62.848179699999974</v>
          </cell>
          <cell r="T14">
            <v>-12.541692134289125</v>
          </cell>
          <cell r="U14">
            <v>-14.693096347400701</v>
          </cell>
          <cell r="V14">
            <v>-13.924903304818891</v>
          </cell>
          <cell r="W14">
            <v>-20.871728055348477</v>
          </cell>
          <cell r="X14">
            <v>-62.031419841857193</v>
          </cell>
          <cell r="Y14">
            <v>-12.924932888190067</v>
          </cell>
          <cell r="Z14">
            <v>-13.439283455125626</v>
          </cell>
          <cell r="AA14">
            <v>-7.6346547243182812</v>
          </cell>
          <cell r="AB14">
            <v>-14.344073580857099</v>
          </cell>
          <cell r="AC14">
            <v>-48.34294464849107</v>
          </cell>
          <cell r="AD14">
            <v>-18.943664717930346</v>
          </cell>
          <cell r="AE14">
            <v>-14.061337005793874</v>
          </cell>
          <cell r="AF14">
            <v>-5.0425897362000001</v>
          </cell>
          <cell r="AG14">
            <v>0.63043553279999998</v>
          </cell>
          <cell r="AH14">
            <v>-37.41715592712422</v>
          </cell>
          <cell r="AI14">
            <v>-28.326014198804017</v>
          </cell>
          <cell r="AJ14">
            <v>-21.090686769982227</v>
          </cell>
        </row>
        <row r="15">
          <cell r="D15">
            <v>28.6</v>
          </cell>
          <cell r="E15">
            <v>11.56459857256146</v>
          </cell>
          <cell r="F15">
            <v>16.273336249316564</v>
          </cell>
          <cell r="G15">
            <v>22.51</v>
          </cell>
          <cell r="H15">
            <v>27.361999999999998</v>
          </cell>
          <cell r="I15">
            <v>77.709934821878022</v>
          </cell>
          <cell r="J15">
            <v>17.027463999999995</v>
          </cell>
          <cell r="K15">
            <v>24.844243200000001</v>
          </cell>
          <cell r="L15">
            <v>28.270248000000002</v>
          </cell>
          <cell r="M15">
            <v>26.425771999999998</v>
          </cell>
          <cell r="N15">
            <v>96.567727199999993</v>
          </cell>
          <cell r="O15">
            <v>28.260332000000002</v>
          </cell>
          <cell r="P15">
            <v>36.448546</v>
          </cell>
          <cell r="Q15">
            <v>33.731844000000002</v>
          </cell>
          <cell r="R15">
            <v>32.275086000000002</v>
          </cell>
          <cell r="S15">
            <v>130.71580799999998</v>
          </cell>
          <cell r="T15">
            <v>30.051913144710877</v>
          </cell>
          <cell r="U15">
            <v>30.508343032599303</v>
          </cell>
          <cell r="V15">
            <v>35.175770245181113</v>
          </cell>
          <cell r="W15">
            <v>40.062663794651534</v>
          </cell>
          <cell r="X15">
            <v>135.79869021714282</v>
          </cell>
          <cell r="Y15">
            <v>29.974563907590277</v>
          </cell>
          <cell r="Z15">
            <v>33.407001874874375</v>
          </cell>
          <cell r="AA15">
            <v>33.154794562113644</v>
          </cell>
          <cell r="AB15">
            <v>39.113766400000003</v>
          </cell>
          <cell r="AC15">
            <v>135.6501267445783</v>
          </cell>
          <cell r="AD15">
            <v>30.779013635033927</v>
          </cell>
          <cell r="AE15">
            <v>37.991398094825158</v>
          </cell>
          <cell r="AF15">
            <v>48.4574102638</v>
          </cell>
          <cell r="AG15">
            <v>55.530435532799999</v>
          </cell>
          <cell r="AH15">
            <v>172.75825752645909</v>
          </cell>
          <cell r="AI15">
            <v>193.40904699472637</v>
          </cell>
          <cell r="AJ15">
            <v>210.622452177257</v>
          </cell>
        </row>
        <row r="16">
          <cell r="D16">
            <v>-52.27</v>
          </cell>
          <cell r="E16">
            <v>-23.891000000000002</v>
          </cell>
          <cell r="F16">
            <v>-29.459199999999999</v>
          </cell>
          <cell r="G16">
            <v>-36.770000000000003</v>
          </cell>
          <cell r="H16">
            <v>-38.398000000000003</v>
          </cell>
          <cell r="I16">
            <v>-128.51820000000001</v>
          </cell>
          <cell r="J16">
            <v>-30.423150000000003</v>
          </cell>
          <cell r="K16">
            <v>-39.349087499999996</v>
          </cell>
          <cell r="L16">
            <v>-44.0128907</v>
          </cell>
          <cell r="M16">
            <v>-45.582271600000013</v>
          </cell>
          <cell r="N16">
            <v>-159.36739980000002</v>
          </cell>
          <cell r="O16">
            <v>-41.228025799999998</v>
          </cell>
          <cell r="P16">
            <v>-47.953403399999999</v>
          </cell>
          <cell r="Q16">
            <v>-49.4302043</v>
          </cell>
          <cell r="R16">
            <v>-54.952354199999988</v>
          </cell>
          <cell r="S16">
            <v>-193.56398769999998</v>
          </cell>
          <cell r="T16">
            <v>-42.593605279000002</v>
          </cell>
          <cell r="U16">
            <v>-45.201439380000004</v>
          </cell>
          <cell r="V16">
            <v>-49.100673550000003</v>
          </cell>
          <cell r="W16">
            <v>-60.934391850000011</v>
          </cell>
          <cell r="X16">
            <v>-197.83011005900005</v>
          </cell>
          <cell r="Y16">
            <v>-42.899496795780344</v>
          </cell>
          <cell r="Z16">
            <v>-46.846285330000001</v>
          </cell>
          <cell r="AA16">
            <v>-40.789449286431925</v>
          </cell>
          <cell r="AB16">
            <v>-53.457839980857102</v>
          </cell>
          <cell r="AC16">
            <v>-183.99307139306939</v>
          </cell>
          <cell r="AD16">
            <v>-49.722678352964273</v>
          </cell>
          <cell r="AE16">
            <v>-52.052735100619032</v>
          </cell>
          <cell r="AF16">
            <v>-53.5</v>
          </cell>
          <cell r="AG16">
            <v>-54.9</v>
          </cell>
          <cell r="AH16">
            <v>-210.1754134535833</v>
          </cell>
          <cell r="AI16">
            <v>-221.73506119353038</v>
          </cell>
          <cell r="AJ16">
            <v>-231.71313894723923</v>
          </cell>
        </row>
        <row r="17">
          <cell r="D17">
            <v>40.020000000000003</v>
          </cell>
          <cell r="E17">
            <v>4.33</v>
          </cell>
          <cell r="F17">
            <v>7.9499999999999993</v>
          </cell>
          <cell r="G17">
            <v>22.1</v>
          </cell>
          <cell r="H17">
            <v>10.349999999999998</v>
          </cell>
          <cell r="I17">
            <v>44.730000000000004</v>
          </cell>
          <cell r="J17">
            <v>8.0670000000000002</v>
          </cell>
          <cell r="K17">
            <v>18.750999999999998</v>
          </cell>
          <cell r="L17">
            <v>33.314999999999998</v>
          </cell>
          <cell r="M17">
            <v>38.383000000000003</v>
          </cell>
          <cell r="N17">
            <v>98.515999999999991</v>
          </cell>
          <cell r="O17">
            <v>13.083</v>
          </cell>
          <cell r="P17">
            <v>27.922000000000001</v>
          </cell>
          <cell r="Q17">
            <v>5.2716000000000012</v>
          </cell>
          <cell r="R17">
            <v>14.124000000000001</v>
          </cell>
          <cell r="S17">
            <v>60.400600000000004</v>
          </cell>
          <cell r="T17">
            <v>11.651999999999999</v>
          </cell>
          <cell r="U17">
            <v>10.489080000000001</v>
          </cell>
          <cell r="V17">
            <v>12.642000000000001</v>
          </cell>
          <cell r="W17">
            <v>20.167999999999999</v>
          </cell>
          <cell r="X17">
            <v>54.951080000000005</v>
          </cell>
          <cell r="Y17">
            <v>1.1699999999999982</v>
          </cell>
          <cell r="Z17">
            <v>14.730080000000003</v>
          </cell>
          <cell r="AA17">
            <v>20.087274999999998</v>
          </cell>
          <cell r="AB17">
            <v>18.33399275</v>
          </cell>
          <cell r="AC17">
            <v>54.321347750000001</v>
          </cell>
          <cell r="AD17">
            <v>4.4688831280000016</v>
          </cell>
          <cell r="AE17">
            <v>12.595770003500004</v>
          </cell>
          <cell r="AF17">
            <v>17.331041641999999</v>
          </cell>
          <cell r="AG17">
            <v>16.312815113699997</v>
          </cell>
          <cell r="AH17">
            <v>50.708509887200002</v>
          </cell>
          <cell r="AI17">
            <v>53.937870946896005</v>
          </cell>
          <cell r="AJ17">
            <v>51.43648121066002</v>
          </cell>
        </row>
        <row r="18">
          <cell r="D18">
            <v>18.350000000000001</v>
          </cell>
          <cell r="E18">
            <v>14.52</v>
          </cell>
          <cell r="F18">
            <v>19.5</v>
          </cell>
          <cell r="G18">
            <v>12.95</v>
          </cell>
          <cell r="H18">
            <v>20.52</v>
          </cell>
          <cell r="I18">
            <v>67.489999999999995</v>
          </cell>
          <cell r="J18">
            <v>15.562276799999999</v>
          </cell>
          <cell r="K18">
            <v>18.1259072</v>
          </cell>
          <cell r="L18">
            <v>16.898527999999999</v>
          </cell>
          <cell r="M18">
            <v>17.209688</v>
          </cell>
          <cell r="N18">
            <v>67.796400000000006</v>
          </cell>
          <cell r="O18">
            <v>19.6221</v>
          </cell>
          <cell r="P18">
            <v>22.662800000000001</v>
          </cell>
          <cell r="Q18">
            <v>12.683229999999998</v>
          </cell>
          <cell r="R18">
            <v>9.7031199999999984</v>
          </cell>
          <cell r="S18">
            <v>64.671250000000001</v>
          </cell>
          <cell r="T18">
            <v>17.652100000000001</v>
          </cell>
          <cell r="U18">
            <v>19.552751999999998</v>
          </cell>
          <cell r="V18">
            <v>21.020399999999999</v>
          </cell>
          <cell r="W18">
            <v>22.116399999999999</v>
          </cell>
          <cell r="X18">
            <v>80.341651999999996</v>
          </cell>
          <cell r="Y18">
            <v>16.902099999999997</v>
          </cell>
          <cell r="Z18">
            <v>20.396799999999999</v>
          </cell>
          <cell r="AA18">
            <v>23.54</v>
          </cell>
          <cell r="AB18">
            <v>24.5</v>
          </cell>
          <cell r="AC18">
            <v>85.338899999999995</v>
          </cell>
          <cell r="AD18">
            <v>18</v>
          </cell>
          <cell r="AE18">
            <v>22</v>
          </cell>
          <cell r="AF18">
            <v>24</v>
          </cell>
          <cell r="AG18">
            <v>28</v>
          </cell>
          <cell r="AH18">
            <v>92</v>
          </cell>
          <cell r="AI18">
            <v>101</v>
          </cell>
          <cell r="AJ18">
            <v>102</v>
          </cell>
        </row>
        <row r="19">
          <cell r="D19">
            <v>149.9</v>
          </cell>
          <cell r="E19">
            <v>26.349999999999998</v>
          </cell>
          <cell r="F19">
            <v>24.55</v>
          </cell>
          <cell r="G19">
            <v>34.549999999999997</v>
          </cell>
          <cell r="H19">
            <v>31.65</v>
          </cell>
          <cell r="I19">
            <v>117.1</v>
          </cell>
          <cell r="J19">
            <v>25.821499999999997</v>
          </cell>
          <cell r="K19">
            <v>48.329500000000003</v>
          </cell>
          <cell r="L19">
            <v>49.774500000000003</v>
          </cell>
          <cell r="M19">
            <v>25.4955</v>
          </cell>
          <cell r="N19">
            <v>149.42099999999999</v>
          </cell>
          <cell r="O19">
            <v>19.638000000000002</v>
          </cell>
          <cell r="P19">
            <v>26.5885</v>
          </cell>
          <cell r="Q19">
            <v>33.326000000000008</v>
          </cell>
          <cell r="R19">
            <v>33.17</v>
          </cell>
          <cell r="S19">
            <v>112.72250000000001</v>
          </cell>
          <cell r="T19">
            <v>19.704000000000001</v>
          </cell>
          <cell r="U19">
            <v>26.0975</v>
          </cell>
          <cell r="V19">
            <v>26.78255653382762</v>
          </cell>
          <cell r="W19">
            <v>21.1909236921664</v>
          </cell>
          <cell r="X19">
            <v>93.774980225994028</v>
          </cell>
          <cell r="Y19">
            <v>19.078923005565862</v>
          </cell>
          <cell r="Z19">
            <v>31.518927643784789</v>
          </cell>
          <cell r="AA19">
            <v>16.9985</v>
          </cell>
          <cell r="AB19">
            <v>32.5</v>
          </cell>
          <cell r="AC19">
            <v>100.09635064935065</v>
          </cell>
          <cell r="AD19">
            <v>20</v>
          </cell>
          <cell r="AE19">
            <v>25</v>
          </cell>
          <cell r="AF19">
            <v>29</v>
          </cell>
          <cell r="AG19">
            <v>34</v>
          </cell>
          <cell r="AH19">
            <v>108</v>
          </cell>
          <cell r="AI19">
            <v>117.2</v>
          </cell>
          <cell r="AJ19">
            <v>104.5</v>
          </cell>
        </row>
        <row r="21">
          <cell r="D21">
            <v>235.54700000000005</v>
          </cell>
          <cell r="E21">
            <v>59.194999999999993</v>
          </cell>
          <cell r="F21">
            <v>54.845999999999989</v>
          </cell>
          <cell r="G21">
            <v>45.919999999999995</v>
          </cell>
          <cell r="H21">
            <v>121.98</v>
          </cell>
          <cell r="I21">
            <v>281.94099999999997</v>
          </cell>
          <cell r="J21">
            <v>75.741999999999976</v>
          </cell>
          <cell r="K21">
            <v>62.456000000000003</v>
          </cell>
          <cell r="L21">
            <v>97.20799999999997</v>
          </cell>
          <cell r="M21">
            <v>110.2817</v>
          </cell>
          <cell r="N21">
            <v>345.68769999999995</v>
          </cell>
          <cell r="O21">
            <v>76.616000000000014</v>
          </cell>
          <cell r="P21">
            <v>63.872000000000014</v>
          </cell>
          <cell r="Q21">
            <v>94.358000000000004</v>
          </cell>
          <cell r="R21">
            <v>167.55100000000002</v>
          </cell>
          <cell r="S21">
            <v>402.39700000000005</v>
          </cell>
          <cell r="T21">
            <v>44.476823750000008</v>
          </cell>
          <cell r="U21">
            <v>42.080171875000005</v>
          </cell>
          <cell r="V21">
            <v>95.870981749999984</v>
          </cell>
          <cell r="W21">
            <v>117.444147875</v>
          </cell>
          <cell r="X21">
            <v>299.87212525000001</v>
          </cell>
          <cell r="Y21">
            <v>75.036649999999995</v>
          </cell>
          <cell r="Z21">
            <v>72.221657699443398</v>
          </cell>
          <cell r="AA21">
            <v>54.211399999999998</v>
          </cell>
          <cell r="AB21">
            <v>104.46457516030006</v>
          </cell>
          <cell r="AC21">
            <v>305.93428285974346</v>
          </cell>
          <cell r="AD21">
            <v>67.582664047287494</v>
          </cell>
          <cell r="AE21">
            <v>90.328552720352576</v>
          </cell>
          <cell r="AF21">
            <v>81.865886605140176</v>
          </cell>
          <cell r="AG21">
            <v>82.58544723015882</v>
          </cell>
          <cell r="AH21">
            <v>322.36255060293905</v>
          </cell>
          <cell r="AI21">
            <v>297.54186070440289</v>
          </cell>
          <cell r="AJ21">
            <v>222.28764698061184</v>
          </cell>
        </row>
        <row r="22">
          <cell r="D22">
            <v>8.0500000000000007</v>
          </cell>
          <cell r="E22">
            <v>3.6</v>
          </cell>
          <cell r="F22">
            <v>2.6</v>
          </cell>
          <cell r="G22">
            <v>1.2</v>
          </cell>
          <cell r="H22">
            <v>6</v>
          </cell>
          <cell r="I22">
            <v>13.4</v>
          </cell>
          <cell r="J22">
            <v>2.35</v>
          </cell>
          <cell r="K22">
            <v>4.7</v>
          </cell>
          <cell r="L22">
            <v>2.1</v>
          </cell>
          <cell r="M22">
            <v>1.73</v>
          </cell>
          <cell r="N22">
            <v>10.88</v>
          </cell>
          <cell r="O22">
            <v>2.52</v>
          </cell>
          <cell r="P22">
            <v>2.13</v>
          </cell>
          <cell r="Q22">
            <v>2.54</v>
          </cell>
          <cell r="R22">
            <v>2.5499999999999998</v>
          </cell>
          <cell r="S22">
            <v>9.74</v>
          </cell>
          <cell r="T22">
            <v>2.8</v>
          </cell>
          <cell r="U22">
            <v>3</v>
          </cell>
          <cell r="V22">
            <v>3.17</v>
          </cell>
          <cell r="W22">
            <v>7.88</v>
          </cell>
          <cell r="X22">
            <v>16.849999999999998</v>
          </cell>
          <cell r="Y22">
            <v>7.04</v>
          </cell>
          <cell r="Z22">
            <v>4.7051576994434132</v>
          </cell>
          <cell r="AA22">
            <v>5.14</v>
          </cell>
          <cell r="AB22">
            <v>2.9249999999999998</v>
          </cell>
          <cell r="AC22">
            <v>19.810157699443415</v>
          </cell>
          <cell r="AD22">
            <v>16.5</v>
          </cell>
          <cell r="AE22">
            <v>17</v>
          </cell>
          <cell r="AF22">
            <v>17.5</v>
          </cell>
          <cell r="AG22">
            <v>18.5</v>
          </cell>
          <cell r="AH22">
            <v>69.5</v>
          </cell>
          <cell r="AI22">
            <v>60.177999999999997</v>
          </cell>
          <cell r="AJ22">
            <v>10.345500000000001</v>
          </cell>
        </row>
        <row r="23">
          <cell r="D23">
            <v>25.32</v>
          </cell>
          <cell r="E23">
            <v>5.26</v>
          </cell>
          <cell r="F23">
            <v>6.24</v>
          </cell>
          <cell r="G23">
            <v>3</v>
          </cell>
          <cell r="H23">
            <v>3.07</v>
          </cell>
          <cell r="I23">
            <v>17.57</v>
          </cell>
          <cell r="J23">
            <v>6.34</v>
          </cell>
          <cell r="K23">
            <v>5.29</v>
          </cell>
          <cell r="L23">
            <v>16.03</v>
          </cell>
          <cell r="M23">
            <v>24.279999999999998</v>
          </cell>
          <cell r="N23">
            <v>51.94</v>
          </cell>
          <cell r="O23">
            <v>84.5</v>
          </cell>
          <cell r="P23">
            <v>26.163</v>
          </cell>
          <cell r="Q23">
            <v>29.71</v>
          </cell>
          <cell r="R23">
            <v>80.456000000000003</v>
          </cell>
          <cell r="S23">
            <v>220.82900000000001</v>
          </cell>
          <cell r="T23">
            <v>14.907999999999999</v>
          </cell>
          <cell r="U23">
            <v>45.454999999999998</v>
          </cell>
          <cell r="V23">
            <v>30.96</v>
          </cell>
          <cell r="W23">
            <v>30.711000000000002</v>
          </cell>
          <cell r="X23">
            <v>122.03400000000001</v>
          </cell>
          <cell r="Y23">
            <v>44.127000000000002</v>
          </cell>
          <cell r="Z23">
            <v>35.153999999999996</v>
          </cell>
          <cell r="AA23">
            <v>20.296500000000002</v>
          </cell>
          <cell r="AB23">
            <v>40.5</v>
          </cell>
          <cell r="AC23">
            <v>140.07750000000001</v>
          </cell>
          <cell r="AD23">
            <v>40</v>
          </cell>
          <cell r="AE23">
            <v>54</v>
          </cell>
          <cell r="AF23">
            <v>33</v>
          </cell>
          <cell r="AG23">
            <v>53</v>
          </cell>
          <cell r="AH23">
            <v>180</v>
          </cell>
          <cell r="AI23">
            <v>170</v>
          </cell>
          <cell r="AJ23">
            <v>170</v>
          </cell>
        </row>
        <row r="24">
          <cell r="D24">
            <v>0</v>
          </cell>
          <cell r="E24">
            <v>0.2</v>
          </cell>
          <cell r="F24">
            <v>0.6</v>
          </cell>
          <cell r="G24">
            <v>0.4</v>
          </cell>
          <cell r="H24">
            <v>6.03</v>
          </cell>
          <cell r="I24">
            <v>7.23</v>
          </cell>
          <cell r="J24">
            <v>4.6499999999999995</v>
          </cell>
          <cell r="K24">
            <v>5.21</v>
          </cell>
          <cell r="L24">
            <v>4.21</v>
          </cell>
          <cell r="M24">
            <v>1.6837</v>
          </cell>
          <cell r="N24">
            <v>15.7537</v>
          </cell>
          <cell r="O24">
            <v>0.4760000000000002</v>
          </cell>
          <cell r="P24">
            <v>0.46</v>
          </cell>
          <cell r="Q24">
            <v>-12.07</v>
          </cell>
          <cell r="R24">
            <v>-4.8099999999999996</v>
          </cell>
          <cell r="S24">
            <v>-15.943999999999999</v>
          </cell>
          <cell r="T24">
            <v>0.62</v>
          </cell>
          <cell r="U24">
            <v>0.24</v>
          </cell>
          <cell r="V24">
            <v>1.1100000000000001</v>
          </cell>
          <cell r="W24">
            <v>-0.33</v>
          </cell>
          <cell r="X24">
            <v>1.6400000000000001</v>
          </cell>
          <cell r="Y24">
            <v>-0.2</v>
          </cell>
          <cell r="Z24">
            <v>-0.91</v>
          </cell>
          <cell r="AA24">
            <v>-0.63</v>
          </cell>
          <cell r="AB24">
            <v>1.7329999999999999</v>
          </cell>
          <cell r="AC24">
            <v>-7.0000000000003393E-3</v>
          </cell>
          <cell r="AD24">
            <v>0.2</v>
          </cell>
          <cell r="AE24">
            <v>0.2</v>
          </cell>
          <cell r="AF24">
            <v>0.2</v>
          </cell>
          <cell r="AG24">
            <v>0.2</v>
          </cell>
          <cell r="AH24">
            <v>0.8</v>
          </cell>
          <cell r="AI24">
            <v>0</v>
          </cell>
          <cell r="AJ24">
            <v>0</v>
          </cell>
        </row>
        <row r="25">
          <cell r="D25">
            <v>151.19999999999999</v>
          </cell>
          <cell r="E25">
            <v>-23.004999999999995</v>
          </cell>
          <cell r="F25">
            <v>17.566000000000003</v>
          </cell>
          <cell r="G25">
            <v>21.65</v>
          </cell>
          <cell r="H25">
            <v>28.000000000000004</v>
          </cell>
          <cell r="I25">
            <v>44.211000000000013</v>
          </cell>
          <cell r="J25">
            <v>17.712</v>
          </cell>
          <cell r="K25">
            <v>6.3960000000000008</v>
          </cell>
          <cell r="L25">
            <v>58.838000000000001</v>
          </cell>
          <cell r="M25">
            <v>39.908000000000008</v>
          </cell>
          <cell r="N25">
            <v>122.85400000000001</v>
          </cell>
          <cell r="O25">
            <v>16.999000000000002</v>
          </cell>
          <cell r="P25">
            <v>0.2209999999999992</v>
          </cell>
          <cell r="Q25">
            <v>18.294000000000004</v>
          </cell>
          <cell r="R25">
            <v>-0.50300000000000011</v>
          </cell>
          <cell r="S25">
            <v>35.01100000000001</v>
          </cell>
          <cell r="T25">
            <v>5.6409999999999982</v>
          </cell>
          <cell r="U25">
            <v>9.7140000000000022</v>
          </cell>
          <cell r="V25">
            <v>37.516000000000005</v>
          </cell>
          <cell r="W25">
            <v>20.809000000000005</v>
          </cell>
          <cell r="X25">
            <v>73.680000000000007</v>
          </cell>
          <cell r="Y25">
            <v>21.161000000000001</v>
          </cell>
          <cell r="Z25">
            <v>2.4550000000000001</v>
          </cell>
          <cell r="AA25">
            <v>10.006</v>
          </cell>
          <cell r="AB25">
            <v>11.633000000000003</v>
          </cell>
          <cell r="AC25">
            <v>45.255000000000003</v>
          </cell>
          <cell r="AD25">
            <v>6.580000000000001</v>
          </cell>
          <cell r="AE25">
            <v>32.168999999999997</v>
          </cell>
          <cell r="AF25">
            <v>26.992999999999999</v>
          </cell>
          <cell r="AG25">
            <v>23.408000000000005</v>
          </cell>
          <cell r="AH25">
            <v>89.149999999999991</v>
          </cell>
          <cell r="AI25">
            <v>35.010999999999996</v>
          </cell>
          <cell r="AJ25">
            <v>28.372999999999998</v>
          </cell>
        </row>
        <row r="26">
          <cell r="D26">
            <v>151.19999999999999</v>
          </cell>
          <cell r="E26">
            <v>40.1</v>
          </cell>
          <cell r="F26">
            <v>23.1</v>
          </cell>
          <cell r="G26">
            <v>27</v>
          </cell>
          <cell r="H26">
            <v>44.7</v>
          </cell>
          <cell r="I26">
            <v>134.9</v>
          </cell>
          <cell r="J26">
            <v>27.811</v>
          </cell>
          <cell r="K26">
            <v>83.445999999999998</v>
          </cell>
          <cell r="L26">
            <v>58.938000000000002</v>
          </cell>
          <cell r="M26">
            <v>49.308000000000007</v>
          </cell>
          <cell r="N26">
            <v>219.50299999999999</v>
          </cell>
          <cell r="O26">
            <v>17.867000000000001</v>
          </cell>
          <cell r="P26">
            <v>5.5619999999999994</v>
          </cell>
          <cell r="Q26">
            <v>20.858000000000004</v>
          </cell>
          <cell r="R26">
            <v>60.734000000000002</v>
          </cell>
          <cell r="S26">
            <v>105.02100000000002</v>
          </cell>
          <cell r="T26">
            <v>9.4999999999999982</v>
          </cell>
          <cell r="U26">
            <v>14.373000000000001</v>
          </cell>
          <cell r="V26">
            <v>41.356000000000002</v>
          </cell>
          <cell r="W26">
            <v>30.549000000000003</v>
          </cell>
          <cell r="X26">
            <v>95.778000000000006</v>
          </cell>
          <cell r="Y26">
            <v>27.121000000000002</v>
          </cell>
          <cell r="Z26">
            <v>10.295</v>
          </cell>
          <cell r="AA26">
            <v>14.556000000000001</v>
          </cell>
          <cell r="AB26">
            <v>18.511000000000003</v>
          </cell>
          <cell r="AC26">
            <v>70.483000000000004</v>
          </cell>
          <cell r="AD26">
            <v>11.222000000000001</v>
          </cell>
          <cell r="AE26">
            <v>38.808999999999997</v>
          </cell>
          <cell r="AF26">
            <v>32.555</v>
          </cell>
          <cell r="AG26">
            <v>36.519000000000005</v>
          </cell>
          <cell r="AH26">
            <v>119.105</v>
          </cell>
          <cell r="AI26">
            <v>69.44</v>
          </cell>
          <cell r="AJ26">
            <v>52.48</v>
          </cell>
        </row>
        <row r="27">
          <cell r="D27">
            <v>0</v>
          </cell>
          <cell r="E27">
            <v>-63.104999999999997</v>
          </cell>
          <cell r="F27">
            <v>-5.5339999999999998</v>
          </cell>
          <cell r="G27">
            <v>-5.35</v>
          </cell>
          <cell r="H27">
            <v>-16.7</v>
          </cell>
          <cell r="I27">
            <v>-90.688999999999993</v>
          </cell>
          <cell r="J27">
            <v>-10.099</v>
          </cell>
          <cell r="K27">
            <v>-77.05</v>
          </cell>
          <cell r="L27">
            <v>-0.1</v>
          </cell>
          <cell r="M27">
            <v>-9.4</v>
          </cell>
          <cell r="N27">
            <v>-96.649000000000001</v>
          </cell>
          <cell r="O27">
            <v>-0.86799999999999999</v>
          </cell>
          <cell r="P27">
            <v>-5.3410000000000002</v>
          </cell>
          <cell r="Q27">
            <v>-2.5640000000000001</v>
          </cell>
          <cell r="R27">
            <v>-61.237000000000002</v>
          </cell>
          <cell r="S27">
            <v>-70.010000000000005</v>
          </cell>
          <cell r="T27">
            <v>-3.859</v>
          </cell>
          <cell r="U27">
            <v>-4.6589999999999998</v>
          </cell>
          <cell r="V27">
            <v>-3.84</v>
          </cell>
          <cell r="W27">
            <v>-9.74</v>
          </cell>
          <cell r="X27">
            <v>-22.097999999999999</v>
          </cell>
          <cell r="Y27">
            <v>-5.96</v>
          </cell>
          <cell r="Z27">
            <v>-7.84</v>
          </cell>
          <cell r="AA27">
            <v>-4.55</v>
          </cell>
          <cell r="AB27">
            <v>-6.8780000000000001</v>
          </cell>
          <cell r="AC27">
            <v>-25.228000000000002</v>
          </cell>
          <cell r="AD27">
            <v>-4.6420000000000003</v>
          </cell>
          <cell r="AE27">
            <v>-6.6400000000000006</v>
          </cell>
          <cell r="AF27">
            <v>-5.5620000000000012</v>
          </cell>
          <cell r="AG27">
            <v>-13.111000000000001</v>
          </cell>
          <cell r="AH27">
            <v>-29.955000000000002</v>
          </cell>
          <cell r="AI27">
            <v>-34.429000000000002</v>
          </cell>
          <cell r="AJ27">
            <v>-24.106999999999999</v>
          </cell>
        </row>
        <row r="28">
          <cell r="D28">
            <v>50.977000000000068</v>
          </cell>
          <cell r="E28">
            <v>73.139999999999986</v>
          </cell>
          <cell r="F28">
            <v>27.839999999999986</v>
          </cell>
          <cell r="G28">
            <v>19.669999999999995</v>
          </cell>
          <cell r="H28">
            <v>78.88</v>
          </cell>
          <cell r="I28">
            <v>199.52999999999997</v>
          </cell>
          <cell r="J28">
            <v>44.689999999999976</v>
          </cell>
          <cell r="K28">
            <v>40.86</v>
          </cell>
          <cell r="L28">
            <v>16.029999999999973</v>
          </cell>
          <cell r="M28">
            <v>42.679999999999993</v>
          </cell>
          <cell r="N28">
            <v>144.25999999999993</v>
          </cell>
          <cell r="O28">
            <v>-27.878999999999994</v>
          </cell>
          <cell r="P28">
            <v>34.89800000000001</v>
          </cell>
          <cell r="Q28">
            <v>55.884</v>
          </cell>
          <cell r="R28">
            <v>89.858000000000018</v>
          </cell>
          <cell r="S28">
            <v>152.76100000000002</v>
          </cell>
          <cell r="T28">
            <v>20.507823750000007</v>
          </cell>
          <cell r="U28">
            <v>-16.328828125000001</v>
          </cell>
          <cell r="V28">
            <v>23.114981749999984</v>
          </cell>
          <cell r="W28">
            <v>58.374147874999991</v>
          </cell>
          <cell r="X28">
            <v>85.668125249999974</v>
          </cell>
          <cell r="Y28">
            <v>2.9086499999999944</v>
          </cell>
          <cell r="Z28">
            <v>30.817499999999985</v>
          </cell>
          <cell r="AA28">
            <v>19.398899999999998</v>
          </cell>
          <cell r="AB28">
            <v>47.673575160300054</v>
          </cell>
          <cell r="AC28">
            <v>100.79862516030002</v>
          </cell>
          <cell r="AD28">
            <v>4.3026640472875002</v>
          </cell>
          <cell r="AE28">
            <v>-13.040447279647431</v>
          </cell>
          <cell r="AF28">
            <v>4.1728866051401781</v>
          </cell>
          <cell r="AG28">
            <v>-12.522552769841177</v>
          </cell>
          <cell r="AH28">
            <v>-17.087449397060929</v>
          </cell>
          <cell r="AI28">
            <v>32.352860704402943</v>
          </cell>
          <cell r="AJ28">
            <v>13.569146980611841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-58.6</v>
          </cell>
          <cell r="P29">
            <v>1.45</v>
          </cell>
          <cell r="Q29">
            <v>-5.94</v>
          </cell>
          <cell r="R29">
            <v>19.82</v>
          </cell>
          <cell r="S29">
            <v>-43.269999999999996</v>
          </cell>
          <cell r="T29">
            <v>4.7640000000000002</v>
          </cell>
          <cell r="U29">
            <v>-17.54</v>
          </cell>
          <cell r="V29">
            <v>-0.28000000000000003</v>
          </cell>
          <cell r="W29">
            <v>28.63</v>
          </cell>
          <cell r="X29">
            <v>15.574</v>
          </cell>
          <cell r="Y29">
            <v>-24.6</v>
          </cell>
          <cell r="Z29">
            <v>2.4</v>
          </cell>
          <cell r="AA29">
            <v>6.43</v>
          </cell>
          <cell r="AB29">
            <v>27.103000000000002</v>
          </cell>
          <cell r="AC29">
            <v>11.332999999999998</v>
          </cell>
          <cell r="AD29">
            <v>-31.409090909090907</v>
          </cell>
          <cell r="AE29">
            <v>-41.498181818181813</v>
          </cell>
          <cell r="AF29">
            <v>-1.4981818181818198</v>
          </cell>
          <cell r="AG29">
            <v>-1.4981818181818198</v>
          </cell>
          <cell r="AH29">
            <v>-75.903636363636366</v>
          </cell>
        </row>
        <row r="30">
          <cell r="D30">
            <v>0</v>
          </cell>
          <cell r="E30">
            <v>0.27999999999999936</v>
          </cell>
          <cell r="F30">
            <v>4.6100000000000012</v>
          </cell>
          <cell r="G30">
            <v>-7.08</v>
          </cell>
          <cell r="H30">
            <v>35.699999999999996</v>
          </cell>
          <cell r="I30">
            <v>33.51</v>
          </cell>
          <cell r="J30">
            <v>-0.80999999999999961</v>
          </cell>
          <cell r="K30">
            <v>11.73</v>
          </cell>
          <cell r="L30">
            <v>-9.94</v>
          </cell>
          <cell r="M30">
            <v>10.49</v>
          </cell>
          <cell r="N30">
            <v>11.470000000000002</v>
          </cell>
          <cell r="O30">
            <v>7.29</v>
          </cell>
          <cell r="P30">
            <v>-2.95</v>
          </cell>
          <cell r="Q30">
            <v>-1.65</v>
          </cell>
          <cell r="R30">
            <v>27.470000000000002</v>
          </cell>
          <cell r="S30">
            <v>30.160000000000004</v>
          </cell>
          <cell r="T30">
            <v>-6.34</v>
          </cell>
          <cell r="U30">
            <v>-7.6</v>
          </cell>
          <cell r="V30">
            <v>-11.959999999999997</v>
          </cell>
          <cell r="W30">
            <v>2.6299999999999994</v>
          </cell>
          <cell r="X30">
            <v>-23.27</v>
          </cell>
          <cell r="Y30">
            <v>1.6099999999999999</v>
          </cell>
          <cell r="Z30">
            <v>2.1300000000000008</v>
          </cell>
          <cell r="AA30">
            <v>-20.28</v>
          </cell>
          <cell r="AB30">
            <v>-0.30000000000000071</v>
          </cell>
          <cell r="AC30">
            <v>-16.84</v>
          </cell>
          <cell r="AD30">
            <v>1</v>
          </cell>
          <cell r="AE30">
            <v>-0.5</v>
          </cell>
          <cell r="AF30">
            <v>-0.5</v>
          </cell>
          <cell r="AG30">
            <v>-2</v>
          </cell>
          <cell r="AH30">
            <v>-2</v>
          </cell>
        </row>
        <row r="31">
          <cell r="D31">
            <v>50.977000000000068</v>
          </cell>
          <cell r="E31">
            <v>72.859999999999985</v>
          </cell>
          <cell r="F31">
            <v>23.229999999999983</v>
          </cell>
          <cell r="G31">
            <v>26.749999999999993</v>
          </cell>
          <cell r="H31">
            <v>43.18</v>
          </cell>
          <cell r="I31">
            <v>166.01999999999998</v>
          </cell>
          <cell r="J31">
            <v>45.499999999999979</v>
          </cell>
          <cell r="K31">
            <v>29.13</v>
          </cell>
          <cell r="L31">
            <v>25.96999999999997</v>
          </cell>
          <cell r="M31">
            <v>32.189999999999991</v>
          </cell>
          <cell r="N31">
            <v>132.78999999999994</v>
          </cell>
          <cell r="O31">
            <v>23.431000000000008</v>
          </cell>
          <cell r="P31">
            <v>36.39800000000001</v>
          </cell>
          <cell r="Q31">
            <v>63.473999999999997</v>
          </cell>
          <cell r="R31">
            <v>42.568000000000012</v>
          </cell>
          <cell r="S31">
            <v>165.87100000000004</v>
          </cell>
          <cell r="T31">
            <v>22.083823750000008</v>
          </cell>
          <cell r="U31">
            <v>8.8111718749999977</v>
          </cell>
          <cell r="V31">
            <v>35.354981749999979</v>
          </cell>
          <cell r="W31">
            <v>27.114147874999993</v>
          </cell>
          <cell r="X31">
            <v>93.364125249999972</v>
          </cell>
          <cell r="Y31">
            <v>25.898649999999996</v>
          </cell>
          <cell r="Z31">
            <v>26.287499999999987</v>
          </cell>
          <cell r="AA31">
            <v>33.248899999999999</v>
          </cell>
          <cell r="AB31">
            <v>20.870575160300053</v>
          </cell>
          <cell r="AC31">
            <v>106.30562516030004</v>
          </cell>
          <cell r="AD31">
            <v>34.711754956378407</v>
          </cell>
          <cell r="AE31">
            <v>28.957734538534382</v>
          </cell>
          <cell r="AF31">
            <v>6.1710684233219979</v>
          </cell>
          <cell r="AG31">
            <v>-9.0243709516593569</v>
          </cell>
          <cell r="AH31">
            <v>60.816186966575437</v>
          </cell>
        </row>
        <row r="32">
          <cell r="D32">
            <v>59</v>
          </cell>
          <cell r="E32">
            <v>7</v>
          </cell>
          <cell r="F32">
            <v>15</v>
          </cell>
          <cell r="G32">
            <v>13</v>
          </cell>
          <cell r="H32">
            <v>18</v>
          </cell>
          <cell r="I32">
            <v>53</v>
          </cell>
          <cell r="J32">
            <v>21.4</v>
          </cell>
          <cell r="K32">
            <v>8.9</v>
          </cell>
          <cell r="L32">
            <v>17.299999999999997</v>
          </cell>
          <cell r="M32">
            <v>4.8999999999999995</v>
          </cell>
          <cell r="N32">
            <v>52.499999999999993</v>
          </cell>
          <cell r="O32">
            <v>11.73</v>
          </cell>
          <cell r="P32">
            <v>18.79</v>
          </cell>
          <cell r="Q32">
            <v>38.590000000000003</v>
          </cell>
          <cell r="R32">
            <v>22.608000000000001</v>
          </cell>
          <cell r="S32">
            <v>91.718000000000004</v>
          </cell>
          <cell r="T32">
            <v>11.213620000000002</v>
          </cell>
          <cell r="U32">
            <v>0.62779999999999792</v>
          </cell>
          <cell r="V32">
            <v>13.142879999999998</v>
          </cell>
          <cell r="W32">
            <v>10.34376</v>
          </cell>
          <cell r="X32">
            <v>35.328059999999994</v>
          </cell>
          <cell r="Y32">
            <v>12.883650000000003</v>
          </cell>
          <cell r="Z32">
            <v>21.962499999999995</v>
          </cell>
          <cell r="AA32">
            <v>20.090900000000001</v>
          </cell>
          <cell r="AB32">
            <v>9.6926948129743327</v>
          </cell>
          <cell r="AC32">
            <v>64.629744812974337</v>
          </cell>
          <cell r="AD32">
            <v>10.391984044287497</v>
          </cell>
          <cell r="AE32">
            <v>11.642655660034379</v>
          </cell>
          <cell r="AF32">
            <v>12.696123656321998</v>
          </cell>
          <cell r="AG32">
            <v>13.567667059640646</v>
          </cell>
          <cell r="AH32">
            <v>66.826494323383471</v>
          </cell>
        </row>
        <row r="34">
          <cell r="D34">
            <v>17.177000000000021</v>
          </cell>
          <cell r="E34">
            <v>-4.5164014274385664</v>
          </cell>
          <cell r="F34">
            <v>-13.358488750683406</v>
          </cell>
          <cell r="G34">
            <v>-16.578750000000007</v>
          </cell>
          <cell r="H34">
            <v>25.721499999999978</v>
          </cell>
          <cell r="I34">
            <v>-8.7321401781219379</v>
          </cell>
          <cell r="J34">
            <v>-22.306909200000064</v>
          </cell>
          <cell r="K34">
            <v>-2.4043770999999907</v>
          </cell>
          <cell r="L34">
            <v>49.944585300000014</v>
          </cell>
          <cell r="M34">
            <v>13.912588400000033</v>
          </cell>
          <cell r="N34">
            <v>39.145887399999992</v>
          </cell>
          <cell r="O34">
            <v>-8.7342937999999748</v>
          </cell>
          <cell r="P34">
            <v>-4.81573999999938E-2</v>
          </cell>
          <cell r="Q34">
            <v>-5.268380300000004</v>
          </cell>
          <cell r="R34">
            <v>13.904051800000019</v>
          </cell>
          <cell r="S34">
            <v>-0.14677969999985407</v>
          </cell>
          <cell r="T34">
            <v>-11.910578384289117</v>
          </cell>
          <cell r="U34">
            <v>-23.742492472400698</v>
          </cell>
          <cell r="V34">
            <v>25.971534979008709</v>
          </cell>
          <cell r="W34">
            <v>2.6197465118179082</v>
          </cell>
          <cell r="X34">
            <v>-7.0617893658631488</v>
          </cell>
          <cell r="Y34">
            <v>-13.734309882624231</v>
          </cell>
          <cell r="Z34">
            <v>4.0158818881025695</v>
          </cell>
          <cell r="AA34">
            <v>8.5900202756816952</v>
          </cell>
          <cell r="AB34">
            <v>29.207215387809072</v>
          </cell>
          <cell r="AC34">
            <v>28.078807668969105</v>
          </cell>
          <cell r="AD34">
            <v>-18.881445460829426</v>
          </cell>
          <cell r="AE34">
            <v>12.129300113668137</v>
          </cell>
          <cell r="AF34">
            <v>11.847879897084695</v>
          </cell>
          <cell r="AG34">
            <v>17.794929653888602</v>
          </cell>
          <cell r="AH34">
            <v>22.890664203812008</v>
          </cell>
          <cell r="AI34">
            <v>32.18137107444295</v>
          </cell>
          <cell r="AJ34">
            <v>-13.010115272855899</v>
          </cell>
        </row>
        <row r="36">
          <cell r="D36">
            <v>-74.69</v>
          </cell>
          <cell r="E36">
            <v>-23.889999999999997</v>
          </cell>
          <cell r="F36">
            <v>8.41</v>
          </cell>
          <cell r="G36">
            <v>17.990000000000002</v>
          </cell>
          <cell r="H36">
            <v>-61.37</v>
          </cell>
          <cell r="I36">
            <v>-58.859999999999992</v>
          </cell>
          <cell r="J36">
            <v>19.57</v>
          </cell>
          <cell r="K36">
            <v>-23.110000000000003</v>
          </cell>
          <cell r="L36">
            <v>-53.269999999999996</v>
          </cell>
          <cell r="M36">
            <v>-14.149999999999999</v>
          </cell>
          <cell r="N36">
            <v>-70.960000000000008</v>
          </cell>
          <cell r="O36">
            <v>-18.599999999999998</v>
          </cell>
          <cell r="P36">
            <v>6.22</v>
          </cell>
          <cell r="Q36">
            <v>-10.430000000000001</v>
          </cell>
          <cell r="R36">
            <v>-29.660000000000004</v>
          </cell>
          <cell r="S36">
            <v>-52.470000000000006</v>
          </cell>
          <cell r="T36">
            <v>8.89</v>
          </cell>
          <cell r="U36">
            <v>23.02</v>
          </cell>
          <cell r="V36">
            <v>-35.94</v>
          </cell>
          <cell r="W36">
            <v>-16.559999999999999</v>
          </cell>
          <cell r="X36">
            <v>-20.589999999999996</v>
          </cell>
          <cell r="Y36">
            <v>12.027838248511962</v>
          </cell>
          <cell r="Z36">
            <v>3.825000000000462</v>
          </cell>
          <cell r="AA36">
            <v>-9.3245295164003696</v>
          </cell>
          <cell r="AB36">
            <v>-25.482878312500002</v>
          </cell>
          <cell r="AC36">
            <v>-18.954569580387947</v>
          </cell>
          <cell r="AD36">
            <v>10.089319997</v>
          </cell>
          <cell r="AE36">
            <v>-8.3575970603181844</v>
          </cell>
          <cell r="AF36">
            <v>-19.47676294881818</v>
          </cell>
          <cell r="AG36">
            <v>-11.950480170518182</v>
          </cell>
          <cell r="AH36">
            <v>-29.695520182654548</v>
          </cell>
          <cell r="AI36">
            <v>-1.1851382000000275</v>
          </cell>
          <cell r="AJ36">
            <v>-2.5879304999999047</v>
          </cell>
        </row>
        <row r="37">
          <cell r="D37">
            <v>46.64</v>
          </cell>
          <cell r="E37">
            <v>24.740000000000002</v>
          </cell>
          <cell r="F37">
            <v>-0.02</v>
          </cell>
          <cell r="G37">
            <v>-0.13</v>
          </cell>
          <cell r="H37">
            <v>29.3</v>
          </cell>
          <cell r="I37">
            <v>53.89</v>
          </cell>
          <cell r="J37">
            <v>0</v>
          </cell>
          <cell r="K37">
            <v>23.66</v>
          </cell>
          <cell r="L37">
            <v>0.02</v>
          </cell>
          <cell r="M37">
            <v>-0.15</v>
          </cell>
          <cell r="N37">
            <v>23.53</v>
          </cell>
          <cell r="O37">
            <v>23.26</v>
          </cell>
          <cell r="P37">
            <v>-2.7800000000000002</v>
          </cell>
          <cell r="Q37">
            <v>-0.16</v>
          </cell>
          <cell r="R37">
            <v>28.31</v>
          </cell>
          <cell r="S37">
            <v>48.629999999999995</v>
          </cell>
          <cell r="T37">
            <v>-2.3060937500000005</v>
          </cell>
          <cell r="U37">
            <v>-4.2561718749999997</v>
          </cell>
          <cell r="V37">
            <v>-1.5030937500000003</v>
          </cell>
          <cell r="W37">
            <v>23.233828124999999</v>
          </cell>
          <cell r="X37">
            <v>15.168468749999999</v>
          </cell>
          <cell r="Y37">
            <v>-3.7363570614000001</v>
          </cell>
          <cell r="Z37">
            <v>-2.3199999999999998</v>
          </cell>
          <cell r="AA37">
            <v>-5.1753999999999998</v>
          </cell>
          <cell r="AB37">
            <v>-3.6671484375000003</v>
          </cell>
          <cell r="AC37">
            <v>-14.8989054989</v>
          </cell>
          <cell r="AD37">
            <v>12.196796875</v>
          </cell>
          <cell r="AE37">
            <v>-0.83220312499999993</v>
          </cell>
          <cell r="AF37">
            <v>9.998153125</v>
          </cell>
          <cell r="AG37">
            <v>-0.83220312499999993</v>
          </cell>
          <cell r="AH37">
            <v>20.53054375</v>
          </cell>
          <cell r="AI37">
            <v>7.7366202000000008</v>
          </cell>
          <cell r="AJ37">
            <v>3.3419385000000013</v>
          </cell>
        </row>
        <row r="38">
          <cell r="D38">
            <v>46.4</v>
          </cell>
          <cell r="E38">
            <v>24.8</v>
          </cell>
          <cell r="F38">
            <v>0</v>
          </cell>
          <cell r="G38">
            <v>0</v>
          </cell>
          <cell r="H38">
            <v>24.3</v>
          </cell>
          <cell r="I38">
            <v>49.1</v>
          </cell>
          <cell r="J38">
            <v>0</v>
          </cell>
          <cell r="K38">
            <v>23.53</v>
          </cell>
          <cell r="L38">
            <v>0</v>
          </cell>
          <cell r="M38">
            <v>0</v>
          </cell>
          <cell r="N38">
            <v>23.53</v>
          </cell>
          <cell r="O38">
            <v>22.78</v>
          </cell>
          <cell r="P38">
            <v>0</v>
          </cell>
          <cell r="Q38">
            <v>0</v>
          </cell>
          <cell r="R38">
            <v>28.77</v>
          </cell>
          <cell r="S38">
            <v>51.55</v>
          </cell>
          <cell r="T38">
            <v>-2.3160937500000003</v>
          </cell>
          <cell r="U38">
            <v>-4.2461718749999999</v>
          </cell>
          <cell r="V38">
            <v>-2.3160937500000003</v>
          </cell>
          <cell r="W38">
            <v>24.973828124999997</v>
          </cell>
          <cell r="X38">
            <v>16.095468749999995</v>
          </cell>
          <cell r="Y38">
            <v>-4.25</v>
          </cell>
          <cell r="Z38">
            <v>-2.3199999999999998</v>
          </cell>
          <cell r="AA38">
            <v>-6.18</v>
          </cell>
          <cell r="AB38">
            <v>-3.6671484375000003</v>
          </cell>
          <cell r="AC38">
            <v>-16.4171484375</v>
          </cell>
          <cell r="AD38">
            <v>11.196796875</v>
          </cell>
          <cell r="AE38">
            <v>-1.8322031249999999</v>
          </cell>
          <cell r="AF38">
            <v>8.998153125</v>
          </cell>
          <cell r="AG38">
            <v>-1.8322031249999999</v>
          </cell>
          <cell r="AH38">
            <v>16.53054375</v>
          </cell>
          <cell r="AI38">
            <v>7.7366202000000008</v>
          </cell>
          <cell r="AJ38">
            <v>3.3419385000000013</v>
          </cell>
        </row>
        <row r="39">
          <cell r="D39">
            <v>46.4</v>
          </cell>
          <cell r="E39">
            <v>24.8</v>
          </cell>
          <cell r="F39">
            <v>0</v>
          </cell>
          <cell r="G39">
            <v>0</v>
          </cell>
          <cell r="H39">
            <v>24.3</v>
          </cell>
          <cell r="I39">
            <v>49.1</v>
          </cell>
          <cell r="J39">
            <v>0</v>
          </cell>
          <cell r="K39">
            <v>23.53</v>
          </cell>
          <cell r="L39">
            <v>0</v>
          </cell>
          <cell r="M39">
            <v>0</v>
          </cell>
          <cell r="N39">
            <v>23.53</v>
          </cell>
          <cell r="O39">
            <v>22.78</v>
          </cell>
          <cell r="P39">
            <v>0</v>
          </cell>
          <cell r="Q39">
            <v>0</v>
          </cell>
          <cell r="R39">
            <v>29.34</v>
          </cell>
          <cell r="S39">
            <v>52.120000000000005</v>
          </cell>
          <cell r="T39">
            <v>0</v>
          </cell>
          <cell r="U39">
            <v>0</v>
          </cell>
          <cell r="V39">
            <v>0</v>
          </cell>
          <cell r="W39">
            <v>29.22</v>
          </cell>
          <cell r="X39">
            <v>29.22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13.029</v>
          </cell>
          <cell r="AE39">
            <v>0</v>
          </cell>
          <cell r="AF39">
            <v>13.029</v>
          </cell>
          <cell r="AG39">
            <v>0</v>
          </cell>
          <cell r="AH39">
            <v>26.058</v>
          </cell>
          <cell r="AI39">
            <v>26.058</v>
          </cell>
          <cell r="AJ39">
            <v>26.058</v>
          </cell>
        </row>
        <row r="40"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-0.56999999999999995</v>
          </cell>
          <cell r="S40">
            <v>-0.56999999999999995</v>
          </cell>
          <cell r="T40">
            <v>-2.3160937500000003</v>
          </cell>
          <cell r="U40">
            <v>-4.2461718749999999</v>
          </cell>
          <cell r="V40">
            <v>-2.3160937500000003</v>
          </cell>
          <cell r="W40">
            <v>-4.2461718749999999</v>
          </cell>
          <cell r="X40">
            <v>-13.12453125</v>
          </cell>
          <cell r="Y40">
            <v>-4.25</v>
          </cell>
          <cell r="Z40">
            <v>-2.3199999999999998</v>
          </cell>
          <cell r="AA40">
            <v>-6.18</v>
          </cell>
          <cell r="AB40">
            <v>-3.6671484375000003</v>
          </cell>
          <cell r="AC40">
            <v>-16.4171484375</v>
          </cell>
          <cell r="AD40">
            <v>-1.8322031249999999</v>
          </cell>
          <cell r="AE40">
            <v>-1.8322031249999999</v>
          </cell>
          <cell r="AF40">
            <v>-4.0308468749999999</v>
          </cell>
          <cell r="AG40">
            <v>-1.8322031249999999</v>
          </cell>
          <cell r="AH40">
            <v>-9.5274562500000002</v>
          </cell>
          <cell r="AI40">
            <v>-18.321379799999999</v>
          </cell>
          <cell r="AJ40">
            <v>-22.716061499999999</v>
          </cell>
        </row>
        <row r="41">
          <cell r="D41">
            <v>0.24</v>
          </cell>
          <cell r="E41">
            <v>-0.06</v>
          </cell>
          <cell r="F41">
            <v>-0.02</v>
          </cell>
          <cell r="G41">
            <v>-0.13</v>
          </cell>
          <cell r="H41">
            <v>5</v>
          </cell>
          <cell r="I41">
            <v>4.79</v>
          </cell>
          <cell r="J41">
            <v>0</v>
          </cell>
          <cell r="K41">
            <v>0.13</v>
          </cell>
          <cell r="L41">
            <v>0.02</v>
          </cell>
          <cell r="M41">
            <v>-0.15</v>
          </cell>
          <cell r="N41">
            <v>0</v>
          </cell>
          <cell r="O41">
            <v>0.48</v>
          </cell>
          <cell r="P41">
            <v>-2.7800000000000002</v>
          </cell>
          <cell r="Q41">
            <v>-0.16</v>
          </cell>
          <cell r="R41">
            <v>-0.46</v>
          </cell>
          <cell r="S41">
            <v>-2.9200000000000004</v>
          </cell>
          <cell r="T41">
            <v>0.01</v>
          </cell>
          <cell r="U41">
            <v>-0.01</v>
          </cell>
          <cell r="V41">
            <v>0.81299999999999994</v>
          </cell>
          <cell r="W41">
            <v>-1.74</v>
          </cell>
          <cell r="X41">
            <v>-0.92700000000000005</v>
          </cell>
          <cell r="Y41">
            <v>0.51364293859999999</v>
          </cell>
          <cell r="Z41">
            <v>0</v>
          </cell>
          <cell r="AA41">
            <v>1.0045999999999999</v>
          </cell>
          <cell r="AB41">
            <v>0</v>
          </cell>
          <cell r="AC41">
            <v>1.5182429385999998</v>
          </cell>
          <cell r="AD41">
            <v>1</v>
          </cell>
          <cell r="AE41">
            <v>1</v>
          </cell>
          <cell r="AF41">
            <v>1</v>
          </cell>
          <cell r="AG41">
            <v>1</v>
          </cell>
          <cell r="AH41">
            <v>4</v>
          </cell>
          <cell r="AI41">
            <v>0</v>
          </cell>
          <cell r="AJ41">
            <v>0</v>
          </cell>
        </row>
        <row r="43">
          <cell r="D43">
            <v>-10.872999999999976</v>
          </cell>
          <cell r="E43">
            <v>-3.6664014274385615</v>
          </cell>
          <cell r="F43">
            <v>-4.9684887506834059</v>
          </cell>
          <cell r="G43">
            <v>1.2812499999999956</v>
          </cell>
          <cell r="H43">
            <v>-6.3485000000000191</v>
          </cell>
          <cell r="I43">
            <v>-13.70214017812199</v>
          </cell>
          <cell r="J43">
            <v>-2.7369092000000634</v>
          </cell>
          <cell r="K43">
            <v>-1.8543770999999936</v>
          </cell>
          <cell r="L43">
            <v>-3.3054146999999818</v>
          </cell>
          <cell r="M43">
            <v>-0.38741159999996599</v>
          </cell>
          <cell r="N43">
            <v>-8.2841126000000056</v>
          </cell>
          <cell r="O43">
            <v>-4.0742937999999711</v>
          </cell>
          <cell r="P43">
            <v>3.3918426000000057</v>
          </cell>
          <cell r="Q43">
            <v>-15.858380300000006</v>
          </cell>
          <cell r="R43">
            <v>12.554051800000014</v>
          </cell>
          <cell r="S43">
            <v>-3.986779699999957</v>
          </cell>
          <cell r="T43">
            <v>-5.326672134289117</v>
          </cell>
          <cell r="U43">
            <v>-4.9786643474006986</v>
          </cell>
          <cell r="V43">
            <v>-11.471558770991289</v>
          </cell>
          <cell r="W43">
            <v>9.2935746368179082</v>
          </cell>
          <cell r="X43">
            <v>-12.483320615863196</v>
          </cell>
          <cell r="Y43">
            <v>-5.4428286955122687</v>
          </cell>
          <cell r="Z43">
            <v>5.5208818881030322</v>
          </cell>
          <cell r="AA43">
            <v>-5.9099092407186742</v>
          </cell>
          <cell r="AB43">
            <v>5.7188637809069132E-2</v>
          </cell>
          <cell r="AC43">
            <v>-5.7746674103188411</v>
          </cell>
          <cell r="AD43">
            <v>3.4046714111705754</v>
          </cell>
          <cell r="AE43">
            <v>2.9394999283499526</v>
          </cell>
          <cell r="AF43">
            <v>2.3692700732665148</v>
          </cell>
          <cell r="AG43">
            <v>5.0122463583704207</v>
          </cell>
          <cell r="AH43">
            <v>13.725687771157464</v>
          </cell>
          <cell r="AI43">
            <v>38.732853074442929</v>
          </cell>
          <cell r="AJ43">
            <v>-12.256107272855802</v>
          </cell>
        </row>
        <row r="45">
          <cell r="D45">
            <v>11.121699999999983</v>
          </cell>
          <cell r="E45">
            <v>3.6064014274385556</v>
          </cell>
          <cell r="F45">
            <v>4.948488750683417</v>
          </cell>
          <cell r="G45">
            <v>-1.4112499999999315</v>
          </cell>
          <cell r="H45">
            <v>6.3585000000000491</v>
          </cell>
          <cell r="I45">
            <v>13.50214017812209</v>
          </cell>
          <cell r="J45">
            <v>2.6899092000000735</v>
          </cell>
          <cell r="K45">
            <v>1.984377099999989</v>
          </cell>
          <cell r="L45">
            <v>3.3674146999999479</v>
          </cell>
          <cell r="M45">
            <v>0.23731159999992713</v>
          </cell>
          <cell r="N45">
            <v>8.2790125999999375</v>
          </cell>
          <cell r="O45">
            <v>4.554293799999968</v>
          </cell>
          <cell r="P45">
            <v>-3.6718425999999909</v>
          </cell>
          <cell r="Q45">
            <v>15.698380300000011</v>
          </cell>
          <cell r="R45">
            <v>-13.014051799999976</v>
          </cell>
          <cell r="S45">
            <v>3.5667797000000121</v>
          </cell>
          <cell r="T45">
            <v>5.3366721342890973</v>
          </cell>
          <cell r="U45">
            <v>4.9786643474007022</v>
          </cell>
          <cell r="V45">
            <v>11.471558770991209</v>
          </cell>
          <cell r="W45">
            <v>-9.2935746368179082</v>
          </cell>
          <cell r="X45">
            <v>12.493320615863098</v>
          </cell>
          <cell r="Y45">
            <v>5.4043098826241804</v>
          </cell>
          <cell r="Z45">
            <v>-5.5658818881025667</v>
          </cell>
          <cell r="AA45">
            <v>5.9822547243182598</v>
          </cell>
          <cell r="AB45">
            <v>0</v>
          </cell>
          <cell r="AC45">
            <v>5.8206827188398735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</row>
        <row r="47">
          <cell r="D47">
            <v>0.24870000000000658</v>
          </cell>
          <cell r="E47">
            <v>-6.0000000000005826E-2</v>
          </cell>
          <cell r="F47">
            <v>-1.9999999999988916E-2</v>
          </cell>
          <cell r="G47">
            <v>-0.12999999999993594</v>
          </cell>
          <cell r="H47">
            <v>1.0000000000029985E-2</v>
          </cell>
          <cell r="I47">
            <v>-0.1999999999999007</v>
          </cell>
          <cell r="J47">
            <v>-4.6999999999989939E-2</v>
          </cell>
          <cell r="K47">
            <v>0.12999999999999545</v>
          </cell>
          <cell r="L47">
            <v>6.1999999999966082E-2</v>
          </cell>
          <cell r="M47">
            <v>-0.15010000000003887</v>
          </cell>
          <cell r="N47">
            <v>-5.1000000000672729E-3</v>
          </cell>
          <cell r="O47">
            <v>0.47999999999999687</v>
          </cell>
          <cell r="P47">
            <v>-0.27999999999998515</v>
          </cell>
          <cell r="Q47">
            <v>-0.15999999999999481</v>
          </cell>
          <cell r="R47">
            <v>-0.45999999999996177</v>
          </cell>
          <cell r="S47">
            <v>-0.41999999999994486</v>
          </cell>
          <cell r="T47">
            <v>9.9999999999802469E-3</v>
          </cell>
          <cell r="U47">
            <v>0</v>
          </cell>
          <cell r="V47">
            <v>-7.9936057773011271E-14</v>
          </cell>
          <cell r="W47">
            <v>0</v>
          </cell>
          <cell r="X47">
            <v>9.9999999999003109E-3</v>
          </cell>
          <cell r="Y47">
            <v>-3.8518812888088227E-2</v>
          </cell>
          <cell r="Z47">
            <v>-4.4999999999534523E-2</v>
          </cell>
          <cell r="AA47">
            <v>7.2345483599585592E-2</v>
          </cell>
          <cell r="AB47">
            <v>5.7188637809069132E-2</v>
          </cell>
          <cell r="AC47">
            <v>4.6015308521031972E-2</v>
          </cell>
          <cell r="AD47">
            <v>3.4046714111705754</v>
          </cell>
          <cell r="AE47">
            <v>2.9394999283499526</v>
          </cell>
          <cell r="AF47">
            <v>2.3692700732665148</v>
          </cell>
          <cell r="AG47">
            <v>5.0122463583704207</v>
          </cell>
          <cell r="AH47">
            <v>13.725687771157464</v>
          </cell>
          <cell r="AI47">
            <v>38.732853074442929</v>
          </cell>
          <cell r="AJ47">
            <v>-12.256107272855802</v>
          </cell>
        </row>
        <row r="51">
          <cell r="D51">
            <v>-16.971087160450281</v>
          </cell>
          <cell r="E51">
            <v>-17.276064365692044</v>
          </cell>
          <cell r="F51">
            <v>-17.054115696880913</v>
          </cell>
          <cell r="G51">
            <v>-15.163511923386439</v>
          </cell>
          <cell r="H51">
            <v>-23.08767129149615</v>
          </cell>
          <cell r="I51">
            <v>-18.175042841515911</v>
          </cell>
          <cell r="J51">
            <v>-25.340258254373659</v>
          </cell>
          <cell r="K51">
            <v>-16.752571883667017</v>
          </cell>
          <cell r="L51">
            <v>-11.255569150673091</v>
          </cell>
          <cell r="M51">
            <v>-21.770108984233676</v>
          </cell>
          <cell r="N51">
            <v>-18.708441051894564</v>
          </cell>
          <cell r="O51">
            <v>-19.59536371514012</v>
          </cell>
          <cell r="P51">
            <v>-13.787083766113426</v>
          </cell>
          <cell r="Q51">
            <v>-19.726372078257988</v>
          </cell>
          <cell r="R51">
            <v>-31.515469346439129</v>
          </cell>
          <cell r="S51">
            <v>-21.27207934464727</v>
          </cell>
          <cell r="T51">
            <v>-13.023264043667643</v>
          </cell>
          <cell r="U51">
            <v>-14.302489203167918</v>
          </cell>
          <cell r="V51">
            <v>-14.468009725842053</v>
          </cell>
          <cell r="W51">
            <v>-24.468245887245715</v>
          </cell>
          <cell r="X51">
            <v>-16.632629811112828</v>
          </cell>
          <cell r="AC51">
            <v>-14.509666711779786</v>
          </cell>
          <cell r="AH51">
            <v>-14.588503222906141</v>
          </cell>
          <cell r="AI51">
            <v>-11.62687545982056</v>
          </cell>
          <cell r="AJ51">
            <v>-9.3550704768790194</v>
          </cell>
        </row>
        <row r="52">
          <cell r="D52">
            <v>-28.620883219210629</v>
          </cell>
          <cell r="E52">
            <v>-24.421163764493432</v>
          </cell>
          <cell r="F52">
            <v>-23.192693201491725</v>
          </cell>
          <cell r="G52">
            <v>-23.546068965775309</v>
          </cell>
          <cell r="H52">
            <v>-30.678946829509446</v>
          </cell>
          <cell r="I52">
            <v>-25.497004256448541</v>
          </cell>
          <cell r="J52">
            <v>-32.013697906625382</v>
          </cell>
          <cell r="K52">
            <v>-29.235438296907233</v>
          </cell>
          <cell r="L52">
            <v>-23.109141945746199</v>
          </cell>
          <cell r="M52">
            <v>-27.529628859350275</v>
          </cell>
          <cell r="N52">
            <v>-27.827699357001677</v>
          </cell>
          <cell r="O52">
            <v>-24.104003761999831</v>
          </cell>
          <cell r="P52">
            <v>-19.522017652795416</v>
          </cell>
          <cell r="Q52">
            <v>-26.325036748202095</v>
          </cell>
          <cell r="R52">
            <v>-38.319171798508961</v>
          </cell>
          <cell r="S52">
            <v>-27.228802774118773</v>
          </cell>
          <cell r="T52">
            <v>-17.574110243414495</v>
          </cell>
          <cell r="U52">
            <v>-19.973168378499935</v>
          </cell>
          <cell r="V52">
            <v>-20.011548427712633</v>
          </cell>
          <cell r="W52">
            <v>-28.983877802780739</v>
          </cell>
          <cell r="X52">
            <v>-21.714259625776432</v>
          </cell>
          <cell r="AC52">
            <v>-19.736717522962589</v>
          </cell>
          <cell r="AH52">
            <v>-19.849625951381579</v>
          </cell>
          <cell r="AI52">
            <v>-16.762040102421221</v>
          </cell>
          <cell r="AJ52">
            <v>-13.50982679700399</v>
          </cell>
        </row>
        <row r="53">
          <cell r="D53">
            <v>23.276276981979478</v>
          </cell>
          <cell r="I53">
            <v>23.019467273063658</v>
          </cell>
          <cell r="N53">
            <v>20.15235960053144</v>
          </cell>
          <cell r="S53">
            <v>37.638416988386709</v>
          </cell>
          <cell r="X53">
            <v>20.759607641955142</v>
          </cell>
          <cell r="AC53">
            <v>23.100091561071515</v>
          </cell>
          <cell r="AH53">
            <v>25.648937966077632</v>
          </cell>
          <cell r="AI53">
            <v>25.910472590678868</v>
          </cell>
          <cell r="AJ53">
            <v>25.79057262635509</v>
          </cell>
        </row>
        <row r="54">
          <cell r="D54">
            <v>-56.433508406325807</v>
          </cell>
          <cell r="I54">
            <v>-55.533299112635518</v>
          </cell>
          <cell r="N54">
            <v>-58.130210107253014</v>
          </cell>
          <cell r="S54">
            <v>-104.66250653386449</v>
          </cell>
          <cell r="X54">
            <v>-49.805327951398226</v>
          </cell>
          <cell r="AC54">
            <v>-50.129894262023697</v>
          </cell>
          <cell r="AH54">
            <v>-53.083763735835056</v>
          </cell>
          <cell r="AI54">
            <v>-49.461177169945863</v>
          </cell>
          <cell r="AJ54">
            <v>-45.400793586495212</v>
          </cell>
        </row>
        <row r="55">
          <cell r="D55">
            <v>110.03993791134999</v>
          </cell>
          <cell r="G55">
            <v>106.96599999999999</v>
          </cell>
          <cell r="H55">
            <v>168.40799999999999</v>
          </cell>
          <cell r="I55">
            <v>168.40799999999999</v>
          </cell>
          <cell r="J55">
            <v>148.46600000000001</v>
          </cell>
          <cell r="K55">
            <v>170.38499999999999</v>
          </cell>
          <cell r="L55">
            <v>225.37100000000001</v>
          </cell>
          <cell r="M55">
            <v>239.81299999999999</v>
          </cell>
          <cell r="N55">
            <v>239.81299999999999</v>
          </cell>
          <cell r="O55">
            <v>316.791</v>
          </cell>
          <cell r="P55">
            <v>308.899</v>
          </cell>
          <cell r="Q55">
            <v>262.03399999999999</v>
          </cell>
          <cell r="R55">
            <v>292.09199999999998</v>
          </cell>
          <cell r="S55">
            <v>292.09199999999998</v>
          </cell>
          <cell r="T55">
            <v>284.23399999999998</v>
          </cell>
          <cell r="U55">
            <v>259.64299999999997</v>
          </cell>
          <cell r="V55">
            <v>293.83600000000001</v>
          </cell>
          <cell r="W55">
            <v>304.61700000000002</v>
          </cell>
          <cell r="X55">
            <v>304.61700000000002</v>
          </cell>
          <cell r="Y55">
            <v>286.64499999999998</v>
          </cell>
          <cell r="Z55">
            <v>280.108</v>
          </cell>
          <cell r="AA55">
            <v>285.88799999999998</v>
          </cell>
          <cell r="AB55">
            <v>303.14600000000002</v>
          </cell>
          <cell r="AC55">
            <v>303.14600000000002</v>
          </cell>
          <cell r="AD55">
            <v>293.056680003</v>
          </cell>
          <cell r="AE55">
            <v>301.4142770633182</v>
          </cell>
          <cell r="AF55">
            <v>320.89104001213639</v>
          </cell>
          <cell r="AG55">
            <v>332.84152018265456</v>
          </cell>
          <cell r="AH55">
            <v>332.84152018265456</v>
          </cell>
          <cell r="AI55">
            <v>334.0266583826546</v>
          </cell>
          <cell r="AJ55">
            <v>336.61458888265452</v>
          </cell>
        </row>
        <row r="56">
          <cell r="Q56">
            <v>325.12599999999998</v>
          </cell>
          <cell r="R56">
            <v>335.36</v>
          </cell>
          <cell r="S56">
            <v>335.36</v>
          </cell>
          <cell r="T56">
            <v>322.73699999999997</v>
          </cell>
          <cell r="U56">
            <v>315.68399999999997</v>
          </cell>
          <cell r="V56">
            <v>350.15899999999999</v>
          </cell>
          <cell r="W56">
            <v>332.31200000000001</v>
          </cell>
          <cell r="X56">
            <v>332.31200000000001</v>
          </cell>
          <cell r="Y56">
            <v>338.94</v>
          </cell>
          <cell r="Z56">
            <v>330.00299999999999</v>
          </cell>
          <cell r="AA56">
            <v>329.35299999999995</v>
          </cell>
        </row>
        <row r="57">
          <cell r="D57">
            <v>1.8184912756991765</v>
          </cell>
          <cell r="I57">
            <v>2.2754171674423063</v>
          </cell>
          <cell r="N57">
            <v>3.0213424610014492</v>
          </cell>
          <cell r="S57">
            <v>3.5053495928547789</v>
          </cell>
          <cell r="X57">
            <v>3.9771834345033077</v>
          </cell>
          <cell r="AC57">
            <v>3.7095732371964885</v>
          </cell>
          <cell r="AH57">
            <v>3.5381892232208787</v>
          </cell>
          <cell r="AI57">
            <v>3.5101703818009953</v>
          </cell>
          <cell r="AJ57">
            <v>3.441162884067321</v>
          </cell>
        </row>
        <row r="59">
          <cell r="D59">
            <v>405.88230000000004</v>
          </cell>
          <cell r="E59">
            <v>402.6676333333333</v>
          </cell>
          <cell r="F59">
            <v>407.1241</v>
          </cell>
          <cell r="G59">
            <v>415.23436666666663</v>
          </cell>
          <cell r="H59">
            <v>428.72180000000003</v>
          </cell>
          <cell r="I59">
            <v>413.43697499999996</v>
          </cell>
          <cell r="J59">
            <v>465.48219999999998</v>
          </cell>
          <cell r="K59">
            <v>495.30756666666667</v>
          </cell>
          <cell r="L59">
            <v>502.51333333333332</v>
          </cell>
          <cell r="M59">
            <v>500.26</v>
          </cell>
          <cell r="N59">
            <v>490.89077500000002</v>
          </cell>
          <cell r="O59">
            <v>499.42</v>
          </cell>
          <cell r="P59">
            <v>502.89</v>
          </cell>
          <cell r="Q59">
            <v>503.31</v>
          </cell>
          <cell r="R59">
            <v>513.84</v>
          </cell>
          <cell r="S59">
            <v>504.86500000000001</v>
          </cell>
          <cell r="T59">
            <v>538.67999999999995</v>
          </cell>
          <cell r="U59">
            <v>539.87</v>
          </cell>
          <cell r="V59">
            <v>539.11</v>
          </cell>
          <cell r="W59">
            <v>522</v>
          </cell>
          <cell r="X59">
            <v>534.91499999999996</v>
          </cell>
          <cell r="Y59">
            <v>527.46</v>
          </cell>
          <cell r="Z59">
            <v>536.22</v>
          </cell>
          <cell r="AA59">
            <v>542.79</v>
          </cell>
          <cell r="AB59">
            <v>549.82000000000005</v>
          </cell>
          <cell r="AC59">
            <v>539.15</v>
          </cell>
          <cell r="AD59">
            <v>550</v>
          </cell>
          <cell r="AE59">
            <v>550</v>
          </cell>
          <cell r="AF59">
            <v>550</v>
          </cell>
          <cell r="AG59">
            <v>550</v>
          </cell>
          <cell r="AH59">
            <v>550</v>
          </cell>
          <cell r="AI59">
            <v>550</v>
          </cell>
          <cell r="AJ59">
            <v>550</v>
          </cell>
        </row>
        <row r="60">
          <cell r="D60">
            <v>522.25598167659405</v>
          </cell>
          <cell r="E60">
            <v>148.49747422846539</v>
          </cell>
          <cell r="F60">
            <v>162.821055</v>
          </cell>
          <cell r="G60">
            <v>171.14524</v>
          </cell>
          <cell r="H60">
            <v>178.74525700000001</v>
          </cell>
          <cell r="I60">
            <v>661.20902622846506</v>
          </cell>
          <cell r="J60">
            <v>180.10874831608677</v>
          </cell>
          <cell r="K60">
            <v>191.76658830400001</v>
          </cell>
          <cell r="L60">
            <v>211.01106259200003</v>
          </cell>
          <cell r="M60">
            <v>221.448646876</v>
          </cell>
          <cell r="N60">
            <v>804.33504608808698</v>
          </cell>
          <cell r="O60">
            <v>217.529229613951</v>
          </cell>
          <cell r="P60">
            <v>233.15161132111999</v>
          </cell>
          <cell r="Q60">
            <v>254.19247528064</v>
          </cell>
          <cell r="R60">
            <v>250.51173122385498</v>
          </cell>
          <cell r="S60">
            <v>955.38504743956605</v>
          </cell>
          <cell r="T60">
            <v>233.23466129421001</v>
          </cell>
          <cell r="U60">
            <v>248.45802221168799</v>
          </cell>
          <cell r="V60">
            <v>260.46077838474696</v>
          </cell>
          <cell r="W60">
            <v>244.96376972745901</v>
          </cell>
          <cell r="X60">
            <v>987.11723161810403</v>
          </cell>
          <cell r="Y60">
            <v>233.25332194371214</v>
          </cell>
          <cell r="Z60">
            <v>253.31265889212784</v>
          </cell>
          <cell r="AA60">
            <v>189.738</v>
          </cell>
          <cell r="AB60">
            <v>288.26319839358973</v>
          </cell>
          <cell r="AC60">
            <v>1032.4549999999999</v>
          </cell>
          <cell r="AH60">
            <v>1129.03657765864</v>
          </cell>
          <cell r="AI60">
            <v>1255.26647121006</v>
          </cell>
          <cell r="AJ60">
            <v>1383.3542949703301</v>
          </cell>
        </row>
        <row r="61">
          <cell r="D61">
            <v>1286.7178038475538</v>
          </cell>
          <cell r="E61">
            <v>368.78423279066322</v>
          </cell>
          <cell r="F61">
            <v>399.92978799339068</v>
          </cell>
          <cell r="G61">
            <v>412.16540281548629</v>
          </cell>
          <cell r="H61">
            <v>416.92598090416675</v>
          </cell>
          <cell r="I61">
            <v>1599.2982394195997</v>
          </cell>
          <cell r="J61">
            <v>386.9293999127932</v>
          </cell>
          <cell r="K61">
            <v>387.16668431810081</v>
          </cell>
          <cell r="L61">
            <v>419.91137069397837</v>
          </cell>
          <cell r="M61">
            <v>442.66710685643466</v>
          </cell>
          <cell r="N61">
            <v>1638.5214126056596</v>
          </cell>
          <cell r="O61">
            <v>435.56371313513876</v>
          </cell>
          <cell r="P61">
            <v>463.62347893400147</v>
          </cell>
          <cell r="Q61">
            <v>505.04157533257836</v>
          </cell>
          <cell r="R61">
            <v>487.52866889275839</v>
          </cell>
          <cell r="S61">
            <v>1892.3574568242323</v>
          </cell>
          <cell r="T61">
            <v>432.97442135258416</v>
          </cell>
          <cell r="U61">
            <v>460.21824182060124</v>
          </cell>
          <cell r="V61">
            <v>483.13104632588329</v>
          </cell>
          <cell r="W61">
            <v>469.27925235145403</v>
          </cell>
          <cell r="X61">
            <v>1845.372127568126</v>
          </cell>
          <cell r="Y61">
            <v>442.21992557485328</v>
          </cell>
          <cell r="Z61">
            <v>472.40434689516957</v>
          </cell>
          <cell r="AA61">
            <v>349.56060354833363</v>
          </cell>
          <cell r="AB61">
            <v>524.28649083989262</v>
          </cell>
          <cell r="AC61">
            <v>1914.9680051933599</v>
          </cell>
          <cell r="AH61">
            <v>2052.7937775611636</v>
          </cell>
          <cell r="AI61">
            <v>2282.3026749273818</v>
          </cell>
          <cell r="AJ61">
            <v>2515.1896272187819</v>
          </cell>
        </row>
        <row r="68">
          <cell r="D68">
            <v>1995</v>
          </cell>
          <cell r="E68">
            <v>1.96</v>
          </cell>
          <cell r="F68">
            <v>2.96</v>
          </cell>
          <cell r="G68">
            <v>3.96</v>
          </cell>
          <cell r="H68">
            <v>4.96</v>
          </cell>
          <cell r="I68">
            <v>1996</v>
          </cell>
          <cell r="J68">
            <v>1.97</v>
          </cell>
          <cell r="K68">
            <v>2.97</v>
          </cell>
          <cell r="L68">
            <v>3.97</v>
          </cell>
          <cell r="M68">
            <v>4.97</v>
          </cell>
          <cell r="N68">
            <v>1997</v>
          </cell>
          <cell r="O68">
            <v>1.98</v>
          </cell>
          <cell r="P68">
            <v>2.98</v>
          </cell>
          <cell r="Q68">
            <v>3.98</v>
          </cell>
          <cell r="R68">
            <v>4.9800000000000004</v>
          </cell>
          <cell r="S68">
            <v>1998</v>
          </cell>
          <cell r="T68">
            <v>1.99</v>
          </cell>
          <cell r="U68">
            <v>2.99</v>
          </cell>
          <cell r="V68">
            <v>3.99</v>
          </cell>
          <cell r="W68">
            <v>4.99</v>
          </cell>
          <cell r="X68">
            <v>1999</v>
          </cell>
          <cell r="Y68">
            <v>1</v>
          </cell>
          <cell r="Z68">
            <v>2</v>
          </cell>
          <cell r="AA68">
            <v>3</v>
          </cell>
          <cell r="AB68">
            <v>4</v>
          </cell>
          <cell r="AC68">
            <v>2000</v>
          </cell>
          <cell r="AD68">
            <v>1.01</v>
          </cell>
          <cell r="AE68">
            <v>2.0099999999999998</v>
          </cell>
          <cell r="AF68">
            <v>3.01</v>
          </cell>
          <cell r="AG68">
            <v>4.01</v>
          </cell>
          <cell r="AH68">
            <v>2001</v>
          </cell>
          <cell r="AI68">
            <v>2002</v>
          </cell>
          <cell r="AJ68">
            <v>2003</v>
          </cell>
        </row>
        <row r="69">
          <cell r="T69" t="str">
            <v>actual</v>
          </cell>
          <cell r="U69" t="str">
            <v>actual</v>
          </cell>
          <cell r="V69" t="str">
            <v>actual</v>
          </cell>
          <cell r="W69" t="str">
            <v>actual</v>
          </cell>
          <cell r="X69" t="str">
            <v>actual</v>
          </cell>
          <cell r="Y69" t="str">
            <v>actual</v>
          </cell>
          <cell r="Z69" t="str">
            <v>actual</v>
          </cell>
          <cell r="AA69" t="str">
            <v>prog.</v>
          </cell>
          <cell r="AB69" t="str">
            <v>prog</v>
          </cell>
          <cell r="AC69" t="str">
            <v>prog.</v>
          </cell>
          <cell r="AD69" t="str">
            <v>prog</v>
          </cell>
          <cell r="AE69" t="str">
            <v>prog.</v>
          </cell>
          <cell r="AF69" t="str">
            <v>prog</v>
          </cell>
          <cell r="AG69" t="str">
            <v>prog.</v>
          </cell>
          <cell r="AH69" t="str">
            <v>prog</v>
          </cell>
          <cell r="AI69" t="str">
            <v>prog.</v>
          </cell>
          <cell r="AJ69" t="str">
            <v>prog</v>
          </cell>
        </row>
        <row r="71">
          <cell r="I71">
            <v>33.110381544223969</v>
          </cell>
          <cell r="J71">
            <v>53.89538921329293</v>
          </cell>
          <cell r="K71">
            <v>-4.9030668097338292</v>
          </cell>
          <cell r="L71">
            <v>-24.377024020480491</v>
          </cell>
          <cell r="M71">
            <v>0.11491099487312795</v>
          </cell>
          <cell r="N71">
            <v>5.45928406462113</v>
          </cell>
          <cell r="O71">
            <v>-12.951307162527868</v>
          </cell>
          <cell r="P71">
            <v>-1.4496056637943724</v>
          </cell>
          <cell r="Q71">
            <v>110.78963704245456</v>
          </cell>
          <cell r="R71">
            <v>59.435887338822425</v>
          </cell>
          <cell r="S71">
            <v>31.317739751630853</v>
          </cell>
          <cell r="T71">
            <v>-33.934144074042862</v>
          </cell>
          <cell r="U71">
            <v>2.9763802606041452</v>
          </cell>
          <cell r="V71">
            <v>-29.838415728337694</v>
          </cell>
          <cell r="W71">
            <v>-25.267372565241686</v>
          </cell>
          <cell r="X71">
            <v>-23.751420318900728</v>
          </cell>
          <cell r="Y71">
            <v>57.430483623296226</v>
          </cell>
          <cell r="Z71">
            <v>3.6205028884313606</v>
          </cell>
          <cell r="AA71">
            <v>-34.732845778042019</v>
          </cell>
          <cell r="AB71">
            <v>-34.4587397112075</v>
          </cell>
          <cell r="AC71">
            <v>-9.4738437300033524</v>
          </cell>
          <cell r="AD71">
            <v>-2.5986543094245036</v>
          </cell>
          <cell r="AE71">
            <v>14.651950918329646</v>
          </cell>
          <cell r="AF71">
            <v>53.47630240725195</v>
          </cell>
          <cell r="AG71">
            <v>-13.908064577156125</v>
          </cell>
          <cell r="AH71">
            <v>7.7797319608371822</v>
          </cell>
          <cell r="AI71">
            <v>-11.39051721326004</v>
          </cell>
          <cell r="AJ71">
            <v>-11.329014134098898</v>
          </cell>
        </row>
        <row r="72">
          <cell r="I72">
            <v>10.726678843816188</v>
          </cell>
          <cell r="J72">
            <v>37.539953006173249</v>
          </cell>
          <cell r="K72">
            <v>22.031697467758434</v>
          </cell>
          <cell r="L72">
            <v>-1.1164801195320706E-2</v>
          </cell>
          <cell r="M72">
            <v>-4.7251655675737396</v>
          </cell>
          <cell r="N72">
            <v>11.81776524094451</v>
          </cell>
          <cell r="O72">
            <v>-15.243443145096222</v>
          </cell>
          <cell r="P72">
            <v>-20.038205077263044</v>
          </cell>
          <cell r="Q72">
            <v>37.0107557556573</v>
          </cell>
          <cell r="R72">
            <v>53.298767991150015</v>
          </cell>
          <cell r="S72">
            <v>13.006206967151243</v>
          </cell>
          <cell r="T72">
            <v>-27.523917781499236</v>
          </cell>
          <cell r="U72">
            <v>1.5595269976910373</v>
          </cell>
          <cell r="V72">
            <v>-27.280727816485069</v>
          </cell>
          <cell r="W72">
            <v>-27.193262513990433</v>
          </cell>
          <cell r="X72">
            <v>-22.232657049640579</v>
          </cell>
          <cell r="Y72">
            <v>41.737278934421965</v>
          </cell>
          <cell r="Z72">
            <v>8.4905626128219751</v>
          </cell>
          <cell r="AA72">
            <v>-35.231089981772072</v>
          </cell>
          <cell r="AB72">
            <v>-20.775574569526285</v>
          </cell>
          <cell r="AC72">
            <v>-5.6792023572906629</v>
          </cell>
          <cell r="AD72">
            <v>-1.2849094898970037</v>
          </cell>
          <cell r="AE72">
            <v>3.4841408709952191</v>
          </cell>
          <cell r="AF72">
            <v>58.125514044387472</v>
          </cell>
          <cell r="AG72">
            <v>-8.3213269285295581</v>
          </cell>
          <cell r="AH72">
            <v>7.8105352430521293</v>
          </cell>
          <cell r="AI72">
            <v>-6.1136479842356124</v>
          </cell>
          <cell r="AJ72">
            <v>-11.178030281656987</v>
          </cell>
        </row>
        <row r="73">
          <cell r="I73">
            <v>16.431713278904112</v>
          </cell>
          <cell r="J73">
            <v>38.84557643526432</v>
          </cell>
          <cell r="K73">
            <v>26.671352766866562</v>
          </cell>
          <cell r="L73">
            <v>11.600640706049532</v>
          </cell>
          <cell r="M73">
            <v>7.1464202920621602</v>
          </cell>
          <cell r="N73">
            <v>19.244155089185242</v>
          </cell>
          <cell r="O73">
            <v>-6.9933037045875182</v>
          </cell>
          <cell r="P73">
            <v>-4.4063547629961448</v>
          </cell>
          <cell r="Q73">
            <v>2.8135379533537446</v>
          </cell>
          <cell r="R73">
            <v>18.740271685297898</v>
          </cell>
          <cell r="S73">
            <v>3.2198744559950114</v>
          </cell>
          <cell r="T73">
            <v>-25.553586790853828</v>
          </cell>
          <cell r="U73">
            <v>-17.22350577134101</v>
          </cell>
          <cell r="V73">
            <v>-13.896538577171569</v>
          </cell>
          <cell r="W73">
            <v>-16.246913284686443</v>
          </cell>
          <cell r="X73">
            <v>-17.925808579006443</v>
          </cell>
          <cell r="Y73">
            <v>21.693498629727742</v>
          </cell>
          <cell r="Z73">
            <v>13.184995837563363</v>
          </cell>
          <cell r="AA73">
            <v>-15.295547567203087</v>
          </cell>
          <cell r="AB73">
            <v>-13.454225717148731</v>
          </cell>
          <cell r="AC73">
            <v>-0.99185096213571455</v>
          </cell>
          <cell r="AD73">
            <v>-2.66177044605449</v>
          </cell>
          <cell r="AE73">
            <v>1.9119855273234947</v>
          </cell>
          <cell r="AF73">
            <v>37.210250844320427</v>
          </cell>
          <cell r="AG73">
            <v>5.4947807686811956</v>
          </cell>
          <cell r="AH73">
            <v>9.2684791594246576</v>
          </cell>
          <cell r="AI73">
            <v>-0.70030253702184098</v>
          </cell>
          <cell r="AJ73">
            <v>-7.2723489300444299</v>
          </cell>
        </row>
        <row r="74">
          <cell r="I74">
            <v>7.2129937246216258</v>
          </cell>
          <cell r="J74">
            <v>-14.949423665019992</v>
          </cell>
          <cell r="K74">
            <v>-26.339981508387282</v>
          </cell>
          <cell r="L74">
            <v>-30.728934462773069</v>
          </cell>
          <cell r="M74">
            <v>-3.5636363636363626</v>
          </cell>
          <cell r="N74">
            <v>-19.558945048891331</v>
          </cell>
          <cell r="O74">
            <v>59.203429677776228</v>
          </cell>
          <cell r="P74">
            <v>8.8258499497920013</v>
          </cell>
          <cell r="Q74">
            <v>-7.6267095736122172</v>
          </cell>
          <cell r="R74">
            <v>-33.112116641528416</v>
          </cell>
          <cell r="S74">
            <v>-2.0360993524031272</v>
          </cell>
          <cell r="T74">
            <v>11.418380820013894</v>
          </cell>
          <cell r="U74">
            <v>0.71099027846430829</v>
          </cell>
          <cell r="V74">
            <v>8.3260755965859516</v>
          </cell>
          <cell r="W74">
            <v>12.465053743235117</v>
          </cell>
          <cell r="X74">
            <v>8.0468563763784715</v>
          </cell>
          <cell r="Y74">
            <v>-4.9482305517240661</v>
          </cell>
          <cell r="Z74">
            <v>37.962909941673558</v>
          </cell>
          <cell r="AA74">
            <v>19.565846599131703</v>
          </cell>
          <cell r="AB74">
            <v>45.477200199160734</v>
          </cell>
          <cell r="AC74">
            <v>24.02649295157579</v>
          </cell>
          <cell r="AD74">
            <v>31.465533414548617</v>
          </cell>
          <cell r="AE74">
            <v>1.3058692990300642</v>
          </cell>
          <cell r="AF74">
            <v>21.049510057775422</v>
          </cell>
          <cell r="AG74">
            <v>12.769517301543559</v>
          </cell>
          <cell r="AH74">
            <v>15.341014790620406</v>
          </cell>
          <cell r="AI74">
            <v>12.489999999999995</v>
          </cell>
          <cell r="AJ74">
            <v>10.079999999999998</v>
          </cell>
        </row>
        <row r="75">
          <cell r="I75">
            <v>12.725729740157604</v>
          </cell>
          <cell r="J75">
            <v>22.40483123045405</v>
          </cell>
          <cell r="K75">
            <v>4.7071524781626408</v>
          </cell>
          <cell r="L75">
            <v>-6.696874981180045</v>
          </cell>
          <cell r="M75">
            <v>3.308815705180379</v>
          </cell>
          <cell r="N75">
            <v>4.4079210807834528</v>
          </cell>
          <cell r="O75">
            <v>7.0637675541380673</v>
          </cell>
          <cell r="P75">
            <v>-0.54949058155769137</v>
          </cell>
          <cell r="Q75">
            <v>-0.53700115873893139</v>
          </cell>
          <cell r="R75">
            <v>1.39661516315428</v>
          </cell>
          <cell r="S75">
            <v>1.671575746744594</v>
          </cell>
          <cell r="T75">
            <v>-13.879020680174023</v>
          </cell>
          <cell r="U75">
            <v>-11.503237883818784</v>
          </cell>
          <cell r="V75">
            <v>-7.273093988464808</v>
          </cell>
          <cell r="W75">
            <v>-9.9117349993449011</v>
          </cell>
          <cell r="X75">
            <v>-10.553821127987874</v>
          </cell>
          <cell r="Y75">
            <v>10.809750638638803</v>
          </cell>
          <cell r="Z75">
            <v>22.178758409030451</v>
          </cell>
          <cell r="AA75">
            <v>-3.1571668920186085</v>
          </cell>
          <cell r="AB75">
            <v>2.7785286283554598</v>
          </cell>
          <cell r="AC75">
            <v>7.5859699660603184</v>
          </cell>
          <cell r="AD75">
            <v>9.2973785231161798</v>
          </cell>
          <cell r="AE75">
            <v>1.6635582807773375</v>
          </cell>
          <cell r="AF75">
            <v>30.262936918501197</v>
          </cell>
          <cell r="AG75">
            <v>8.3310997688705157</v>
          </cell>
          <cell r="AH75">
            <v>11.668678504553355</v>
          </cell>
          <cell r="AI75">
            <v>4.6846811169466207</v>
          </cell>
          <cell r="AJ75">
            <v>0.34000000000000341</v>
          </cell>
        </row>
        <row r="76">
          <cell r="I76">
            <v>114.65257785433874</v>
          </cell>
          <cell r="J76">
            <v>8.6747505251714614</v>
          </cell>
          <cell r="K76">
            <v>10.002989369947016</v>
          </cell>
          <cell r="L76">
            <v>10.397213884992951</v>
          </cell>
          <cell r="M76">
            <v>73.581910112359594</v>
          </cell>
          <cell r="N76">
            <v>23.601292781477468</v>
          </cell>
          <cell r="O76">
            <v>-3.1950002411224858</v>
          </cell>
          <cell r="P76">
            <v>-20.682654966520374</v>
          </cell>
          <cell r="Q76">
            <v>-0.28128949404410264</v>
          </cell>
          <cell r="R76">
            <v>18.378976710337881</v>
          </cell>
          <cell r="S76">
            <v>7.7241007781864823E-2</v>
          </cell>
          <cell r="T76">
            <v>-3.2850996659935845</v>
          </cell>
          <cell r="U76">
            <v>27.71211181983621</v>
          </cell>
          <cell r="V76">
            <v>-11.297084289631869</v>
          </cell>
          <cell r="W76">
            <v>-7.9618943901343044</v>
          </cell>
          <cell r="X76">
            <v>-1.2995759973343866</v>
          </cell>
          <cell r="Y76">
            <v>3.0557340253406267</v>
          </cell>
          <cell r="Z76">
            <v>-8.5333469721437041</v>
          </cell>
          <cell r="AA76">
            <v>-45.172655370064859</v>
          </cell>
          <cell r="AB76">
            <v>-31.275103130804908</v>
          </cell>
          <cell r="AC76">
            <v>-22.067002864457237</v>
          </cell>
          <cell r="AD76">
            <v>46.566832352683178</v>
          </cell>
          <cell r="AE76">
            <v>4.6286214048934369</v>
          </cell>
          <cell r="AF76">
            <v>-33.951306008140833</v>
          </cell>
          <cell r="AG76">
            <v>-104.39509410800395</v>
          </cell>
          <cell r="AH76">
            <v>-22.600585878270195</v>
          </cell>
          <cell r="AI76">
            <v>-24.296720322695364</v>
          </cell>
          <cell r="AJ76">
            <v>-25.543048090144922</v>
          </cell>
        </row>
        <row r="77">
          <cell r="I77">
            <v>171.71305881775527</v>
          </cell>
          <cell r="J77">
            <v>47.237830117163838</v>
          </cell>
          <cell r="K77">
            <v>52.668406891938901</v>
          </cell>
          <cell r="L77">
            <v>25.58972900932919</v>
          </cell>
          <cell r="M77">
            <v>-3.4216358453329434</v>
          </cell>
          <cell r="N77">
            <v>24.266900263584887</v>
          </cell>
          <cell r="O77">
            <v>65.96911906552856</v>
          </cell>
          <cell r="P77">
            <v>46.708216090880967</v>
          </cell>
          <cell r="Q77">
            <v>19.319236251482479</v>
          </cell>
          <cell r="R77">
            <v>22.134884082099873</v>
          </cell>
          <cell r="S77">
            <v>35.361794038371045</v>
          </cell>
          <cell r="T77">
            <v>6.3395615618063914</v>
          </cell>
          <cell r="U77">
            <v>-16.297503245810404</v>
          </cell>
          <cell r="V77">
            <v>4.2806027597575422</v>
          </cell>
          <cell r="W77">
            <v>24.128759237547911</v>
          </cell>
          <cell r="X77">
            <v>3.8884984876066682</v>
          </cell>
          <cell r="Y77">
            <v>-0.25738540088325124</v>
          </cell>
          <cell r="Z77">
            <v>9.50120050498235</v>
          </cell>
          <cell r="AA77">
            <v>-5.7453629841817957</v>
          </cell>
          <cell r="AB77">
            <v>-2.3685329550608003</v>
          </cell>
          <cell r="AC77">
            <v>-0.10939978311054688</v>
          </cell>
          <cell r="AD77">
            <v>2.683774582755305</v>
          </cell>
          <cell r="AE77">
            <v>13.722860366583006</v>
          </cell>
          <cell r="AF77">
            <v>46.155061142115557</v>
          </cell>
          <cell r="AG77">
            <v>41.971588634327986</v>
          </cell>
          <cell r="AH77">
            <v>27.355765654206394</v>
          </cell>
          <cell r="AI77">
            <v>11.953575918132003</v>
          </cell>
          <cell r="AJ77">
            <v>8.8999999999999915</v>
          </cell>
        </row>
        <row r="78">
          <cell r="I78">
            <v>145.87373254256747</v>
          </cell>
          <cell r="J78">
            <v>27.341467498221078</v>
          </cell>
          <cell r="K78">
            <v>33.57147342765586</v>
          </cell>
          <cell r="L78">
            <v>19.69782621702474</v>
          </cell>
          <cell r="M78">
            <v>18.710015104953399</v>
          </cell>
          <cell r="N78">
            <v>24.003759623150671</v>
          </cell>
          <cell r="O78">
            <v>35.515309229977817</v>
          </cell>
          <cell r="P78">
            <v>21.866621176412295</v>
          </cell>
          <cell r="Q78">
            <v>12.30847034548448</v>
          </cell>
          <cell r="R78">
            <v>20.556418693271027</v>
          </cell>
          <cell r="S78">
            <v>21.457705868901272</v>
          </cell>
          <cell r="T78">
            <v>3.312260173757835</v>
          </cell>
          <cell r="U78">
            <v>-5.7388294153903416</v>
          </cell>
          <cell r="V78">
            <v>-0.66665868504209413</v>
          </cell>
          <cell r="W78">
            <v>10.885862374937204</v>
          </cell>
          <cell r="X78">
            <v>2.2039855707106142</v>
          </cell>
          <cell r="Y78">
            <v>0.71816300774885633</v>
          </cell>
          <cell r="Z78">
            <v>3.6389238319870572</v>
          </cell>
          <cell r="AA78">
            <v>-16.926904791040442</v>
          </cell>
          <cell r="AB78">
            <v>-12.269839153474564</v>
          </cell>
          <cell r="AC78">
            <v>-6.9944047757967525</v>
          </cell>
          <cell r="AD78">
            <v>15.905038676013248</v>
          </cell>
          <cell r="AE78">
            <v>11.113900993308562</v>
          </cell>
          <cell r="AF78">
            <v>31.161368775322188</v>
          </cell>
          <cell r="AG78">
            <v>2.6977521345032329</v>
          </cell>
          <cell r="AH78">
            <v>14.23006956853277</v>
          </cell>
          <cell r="AI78">
            <v>5.5</v>
          </cell>
          <cell r="AJ78">
            <v>4.5</v>
          </cell>
        </row>
        <row r="79">
          <cell r="I79">
            <v>22.921514130844074</v>
          </cell>
          <cell r="J79">
            <v>-1.649821905500275</v>
          </cell>
          <cell r="K79">
            <v>-12.362122872446989</v>
          </cell>
          <cell r="L79">
            <v>-19.433085627728772</v>
          </cell>
          <cell r="M79">
            <v>-3.5282700114689334</v>
          </cell>
          <cell r="N79">
            <v>-10.30808484055251</v>
          </cell>
          <cell r="O79">
            <v>61.369604838166197</v>
          </cell>
          <cell r="P79">
            <v>20.500983652071355</v>
          </cell>
          <cell r="Q79">
            <v>0.79804691533252026</v>
          </cell>
          <cell r="R79">
            <v>-19.337204997667044</v>
          </cell>
          <cell r="S79">
            <v>8.9009739770191487</v>
          </cell>
          <cell r="T79">
            <v>9.7459435891146313</v>
          </cell>
          <cell r="U79">
            <v>-5.6709753174612132</v>
          </cell>
          <cell r="V79">
            <v>6.8288351124222544</v>
          </cell>
          <cell r="W79">
            <v>16.868402858575848</v>
          </cell>
          <cell r="X79">
            <v>6.5352448788663224</v>
          </cell>
          <cell r="Y79">
            <v>-3.4514967920682693</v>
          </cell>
          <cell r="Z79">
            <v>28.486525763215241</v>
          </cell>
          <cell r="AA79">
            <v>10.421551939024212</v>
          </cell>
          <cell r="AB79">
            <v>26.292054872262142</v>
          </cell>
          <cell r="AC79">
            <v>15.470786991884978</v>
          </cell>
          <cell r="AD79">
            <v>21.978160079515078</v>
          </cell>
          <cell r="AE79">
            <v>4.8292481362887969</v>
          </cell>
          <cell r="AF79">
            <v>28.791559661825659</v>
          </cell>
          <cell r="AG79">
            <v>21.821616876029239</v>
          </cell>
          <cell r="AH79">
            <v>19.025355205617018</v>
          </cell>
          <cell r="AI79">
            <v>12.313992014687813</v>
          </cell>
          <cell r="AJ79">
            <v>9.6940685077512541</v>
          </cell>
        </row>
        <row r="80">
          <cell r="I80">
            <v>22.310170903682476</v>
          </cell>
          <cell r="J80">
            <v>23.128458886039311</v>
          </cell>
          <cell r="K80">
            <v>8.7145445314781966</v>
          </cell>
          <cell r="L80">
            <v>-2.7246319968485295</v>
          </cell>
          <cell r="M80">
            <v>5.5101786960640311</v>
          </cell>
          <cell r="N80">
            <v>7.2435249016606917</v>
          </cell>
          <cell r="O80">
            <v>11.376983852325637</v>
          </cell>
          <cell r="P80">
            <v>3.2742360594527895</v>
          </cell>
          <cell r="Q80">
            <v>1.8417690332019419</v>
          </cell>
          <cell r="R80">
            <v>4.4778242517465259</v>
          </cell>
          <cell r="S80">
            <v>4.982172873570363</v>
          </cell>
          <cell r="T80">
            <v>-10.708018237061651</v>
          </cell>
          <cell r="U80">
            <v>-10.342927762995927</v>
          </cell>
          <cell r="V80">
            <v>-5.9239565266915406</v>
          </cell>
          <cell r="W80">
            <v>-6.0524264329304032</v>
          </cell>
          <cell r="X80">
            <v>-8.0841961614767257</v>
          </cell>
          <cell r="Y80">
            <v>8.6560405727512375</v>
          </cell>
          <cell r="Z80">
            <v>18.255260155623262</v>
          </cell>
          <cell r="AA80">
            <v>-6.1263069831638006</v>
          </cell>
          <cell r="AB80">
            <v>-0.51738896386267186</v>
          </cell>
          <cell r="AC80">
            <v>4.4476203853822511</v>
          </cell>
          <cell r="AD80">
            <v>10.60454036308407</v>
          </cell>
          <cell r="AE80">
            <v>3.4162986680796905</v>
          </cell>
          <cell r="AF80">
            <v>30.434374742955441</v>
          </cell>
          <cell r="AG80">
            <v>7.2430337419207262</v>
          </cell>
          <cell r="AH80">
            <v>12.159607912607356</v>
          </cell>
          <cell r="AI80">
            <v>4.8438340394806829</v>
          </cell>
          <cell r="AJ80">
            <v>1.1571278507505269</v>
          </cell>
        </row>
        <row r="81">
          <cell r="I81">
            <v>11.76911544227886</v>
          </cell>
          <cell r="J81">
            <v>86.304849884526561</v>
          </cell>
          <cell r="K81">
            <v>135.86163522012581</v>
          </cell>
          <cell r="L81">
            <v>50.746606334841601</v>
          </cell>
          <cell r="M81">
            <v>270.85024154589382</v>
          </cell>
          <cell r="N81">
            <v>120.24591996422978</v>
          </cell>
          <cell r="O81">
            <v>62.17924879137226</v>
          </cell>
          <cell r="P81">
            <v>48.909391499120062</v>
          </cell>
          <cell r="Q81">
            <v>-84.176497073390365</v>
          </cell>
          <cell r="R81">
            <v>-63.202459422140009</v>
          </cell>
          <cell r="S81">
            <v>-38.689552966015661</v>
          </cell>
          <cell r="T81">
            <v>-10.937858289383172</v>
          </cell>
          <cell r="U81">
            <v>-62.434352840054437</v>
          </cell>
          <cell r="V81">
            <v>139.81333940359661</v>
          </cell>
          <cell r="W81">
            <v>42.79241008212972</v>
          </cell>
          <cell r="X81">
            <v>-9.0222944805183971</v>
          </cell>
          <cell r="Y81">
            <v>-89.958805355303824</v>
          </cell>
          <cell r="Z81">
            <v>40.432526017534428</v>
          </cell>
          <cell r="AA81">
            <v>58.893173548489131</v>
          </cell>
          <cell r="AB81">
            <v>-9.0936495934153072</v>
          </cell>
          <cell r="AC81">
            <v>-1.1459870306461823</v>
          </cell>
          <cell r="AD81">
            <v>281.95582290598367</v>
          </cell>
          <cell r="AE81">
            <v>-14.48946642855978</v>
          </cell>
          <cell r="AF81">
            <v>-13.721290508543333</v>
          </cell>
          <cell r="AG81">
            <v>-11.024208768163732</v>
          </cell>
          <cell r="AH81">
            <v>-6.6508619768183053</v>
          </cell>
          <cell r="AI81">
            <v>6.3684795054708871</v>
          </cell>
          <cell r="AJ81">
            <v>-4.6375388800546204</v>
          </cell>
        </row>
        <row r="82">
          <cell r="I82">
            <v>267.7929155313351</v>
          </cell>
          <cell r="J82">
            <v>7.1782148760330529</v>
          </cell>
          <cell r="K82">
            <v>-7.0466297435897332</v>
          </cell>
          <cell r="L82">
            <v>30.490563706563705</v>
          </cell>
          <cell r="M82">
            <v>-16.132124756335287</v>
          </cell>
          <cell r="N82">
            <v>0.45399318417544521</v>
          </cell>
          <cell r="O82">
            <v>26.087591502035238</v>
          </cell>
          <cell r="P82">
            <v>25.029879883750056</v>
          </cell>
          <cell r="Q82">
            <v>-24.944764419717515</v>
          </cell>
          <cell r="R82">
            <v>-43.618268965712815</v>
          </cell>
          <cell r="S82">
            <v>-4.6096105397926834</v>
          </cell>
          <cell r="T82">
            <v>-10.039700134032543</v>
          </cell>
          <cell r="U82">
            <v>-13.723141006406991</v>
          </cell>
          <cell r="V82">
            <v>65.733807555330969</v>
          </cell>
          <cell r="W82">
            <v>127.93080988383122</v>
          </cell>
          <cell r="X82">
            <v>24.230863018729337</v>
          </cell>
          <cell r="Y82">
            <v>-4.2487862633907838</v>
          </cell>
          <cell r="Z82">
            <v>4.3167734137885105</v>
          </cell>
          <cell r="AA82">
            <v>11.986451256874275</v>
          </cell>
          <cell r="AB82">
            <v>10.777522562442357</v>
          </cell>
          <cell r="AC82">
            <v>6.2199965716413175</v>
          </cell>
          <cell r="AD82">
            <v>6.4956425532921998</v>
          </cell>
          <cell r="AE82">
            <v>7.8600564794477634</v>
          </cell>
          <cell r="AF82">
            <v>1.9541206457094376</v>
          </cell>
          <cell r="AG82">
            <v>14.285714285714278</v>
          </cell>
          <cell r="AH82">
            <v>7.805467377714038</v>
          </cell>
          <cell r="AI82">
            <v>9.7826086956521721</v>
          </cell>
          <cell r="AJ82">
            <v>0.99009900990098743</v>
          </cell>
        </row>
        <row r="83">
          <cell r="I83">
            <v>-21.881254169446308</v>
          </cell>
          <cell r="J83">
            <v>-2.0056925996205024</v>
          </cell>
          <cell r="K83">
            <v>96.861507128309597</v>
          </cell>
          <cell r="L83">
            <v>44.065123010130264</v>
          </cell>
          <cell r="M83">
            <v>-19.445497630331758</v>
          </cell>
          <cell r="N83">
            <v>27.601195559350984</v>
          </cell>
          <cell r="O83">
            <v>-23.947098348275645</v>
          </cell>
          <cell r="P83">
            <v>-44.984947082009953</v>
          </cell>
          <cell r="Q83">
            <v>-33.046037629709986</v>
          </cell>
          <cell r="R83">
            <v>30.101390441450462</v>
          </cell>
          <cell r="S83">
            <v>-24.560470081180014</v>
          </cell>
          <cell r="T83">
            <v>0.33608310418576082</v>
          </cell>
          <cell r="U83">
            <v>-1.8466630310096406</v>
          </cell>
          <cell r="V83">
            <v>-19.634650021521892</v>
          </cell>
          <cell r="W83">
            <v>-36.114188446890559</v>
          </cell>
          <cell r="X83">
            <v>-16.808995341662907</v>
          </cell>
          <cell r="Y83">
            <v>-3.1723355381351013</v>
          </cell>
          <cell r="Z83">
            <v>20.773743246612852</v>
          </cell>
          <cell r="AA83">
            <v>-36.531451063941191</v>
          </cell>
          <cell r="AB83">
            <v>53.367547692195217</v>
          </cell>
          <cell r="AC83">
            <v>6.7409989403595318</v>
          </cell>
          <cell r="AD83">
            <v>4.8277200666171325</v>
          </cell>
          <cell r="AE83">
            <v>-20.682580693922361</v>
          </cell>
          <cell r="AF83">
            <v>70.603288525458112</v>
          </cell>
          <cell r="AG83">
            <v>4.6153846153846274</v>
          </cell>
          <cell r="AH83">
            <v>7.8960414634263287</v>
          </cell>
          <cell r="AI83">
            <v>8.518518518518519</v>
          </cell>
          <cell r="AJ83">
            <v>-10.836177474402731</v>
          </cell>
        </row>
        <row r="85">
          <cell r="D85">
            <v>299.5</v>
          </cell>
          <cell r="I85">
            <v>24.958333333333332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M15"/>
  <sheetViews>
    <sheetView zoomScale="90" zoomScaleNormal="90" workbookViewId="0">
      <selection activeCell="F10" sqref="F10"/>
    </sheetView>
  </sheetViews>
  <sheetFormatPr defaultColWidth="9.140625" defaultRowHeight="17.25"/>
  <cols>
    <col min="1" max="1" width="6.85546875" style="2" customWidth="1"/>
    <col min="2" max="2" width="10.85546875" style="2" customWidth="1"/>
    <col min="3" max="3" width="57.85546875" style="2" customWidth="1"/>
    <col min="4" max="4" width="38.140625" style="2" customWidth="1"/>
    <col min="5" max="5" width="39.42578125" style="2" customWidth="1"/>
    <col min="6" max="6" width="39" style="2" customWidth="1"/>
    <col min="7" max="7" width="17.7109375" style="31" customWidth="1"/>
    <col min="8" max="8" width="18.5703125" style="31" customWidth="1"/>
    <col min="9" max="9" width="23.140625" style="31" customWidth="1"/>
    <col min="10" max="10" width="26.5703125" style="2" customWidth="1"/>
    <col min="11" max="11" width="16.42578125" style="2" customWidth="1"/>
    <col min="12" max="12" width="17.42578125" style="2" customWidth="1"/>
    <col min="13" max="13" width="18.42578125" style="2" customWidth="1"/>
    <col min="14" max="16384" width="9.140625" style="2"/>
  </cols>
  <sheetData>
    <row r="1" spans="1:13" ht="58.5" customHeight="1">
      <c r="A1" s="108" t="s">
        <v>17</v>
      </c>
      <c r="B1" s="108"/>
      <c r="C1" s="108"/>
      <c r="D1" s="108"/>
      <c r="E1" s="108"/>
      <c r="F1" s="108"/>
      <c r="G1" s="108"/>
      <c r="H1" s="108"/>
      <c r="I1" s="108"/>
    </row>
    <row r="2" spans="1:13">
      <c r="A2" s="8"/>
    </row>
    <row r="3" spans="1:13" ht="81" customHeight="1">
      <c r="A3" s="109" t="s">
        <v>124</v>
      </c>
      <c r="B3" s="109"/>
      <c r="C3" s="109"/>
      <c r="D3" s="109"/>
      <c r="E3" s="109"/>
      <c r="F3" s="109"/>
      <c r="G3" s="109"/>
      <c r="H3" s="109"/>
      <c r="I3" s="109"/>
    </row>
    <row r="4" spans="1:13" ht="21" customHeight="1">
      <c r="A4" s="32"/>
      <c r="B4" s="32"/>
      <c r="C4" s="32"/>
      <c r="D4" s="34"/>
      <c r="E4" s="32"/>
      <c r="F4" s="32"/>
      <c r="G4" s="110" t="s">
        <v>110</v>
      </c>
      <c r="H4" s="110"/>
      <c r="I4" s="110"/>
    </row>
    <row r="5" spans="1:13" ht="61.5" customHeight="1">
      <c r="A5" s="111" t="s">
        <v>20</v>
      </c>
      <c r="B5" s="111" t="s">
        <v>4</v>
      </c>
      <c r="C5" s="111"/>
      <c r="D5" s="111" t="s">
        <v>21</v>
      </c>
      <c r="E5" s="111" t="s">
        <v>22</v>
      </c>
      <c r="F5" s="111" t="s">
        <v>23</v>
      </c>
      <c r="G5" s="112" t="s">
        <v>13</v>
      </c>
      <c r="H5" s="113"/>
      <c r="I5" s="114"/>
    </row>
    <row r="6" spans="1:13" ht="34.5">
      <c r="A6" s="111"/>
      <c r="B6" s="35" t="s">
        <v>24</v>
      </c>
      <c r="C6" s="35" t="s">
        <v>25</v>
      </c>
      <c r="D6" s="111"/>
      <c r="E6" s="111"/>
      <c r="F6" s="111"/>
      <c r="G6" s="36" t="s">
        <v>34</v>
      </c>
      <c r="H6" s="36" t="s">
        <v>35</v>
      </c>
      <c r="I6" s="36" t="s">
        <v>10</v>
      </c>
    </row>
    <row r="7" spans="1:13" ht="25.5" customHeight="1">
      <c r="A7" s="104" t="s">
        <v>15</v>
      </c>
      <c r="B7" s="105"/>
      <c r="C7" s="105"/>
      <c r="D7" s="105"/>
      <c r="E7" s="105"/>
      <c r="F7" s="106"/>
      <c r="G7" s="37">
        <f>+G12+G8</f>
        <v>0</v>
      </c>
      <c r="H7" s="37">
        <f t="shared" ref="H7:I7" si="0">+H12+H8</f>
        <v>0</v>
      </c>
      <c r="I7" s="37">
        <f t="shared" si="0"/>
        <v>0</v>
      </c>
    </row>
    <row r="8" spans="1:13" s="39" customFormat="1" ht="48" customHeight="1">
      <c r="A8" s="107" t="s">
        <v>82</v>
      </c>
      <c r="B8" s="107"/>
      <c r="C8" s="107"/>
      <c r="D8" s="107"/>
      <c r="E8" s="107"/>
      <c r="F8" s="107"/>
      <c r="G8" s="38">
        <f>+G9</f>
        <v>0</v>
      </c>
      <c r="H8" s="50">
        <f>+H9</f>
        <v>0</v>
      </c>
      <c r="I8" s="50">
        <f>+I9</f>
        <v>0</v>
      </c>
    </row>
    <row r="9" spans="1:13" ht="66">
      <c r="A9" s="49"/>
      <c r="B9" s="54" t="s">
        <v>83</v>
      </c>
      <c r="C9" s="49"/>
      <c r="D9" s="55" t="s">
        <v>84</v>
      </c>
      <c r="E9" s="55" t="s">
        <v>85</v>
      </c>
      <c r="F9" s="55" t="s">
        <v>86</v>
      </c>
      <c r="G9" s="51">
        <f>+G10</f>
        <v>0</v>
      </c>
      <c r="H9" s="51">
        <f>+H10+H11</f>
        <v>0</v>
      </c>
      <c r="I9" s="51">
        <f>+I10+I11</f>
        <v>0</v>
      </c>
      <c r="J9" s="27"/>
      <c r="K9" s="27"/>
      <c r="L9" s="27"/>
      <c r="M9" s="27"/>
    </row>
    <row r="10" spans="1:13" ht="102.75" customHeight="1">
      <c r="A10" s="40"/>
      <c r="B10" s="40"/>
      <c r="C10" s="53" t="s">
        <v>87</v>
      </c>
      <c r="D10" s="56" t="s">
        <v>88</v>
      </c>
      <c r="E10" s="56" t="s">
        <v>89</v>
      </c>
      <c r="F10" s="56" t="s">
        <v>33</v>
      </c>
      <c r="G10" s="52">
        <v>0</v>
      </c>
      <c r="H10" s="52">
        <f>'Havelvats 2'!H19</f>
        <v>-32830</v>
      </c>
      <c r="I10" s="52">
        <f>'Havelvats 2'!I19</f>
        <v>-65660</v>
      </c>
    </row>
    <row r="11" spans="1:13" ht="104.25" customHeight="1">
      <c r="A11" s="40"/>
      <c r="B11" s="40"/>
      <c r="C11" s="53" t="s">
        <v>103</v>
      </c>
      <c r="D11" s="56" t="s">
        <v>107</v>
      </c>
      <c r="E11" s="56" t="s">
        <v>108</v>
      </c>
      <c r="F11" s="56" t="s">
        <v>33</v>
      </c>
      <c r="G11" s="52">
        <v>0</v>
      </c>
      <c r="H11" s="52">
        <f>'Havelvats 2'!H28</f>
        <v>32830</v>
      </c>
      <c r="I11" s="52">
        <f>'Havelvats 2'!I28</f>
        <v>65660</v>
      </c>
    </row>
    <row r="12" spans="1:13" ht="25.5" customHeight="1">
      <c r="A12" s="104" t="s">
        <v>26</v>
      </c>
      <c r="B12" s="105"/>
      <c r="C12" s="105"/>
      <c r="D12" s="105"/>
      <c r="E12" s="105"/>
      <c r="F12" s="106"/>
      <c r="G12" s="37">
        <f t="shared" ref="G12:I12" si="1">+G13</f>
        <v>0</v>
      </c>
      <c r="H12" s="37">
        <f t="shared" si="1"/>
        <v>0</v>
      </c>
      <c r="I12" s="37">
        <f t="shared" si="1"/>
        <v>0</v>
      </c>
    </row>
    <row r="13" spans="1:13" ht="86.25">
      <c r="A13" s="40"/>
      <c r="B13" s="35" t="s">
        <v>27</v>
      </c>
      <c r="C13" s="40"/>
      <c r="D13" s="41" t="s">
        <v>28</v>
      </c>
      <c r="E13" s="41" t="s">
        <v>29</v>
      </c>
      <c r="F13" s="41" t="s">
        <v>30</v>
      </c>
      <c r="G13" s="57">
        <f t="shared" ref="G13:H13" si="2">+G14+G15</f>
        <v>0</v>
      </c>
      <c r="H13" s="57">
        <f t="shared" si="2"/>
        <v>0</v>
      </c>
      <c r="I13" s="51">
        <f>+I14+I15</f>
        <v>0</v>
      </c>
    </row>
    <row r="14" spans="1:13" ht="138">
      <c r="A14" s="40"/>
      <c r="B14" s="40"/>
      <c r="C14" s="42" t="s">
        <v>31</v>
      </c>
      <c r="D14" s="40" t="s">
        <v>28</v>
      </c>
      <c r="E14" s="40" t="s">
        <v>32</v>
      </c>
      <c r="F14" s="40" t="s">
        <v>33</v>
      </c>
      <c r="G14" s="52">
        <v>0</v>
      </c>
      <c r="H14" s="52">
        <f>'Havelvats 2'!H49</f>
        <v>32830</v>
      </c>
      <c r="I14" s="52">
        <f>'Havelvats 2'!I49</f>
        <v>65660</v>
      </c>
    </row>
    <row r="15" spans="1:13" ht="138">
      <c r="A15" s="40"/>
      <c r="B15" s="40"/>
      <c r="C15" s="42" t="s">
        <v>31</v>
      </c>
      <c r="D15" s="40" t="s">
        <v>28</v>
      </c>
      <c r="E15" s="40" t="s">
        <v>32</v>
      </c>
      <c r="F15" s="40" t="s">
        <v>33</v>
      </c>
      <c r="G15" s="30">
        <v>0</v>
      </c>
      <c r="H15" s="30">
        <f>'Havelvats 2'!H57</f>
        <v>-32830</v>
      </c>
      <c r="I15" s="30">
        <f>'Havelvats 2'!I57</f>
        <v>-65660</v>
      </c>
    </row>
  </sheetData>
  <mergeCells count="12">
    <mergeCell ref="A7:F7"/>
    <mergeCell ref="A12:F12"/>
    <mergeCell ref="A8:F8"/>
    <mergeCell ref="A1:I1"/>
    <mergeCell ref="A3:I3"/>
    <mergeCell ref="G4:I4"/>
    <mergeCell ref="A5:A6"/>
    <mergeCell ref="B5:C5"/>
    <mergeCell ref="D5:D6"/>
    <mergeCell ref="E5:E6"/>
    <mergeCell ref="F5:F6"/>
    <mergeCell ref="G5:I5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  <ignoredErrors>
    <ignoredError sqref="B9 B13" numberStoredAsText="1"/>
    <ignoredError sqref="H9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</sheetPr>
  <dimension ref="A1:K64"/>
  <sheetViews>
    <sheetView zoomScale="90" zoomScaleNormal="90" zoomScaleSheetLayoutView="100" workbookViewId="0">
      <selection activeCell="H17" sqref="H17"/>
    </sheetView>
  </sheetViews>
  <sheetFormatPr defaultColWidth="9.140625" defaultRowHeight="17.25"/>
  <cols>
    <col min="1" max="1" width="6.85546875" style="3" customWidth="1"/>
    <col min="2" max="2" width="6" style="3" customWidth="1"/>
    <col min="3" max="3" width="6.85546875" style="3" customWidth="1"/>
    <col min="4" max="4" width="11" style="3" customWidth="1"/>
    <col min="5" max="5" width="16.140625" style="3" customWidth="1"/>
    <col min="6" max="6" width="73.5703125" style="3" customWidth="1"/>
    <col min="7" max="7" width="19.140625" style="3" customWidth="1"/>
    <col min="8" max="8" width="23.5703125" style="3" customWidth="1"/>
    <col min="9" max="9" width="27.42578125" style="3" customWidth="1"/>
    <col min="10" max="10" width="9.140625" style="3"/>
    <col min="11" max="11" width="10.42578125" style="3" bestFit="1" customWidth="1"/>
    <col min="12" max="16384" width="9.140625" style="3"/>
  </cols>
  <sheetData>
    <row r="1" spans="1:11" ht="65.25" customHeight="1">
      <c r="F1" s="115" t="s">
        <v>18</v>
      </c>
      <c r="G1" s="115"/>
      <c r="H1" s="115"/>
      <c r="I1" s="115"/>
    </row>
    <row r="2" spans="1:11" ht="17.25" customHeight="1">
      <c r="D2" s="121"/>
      <c r="E2" s="121"/>
      <c r="F2" s="121"/>
      <c r="G2" s="121"/>
      <c r="H2" s="121"/>
      <c r="I2" s="121"/>
      <c r="J2" s="120"/>
      <c r="K2" s="120"/>
    </row>
    <row r="3" spans="1:11" ht="47.25" customHeight="1">
      <c r="A3" s="120" t="s">
        <v>81</v>
      </c>
      <c r="B3" s="120"/>
      <c r="C3" s="120"/>
      <c r="D3" s="120"/>
      <c r="E3" s="120"/>
      <c r="F3" s="120"/>
      <c r="G3" s="120"/>
      <c r="H3" s="120"/>
      <c r="I3" s="120"/>
      <c r="J3" s="4"/>
      <c r="K3" s="7"/>
    </row>
    <row r="4" spans="1:11" ht="20.25" customHeight="1">
      <c r="D4" s="5"/>
      <c r="E4" s="5"/>
      <c r="F4" s="5"/>
      <c r="G4" s="5"/>
      <c r="H4" s="5"/>
      <c r="I4" s="6" t="s">
        <v>41</v>
      </c>
    </row>
    <row r="5" spans="1:11" ht="63.75" customHeight="1">
      <c r="A5" s="111" t="s">
        <v>16</v>
      </c>
      <c r="B5" s="111"/>
      <c r="C5" s="111"/>
      <c r="D5" s="111" t="s">
        <v>4</v>
      </c>
      <c r="E5" s="111"/>
      <c r="F5" s="111" t="s">
        <v>40</v>
      </c>
      <c r="G5" s="122" t="s">
        <v>13</v>
      </c>
      <c r="H5" s="123"/>
      <c r="I5" s="124"/>
    </row>
    <row r="6" spans="1:11" ht="65.25" customHeight="1">
      <c r="A6" s="43" t="s">
        <v>6</v>
      </c>
      <c r="B6" s="43" t="s">
        <v>7</v>
      </c>
      <c r="C6" s="43" t="s">
        <v>8</v>
      </c>
      <c r="D6" s="35" t="s">
        <v>14</v>
      </c>
      <c r="E6" s="35" t="s">
        <v>0</v>
      </c>
      <c r="F6" s="111"/>
      <c r="G6" s="35" t="s">
        <v>34</v>
      </c>
      <c r="H6" s="35" t="s">
        <v>35</v>
      </c>
      <c r="I6" s="35" t="s">
        <v>10</v>
      </c>
    </row>
    <row r="7" spans="1:11" ht="24.75" customHeight="1">
      <c r="A7" s="116"/>
      <c r="B7" s="116"/>
      <c r="C7" s="116"/>
      <c r="D7" s="118"/>
      <c r="E7" s="118"/>
      <c r="F7" s="58" t="s">
        <v>3</v>
      </c>
      <c r="G7" s="71">
        <f>+G9-G37</f>
        <v>0</v>
      </c>
      <c r="H7" s="71">
        <f>+H9+H37</f>
        <v>0</v>
      </c>
      <c r="I7" s="71">
        <f>+I9+I37</f>
        <v>0</v>
      </c>
    </row>
    <row r="8" spans="1:11" ht="34.5" customHeight="1">
      <c r="A8" s="117"/>
      <c r="B8" s="117"/>
      <c r="C8" s="117"/>
      <c r="D8" s="119"/>
      <c r="E8" s="119"/>
      <c r="F8" s="59" t="s">
        <v>91</v>
      </c>
      <c r="G8" s="71">
        <f>-H19-H28</f>
        <v>0</v>
      </c>
      <c r="H8" s="71">
        <f t="shared" ref="H8:I8" si="0">-I19-I28</f>
        <v>0</v>
      </c>
      <c r="I8" s="71">
        <f t="shared" si="0"/>
        <v>0</v>
      </c>
    </row>
    <row r="9" spans="1:11" s="10" customFormat="1" ht="24.75" customHeight="1">
      <c r="A9" s="116"/>
      <c r="B9" s="116"/>
      <c r="C9" s="116"/>
      <c r="D9" s="116"/>
      <c r="E9" s="116"/>
      <c r="F9" s="60" t="s">
        <v>92</v>
      </c>
      <c r="G9" s="71">
        <f>+G11</f>
        <v>0</v>
      </c>
      <c r="H9" s="71">
        <f>+H11</f>
        <v>0</v>
      </c>
      <c r="I9" s="71">
        <f>+I11</f>
        <v>0</v>
      </c>
    </row>
    <row r="10" spans="1:11" ht="24.75" customHeight="1">
      <c r="A10" s="117"/>
      <c r="B10" s="117"/>
      <c r="C10" s="117"/>
      <c r="D10" s="117"/>
      <c r="E10" s="117"/>
      <c r="F10" s="61" t="s">
        <v>36</v>
      </c>
      <c r="G10" s="71"/>
      <c r="H10" s="71"/>
      <c r="I10" s="71"/>
    </row>
    <row r="11" spans="1:11" s="39" customFormat="1" ht="26.25" customHeight="1">
      <c r="A11" s="64" t="s">
        <v>64</v>
      </c>
      <c r="B11" s="65"/>
      <c r="C11" s="65"/>
      <c r="D11" s="65"/>
      <c r="E11" s="66"/>
      <c r="F11" s="60" t="s">
        <v>111</v>
      </c>
      <c r="G11" s="72">
        <f t="shared" ref="G11:I11" si="1">+G13</f>
        <v>0</v>
      </c>
      <c r="H11" s="72">
        <f t="shared" si="1"/>
        <v>0</v>
      </c>
      <c r="I11" s="72">
        <f t="shared" si="1"/>
        <v>0</v>
      </c>
    </row>
    <row r="12" spans="1:11" s="39" customFormat="1" ht="26.25" customHeight="1">
      <c r="A12" s="79"/>
      <c r="B12" s="65"/>
      <c r="C12" s="65"/>
      <c r="D12" s="65"/>
      <c r="E12" s="66"/>
      <c r="F12" s="61" t="s">
        <v>36</v>
      </c>
      <c r="G12" s="42"/>
      <c r="H12" s="42"/>
      <c r="I12" s="42"/>
    </row>
    <row r="13" spans="1:11" s="39" customFormat="1" ht="23.25" customHeight="1">
      <c r="A13" s="79"/>
      <c r="B13" s="64" t="s">
        <v>93</v>
      </c>
      <c r="C13" s="65"/>
      <c r="D13" s="65"/>
      <c r="E13" s="66"/>
      <c r="F13" s="60" t="s">
        <v>112</v>
      </c>
      <c r="G13" s="72">
        <f t="shared" ref="G13:I13" si="2">+G15</f>
        <v>0</v>
      </c>
      <c r="H13" s="72">
        <f t="shared" si="2"/>
        <v>0</v>
      </c>
      <c r="I13" s="72">
        <f t="shared" si="2"/>
        <v>0</v>
      </c>
    </row>
    <row r="14" spans="1:11" s="39" customFormat="1">
      <c r="A14" s="79"/>
      <c r="B14" s="79"/>
      <c r="C14" s="65"/>
      <c r="D14" s="65"/>
      <c r="E14" s="66"/>
      <c r="F14" s="61" t="s">
        <v>36</v>
      </c>
      <c r="G14" s="42"/>
      <c r="H14" s="42"/>
      <c r="I14" s="42"/>
    </row>
    <row r="15" spans="1:11" s="39" customFormat="1" ht="42" customHeight="1">
      <c r="A15" s="79"/>
      <c r="B15" s="79"/>
      <c r="C15" s="64" t="s">
        <v>65</v>
      </c>
      <c r="D15" s="65"/>
      <c r="E15" s="66"/>
      <c r="F15" s="62" t="s">
        <v>113</v>
      </c>
      <c r="G15" s="72">
        <f t="shared" ref="G15:I15" si="3">+G17</f>
        <v>0</v>
      </c>
      <c r="H15" s="72">
        <f t="shared" si="3"/>
        <v>0</v>
      </c>
      <c r="I15" s="72">
        <f t="shared" si="3"/>
        <v>0</v>
      </c>
    </row>
    <row r="16" spans="1:11" s="39" customFormat="1" ht="25.5" customHeight="1">
      <c r="A16" s="79"/>
      <c r="B16" s="79"/>
      <c r="C16" s="79"/>
      <c r="D16" s="65"/>
      <c r="E16" s="66"/>
      <c r="F16" s="63" t="s">
        <v>36</v>
      </c>
      <c r="G16" s="42"/>
      <c r="H16" s="42"/>
      <c r="I16" s="42"/>
    </row>
    <row r="17" spans="1:9" s="45" customFormat="1" ht="32.25" customHeight="1">
      <c r="A17" s="79"/>
      <c r="B17" s="79"/>
      <c r="C17" s="79"/>
      <c r="D17" s="64">
        <v>1043</v>
      </c>
      <c r="E17" s="66"/>
      <c r="F17" s="59" t="s">
        <v>84</v>
      </c>
      <c r="G17" s="73">
        <f>+G19+G28</f>
        <v>0</v>
      </c>
      <c r="H17" s="73">
        <f>+H19+H28</f>
        <v>0</v>
      </c>
      <c r="I17" s="73">
        <f>+I19+I28</f>
        <v>0</v>
      </c>
    </row>
    <row r="18" spans="1:9" s="39" customFormat="1" ht="25.5" customHeight="1">
      <c r="A18" s="75"/>
      <c r="B18" s="75"/>
      <c r="C18" s="75"/>
      <c r="D18" s="66"/>
      <c r="E18" s="66"/>
      <c r="F18" s="44" t="s">
        <v>36</v>
      </c>
      <c r="G18" s="42"/>
      <c r="H18" s="42"/>
      <c r="I18" s="42"/>
    </row>
    <row r="19" spans="1:9" s="39" customFormat="1" ht="67.5" customHeight="1">
      <c r="A19" s="75"/>
      <c r="B19" s="75"/>
      <c r="C19" s="75"/>
      <c r="D19" s="76"/>
      <c r="E19" s="69">
        <v>11018</v>
      </c>
      <c r="F19" s="67" t="s">
        <v>94</v>
      </c>
      <c r="G19" s="74">
        <f t="shared" ref="G19:I19" si="4">+G21</f>
        <v>0</v>
      </c>
      <c r="H19" s="74">
        <f t="shared" si="4"/>
        <v>-32830</v>
      </c>
      <c r="I19" s="74">
        <f t="shared" si="4"/>
        <v>-65660</v>
      </c>
    </row>
    <row r="20" spans="1:9" s="39" customFormat="1" ht="24" customHeight="1">
      <c r="A20" s="75"/>
      <c r="B20" s="75"/>
      <c r="C20" s="75"/>
      <c r="D20" s="76"/>
      <c r="E20" s="66"/>
      <c r="F20" s="68" t="s">
        <v>1</v>
      </c>
      <c r="G20" s="74"/>
      <c r="H20" s="74"/>
      <c r="I20" s="74"/>
    </row>
    <row r="21" spans="1:9" ht="35.25" customHeight="1">
      <c r="A21" s="75"/>
      <c r="B21" s="75"/>
      <c r="C21" s="75"/>
      <c r="D21" s="76"/>
      <c r="E21" s="76"/>
      <c r="F21" s="67" t="s">
        <v>95</v>
      </c>
      <c r="G21" s="70">
        <f>G25</f>
        <v>0</v>
      </c>
      <c r="H21" s="70">
        <f>H25</f>
        <v>-32830</v>
      </c>
      <c r="I21" s="70">
        <f>I25</f>
        <v>-65660</v>
      </c>
    </row>
    <row r="22" spans="1:9" ht="42" customHeight="1">
      <c r="A22" s="75"/>
      <c r="B22" s="75"/>
      <c r="C22" s="75"/>
      <c r="D22" s="76"/>
      <c r="E22" s="76"/>
      <c r="F22" s="68" t="s">
        <v>2</v>
      </c>
      <c r="G22" s="70"/>
      <c r="H22" s="70"/>
      <c r="I22" s="70"/>
    </row>
    <row r="23" spans="1:9" ht="27" customHeight="1">
      <c r="A23" s="75"/>
      <c r="B23" s="75"/>
      <c r="C23" s="75"/>
      <c r="D23" s="76"/>
      <c r="E23" s="76"/>
      <c r="F23" s="68" t="s">
        <v>3</v>
      </c>
      <c r="G23" s="70">
        <f t="shared" ref="G23:I23" si="5">+G25</f>
        <v>0</v>
      </c>
      <c r="H23" s="70">
        <f t="shared" si="5"/>
        <v>-32830</v>
      </c>
      <c r="I23" s="70">
        <f t="shared" si="5"/>
        <v>-65660</v>
      </c>
    </row>
    <row r="24" spans="1:9" ht="27" customHeight="1">
      <c r="A24" s="75"/>
      <c r="B24" s="75"/>
      <c r="C24" s="75"/>
      <c r="D24" s="76"/>
      <c r="E24" s="76"/>
      <c r="F24" s="68" t="s">
        <v>61</v>
      </c>
      <c r="G24" s="70"/>
      <c r="H24" s="70"/>
      <c r="I24" s="70"/>
    </row>
    <row r="25" spans="1:9" ht="26.25" customHeight="1">
      <c r="A25" s="75"/>
      <c r="B25" s="75"/>
      <c r="C25" s="75"/>
      <c r="D25" s="76"/>
      <c r="E25" s="76"/>
      <c r="F25" s="68" t="s">
        <v>66</v>
      </c>
      <c r="G25" s="70">
        <f t="shared" ref="G25:I25" si="6">+G26</f>
        <v>0</v>
      </c>
      <c r="H25" s="70">
        <f t="shared" si="6"/>
        <v>-32830</v>
      </c>
      <c r="I25" s="70">
        <f t="shared" si="6"/>
        <v>-65660</v>
      </c>
    </row>
    <row r="26" spans="1:9" ht="33" customHeight="1">
      <c r="A26" s="75"/>
      <c r="B26" s="75"/>
      <c r="C26" s="75"/>
      <c r="D26" s="76"/>
      <c r="E26" s="76"/>
      <c r="F26" s="68" t="s">
        <v>67</v>
      </c>
      <c r="G26" s="70">
        <f t="shared" ref="G26:H26" si="7">+G27</f>
        <v>0</v>
      </c>
      <c r="H26" s="70">
        <f t="shared" si="7"/>
        <v>-32830</v>
      </c>
      <c r="I26" s="70">
        <v>-65660</v>
      </c>
    </row>
    <row r="27" spans="1:9" ht="24.75" customHeight="1">
      <c r="A27" s="75"/>
      <c r="B27" s="75"/>
      <c r="C27" s="75"/>
      <c r="D27" s="76"/>
      <c r="E27" s="76"/>
      <c r="F27" s="68" t="s">
        <v>68</v>
      </c>
      <c r="G27" s="70">
        <v>0</v>
      </c>
      <c r="H27" s="70">
        <v>-32830</v>
      </c>
      <c r="I27" s="70">
        <v>-65660</v>
      </c>
    </row>
    <row r="28" spans="1:9" ht="55.5" customHeight="1">
      <c r="A28" s="75"/>
      <c r="B28" s="75"/>
      <c r="C28" s="75"/>
      <c r="D28" s="76"/>
      <c r="E28" s="69">
        <v>11024</v>
      </c>
      <c r="F28" s="56" t="s">
        <v>107</v>
      </c>
      <c r="G28" s="70">
        <f>G32</f>
        <v>0</v>
      </c>
      <c r="H28" s="70">
        <f>+H30</f>
        <v>32830</v>
      </c>
      <c r="I28" s="70">
        <f>I32</f>
        <v>65660</v>
      </c>
    </row>
    <row r="29" spans="1:9" ht="24.75" customHeight="1">
      <c r="A29" s="75"/>
      <c r="B29" s="75"/>
      <c r="C29" s="75"/>
      <c r="D29" s="76"/>
      <c r="E29" s="76"/>
      <c r="F29" s="68" t="s">
        <v>1</v>
      </c>
      <c r="G29" s="70"/>
      <c r="H29" s="70"/>
      <c r="I29" s="70"/>
    </row>
    <row r="30" spans="1:9" ht="27" customHeight="1">
      <c r="A30" s="75"/>
      <c r="B30" s="75"/>
      <c r="C30" s="75"/>
      <c r="D30" s="76"/>
      <c r="E30" s="76"/>
      <c r="F30" s="67" t="s">
        <v>95</v>
      </c>
      <c r="G30" s="70">
        <f t="shared" ref="G30:I30" si="8">+G32</f>
        <v>0</v>
      </c>
      <c r="H30" s="70">
        <f t="shared" si="8"/>
        <v>32830</v>
      </c>
      <c r="I30" s="70">
        <f t="shared" si="8"/>
        <v>65660</v>
      </c>
    </row>
    <row r="31" spans="1:9" ht="42.75" customHeight="1">
      <c r="A31" s="75"/>
      <c r="B31" s="75"/>
      <c r="C31" s="75"/>
      <c r="D31" s="76"/>
      <c r="E31" s="76"/>
      <c r="F31" s="68" t="s">
        <v>2</v>
      </c>
      <c r="G31" s="70"/>
      <c r="H31" s="70"/>
      <c r="I31" s="70"/>
    </row>
    <row r="32" spans="1:9" ht="32.25" customHeight="1">
      <c r="A32" s="75"/>
      <c r="B32" s="75"/>
      <c r="C32" s="75"/>
      <c r="D32" s="76"/>
      <c r="E32" s="76"/>
      <c r="F32" s="85" t="s">
        <v>3</v>
      </c>
      <c r="G32" s="70">
        <f t="shared" ref="G32:G33" si="9">+G33</f>
        <v>0</v>
      </c>
      <c r="H32" s="70">
        <f t="shared" ref="H32:H33" si="10">+H33</f>
        <v>32830</v>
      </c>
      <c r="I32" s="70">
        <f t="shared" ref="I32:I33" si="11">+I33</f>
        <v>65660</v>
      </c>
    </row>
    <row r="33" spans="1:9" ht="30" customHeight="1">
      <c r="A33" s="75"/>
      <c r="B33" s="75"/>
      <c r="C33" s="75"/>
      <c r="D33" s="76"/>
      <c r="E33" s="76"/>
      <c r="F33" s="85" t="s">
        <v>61</v>
      </c>
      <c r="G33" s="70">
        <f t="shared" si="9"/>
        <v>0</v>
      </c>
      <c r="H33" s="70">
        <f t="shared" si="10"/>
        <v>32830</v>
      </c>
      <c r="I33" s="70">
        <f t="shared" si="11"/>
        <v>65660</v>
      </c>
    </row>
    <row r="34" spans="1:9" ht="33.75" customHeight="1">
      <c r="A34" s="75"/>
      <c r="B34" s="75"/>
      <c r="C34" s="75"/>
      <c r="D34" s="76"/>
      <c r="E34" s="76"/>
      <c r="F34" s="85" t="s">
        <v>104</v>
      </c>
      <c r="G34" s="70">
        <f t="shared" ref="G34:H35" si="12">G35</f>
        <v>0</v>
      </c>
      <c r="H34" s="70">
        <f t="shared" si="12"/>
        <v>32830</v>
      </c>
      <c r="I34" s="70">
        <f>I35</f>
        <v>65660</v>
      </c>
    </row>
    <row r="35" spans="1:9" ht="33" customHeight="1">
      <c r="A35" s="75"/>
      <c r="B35" s="75"/>
      <c r="C35" s="75"/>
      <c r="D35" s="76"/>
      <c r="E35" s="76"/>
      <c r="F35" s="85" t="s">
        <v>105</v>
      </c>
      <c r="G35" s="70">
        <f t="shared" si="12"/>
        <v>0</v>
      </c>
      <c r="H35" s="70">
        <f t="shared" si="12"/>
        <v>32830</v>
      </c>
      <c r="I35" s="70">
        <f>I36</f>
        <v>65660</v>
      </c>
    </row>
    <row r="36" spans="1:9" ht="33" customHeight="1">
      <c r="A36" s="75"/>
      <c r="B36" s="75"/>
      <c r="C36" s="75"/>
      <c r="D36" s="76"/>
      <c r="E36" s="76"/>
      <c r="F36" s="85" t="s">
        <v>106</v>
      </c>
      <c r="G36" s="70">
        <f>+'Havelvats 1'!G10</f>
        <v>0</v>
      </c>
      <c r="H36" s="70">
        <v>32830</v>
      </c>
      <c r="I36" s="70">
        <v>65660</v>
      </c>
    </row>
    <row r="37" spans="1:9" s="10" customFormat="1" ht="24.75" customHeight="1">
      <c r="A37" s="75"/>
      <c r="B37" s="75"/>
      <c r="C37" s="75"/>
      <c r="D37" s="75"/>
      <c r="E37" s="75"/>
      <c r="F37" s="41" t="s">
        <v>37</v>
      </c>
      <c r="G37" s="71">
        <f t="shared" ref="G37:I37" si="13">+G39</f>
        <v>0</v>
      </c>
      <c r="H37" s="71">
        <f t="shared" si="13"/>
        <v>0</v>
      </c>
      <c r="I37" s="71">
        <f t="shared" si="13"/>
        <v>0</v>
      </c>
    </row>
    <row r="38" spans="1:9" ht="24.75" customHeight="1">
      <c r="A38" s="75"/>
      <c r="B38" s="75"/>
      <c r="C38" s="75"/>
      <c r="D38" s="75"/>
      <c r="E38" s="75"/>
      <c r="F38" s="40" t="s">
        <v>36</v>
      </c>
      <c r="G38" s="70"/>
      <c r="H38" s="70"/>
      <c r="I38" s="70"/>
    </row>
    <row r="39" spans="1:9" ht="42" customHeight="1">
      <c r="A39" s="77">
        <v>11</v>
      </c>
      <c r="B39" s="77"/>
      <c r="C39" s="77"/>
      <c r="D39" s="77"/>
      <c r="E39" s="77"/>
      <c r="F39" s="41" t="s">
        <v>42</v>
      </c>
      <c r="G39" s="71">
        <f>G41</f>
        <v>0</v>
      </c>
      <c r="H39" s="71">
        <f>H41</f>
        <v>0</v>
      </c>
      <c r="I39" s="71">
        <f>I41</f>
        <v>0</v>
      </c>
    </row>
    <row r="40" spans="1:9" ht="24.75" customHeight="1">
      <c r="A40" s="77"/>
      <c r="B40" s="77"/>
      <c r="C40" s="77"/>
      <c r="D40" s="77"/>
      <c r="E40" s="77"/>
      <c r="F40" s="40" t="s">
        <v>36</v>
      </c>
      <c r="G40" s="71"/>
      <c r="H40" s="71"/>
      <c r="I40" s="71"/>
    </row>
    <row r="41" spans="1:9" ht="24.75" customHeight="1">
      <c r="A41" s="77"/>
      <c r="B41" s="78" t="s">
        <v>11</v>
      </c>
      <c r="C41" s="77"/>
      <c r="D41" s="77"/>
      <c r="E41" s="77"/>
      <c r="F41" s="41" t="s">
        <v>43</v>
      </c>
      <c r="G41" s="71">
        <f>G43</f>
        <v>0</v>
      </c>
      <c r="H41" s="71">
        <f>H43</f>
        <v>0</v>
      </c>
      <c r="I41" s="71">
        <f>I43</f>
        <v>0</v>
      </c>
    </row>
    <row r="42" spans="1:9" ht="24.75" customHeight="1">
      <c r="A42" s="77"/>
      <c r="B42" s="78"/>
      <c r="C42" s="77"/>
      <c r="D42" s="77"/>
      <c r="E42" s="77"/>
      <c r="F42" s="40" t="s">
        <v>36</v>
      </c>
      <c r="G42" s="71"/>
      <c r="H42" s="71"/>
      <c r="I42" s="71"/>
    </row>
    <row r="43" spans="1:9" ht="24.75" customHeight="1">
      <c r="A43" s="77"/>
      <c r="B43" s="78"/>
      <c r="C43" s="78" t="s">
        <v>11</v>
      </c>
      <c r="D43" s="77"/>
      <c r="E43" s="77"/>
      <c r="F43" s="41" t="s">
        <v>39</v>
      </c>
      <c r="G43" s="71">
        <f>G45</f>
        <v>0</v>
      </c>
      <c r="H43" s="71">
        <f>H45</f>
        <v>0</v>
      </c>
      <c r="I43" s="71">
        <f>I45</f>
        <v>0</v>
      </c>
    </row>
    <row r="44" spans="1:9" ht="24.75" customHeight="1">
      <c r="A44" s="77"/>
      <c r="B44" s="78"/>
      <c r="C44" s="78"/>
      <c r="D44" s="77"/>
      <c r="E44" s="77"/>
      <c r="F44" s="40" t="s">
        <v>36</v>
      </c>
      <c r="G44" s="71"/>
      <c r="H44" s="71"/>
      <c r="I44" s="71"/>
    </row>
    <row r="45" spans="1:9" ht="24.75" customHeight="1">
      <c r="A45" s="77"/>
      <c r="B45" s="78"/>
      <c r="C45" s="78"/>
      <c r="D45" s="77"/>
      <c r="E45" s="77"/>
      <c r="F45" s="41" t="s">
        <v>37</v>
      </c>
      <c r="G45" s="71">
        <f>G47</f>
        <v>0</v>
      </c>
      <c r="H45" s="71">
        <f>H47</f>
        <v>0</v>
      </c>
      <c r="I45" s="71">
        <f>I47</f>
        <v>0</v>
      </c>
    </row>
    <row r="46" spans="1:9" ht="24.75" customHeight="1">
      <c r="A46" s="77"/>
      <c r="B46" s="78"/>
      <c r="C46" s="78"/>
      <c r="D46" s="77"/>
      <c r="E46" s="77"/>
      <c r="F46" s="40" t="s">
        <v>36</v>
      </c>
      <c r="G46" s="71"/>
      <c r="H46" s="71"/>
      <c r="I46" s="71"/>
    </row>
    <row r="47" spans="1:9" ht="24.75" customHeight="1">
      <c r="A47" s="77"/>
      <c r="B47" s="78"/>
      <c r="C47" s="78"/>
      <c r="D47" s="69" t="s">
        <v>38</v>
      </c>
      <c r="E47" s="69"/>
      <c r="F47" s="44" t="s">
        <v>39</v>
      </c>
      <c r="G47" s="70">
        <f t="shared" ref="G47:I47" si="14">+G49+G57</f>
        <v>0</v>
      </c>
      <c r="H47" s="70">
        <f t="shared" si="14"/>
        <v>0</v>
      </c>
      <c r="I47" s="70">
        <f t="shared" si="14"/>
        <v>0</v>
      </c>
    </row>
    <row r="48" spans="1:9" ht="24.75" customHeight="1">
      <c r="A48" s="77"/>
      <c r="B48" s="78"/>
      <c r="C48" s="78"/>
      <c r="D48" s="69"/>
      <c r="E48" s="69"/>
      <c r="F48" s="44" t="s">
        <v>36</v>
      </c>
      <c r="G48" s="70"/>
      <c r="H48" s="70"/>
      <c r="I48" s="70"/>
    </row>
    <row r="49" spans="1:9" ht="24.75" customHeight="1">
      <c r="A49" s="77"/>
      <c r="B49" s="78"/>
      <c r="C49" s="78"/>
      <c r="D49" s="69"/>
      <c r="E49" s="69" t="s">
        <v>12</v>
      </c>
      <c r="F49" s="44" t="s">
        <v>39</v>
      </c>
      <c r="G49" s="70">
        <f>G51</f>
        <v>0</v>
      </c>
      <c r="H49" s="70">
        <f>H51</f>
        <v>32830</v>
      </c>
      <c r="I49" s="70">
        <f>I51</f>
        <v>65660</v>
      </c>
    </row>
    <row r="50" spans="1:9" ht="24.75" customHeight="1">
      <c r="A50" s="77"/>
      <c r="B50" s="78"/>
      <c r="C50" s="78"/>
      <c r="D50" s="69"/>
      <c r="E50" s="69"/>
      <c r="F50" s="44" t="s">
        <v>1</v>
      </c>
      <c r="G50" s="70"/>
      <c r="H50" s="70"/>
      <c r="I50" s="70"/>
    </row>
    <row r="51" spans="1:9" ht="24.75" customHeight="1">
      <c r="A51" s="77"/>
      <c r="B51" s="78"/>
      <c r="C51" s="78"/>
      <c r="D51" s="69"/>
      <c r="E51" s="69"/>
      <c r="F51" s="46" t="s">
        <v>37</v>
      </c>
      <c r="G51" s="70">
        <f>G53</f>
        <v>0</v>
      </c>
      <c r="H51" s="70">
        <f>H53</f>
        <v>32830</v>
      </c>
      <c r="I51" s="70">
        <f>I53</f>
        <v>65660</v>
      </c>
    </row>
    <row r="52" spans="1:9" ht="38.25" customHeight="1">
      <c r="A52" s="77"/>
      <c r="B52" s="78"/>
      <c r="C52" s="78"/>
      <c r="D52" s="69"/>
      <c r="E52" s="69"/>
      <c r="F52" s="44" t="s">
        <v>2</v>
      </c>
      <c r="G52" s="70"/>
      <c r="H52" s="70"/>
      <c r="I52" s="70"/>
    </row>
    <row r="53" spans="1:9" ht="24.75" customHeight="1">
      <c r="A53" s="77"/>
      <c r="B53" s="78"/>
      <c r="C53" s="78"/>
      <c r="D53" s="69"/>
      <c r="E53" s="69"/>
      <c r="F53" s="44" t="s">
        <v>3</v>
      </c>
      <c r="G53" s="70">
        <f t="shared" ref="G53:I55" si="15">G54</f>
        <v>0</v>
      </c>
      <c r="H53" s="70">
        <f t="shared" si="15"/>
        <v>32830</v>
      </c>
      <c r="I53" s="70">
        <f>I54</f>
        <v>65660</v>
      </c>
    </row>
    <row r="54" spans="1:9" ht="24.75" customHeight="1">
      <c r="A54" s="77"/>
      <c r="B54" s="78"/>
      <c r="C54" s="78"/>
      <c r="D54" s="69"/>
      <c r="E54" s="69"/>
      <c r="F54" s="44" t="s">
        <v>61</v>
      </c>
      <c r="G54" s="70">
        <f t="shared" si="15"/>
        <v>0</v>
      </c>
      <c r="H54" s="70">
        <f t="shared" si="15"/>
        <v>32830</v>
      </c>
      <c r="I54" s="70">
        <f>I55</f>
        <v>65660</v>
      </c>
    </row>
    <row r="55" spans="1:9" ht="24.75" customHeight="1">
      <c r="A55" s="77"/>
      <c r="B55" s="78"/>
      <c r="C55" s="78"/>
      <c r="D55" s="69"/>
      <c r="E55" s="69"/>
      <c r="F55" s="44" t="s">
        <v>62</v>
      </c>
      <c r="G55" s="70">
        <f t="shared" si="15"/>
        <v>0</v>
      </c>
      <c r="H55" s="70">
        <f t="shared" si="15"/>
        <v>32830</v>
      </c>
      <c r="I55" s="70">
        <f t="shared" si="15"/>
        <v>65660</v>
      </c>
    </row>
    <row r="56" spans="1:9" ht="24.75" customHeight="1">
      <c r="A56" s="77"/>
      <c r="B56" s="78"/>
      <c r="C56" s="78"/>
      <c r="D56" s="69"/>
      <c r="E56" s="69"/>
      <c r="F56" s="44" t="s">
        <v>63</v>
      </c>
      <c r="G56" s="70">
        <f>+'Havelvats 1'!G14</f>
        <v>0</v>
      </c>
      <c r="H56" s="70">
        <v>32830</v>
      </c>
      <c r="I56" s="70">
        <v>65660</v>
      </c>
    </row>
    <row r="57" spans="1:9" ht="24.75" customHeight="1">
      <c r="A57" s="77"/>
      <c r="B57" s="78"/>
      <c r="C57" s="78"/>
      <c r="D57" s="69"/>
      <c r="E57" s="69" t="s">
        <v>12</v>
      </c>
      <c r="F57" s="44" t="s">
        <v>39</v>
      </c>
      <c r="G57" s="70">
        <f>G59</f>
        <v>0</v>
      </c>
      <c r="H57" s="70">
        <f>H59</f>
        <v>-32830</v>
      </c>
      <c r="I57" s="70">
        <f>I59</f>
        <v>-65660</v>
      </c>
    </row>
    <row r="58" spans="1:9" ht="24.75" customHeight="1">
      <c r="A58" s="77"/>
      <c r="B58" s="78"/>
      <c r="C58" s="78"/>
      <c r="D58" s="69"/>
      <c r="E58" s="69"/>
      <c r="F58" s="44" t="s">
        <v>1</v>
      </c>
      <c r="G58" s="70"/>
      <c r="H58" s="70"/>
      <c r="I58" s="70"/>
    </row>
    <row r="59" spans="1:9" ht="24.75" customHeight="1">
      <c r="A59" s="77"/>
      <c r="B59" s="78"/>
      <c r="C59" s="78"/>
      <c r="D59" s="69"/>
      <c r="E59" s="69"/>
      <c r="F59" s="46" t="s">
        <v>37</v>
      </c>
      <c r="G59" s="70">
        <f>G61</f>
        <v>0</v>
      </c>
      <c r="H59" s="70">
        <f>H61</f>
        <v>-32830</v>
      </c>
      <c r="I59" s="70">
        <f>I61</f>
        <v>-65660</v>
      </c>
    </row>
    <row r="60" spans="1:9" ht="38.25" customHeight="1">
      <c r="A60" s="77"/>
      <c r="B60" s="78"/>
      <c r="C60" s="78"/>
      <c r="D60" s="69"/>
      <c r="E60" s="69"/>
      <c r="F60" s="44" t="s">
        <v>2</v>
      </c>
      <c r="G60" s="70"/>
      <c r="H60" s="70"/>
      <c r="I60" s="70"/>
    </row>
    <row r="61" spans="1:9" ht="24.75" customHeight="1">
      <c r="A61" s="77"/>
      <c r="B61" s="78"/>
      <c r="C61" s="78"/>
      <c r="D61" s="69"/>
      <c r="E61" s="69"/>
      <c r="F61" s="44" t="s">
        <v>3</v>
      </c>
      <c r="G61" s="70">
        <f t="shared" ref="G61:I63" si="16">G62</f>
        <v>0</v>
      </c>
      <c r="H61" s="70">
        <f t="shared" si="16"/>
        <v>-32830</v>
      </c>
      <c r="I61" s="70">
        <f>I62</f>
        <v>-65660</v>
      </c>
    </row>
    <row r="62" spans="1:9" ht="24.75" customHeight="1">
      <c r="A62" s="77"/>
      <c r="B62" s="78"/>
      <c r="C62" s="78"/>
      <c r="D62" s="69"/>
      <c r="E62" s="69"/>
      <c r="F62" s="44" t="s">
        <v>61</v>
      </c>
      <c r="G62" s="70">
        <f t="shared" si="16"/>
        <v>0</v>
      </c>
      <c r="H62" s="70">
        <f t="shared" si="16"/>
        <v>-32830</v>
      </c>
      <c r="I62" s="70">
        <f>I63</f>
        <v>-65660</v>
      </c>
    </row>
    <row r="63" spans="1:9" ht="24.75" customHeight="1">
      <c r="A63" s="77"/>
      <c r="B63" s="78"/>
      <c r="C63" s="78"/>
      <c r="D63" s="69"/>
      <c r="E63" s="69"/>
      <c r="F63" s="44" t="s">
        <v>62</v>
      </c>
      <c r="G63" s="70">
        <f t="shared" si="16"/>
        <v>0</v>
      </c>
      <c r="H63" s="70">
        <f t="shared" si="16"/>
        <v>-32830</v>
      </c>
      <c r="I63" s="70">
        <f t="shared" si="16"/>
        <v>-65660</v>
      </c>
    </row>
    <row r="64" spans="1:9" ht="24.75" customHeight="1">
      <c r="A64" s="77"/>
      <c r="B64" s="78"/>
      <c r="C64" s="78"/>
      <c r="D64" s="69"/>
      <c r="E64" s="69"/>
      <c r="F64" s="44" t="s">
        <v>63</v>
      </c>
      <c r="G64" s="70">
        <f>+'Havelvats 1'!G15</f>
        <v>0</v>
      </c>
      <c r="H64" s="70">
        <v>-32830</v>
      </c>
      <c r="I64" s="70">
        <v>-65660</v>
      </c>
    </row>
  </sheetData>
  <mergeCells count="18">
    <mergeCell ref="A9:A10"/>
    <mergeCell ref="B9:B10"/>
    <mergeCell ref="C9:C10"/>
    <mergeCell ref="D9:D10"/>
    <mergeCell ref="E9:E10"/>
    <mergeCell ref="J2:K2"/>
    <mergeCell ref="D2:I2"/>
    <mergeCell ref="A3:I3"/>
    <mergeCell ref="D5:E5"/>
    <mergeCell ref="F5:F6"/>
    <mergeCell ref="A5:C5"/>
    <mergeCell ref="G5:I5"/>
    <mergeCell ref="F1:I1"/>
    <mergeCell ref="A7:A8"/>
    <mergeCell ref="B7:B8"/>
    <mergeCell ref="C7:C8"/>
    <mergeCell ref="D7:D8"/>
    <mergeCell ref="E7:E8"/>
  </mergeCells>
  <pageMargins left="0.23622047244094491" right="0.19685039370078741" top="0.35433070866141736" bottom="0.23622047244094491" header="0.27559055118110237" footer="0.19685039370078741"/>
  <pageSetup paperSize="9" scale="90" orientation="landscape" r:id="rId1"/>
  <ignoredErrors>
    <ignoredError sqref="A11:D12 B13:D14 C15:D16 D17 B41:C43 D47 E49 E57" numberStoredAsText="1"/>
    <ignoredError sqref="H28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G15"/>
  <sheetViews>
    <sheetView zoomScale="82" zoomScaleNormal="82" workbookViewId="0">
      <selection activeCell="G26" sqref="G26"/>
    </sheetView>
  </sheetViews>
  <sheetFormatPr defaultRowHeight="13.5"/>
  <cols>
    <col min="1" max="1" width="13.7109375" style="11" customWidth="1"/>
    <col min="2" max="2" width="19.85546875" style="11" customWidth="1"/>
    <col min="3" max="3" width="10.5703125" style="11" customWidth="1"/>
    <col min="4" max="4" width="10.42578125" style="11" customWidth="1"/>
    <col min="5" max="5" width="55.140625" style="11" customWidth="1"/>
    <col min="6" max="6" width="80.5703125" style="11" customWidth="1"/>
    <col min="7" max="7" width="39.28515625" style="11" customWidth="1"/>
    <col min="8" max="9" width="9.140625" style="11"/>
    <col min="10" max="10" width="10.7109375" style="11" bestFit="1" customWidth="1"/>
    <col min="11" max="256" width="9.140625" style="11"/>
    <col min="257" max="257" width="13.7109375" style="11" customWidth="1"/>
    <col min="258" max="258" width="25.28515625" style="11" customWidth="1"/>
    <col min="259" max="259" width="21.42578125" style="11" customWidth="1"/>
    <col min="260" max="260" width="16.42578125" style="11" customWidth="1"/>
    <col min="261" max="261" width="15.85546875" style="11" customWidth="1"/>
    <col min="262" max="262" width="45" style="11" customWidth="1"/>
    <col min="263" max="263" width="25" style="11" customWidth="1"/>
    <col min="264" max="512" width="9.140625" style="11"/>
    <col min="513" max="513" width="13.7109375" style="11" customWidth="1"/>
    <col min="514" max="514" width="25.28515625" style="11" customWidth="1"/>
    <col min="515" max="515" width="21.42578125" style="11" customWidth="1"/>
    <col min="516" max="516" width="16.42578125" style="11" customWidth="1"/>
    <col min="517" max="517" width="15.85546875" style="11" customWidth="1"/>
    <col min="518" max="518" width="45" style="11" customWidth="1"/>
    <col min="519" max="519" width="25" style="11" customWidth="1"/>
    <col min="520" max="768" width="9.140625" style="11"/>
    <col min="769" max="769" width="13.7109375" style="11" customWidth="1"/>
    <col min="770" max="770" width="25.28515625" style="11" customWidth="1"/>
    <col min="771" max="771" width="21.42578125" style="11" customWidth="1"/>
    <col min="772" max="772" width="16.42578125" style="11" customWidth="1"/>
    <col min="773" max="773" width="15.85546875" style="11" customWidth="1"/>
    <col min="774" max="774" width="45" style="11" customWidth="1"/>
    <col min="775" max="775" width="25" style="11" customWidth="1"/>
    <col min="776" max="1024" width="9.140625" style="11"/>
    <col min="1025" max="1025" width="13.7109375" style="11" customWidth="1"/>
    <col min="1026" max="1026" width="25.28515625" style="11" customWidth="1"/>
    <col min="1027" max="1027" width="21.42578125" style="11" customWidth="1"/>
    <col min="1028" max="1028" width="16.42578125" style="11" customWidth="1"/>
    <col min="1029" max="1029" width="15.85546875" style="11" customWidth="1"/>
    <col min="1030" max="1030" width="45" style="11" customWidth="1"/>
    <col min="1031" max="1031" width="25" style="11" customWidth="1"/>
    <col min="1032" max="1280" width="9.140625" style="11"/>
    <col min="1281" max="1281" width="13.7109375" style="11" customWidth="1"/>
    <col min="1282" max="1282" width="25.28515625" style="11" customWidth="1"/>
    <col min="1283" max="1283" width="21.42578125" style="11" customWidth="1"/>
    <col min="1284" max="1284" width="16.42578125" style="11" customWidth="1"/>
    <col min="1285" max="1285" width="15.85546875" style="11" customWidth="1"/>
    <col min="1286" max="1286" width="45" style="11" customWidth="1"/>
    <col min="1287" max="1287" width="25" style="11" customWidth="1"/>
    <col min="1288" max="1536" width="9.140625" style="11"/>
    <col min="1537" max="1537" width="13.7109375" style="11" customWidth="1"/>
    <col min="1538" max="1538" width="25.28515625" style="11" customWidth="1"/>
    <col min="1539" max="1539" width="21.42578125" style="11" customWidth="1"/>
    <col min="1540" max="1540" width="16.42578125" style="11" customWidth="1"/>
    <col min="1541" max="1541" width="15.85546875" style="11" customWidth="1"/>
    <col min="1542" max="1542" width="45" style="11" customWidth="1"/>
    <col min="1543" max="1543" width="25" style="11" customWidth="1"/>
    <col min="1544" max="1792" width="9.140625" style="11"/>
    <col min="1793" max="1793" width="13.7109375" style="11" customWidth="1"/>
    <col min="1794" max="1794" width="25.28515625" style="11" customWidth="1"/>
    <col min="1795" max="1795" width="21.42578125" style="11" customWidth="1"/>
    <col min="1796" max="1796" width="16.42578125" style="11" customWidth="1"/>
    <col min="1797" max="1797" width="15.85546875" style="11" customWidth="1"/>
    <col min="1798" max="1798" width="45" style="11" customWidth="1"/>
    <col min="1799" max="1799" width="25" style="11" customWidth="1"/>
    <col min="1800" max="2048" width="9.140625" style="11"/>
    <col min="2049" max="2049" width="13.7109375" style="11" customWidth="1"/>
    <col min="2050" max="2050" width="25.28515625" style="11" customWidth="1"/>
    <col min="2051" max="2051" width="21.42578125" style="11" customWidth="1"/>
    <col min="2052" max="2052" width="16.42578125" style="11" customWidth="1"/>
    <col min="2053" max="2053" width="15.85546875" style="11" customWidth="1"/>
    <col min="2054" max="2054" width="45" style="11" customWidth="1"/>
    <col min="2055" max="2055" width="25" style="11" customWidth="1"/>
    <col min="2056" max="2304" width="9.140625" style="11"/>
    <col min="2305" max="2305" width="13.7109375" style="11" customWidth="1"/>
    <col min="2306" max="2306" width="25.28515625" style="11" customWidth="1"/>
    <col min="2307" max="2307" width="21.42578125" style="11" customWidth="1"/>
    <col min="2308" max="2308" width="16.42578125" style="11" customWidth="1"/>
    <col min="2309" max="2309" width="15.85546875" style="11" customWidth="1"/>
    <col min="2310" max="2310" width="45" style="11" customWidth="1"/>
    <col min="2311" max="2311" width="25" style="11" customWidth="1"/>
    <col min="2312" max="2560" width="9.140625" style="11"/>
    <col min="2561" max="2561" width="13.7109375" style="11" customWidth="1"/>
    <col min="2562" max="2562" width="25.28515625" style="11" customWidth="1"/>
    <col min="2563" max="2563" width="21.42578125" style="11" customWidth="1"/>
    <col min="2564" max="2564" width="16.42578125" style="11" customWidth="1"/>
    <col min="2565" max="2565" width="15.85546875" style="11" customWidth="1"/>
    <col min="2566" max="2566" width="45" style="11" customWidth="1"/>
    <col min="2567" max="2567" width="25" style="11" customWidth="1"/>
    <col min="2568" max="2816" width="9.140625" style="11"/>
    <col min="2817" max="2817" width="13.7109375" style="11" customWidth="1"/>
    <col min="2818" max="2818" width="25.28515625" style="11" customWidth="1"/>
    <col min="2819" max="2819" width="21.42578125" style="11" customWidth="1"/>
    <col min="2820" max="2820" width="16.42578125" style="11" customWidth="1"/>
    <col min="2821" max="2821" width="15.85546875" style="11" customWidth="1"/>
    <col min="2822" max="2822" width="45" style="11" customWidth="1"/>
    <col min="2823" max="2823" width="25" style="11" customWidth="1"/>
    <col min="2824" max="3072" width="9.140625" style="11"/>
    <col min="3073" max="3073" width="13.7109375" style="11" customWidth="1"/>
    <col min="3074" max="3074" width="25.28515625" style="11" customWidth="1"/>
    <col min="3075" max="3075" width="21.42578125" style="11" customWidth="1"/>
    <col min="3076" max="3076" width="16.42578125" style="11" customWidth="1"/>
    <col min="3077" max="3077" width="15.85546875" style="11" customWidth="1"/>
    <col min="3078" max="3078" width="45" style="11" customWidth="1"/>
    <col min="3079" max="3079" width="25" style="11" customWidth="1"/>
    <col min="3080" max="3328" width="9.140625" style="11"/>
    <col min="3329" max="3329" width="13.7109375" style="11" customWidth="1"/>
    <col min="3330" max="3330" width="25.28515625" style="11" customWidth="1"/>
    <col min="3331" max="3331" width="21.42578125" style="11" customWidth="1"/>
    <col min="3332" max="3332" width="16.42578125" style="11" customWidth="1"/>
    <col min="3333" max="3333" width="15.85546875" style="11" customWidth="1"/>
    <col min="3334" max="3334" width="45" style="11" customWidth="1"/>
    <col min="3335" max="3335" width="25" style="11" customWidth="1"/>
    <col min="3336" max="3584" width="9.140625" style="11"/>
    <col min="3585" max="3585" width="13.7109375" style="11" customWidth="1"/>
    <col min="3586" max="3586" width="25.28515625" style="11" customWidth="1"/>
    <col min="3587" max="3587" width="21.42578125" style="11" customWidth="1"/>
    <col min="3588" max="3588" width="16.42578125" style="11" customWidth="1"/>
    <col min="3589" max="3589" width="15.85546875" style="11" customWidth="1"/>
    <col min="3590" max="3590" width="45" style="11" customWidth="1"/>
    <col min="3591" max="3591" width="25" style="11" customWidth="1"/>
    <col min="3592" max="3840" width="9.140625" style="11"/>
    <col min="3841" max="3841" width="13.7109375" style="11" customWidth="1"/>
    <col min="3842" max="3842" width="25.28515625" style="11" customWidth="1"/>
    <col min="3843" max="3843" width="21.42578125" style="11" customWidth="1"/>
    <col min="3844" max="3844" width="16.42578125" style="11" customWidth="1"/>
    <col min="3845" max="3845" width="15.85546875" style="11" customWidth="1"/>
    <col min="3846" max="3846" width="45" style="11" customWidth="1"/>
    <col min="3847" max="3847" width="25" style="11" customWidth="1"/>
    <col min="3848" max="4096" width="9.140625" style="11"/>
    <col min="4097" max="4097" width="13.7109375" style="11" customWidth="1"/>
    <col min="4098" max="4098" width="25.28515625" style="11" customWidth="1"/>
    <col min="4099" max="4099" width="21.42578125" style="11" customWidth="1"/>
    <col min="4100" max="4100" width="16.42578125" style="11" customWidth="1"/>
    <col min="4101" max="4101" width="15.85546875" style="11" customWidth="1"/>
    <col min="4102" max="4102" width="45" style="11" customWidth="1"/>
    <col min="4103" max="4103" width="25" style="11" customWidth="1"/>
    <col min="4104" max="4352" width="9.140625" style="11"/>
    <col min="4353" max="4353" width="13.7109375" style="11" customWidth="1"/>
    <col min="4354" max="4354" width="25.28515625" style="11" customWidth="1"/>
    <col min="4355" max="4355" width="21.42578125" style="11" customWidth="1"/>
    <col min="4356" max="4356" width="16.42578125" style="11" customWidth="1"/>
    <col min="4357" max="4357" width="15.85546875" style="11" customWidth="1"/>
    <col min="4358" max="4358" width="45" style="11" customWidth="1"/>
    <col min="4359" max="4359" width="25" style="11" customWidth="1"/>
    <col min="4360" max="4608" width="9.140625" style="11"/>
    <col min="4609" max="4609" width="13.7109375" style="11" customWidth="1"/>
    <col min="4610" max="4610" width="25.28515625" style="11" customWidth="1"/>
    <col min="4611" max="4611" width="21.42578125" style="11" customWidth="1"/>
    <col min="4612" max="4612" width="16.42578125" style="11" customWidth="1"/>
    <col min="4613" max="4613" width="15.85546875" style="11" customWidth="1"/>
    <col min="4614" max="4614" width="45" style="11" customWidth="1"/>
    <col min="4615" max="4615" width="25" style="11" customWidth="1"/>
    <col min="4616" max="4864" width="9.140625" style="11"/>
    <col min="4865" max="4865" width="13.7109375" style="11" customWidth="1"/>
    <col min="4866" max="4866" width="25.28515625" style="11" customWidth="1"/>
    <col min="4867" max="4867" width="21.42578125" style="11" customWidth="1"/>
    <col min="4868" max="4868" width="16.42578125" style="11" customWidth="1"/>
    <col min="4869" max="4869" width="15.85546875" style="11" customWidth="1"/>
    <col min="4870" max="4870" width="45" style="11" customWidth="1"/>
    <col min="4871" max="4871" width="25" style="11" customWidth="1"/>
    <col min="4872" max="5120" width="9.140625" style="11"/>
    <col min="5121" max="5121" width="13.7109375" style="11" customWidth="1"/>
    <col min="5122" max="5122" width="25.28515625" style="11" customWidth="1"/>
    <col min="5123" max="5123" width="21.42578125" style="11" customWidth="1"/>
    <col min="5124" max="5124" width="16.42578125" style="11" customWidth="1"/>
    <col min="5125" max="5125" width="15.85546875" style="11" customWidth="1"/>
    <col min="5126" max="5126" width="45" style="11" customWidth="1"/>
    <col min="5127" max="5127" width="25" style="11" customWidth="1"/>
    <col min="5128" max="5376" width="9.140625" style="11"/>
    <col min="5377" max="5377" width="13.7109375" style="11" customWidth="1"/>
    <col min="5378" max="5378" width="25.28515625" style="11" customWidth="1"/>
    <col min="5379" max="5379" width="21.42578125" style="11" customWidth="1"/>
    <col min="5380" max="5380" width="16.42578125" style="11" customWidth="1"/>
    <col min="5381" max="5381" width="15.85546875" style="11" customWidth="1"/>
    <col min="5382" max="5382" width="45" style="11" customWidth="1"/>
    <col min="5383" max="5383" width="25" style="11" customWidth="1"/>
    <col min="5384" max="5632" width="9.140625" style="11"/>
    <col min="5633" max="5633" width="13.7109375" style="11" customWidth="1"/>
    <col min="5634" max="5634" width="25.28515625" style="11" customWidth="1"/>
    <col min="5635" max="5635" width="21.42578125" style="11" customWidth="1"/>
    <col min="5636" max="5636" width="16.42578125" style="11" customWidth="1"/>
    <col min="5637" max="5637" width="15.85546875" style="11" customWidth="1"/>
    <col min="5638" max="5638" width="45" style="11" customWidth="1"/>
    <col min="5639" max="5639" width="25" style="11" customWidth="1"/>
    <col min="5640" max="5888" width="9.140625" style="11"/>
    <col min="5889" max="5889" width="13.7109375" style="11" customWidth="1"/>
    <col min="5890" max="5890" width="25.28515625" style="11" customWidth="1"/>
    <col min="5891" max="5891" width="21.42578125" style="11" customWidth="1"/>
    <col min="5892" max="5892" width="16.42578125" style="11" customWidth="1"/>
    <col min="5893" max="5893" width="15.85546875" style="11" customWidth="1"/>
    <col min="5894" max="5894" width="45" style="11" customWidth="1"/>
    <col min="5895" max="5895" width="25" style="11" customWidth="1"/>
    <col min="5896" max="6144" width="9.140625" style="11"/>
    <col min="6145" max="6145" width="13.7109375" style="11" customWidth="1"/>
    <col min="6146" max="6146" width="25.28515625" style="11" customWidth="1"/>
    <col min="6147" max="6147" width="21.42578125" style="11" customWidth="1"/>
    <col min="6148" max="6148" width="16.42578125" style="11" customWidth="1"/>
    <col min="6149" max="6149" width="15.85546875" style="11" customWidth="1"/>
    <col min="6150" max="6150" width="45" style="11" customWidth="1"/>
    <col min="6151" max="6151" width="25" style="11" customWidth="1"/>
    <col min="6152" max="6400" width="9.140625" style="11"/>
    <col min="6401" max="6401" width="13.7109375" style="11" customWidth="1"/>
    <col min="6402" max="6402" width="25.28515625" style="11" customWidth="1"/>
    <col min="6403" max="6403" width="21.42578125" style="11" customWidth="1"/>
    <col min="6404" max="6404" width="16.42578125" style="11" customWidth="1"/>
    <col min="6405" max="6405" width="15.85546875" style="11" customWidth="1"/>
    <col min="6406" max="6406" width="45" style="11" customWidth="1"/>
    <col min="6407" max="6407" width="25" style="11" customWidth="1"/>
    <col min="6408" max="6656" width="9.140625" style="11"/>
    <col min="6657" max="6657" width="13.7109375" style="11" customWidth="1"/>
    <col min="6658" max="6658" width="25.28515625" style="11" customWidth="1"/>
    <col min="6659" max="6659" width="21.42578125" style="11" customWidth="1"/>
    <col min="6660" max="6660" width="16.42578125" style="11" customWidth="1"/>
    <col min="6661" max="6661" width="15.85546875" style="11" customWidth="1"/>
    <col min="6662" max="6662" width="45" style="11" customWidth="1"/>
    <col min="6663" max="6663" width="25" style="11" customWidth="1"/>
    <col min="6664" max="6912" width="9.140625" style="11"/>
    <col min="6913" max="6913" width="13.7109375" style="11" customWidth="1"/>
    <col min="6914" max="6914" width="25.28515625" style="11" customWidth="1"/>
    <col min="6915" max="6915" width="21.42578125" style="11" customWidth="1"/>
    <col min="6916" max="6916" width="16.42578125" style="11" customWidth="1"/>
    <col min="6917" max="6917" width="15.85546875" style="11" customWidth="1"/>
    <col min="6918" max="6918" width="45" style="11" customWidth="1"/>
    <col min="6919" max="6919" width="25" style="11" customWidth="1"/>
    <col min="6920" max="7168" width="9.140625" style="11"/>
    <col min="7169" max="7169" width="13.7109375" style="11" customWidth="1"/>
    <col min="7170" max="7170" width="25.28515625" style="11" customWidth="1"/>
    <col min="7171" max="7171" width="21.42578125" style="11" customWidth="1"/>
    <col min="7172" max="7172" width="16.42578125" style="11" customWidth="1"/>
    <col min="7173" max="7173" width="15.85546875" style="11" customWidth="1"/>
    <col min="7174" max="7174" width="45" style="11" customWidth="1"/>
    <col min="7175" max="7175" width="25" style="11" customWidth="1"/>
    <col min="7176" max="7424" width="9.140625" style="11"/>
    <col min="7425" max="7425" width="13.7109375" style="11" customWidth="1"/>
    <col min="7426" max="7426" width="25.28515625" style="11" customWidth="1"/>
    <col min="7427" max="7427" width="21.42578125" style="11" customWidth="1"/>
    <col min="7428" max="7428" width="16.42578125" style="11" customWidth="1"/>
    <col min="7429" max="7429" width="15.85546875" style="11" customWidth="1"/>
    <col min="7430" max="7430" width="45" style="11" customWidth="1"/>
    <col min="7431" max="7431" width="25" style="11" customWidth="1"/>
    <col min="7432" max="7680" width="9.140625" style="11"/>
    <col min="7681" max="7681" width="13.7109375" style="11" customWidth="1"/>
    <col min="7682" max="7682" width="25.28515625" style="11" customWidth="1"/>
    <col min="7683" max="7683" width="21.42578125" style="11" customWidth="1"/>
    <col min="7684" max="7684" width="16.42578125" style="11" customWidth="1"/>
    <col min="7685" max="7685" width="15.85546875" style="11" customWidth="1"/>
    <col min="7686" max="7686" width="45" style="11" customWidth="1"/>
    <col min="7687" max="7687" width="25" style="11" customWidth="1"/>
    <col min="7688" max="7936" width="9.140625" style="11"/>
    <col min="7937" max="7937" width="13.7109375" style="11" customWidth="1"/>
    <col min="7938" max="7938" width="25.28515625" style="11" customWidth="1"/>
    <col min="7939" max="7939" width="21.42578125" style="11" customWidth="1"/>
    <col min="7940" max="7940" width="16.42578125" style="11" customWidth="1"/>
    <col min="7941" max="7941" width="15.85546875" style="11" customWidth="1"/>
    <col min="7942" max="7942" width="45" style="11" customWidth="1"/>
    <col min="7943" max="7943" width="25" style="11" customWidth="1"/>
    <col min="7944" max="8192" width="9.140625" style="11"/>
    <col min="8193" max="8193" width="13.7109375" style="11" customWidth="1"/>
    <col min="8194" max="8194" width="25.28515625" style="11" customWidth="1"/>
    <col min="8195" max="8195" width="21.42578125" style="11" customWidth="1"/>
    <col min="8196" max="8196" width="16.42578125" style="11" customWidth="1"/>
    <col min="8197" max="8197" width="15.85546875" style="11" customWidth="1"/>
    <col min="8198" max="8198" width="45" style="11" customWidth="1"/>
    <col min="8199" max="8199" width="25" style="11" customWidth="1"/>
    <col min="8200" max="8448" width="9.140625" style="11"/>
    <col min="8449" max="8449" width="13.7109375" style="11" customWidth="1"/>
    <col min="8450" max="8450" width="25.28515625" style="11" customWidth="1"/>
    <col min="8451" max="8451" width="21.42578125" style="11" customWidth="1"/>
    <col min="8452" max="8452" width="16.42578125" style="11" customWidth="1"/>
    <col min="8453" max="8453" width="15.85546875" style="11" customWidth="1"/>
    <col min="8454" max="8454" width="45" style="11" customWidth="1"/>
    <col min="8455" max="8455" width="25" style="11" customWidth="1"/>
    <col min="8456" max="8704" width="9.140625" style="11"/>
    <col min="8705" max="8705" width="13.7109375" style="11" customWidth="1"/>
    <col min="8706" max="8706" width="25.28515625" style="11" customWidth="1"/>
    <col min="8707" max="8707" width="21.42578125" style="11" customWidth="1"/>
    <col min="8708" max="8708" width="16.42578125" style="11" customWidth="1"/>
    <col min="8709" max="8709" width="15.85546875" style="11" customWidth="1"/>
    <col min="8710" max="8710" width="45" style="11" customWidth="1"/>
    <col min="8711" max="8711" width="25" style="11" customWidth="1"/>
    <col min="8712" max="8960" width="9.140625" style="11"/>
    <col min="8961" max="8961" width="13.7109375" style="11" customWidth="1"/>
    <col min="8962" max="8962" width="25.28515625" style="11" customWidth="1"/>
    <col min="8963" max="8963" width="21.42578125" style="11" customWidth="1"/>
    <col min="8964" max="8964" width="16.42578125" style="11" customWidth="1"/>
    <col min="8965" max="8965" width="15.85546875" style="11" customWidth="1"/>
    <col min="8966" max="8966" width="45" style="11" customWidth="1"/>
    <col min="8967" max="8967" width="25" style="11" customWidth="1"/>
    <col min="8968" max="9216" width="9.140625" style="11"/>
    <col min="9217" max="9217" width="13.7109375" style="11" customWidth="1"/>
    <col min="9218" max="9218" width="25.28515625" style="11" customWidth="1"/>
    <col min="9219" max="9219" width="21.42578125" style="11" customWidth="1"/>
    <col min="9220" max="9220" width="16.42578125" style="11" customWidth="1"/>
    <col min="9221" max="9221" width="15.85546875" style="11" customWidth="1"/>
    <col min="9222" max="9222" width="45" style="11" customWidth="1"/>
    <col min="9223" max="9223" width="25" style="11" customWidth="1"/>
    <col min="9224" max="9472" width="9.140625" style="11"/>
    <col min="9473" max="9473" width="13.7109375" style="11" customWidth="1"/>
    <col min="9474" max="9474" width="25.28515625" style="11" customWidth="1"/>
    <col min="9475" max="9475" width="21.42578125" style="11" customWidth="1"/>
    <col min="9476" max="9476" width="16.42578125" style="11" customWidth="1"/>
    <col min="9477" max="9477" width="15.85546875" style="11" customWidth="1"/>
    <col min="9478" max="9478" width="45" style="11" customWidth="1"/>
    <col min="9479" max="9479" width="25" style="11" customWidth="1"/>
    <col min="9480" max="9728" width="9.140625" style="11"/>
    <col min="9729" max="9729" width="13.7109375" style="11" customWidth="1"/>
    <col min="9730" max="9730" width="25.28515625" style="11" customWidth="1"/>
    <col min="9731" max="9731" width="21.42578125" style="11" customWidth="1"/>
    <col min="9732" max="9732" width="16.42578125" style="11" customWidth="1"/>
    <col min="9733" max="9733" width="15.85546875" style="11" customWidth="1"/>
    <col min="9734" max="9734" width="45" style="11" customWidth="1"/>
    <col min="9735" max="9735" width="25" style="11" customWidth="1"/>
    <col min="9736" max="9984" width="9.140625" style="11"/>
    <col min="9985" max="9985" width="13.7109375" style="11" customWidth="1"/>
    <col min="9986" max="9986" width="25.28515625" style="11" customWidth="1"/>
    <col min="9987" max="9987" width="21.42578125" style="11" customWidth="1"/>
    <col min="9988" max="9988" width="16.42578125" style="11" customWidth="1"/>
    <col min="9989" max="9989" width="15.85546875" style="11" customWidth="1"/>
    <col min="9990" max="9990" width="45" style="11" customWidth="1"/>
    <col min="9991" max="9991" width="25" style="11" customWidth="1"/>
    <col min="9992" max="10240" width="9.140625" style="11"/>
    <col min="10241" max="10241" width="13.7109375" style="11" customWidth="1"/>
    <col min="10242" max="10242" width="25.28515625" style="11" customWidth="1"/>
    <col min="10243" max="10243" width="21.42578125" style="11" customWidth="1"/>
    <col min="10244" max="10244" width="16.42578125" style="11" customWidth="1"/>
    <col min="10245" max="10245" width="15.85546875" style="11" customWidth="1"/>
    <col min="10246" max="10246" width="45" style="11" customWidth="1"/>
    <col min="10247" max="10247" width="25" style="11" customWidth="1"/>
    <col min="10248" max="10496" width="9.140625" style="11"/>
    <col min="10497" max="10497" width="13.7109375" style="11" customWidth="1"/>
    <col min="10498" max="10498" width="25.28515625" style="11" customWidth="1"/>
    <col min="10499" max="10499" width="21.42578125" style="11" customWidth="1"/>
    <col min="10500" max="10500" width="16.42578125" style="11" customWidth="1"/>
    <col min="10501" max="10501" width="15.85546875" style="11" customWidth="1"/>
    <col min="10502" max="10502" width="45" style="11" customWidth="1"/>
    <col min="10503" max="10503" width="25" style="11" customWidth="1"/>
    <col min="10504" max="10752" width="9.140625" style="11"/>
    <col min="10753" max="10753" width="13.7109375" style="11" customWidth="1"/>
    <col min="10754" max="10754" width="25.28515625" style="11" customWidth="1"/>
    <col min="10755" max="10755" width="21.42578125" style="11" customWidth="1"/>
    <col min="10756" max="10756" width="16.42578125" style="11" customWidth="1"/>
    <col min="10757" max="10757" width="15.85546875" style="11" customWidth="1"/>
    <col min="10758" max="10758" width="45" style="11" customWidth="1"/>
    <col min="10759" max="10759" width="25" style="11" customWidth="1"/>
    <col min="10760" max="11008" width="9.140625" style="11"/>
    <col min="11009" max="11009" width="13.7109375" style="11" customWidth="1"/>
    <col min="11010" max="11010" width="25.28515625" style="11" customWidth="1"/>
    <col min="11011" max="11011" width="21.42578125" style="11" customWidth="1"/>
    <col min="11012" max="11012" width="16.42578125" style="11" customWidth="1"/>
    <col min="11013" max="11013" width="15.85546875" style="11" customWidth="1"/>
    <col min="11014" max="11014" width="45" style="11" customWidth="1"/>
    <col min="11015" max="11015" width="25" style="11" customWidth="1"/>
    <col min="11016" max="11264" width="9.140625" style="11"/>
    <col min="11265" max="11265" width="13.7109375" style="11" customWidth="1"/>
    <col min="11266" max="11266" width="25.28515625" style="11" customWidth="1"/>
    <col min="11267" max="11267" width="21.42578125" style="11" customWidth="1"/>
    <col min="11268" max="11268" width="16.42578125" style="11" customWidth="1"/>
    <col min="11269" max="11269" width="15.85546875" style="11" customWidth="1"/>
    <col min="11270" max="11270" width="45" style="11" customWidth="1"/>
    <col min="11271" max="11271" width="25" style="11" customWidth="1"/>
    <col min="11272" max="11520" width="9.140625" style="11"/>
    <col min="11521" max="11521" width="13.7109375" style="11" customWidth="1"/>
    <col min="11522" max="11522" width="25.28515625" style="11" customWidth="1"/>
    <col min="11523" max="11523" width="21.42578125" style="11" customWidth="1"/>
    <col min="11524" max="11524" width="16.42578125" style="11" customWidth="1"/>
    <col min="11525" max="11525" width="15.85546875" style="11" customWidth="1"/>
    <col min="11526" max="11526" width="45" style="11" customWidth="1"/>
    <col min="11527" max="11527" width="25" style="11" customWidth="1"/>
    <col min="11528" max="11776" width="9.140625" style="11"/>
    <col min="11777" max="11777" width="13.7109375" style="11" customWidth="1"/>
    <col min="11778" max="11778" width="25.28515625" style="11" customWidth="1"/>
    <col min="11779" max="11779" width="21.42578125" style="11" customWidth="1"/>
    <col min="11780" max="11780" width="16.42578125" style="11" customWidth="1"/>
    <col min="11781" max="11781" width="15.85546875" style="11" customWidth="1"/>
    <col min="11782" max="11782" width="45" style="11" customWidth="1"/>
    <col min="11783" max="11783" width="25" style="11" customWidth="1"/>
    <col min="11784" max="12032" width="9.140625" style="11"/>
    <col min="12033" max="12033" width="13.7109375" style="11" customWidth="1"/>
    <col min="12034" max="12034" width="25.28515625" style="11" customWidth="1"/>
    <col min="12035" max="12035" width="21.42578125" style="11" customWidth="1"/>
    <col min="12036" max="12036" width="16.42578125" style="11" customWidth="1"/>
    <col min="12037" max="12037" width="15.85546875" style="11" customWidth="1"/>
    <col min="12038" max="12038" width="45" style="11" customWidth="1"/>
    <col min="12039" max="12039" width="25" style="11" customWidth="1"/>
    <col min="12040" max="12288" width="9.140625" style="11"/>
    <col min="12289" max="12289" width="13.7109375" style="11" customWidth="1"/>
    <col min="12290" max="12290" width="25.28515625" style="11" customWidth="1"/>
    <col min="12291" max="12291" width="21.42578125" style="11" customWidth="1"/>
    <col min="12292" max="12292" width="16.42578125" style="11" customWidth="1"/>
    <col min="12293" max="12293" width="15.85546875" style="11" customWidth="1"/>
    <col min="12294" max="12294" width="45" style="11" customWidth="1"/>
    <col min="12295" max="12295" width="25" style="11" customWidth="1"/>
    <col min="12296" max="12544" width="9.140625" style="11"/>
    <col min="12545" max="12545" width="13.7109375" style="11" customWidth="1"/>
    <col min="12546" max="12546" width="25.28515625" style="11" customWidth="1"/>
    <col min="12547" max="12547" width="21.42578125" style="11" customWidth="1"/>
    <col min="12548" max="12548" width="16.42578125" style="11" customWidth="1"/>
    <col min="12549" max="12549" width="15.85546875" style="11" customWidth="1"/>
    <col min="12550" max="12550" width="45" style="11" customWidth="1"/>
    <col min="12551" max="12551" width="25" style="11" customWidth="1"/>
    <col min="12552" max="12800" width="9.140625" style="11"/>
    <col min="12801" max="12801" width="13.7109375" style="11" customWidth="1"/>
    <col min="12802" max="12802" width="25.28515625" style="11" customWidth="1"/>
    <col min="12803" max="12803" width="21.42578125" style="11" customWidth="1"/>
    <col min="12804" max="12804" width="16.42578125" style="11" customWidth="1"/>
    <col min="12805" max="12805" width="15.85546875" style="11" customWidth="1"/>
    <col min="12806" max="12806" width="45" style="11" customWidth="1"/>
    <col min="12807" max="12807" width="25" style="11" customWidth="1"/>
    <col min="12808" max="13056" width="9.140625" style="11"/>
    <col min="13057" max="13057" width="13.7109375" style="11" customWidth="1"/>
    <col min="13058" max="13058" width="25.28515625" style="11" customWidth="1"/>
    <col min="13059" max="13059" width="21.42578125" style="11" customWidth="1"/>
    <col min="13060" max="13060" width="16.42578125" style="11" customWidth="1"/>
    <col min="13061" max="13061" width="15.85546875" style="11" customWidth="1"/>
    <col min="13062" max="13062" width="45" style="11" customWidth="1"/>
    <col min="13063" max="13063" width="25" style="11" customWidth="1"/>
    <col min="13064" max="13312" width="9.140625" style="11"/>
    <col min="13313" max="13313" width="13.7109375" style="11" customWidth="1"/>
    <col min="13314" max="13314" width="25.28515625" style="11" customWidth="1"/>
    <col min="13315" max="13315" width="21.42578125" style="11" customWidth="1"/>
    <col min="13316" max="13316" width="16.42578125" style="11" customWidth="1"/>
    <col min="13317" max="13317" width="15.85546875" style="11" customWidth="1"/>
    <col min="13318" max="13318" width="45" style="11" customWidth="1"/>
    <col min="13319" max="13319" width="25" style="11" customWidth="1"/>
    <col min="13320" max="13568" width="9.140625" style="11"/>
    <col min="13569" max="13569" width="13.7109375" style="11" customWidth="1"/>
    <col min="13570" max="13570" width="25.28515625" style="11" customWidth="1"/>
    <col min="13571" max="13571" width="21.42578125" style="11" customWidth="1"/>
    <col min="13572" max="13572" width="16.42578125" style="11" customWidth="1"/>
    <col min="13573" max="13573" width="15.85546875" style="11" customWidth="1"/>
    <col min="13574" max="13574" width="45" style="11" customWidth="1"/>
    <col min="13575" max="13575" width="25" style="11" customWidth="1"/>
    <col min="13576" max="13824" width="9.140625" style="11"/>
    <col min="13825" max="13825" width="13.7109375" style="11" customWidth="1"/>
    <col min="13826" max="13826" width="25.28515625" style="11" customWidth="1"/>
    <col min="13827" max="13827" width="21.42578125" style="11" customWidth="1"/>
    <col min="13828" max="13828" width="16.42578125" style="11" customWidth="1"/>
    <col min="13829" max="13829" width="15.85546875" style="11" customWidth="1"/>
    <col min="13830" max="13830" width="45" style="11" customWidth="1"/>
    <col min="13831" max="13831" width="25" style="11" customWidth="1"/>
    <col min="13832" max="14080" width="9.140625" style="11"/>
    <col min="14081" max="14081" width="13.7109375" style="11" customWidth="1"/>
    <col min="14082" max="14082" width="25.28515625" style="11" customWidth="1"/>
    <col min="14083" max="14083" width="21.42578125" style="11" customWidth="1"/>
    <col min="14084" max="14084" width="16.42578125" style="11" customWidth="1"/>
    <col min="14085" max="14085" width="15.85546875" style="11" customWidth="1"/>
    <col min="14086" max="14086" width="45" style="11" customWidth="1"/>
    <col min="14087" max="14087" width="25" style="11" customWidth="1"/>
    <col min="14088" max="14336" width="9.140625" style="11"/>
    <col min="14337" max="14337" width="13.7109375" style="11" customWidth="1"/>
    <col min="14338" max="14338" width="25.28515625" style="11" customWidth="1"/>
    <col min="14339" max="14339" width="21.42578125" style="11" customWidth="1"/>
    <col min="14340" max="14340" width="16.42578125" style="11" customWidth="1"/>
    <col min="14341" max="14341" width="15.85546875" style="11" customWidth="1"/>
    <col min="14342" max="14342" width="45" style="11" customWidth="1"/>
    <col min="14343" max="14343" width="25" style="11" customWidth="1"/>
    <col min="14344" max="14592" width="9.140625" style="11"/>
    <col min="14593" max="14593" width="13.7109375" style="11" customWidth="1"/>
    <col min="14594" max="14594" width="25.28515625" style="11" customWidth="1"/>
    <col min="14595" max="14595" width="21.42578125" style="11" customWidth="1"/>
    <col min="14596" max="14596" width="16.42578125" style="11" customWidth="1"/>
    <col min="14597" max="14597" width="15.85546875" style="11" customWidth="1"/>
    <col min="14598" max="14598" width="45" style="11" customWidth="1"/>
    <col min="14599" max="14599" width="25" style="11" customWidth="1"/>
    <col min="14600" max="14848" width="9.140625" style="11"/>
    <col min="14849" max="14849" width="13.7109375" style="11" customWidth="1"/>
    <col min="14850" max="14850" width="25.28515625" style="11" customWidth="1"/>
    <col min="14851" max="14851" width="21.42578125" style="11" customWidth="1"/>
    <col min="14852" max="14852" width="16.42578125" style="11" customWidth="1"/>
    <col min="14853" max="14853" width="15.85546875" style="11" customWidth="1"/>
    <col min="14854" max="14854" width="45" style="11" customWidth="1"/>
    <col min="14855" max="14855" width="25" style="11" customWidth="1"/>
    <col min="14856" max="15104" width="9.140625" style="11"/>
    <col min="15105" max="15105" width="13.7109375" style="11" customWidth="1"/>
    <col min="15106" max="15106" width="25.28515625" style="11" customWidth="1"/>
    <col min="15107" max="15107" width="21.42578125" style="11" customWidth="1"/>
    <col min="15108" max="15108" width="16.42578125" style="11" customWidth="1"/>
    <col min="15109" max="15109" width="15.85546875" style="11" customWidth="1"/>
    <col min="15110" max="15110" width="45" style="11" customWidth="1"/>
    <col min="15111" max="15111" width="25" style="11" customWidth="1"/>
    <col min="15112" max="15360" width="9.140625" style="11"/>
    <col min="15361" max="15361" width="13.7109375" style="11" customWidth="1"/>
    <col min="15362" max="15362" width="25.28515625" style="11" customWidth="1"/>
    <col min="15363" max="15363" width="21.42578125" style="11" customWidth="1"/>
    <col min="15364" max="15364" width="16.42578125" style="11" customWidth="1"/>
    <col min="15365" max="15365" width="15.85546875" style="11" customWidth="1"/>
    <col min="15366" max="15366" width="45" style="11" customWidth="1"/>
    <col min="15367" max="15367" width="25" style="11" customWidth="1"/>
    <col min="15368" max="15616" width="9.140625" style="11"/>
    <col min="15617" max="15617" width="13.7109375" style="11" customWidth="1"/>
    <col min="15618" max="15618" width="25.28515625" style="11" customWidth="1"/>
    <col min="15619" max="15619" width="21.42578125" style="11" customWidth="1"/>
    <col min="15620" max="15620" width="16.42578125" style="11" customWidth="1"/>
    <col min="15621" max="15621" width="15.85546875" style="11" customWidth="1"/>
    <col min="15622" max="15622" width="45" style="11" customWidth="1"/>
    <col min="15623" max="15623" width="25" style="11" customWidth="1"/>
    <col min="15624" max="15872" width="9.140625" style="11"/>
    <col min="15873" max="15873" width="13.7109375" style="11" customWidth="1"/>
    <col min="15874" max="15874" width="25.28515625" style="11" customWidth="1"/>
    <col min="15875" max="15875" width="21.42578125" style="11" customWidth="1"/>
    <col min="15876" max="15876" width="16.42578125" style="11" customWidth="1"/>
    <col min="15877" max="15877" width="15.85546875" style="11" customWidth="1"/>
    <col min="15878" max="15878" width="45" style="11" customWidth="1"/>
    <col min="15879" max="15879" width="25" style="11" customWidth="1"/>
    <col min="15880" max="16128" width="9.140625" style="11"/>
    <col min="16129" max="16129" width="13.7109375" style="11" customWidth="1"/>
    <col min="16130" max="16130" width="25.28515625" style="11" customWidth="1"/>
    <col min="16131" max="16131" width="21.42578125" style="11" customWidth="1"/>
    <col min="16132" max="16132" width="16.42578125" style="11" customWidth="1"/>
    <col min="16133" max="16133" width="15.85546875" style="11" customWidth="1"/>
    <col min="16134" max="16134" width="45" style="11" customWidth="1"/>
    <col min="16135" max="16135" width="25" style="11" customWidth="1"/>
    <col min="16136" max="16384" width="9.140625" style="11"/>
  </cols>
  <sheetData>
    <row r="1" spans="1:7" s="14" customFormat="1" ht="17.25">
      <c r="A1" s="23"/>
      <c r="B1" s="23"/>
      <c r="C1" s="24"/>
      <c r="D1" s="126" t="s">
        <v>79</v>
      </c>
      <c r="E1" s="126"/>
      <c r="F1" s="126"/>
      <c r="G1" s="126"/>
    </row>
    <row r="2" spans="1:7" s="14" customFormat="1" ht="17.25">
      <c r="A2" s="23"/>
      <c r="B2" s="23"/>
      <c r="C2" s="126" t="s">
        <v>75</v>
      </c>
      <c r="D2" s="126"/>
      <c r="E2" s="126"/>
      <c r="F2" s="126"/>
      <c r="G2" s="126"/>
    </row>
    <row r="3" spans="1:7" s="14" customFormat="1" ht="17.25">
      <c r="A3" s="23"/>
      <c r="B3" s="23"/>
      <c r="C3" s="126" t="s">
        <v>74</v>
      </c>
      <c r="D3" s="126"/>
      <c r="E3" s="126"/>
      <c r="F3" s="126"/>
      <c r="G3" s="126"/>
    </row>
    <row r="4" spans="1:7" s="14" customFormat="1" ht="17.25">
      <c r="A4" s="23"/>
      <c r="B4" s="23"/>
      <c r="C4" s="127"/>
      <c r="D4" s="127"/>
      <c r="E4" s="127"/>
      <c r="F4" s="22"/>
      <c r="G4" s="22"/>
    </row>
    <row r="5" spans="1:7" s="14" customFormat="1" ht="17.25">
      <c r="A5" s="23"/>
      <c r="B5" s="23"/>
      <c r="C5" s="127"/>
      <c r="D5" s="127"/>
      <c r="E5" s="127"/>
      <c r="F5" s="22"/>
      <c r="G5" s="22"/>
    </row>
    <row r="6" spans="1:7" s="14" customFormat="1" ht="50.25" customHeight="1">
      <c r="A6" s="125" t="s">
        <v>76</v>
      </c>
      <c r="B6" s="125"/>
      <c r="C6" s="125"/>
      <c r="D6" s="125"/>
      <c r="E6" s="125"/>
      <c r="F6" s="125"/>
      <c r="G6" s="125"/>
    </row>
    <row r="7" spans="1:7" s="14" customFormat="1" ht="38.25" customHeight="1">
      <c r="A7" s="20"/>
      <c r="B7" s="20"/>
      <c r="C7" s="21"/>
      <c r="D7" s="21"/>
      <c r="E7" s="21"/>
      <c r="F7" s="20"/>
      <c r="G7" s="6" t="s">
        <v>41</v>
      </c>
    </row>
    <row r="8" spans="1:7" s="14" customFormat="1" ht="90.75" customHeight="1">
      <c r="A8" s="128" t="s">
        <v>73</v>
      </c>
      <c r="B8" s="129"/>
      <c r="C8" s="130" t="s">
        <v>72</v>
      </c>
      <c r="D8" s="130"/>
      <c r="E8" s="130"/>
      <c r="F8" s="130" t="s">
        <v>71</v>
      </c>
      <c r="G8" s="13" t="s">
        <v>70</v>
      </c>
    </row>
    <row r="9" spans="1:7" s="14" customFormat="1" ht="24.75" customHeight="1">
      <c r="A9" s="13" t="s">
        <v>14</v>
      </c>
      <c r="B9" s="13" t="s">
        <v>0</v>
      </c>
      <c r="C9" s="130"/>
      <c r="D9" s="130"/>
      <c r="E9" s="130"/>
      <c r="F9" s="130"/>
      <c r="G9" s="19" t="s">
        <v>69</v>
      </c>
    </row>
    <row r="10" spans="1:7" s="14" customFormat="1" ht="17.25">
      <c r="A10" s="18">
        <v>1</v>
      </c>
      <c r="B10" s="18">
        <v>2</v>
      </c>
      <c r="C10" s="137">
        <v>3</v>
      </c>
      <c r="D10" s="137"/>
      <c r="E10" s="137"/>
      <c r="F10" s="18">
        <v>4</v>
      </c>
      <c r="G10" s="17">
        <v>5</v>
      </c>
    </row>
    <row r="11" spans="1:7" s="14" customFormat="1" ht="27" customHeight="1">
      <c r="A11" s="138" t="s">
        <v>5</v>
      </c>
      <c r="B11" s="138"/>
      <c r="C11" s="138"/>
      <c r="D11" s="138"/>
      <c r="E11" s="138"/>
      <c r="F11" s="138"/>
      <c r="G11" s="16">
        <f>+G12</f>
        <v>-65660</v>
      </c>
    </row>
    <row r="12" spans="1:7" s="14" customFormat="1" ht="27" customHeight="1">
      <c r="A12" s="139" t="s">
        <v>82</v>
      </c>
      <c r="B12" s="140"/>
      <c r="C12" s="140"/>
      <c r="D12" s="140"/>
      <c r="E12" s="140"/>
      <c r="F12" s="141"/>
      <c r="G12" s="12">
        <f>+G13</f>
        <v>-65660</v>
      </c>
    </row>
    <row r="13" spans="1:7" s="14" customFormat="1" ht="36.75" customHeight="1">
      <c r="A13" s="80">
        <v>1043</v>
      </c>
      <c r="B13" s="131" t="s">
        <v>84</v>
      </c>
      <c r="C13" s="132"/>
      <c r="D13" s="132"/>
      <c r="E13" s="133"/>
      <c r="F13" s="15"/>
      <c r="G13" s="12">
        <f>+G14</f>
        <v>-65660</v>
      </c>
    </row>
    <row r="14" spans="1:7" s="14" customFormat="1" ht="56.25" customHeight="1">
      <c r="A14" s="13"/>
      <c r="B14" s="81">
        <v>11018</v>
      </c>
      <c r="C14" s="134" t="s">
        <v>94</v>
      </c>
      <c r="D14" s="135"/>
      <c r="E14" s="136"/>
      <c r="F14" s="82" t="s">
        <v>82</v>
      </c>
      <c r="G14" s="12">
        <f>+G15</f>
        <v>-65660</v>
      </c>
    </row>
    <row r="15" spans="1:7" s="14" customFormat="1" ht="38.25" customHeight="1">
      <c r="A15" s="29"/>
      <c r="B15" s="25"/>
      <c r="C15" s="26"/>
      <c r="D15" s="26"/>
      <c r="E15" s="26"/>
      <c r="F15" s="83" t="s">
        <v>96</v>
      </c>
      <c r="G15" s="28">
        <f>'Havelvats 2'!I19</f>
        <v>-65660</v>
      </c>
    </row>
  </sheetData>
  <mergeCells count="14">
    <mergeCell ref="A8:B8"/>
    <mergeCell ref="C8:E9"/>
    <mergeCell ref="B13:E13"/>
    <mergeCell ref="C14:E14"/>
    <mergeCell ref="F8:F9"/>
    <mergeCell ref="C10:E10"/>
    <mergeCell ref="A11:F11"/>
    <mergeCell ref="A12:F12"/>
    <mergeCell ref="A6:G6"/>
    <mergeCell ref="D1:G1"/>
    <mergeCell ref="C2:G2"/>
    <mergeCell ref="C3:G3"/>
    <mergeCell ref="C4:E4"/>
    <mergeCell ref="C5:E5"/>
  </mergeCells>
  <pageMargins left="0.7" right="0.7" top="0.75" bottom="0.75" header="0.3" footer="0.3"/>
  <pageSetup paperSize="9" scale="38" fitToHeight="0" orientation="portrait" r:id="rId1"/>
  <ignoredErrors>
    <ignoredError sqref="G11" evalError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  <pageSetUpPr fitToPage="1"/>
  </sheetPr>
  <dimension ref="A1:N38"/>
  <sheetViews>
    <sheetView tabSelected="1" topLeftCell="A16" zoomScale="77" zoomScaleNormal="77" workbookViewId="0">
      <selection activeCell="L18" sqref="L18"/>
    </sheetView>
  </sheetViews>
  <sheetFormatPr defaultRowHeight="16.5"/>
  <cols>
    <col min="1" max="1" width="9.140625" style="1"/>
    <col min="2" max="3" width="11.28515625" style="1" customWidth="1"/>
    <col min="4" max="4" width="14.42578125" style="1" customWidth="1"/>
    <col min="5" max="5" width="11.140625" style="1" customWidth="1"/>
    <col min="6" max="6" width="14.140625" style="1" customWidth="1"/>
    <col min="7" max="7" width="9.140625" style="1"/>
    <col min="8" max="8" width="19.28515625" style="1" customWidth="1"/>
    <col min="9" max="9" width="66.5703125" style="1" customWidth="1"/>
    <col min="10" max="12" width="20.85546875" style="1" customWidth="1"/>
    <col min="13" max="13" width="24.28515625" style="1" customWidth="1"/>
    <col min="14" max="14" width="26.42578125" style="47" customWidth="1"/>
    <col min="15" max="16384" width="9.140625" style="1"/>
  </cols>
  <sheetData>
    <row r="1" spans="1:14" s="9" customFormat="1" ht="65.25" customHeight="1">
      <c r="A1" s="147" t="s">
        <v>78</v>
      </c>
      <c r="B1" s="147"/>
      <c r="C1" s="147"/>
      <c r="D1" s="147"/>
      <c r="E1" s="147"/>
      <c r="F1" s="147"/>
      <c r="G1" s="147"/>
      <c r="H1" s="147"/>
      <c r="I1" s="147"/>
      <c r="J1" s="147"/>
      <c r="K1" s="147"/>
      <c r="L1" s="147"/>
      <c r="N1" s="48"/>
    </row>
    <row r="2" spans="1:14" s="9" customFormat="1" ht="17.25" customHeight="1">
      <c r="D2" s="151"/>
      <c r="E2" s="151"/>
      <c r="F2" s="151"/>
      <c r="G2" s="151"/>
      <c r="H2" s="151"/>
      <c r="I2" s="151"/>
      <c r="J2" s="152"/>
      <c r="K2" s="152"/>
      <c r="N2" s="48"/>
    </row>
    <row r="3" spans="1:14" s="9" customFormat="1" ht="47.25" customHeight="1">
      <c r="A3" s="120" t="s">
        <v>77</v>
      </c>
      <c r="B3" s="120"/>
      <c r="C3" s="120"/>
      <c r="D3" s="120"/>
      <c r="E3" s="120"/>
      <c r="F3" s="120"/>
      <c r="G3" s="120"/>
      <c r="H3" s="120"/>
      <c r="I3" s="120"/>
      <c r="J3" s="120"/>
      <c r="K3" s="120"/>
      <c r="L3" s="120"/>
      <c r="N3" s="48"/>
    </row>
    <row r="4" spans="1:14" ht="20.25" customHeight="1">
      <c r="L4" s="1" t="s">
        <v>110</v>
      </c>
    </row>
    <row r="5" spans="1:14" ht="48" customHeight="1">
      <c r="A5" s="149" t="s">
        <v>80</v>
      </c>
      <c r="B5" s="149" t="s">
        <v>44</v>
      </c>
      <c r="C5" s="149"/>
      <c r="D5" s="149" t="s">
        <v>45</v>
      </c>
      <c r="E5" s="149"/>
      <c r="F5" s="149"/>
      <c r="G5" s="149"/>
      <c r="H5" s="149" t="s">
        <v>46</v>
      </c>
      <c r="I5" s="149" t="s">
        <v>47</v>
      </c>
      <c r="J5" s="131" t="s">
        <v>13</v>
      </c>
      <c r="K5" s="132"/>
      <c r="L5" s="133"/>
    </row>
    <row r="6" spans="1:14" ht="33">
      <c r="A6" s="150"/>
      <c r="B6" s="33" t="s">
        <v>48</v>
      </c>
      <c r="C6" s="33" t="s">
        <v>49</v>
      </c>
      <c r="D6" s="33" t="s">
        <v>48</v>
      </c>
      <c r="E6" s="33" t="s">
        <v>49</v>
      </c>
      <c r="F6" s="33" t="s">
        <v>50</v>
      </c>
      <c r="G6" s="33" t="s">
        <v>51</v>
      </c>
      <c r="H6" s="150"/>
      <c r="I6" s="150"/>
      <c r="J6" s="33" t="s">
        <v>52</v>
      </c>
      <c r="K6" s="33" t="s">
        <v>53</v>
      </c>
      <c r="L6" s="33" t="s">
        <v>54</v>
      </c>
    </row>
    <row r="7" spans="1:14" ht="38.25" customHeight="1">
      <c r="A7" s="148" t="s">
        <v>55</v>
      </c>
      <c r="B7" s="148"/>
      <c r="C7" s="148"/>
      <c r="D7" s="148"/>
      <c r="E7" s="148"/>
      <c r="F7" s="148"/>
      <c r="G7" s="148"/>
      <c r="H7" s="148"/>
      <c r="I7" s="148"/>
      <c r="J7" s="84">
        <f>-K10-K24</f>
        <v>0</v>
      </c>
      <c r="K7" s="84">
        <f t="shared" ref="K7:L7" si="0">-L10-L24</f>
        <v>0</v>
      </c>
      <c r="L7" s="84">
        <f t="shared" si="0"/>
        <v>0</v>
      </c>
    </row>
    <row r="8" spans="1:14" ht="30" customHeight="1">
      <c r="A8" s="142" t="s">
        <v>97</v>
      </c>
      <c r="B8" s="142"/>
      <c r="C8" s="142"/>
      <c r="D8" s="142"/>
      <c r="E8" s="142"/>
      <c r="F8" s="142"/>
      <c r="G8" s="142"/>
      <c r="H8" s="142"/>
      <c r="I8" s="142"/>
      <c r="J8" s="84">
        <f>-K11-K25</f>
        <v>0</v>
      </c>
      <c r="K8" s="84">
        <f>-L11-L25</f>
        <v>0</v>
      </c>
      <c r="L8" s="84">
        <f>-M11-M25</f>
        <v>0</v>
      </c>
    </row>
    <row r="9" spans="1:14" ht="36" customHeight="1">
      <c r="A9" s="90"/>
      <c r="B9" s="82" t="s">
        <v>98</v>
      </c>
      <c r="C9" s="143" t="s">
        <v>99</v>
      </c>
      <c r="D9" s="143"/>
      <c r="E9" s="143"/>
      <c r="F9" s="143"/>
      <c r="G9" s="143"/>
      <c r="H9" s="143"/>
      <c r="I9" s="143"/>
      <c r="J9" s="84">
        <f>+J10+J24</f>
        <v>0</v>
      </c>
      <c r="K9" s="84">
        <f t="shared" ref="K9:L9" si="1">+K10+K24</f>
        <v>0</v>
      </c>
      <c r="L9" s="84">
        <f t="shared" si="1"/>
        <v>0</v>
      </c>
    </row>
    <row r="10" spans="1:14" ht="38.25" customHeight="1">
      <c r="A10" s="91"/>
      <c r="B10" s="91"/>
      <c r="C10" s="91"/>
      <c r="D10" s="82" t="s">
        <v>100</v>
      </c>
      <c r="E10" s="143" t="s">
        <v>88</v>
      </c>
      <c r="F10" s="143"/>
      <c r="G10" s="143"/>
      <c r="H10" s="143"/>
      <c r="I10" s="143"/>
      <c r="J10" s="84">
        <v>0</v>
      </c>
      <c r="K10" s="84">
        <f>'Havelvats 2'!H19</f>
        <v>-32830</v>
      </c>
      <c r="L10" s="84">
        <f>'Havelvats 2'!I19</f>
        <v>-65660</v>
      </c>
    </row>
    <row r="11" spans="1:14" ht="33" customHeight="1">
      <c r="A11" s="91"/>
      <c r="B11" s="91"/>
      <c r="C11" s="91"/>
      <c r="D11" s="92"/>
      <c r="E11" s="92"/>
      <c r="F11" s="143" t="s">
        <v>101</v>
      </c>
      <c r="G11" s="143"/>
      <c r="H11" s="143"/>
      <c r="I11" s="143"/>
      <c r="J11" s="143"/>
      <c r="K11" s="143"/>
      <c r="L11" s="143"/>
    </row>
    <row r="12" spans="1:14" ht="30" customHeight="1">
      <c r="A12" s="91"/>
      <c r="B12" s="91"/>
      <c r="C12" s="91"/>
      <c r="D12" s="92"/>
      <c r="E12" s="92"/>
      <c r="F12" s="92"/>
      <c r="G12" s="143" t="s">
        <v>9</v>
      </c>
      <c r="H12" s="143"/>
      <c r="I12" s="143"/>
      <c r="J12" s="143"/>
      <c r="K12" s="143"/>
      <c r="L12" s="143"/>
    </row>
    <row r="13" spans="1:14" ht="33.75" customHeight="1">
      <c r="A13" s="91"/>
      <c r="B13" s="91"/>
      <c r="C13" s="91"/>
      <c r="D13" s="92"/>
      <c r="E13" s="92"/>
      <c r="F13" s="92"/>
      <c r="G13" s="92"/>
      <c r="H13" s="143" t="s">
        <v>102</v>
      </c>
      <c r="I13" s="143"/>
      <c r="J13" s="143"/>
      <c r="K13" s="143"/>
      <c r="L13" s="143"/>
    </row>
    <row r="14" spans="1:14" ht="72.75" customHeight="1">
      <c r="A14" s="91"/>
      <c r="B14" s="91"/>
      <c r="C14" s="91"/>
      <c r="D14" s="98"/>
      <c r="E14" s="98"/>
      <c r="F14" s="98"/>
      <c r="G14" s="98"/>
      <c r="H14" s="99"/>
      <c r="I14" s="100" t="s">
        <v>114</v>
      </c>
      <c r="J14" s="99"/>
      <c r="K14" s="99"/>
      <c r="L14" s="84">
        <v>-376</v>
      </c>
    </row>
    <row r="15" spans="1:14" ht="73.5" customHeight="1">
      <c r="A15" s="91"/>
      <c r="B15" s="91"/>
      <c r="C15" s="91"/>
      <c r="D15" s="98"/>
      <c r="E15" s="98"/>
      <c r="F15" s="98"/>
      <c r="G15" s="98"/>
      <c r="H15" s="99"/>
      <c r="I15" s="100" t="s">
        <v>115</v>
      </c>
      <c r="J15" s="99"/>
      <c r="K15" s="99"/>
      <c r="L15" s="84">
        <v>-2000</v>
      </c>
    </row>
    <row r="16" spans="1:14" ht="75.75" customHeight="1">
      <c r="A16" s="91"/>
      <c r="B16" s="91"/>
      <c r="C16" s="91"/>
      <c r="D16" s="98"/>
      <c r="E16" s="98"/>
      <c r="F16" s="98"/>
      <c r="G16" s="98"/>
      <c r="H16" s="99"/>
      <c r="I16" s="100" t="s">
        <v>116</v>
      </c>
      <c r="J16" s="99"/>
      <c r="K16" s="99"/>
      <c r="L16" s="84">
        <v>-2000</v>
      </c>
    </row>
    <row r="17" spans="1:14" ht="79.5" customHeight="1">
      <c r="A17" s="91"/>
      <c r="B17" s="91"/>
      <c r="C17" s="91"/>
      <c r="D17" s="98"/>
      <c r="E17" s="98"/>
      <c r="F17" s="98"/>
      <c r="G17" s="98"/>
      <c r="H17" s="99"/>
      <c r="I17" s="100" t="s">
        <v>117</v>
      </c>
      <c r="J17" s="99"/>
      <c r="K17" s="99"/>
      <c r="L17" s="84">
        <v>-10000</v>
      </c>
    </row>
    <row r="18" spans="1:14" ht="53.25" customHeight="1">
      <c r="A18" s="91"/>
      <c r="B18" s="91"/>
      <c r="C18" s="91"/>
      <c r="D18" s="98"/>
      <c r="E18" s="98"/>
      <c r="F18" s="98"/>
      <c r="G18" s="98"/>
      <c r="H18" s="99"/>
      <c r="I18" s="100" t="s">
        <v>118</v>
      </c>
      <c r="J18" s="99"/>
      <c r="K18" s="99"/>
      <c r="L18" s="101">
        <v>765</v>
      </c>
    </row>
    <row r="19" spans="1:14" ht="66" customHeight="1">
      <c r="A19" s="91"/>
      <c r="B19" s="91"/>
      <c r="C19" s="91"/>
      <c r="D19" s="98"/>
      <c r="E19" s="98"/>
      <c r="F19" s="98"/>
      <c r="G19" s="98"/>
      <c r="H19" s="99"/>
      <c r="I19" s="102" t="s">
        <v>119</v>
      </c>
      <c r="J19" s="99"/>
      <c r="K19" s="99"/>
      <c r="L19" s="103">
        <v>50</v>
      </c>
    </row>
    <row r="20" spans="1:14" ht="55.5" customHeight="1">
      <c r="A20" s="91"/>
      <c r="B20" s="91"/>
      <c r="C20" s="91"/>
      <c r="D20" s="98"/>
      <c r="E20" s="98"/>
      <c r="F20" s="98"/>
      <c r="G20" s="98"/>
      <c r="H20" s="99"/>
      <c r="I20" s="100" t="s">
        <v>120</v>
      </c>
      <c r="J20" s="99"/>
      <c r="K20" s="99"/>
      <c r="L20" s="101">
        <v>385</v>
      </c>
    </row>
    <row r="21" spans="1:14" ht="55.5" customHeight="1">
      <c r="A21" s="91"/>
      <c r="B21" s="91"/>
      <c r="C21" s="91"/>
      <c r="D21" s="98"/>
      <c r="E21" s="98"/>
      <c r="F21" s="98"/>
      <c r="G21" s="98"/>
      <c r="H21" s="99"/>
      <c r="I21" s="100" t="s">
        <v>121</v>
      </c>
      <c r="J21" s="99"/>
      <c r="K21" s="99"/>
      <c r="L21" s="103">
        <v>50</v>
      </c>
    </row>
    <row r="22" spans="1:14" ht="66.75" customHeight="1">
      <c r="A22" s="91"/>
      <c r="B22" s="91"/>
      <c r="C22" s="91"/>
      <c r="D22" s="98"/>
      <c r="E22" s="98"/>
      <c r="F22" s="98"/>
      <c r="G22" s="98"/>
      <c r="H22" s="99"/>
      <c r="I22" s="100" t="s">
        <v>122</v>
      </c>
      <c r="J22" s="99"/>
      <c r="K22" s="99"/>
      <c r="L22" s="101">
        <v>50</v>
      </c>
    </row>
    <row r="23" spans="1:14" ht="74.25" customHeight="1">
      <c r="A23" s="91"/>
      <c r="B23" s="91"/>
      <c r="C23" s="91"/>
      <c r="D23" s="98"/>
      <c r="E23" s="98"/>
      <c r="F23" s="98"/>
      <c r="G23" s="98"/>
      <c r="H23" s="99"/>
      <c r="I23" s="100" t="s">
        <v>123</v>
      </c>
      <c r="J23" s="99"/>
      <c r="K23" s="99"/>
      <c r="L23" s="103">
        <v>50</v>
      </c>
    </row>
    <row r="24" spans="1:14" ht="42" customHeight="1">
      <c r="A24" s="91"/>
      <c r="B24" s="91"/>
      <c r="C24" s="91"/>
      <c r="D24" s="87" t="s">
        <v>90</v>
      </c>
      <c r="E24" s="156" t="s">
        <v>107</v>
      </c>
      <c r="F24" s="156"/>
      <c r="G24" s="156"/>
      <c r="H24" s="156"/>
      <c r="I24" s="156"/>
      <c r="J24" s="84">
        <v>0</v>
      </c>
      <c r="K24" s="84">
        <f>'Havelvats 2'!H28</f>
        <v>32830</v>
      </c>
      <c r="L24" s="84">
        <f>'Havelvats 2'!I28</f>
        <v>65660</v>
      </c>
    </row>
    <row r="25" spans="1:14" ht="37.5" customHeight="1">
      <c r="A25" s="91"/>
      <c r="B25" s="91"/>
      <c r="C25" s="91"/>
      <c r="D25" s="89"/>
      <c r="E25" s="89"/>
      <c r="F25" s="153" t="s">
        <v>108</v>
      </c>
      <c r="G25" s="154"/>
      <c r="H25" s="154"/>
      <c r="I25" s="155"/>
      <c r="J25" s="93"/>
      <c r="K25" s="93"/>
      <c r="L25" s="93"/>
    </row>
    <row r="26" spans="1:14" ht="36.75" customHeight="1">
      <c r="A26" s="91"/>
      <c r="B26" s="91"/>
      <c r="C26" s="91"/>
      <c r="D26" s="89"/>
      <c r="E26" s="89"/>
      <c r="F26" s="89"/>
      <c r="G26" s="144" t="s">
        <v>9</v>
      </c>
      <c r="H26" s="146"/>
      <c r="I26" s="146"/>
      <c r="J26" s="146"/>
      <c r="K26" s="146"/>
      <c r="L26" s="145"/>
    </row>
    <row r="27" spans="1:14" ht="38.25" customHeight="1">
      <c r="A27" s="91"/>
      <c r="B27" s="91"/>
      <c r="C27" s="91"/>
      <c r="D27" s="89"/>
      <c r="E27" s="89"/>
      <c r="F27" s="89"/>
      <c r="G27" s="89"/>
      <c r="H27" s="144" t="s">
        <v>102</v>
      </c>
      <c r="I27" s="146"/>
      <c r="J27" s="146"/>
      <c r="K27" s="146"/>
      <c r="L27" s="145"/>
    </row>
    <row r="28" spans="1:14" ht="38.25" customHeight="1">
      <c r="A28" s="91"/>
      <c r="B28" s="91"/>
      <c r="C28" s="91"/>
      <c r="D28" s="89"/>
      <c r="E28" s="89"/>
      <c r="F28" s="89"/>
      <c r="G28" s="89"/>
      <c r="H28" s="144" t="s">
        <v>109</v>
      </c>
      <c r="I28" s="145"/>
      <c r="J28" s="94"/>
      <c r="K28" s="94"/>
      <c r="L28" s="94">
        <v>1</v>
      </c>
    </row>
    <row r="29" spans="1:14" ht="25.5" customHeight="1">
      <c r="A29" s="142" t="s">
        <v>56</v>
      </c>
      <c r="B29" s="142"/>
      <c r="C29" s="142"/>
      <c r="D29" s="142"/>
      <c r="E29" s="142"/>
      <c r="F29" s="142"/>
      <c r="G29" s="142"/>
      <c r="H29" s="142"/>
      <c r="I29" s="142"/>
      <c r="J29" s="95">
        <f>+J31+J35</f>
        <v>0</v>
      </c>
      <c r="K29" s="95">
        <f t="shared" ref="K29:L29" si="2">+K31+K35</f>
        <v>0</v>
      </c>
      <c r="L29" s="95">
        <f t="shared" si="2"/>
        <v>0</v>
      </c>
      <c r="N29" s="47">
        <f t="shared" ref="N29:N38" si="3">+L29*1000*M29</f>
        <v>0</v>
      </c>
    </row>
    <row r="30" spans="1:14" ht="39" customHeight="1">
      <c r="A30" s="88"/>
      <c r="B30" s="86" t="s">
        <v>57</v>
      </c>
      <c r="C30" s="143" t="s">
        <v>19</v>
      </c>
      <c r="D30" s="143"/>
      <c r="E30" s="143"/>
      <c r="F30" s="143"/>
      <c r="G30" s="143"/>
      <c r="H30" s="143"/>
      <c r="I30" s="143"/>
      <c r="J30" s="96">
        <f t="shared" ref="J30:L30" si="4">J31+J35</f>
        <v>0</v>
      </c>
      <c r="K30" s="96">
        <f t="shared" si="4"/>
        <v>0</v>
      </c>
      <c r="L30" s="96">
        <f t="shared" si="4"/>
        <v>0</v>
      </c>
      <c r="N30" s="47">
        <f t="shared" si="3"/>
        <v>0</v>
      </c>
    </row>
    <row r="31" spans="1:14" ht="36.75" customHeight="1">
      <c r="A31" s="157"/>
      <c r="B31" s="157"/>
      <c r="C31" s="157"/>
      <c r="D31" s="86" t="s">
        <v>58</v>
      </c>
      <c r="E31" s="143" t="s">
        <v>28</v>
      </c>
      <c r="F31" s="143"/>
      <c r="G31" s="143"/>
      <c r="H31" s="143"/>
      <c r="I31" s="143"/>
      <c r="J31" s="97">
        <f>+'Havelvats 2'!G49</f>
        <v>0</v>
      </c>
      <c r="K31" s="97">
        <f>'Havelvats 2'!H49</f>
        <v>32830</v>
      </c>
      <c r="L31" s="97">
        <f>'Havelvats 2'!I49</f>
        <v>65660</v>
      </c>
      <c r="N31" s="47">
        <f t="shared" si="3"/>
        <v>0</v>
      </c>
    </row>
    <row r="32" spans="1:14" ht="41.25" customHeight="1">
      <c r="A32" s="157"/>
      <c r="B32" s="157"/>
      <c r="C32" s="157"/>
      <c r="D32" s="157"/>
      <c r="E32" s="157"/>
      <c r="F32" s="143" t="s">
        <v>59</v>
      </c>
      <c r="G32" s="143"/>
      <c r="H32" s="143"/>
      <c r="I32" s="143"/>
      <c r="J32" s="143"/>
      <c r="K32" s="143"/>
      <c r="L32" s="143"/>
      <c r="N32" s="47">
        <f t="shared" si="3"/>
        <v>0</v>
      </c>
    </row>
    <row r="33" spans="1:14" ht="29.25" customHeight="1">
      <c r="A33" s="157"/>
      <c r="B33" s="157"/>
      <c r="C33" s="157"/>
      <c r="D33" s="157"/>
      <c r="E33" s="157"/>
      <c r="F33" s="157"/>
      <c r="G33" s="143" t="s">
        <v>9</v>
      </c>
      <c r="H33" s="143"/>
      <c r="I33" s="143"/>
      <c r="J33" s="143"/>
      <c r="K33" s="143"/>
      <c r="L33" s="143"/>
      <c r="N33" s="47">
        <f t="shared" si="3"/>
        <v>0</v>
      </c>
    </row>
    <row r="34" spans="1:14" ht="30" customHeight="1">
      <c r="A34" s="157"/>
      <c r="B34" s="157"/>
      <c r="C34" s="157"/>
      <c r="D34" s="157"/>
      <c r="E34" s="157"/>
      <c r="F34" s="157"/>
      <c r="G34" s="157"/>
      <c r="H34" s="143" t="s">
        <v>60</v>
      </c>
      <c r="I34" s="143"/>
      <c r="J34" s="143"/>
      <c r="K34" s="143"/>
      <c r="L34" s="143"/>
      <c r="N34" s="47">
        <f t="shared" si="3"/>
        <v>0</v>
      </c>
    </row>
    <row r="35" spans="1:14" ht="32.25" customHeight="1">
      <c r="A35" s="157"/>
      <c r="B35" s="157"/>
      <c r="C35" s="157"/>
      <c r="D35" s="86" t="s">
        <v>58</v>
      </c>
      <c r="E35" s="143" t="s">
        <v>28</v>
      </c>
      <c r="F35" s="143"/>
      <c r="G35" s="143"/>
      <c r="H35" s="143"/>
      <c r="I35" s="143"/>
      <c r="J35" s="97">
        <f>+'Havelvats 2'!G57</f>
        <v>0</v>
      </c>
      <c r="K35" s="97">
        <f>'Havelvats 2'!H57</f>
        <v>-32830</v>
      </c>
      <c r="L35" s="97">
        <f>'Havelvats 2'!I57</f>
        <v>-65660</v>
      </c>
      <c r="N35" s="47">
        <f t="shared" si="3"/>
        <v>0</v>
      </c>
    </row>
    <row r="36" spans="1:14" ht="41.25" customHeight="1">
      <c r="A36" s="157"/>
      <c r="B36" s="157"/>
      <c r="C36" s="157"/>
      <c r="D36" s="157"/>
      <c r="E36" s="157"/>
      <c r="F36" s="143" t="s">
        <v>59</v>
      </c>
      <c r="G36" s="143"/>
      <c r="H36" s="143"/>
      <c r="I36" s="143"/>
      <c r="J36" s="143"/>
      <c r="K36" s="143"/>
      <c r="L36" s="143"/>
      <c r="N36" s="47">
        <f t="shared" si="3"/>
        <v>0</v>
      </c>
    </row>
    <row r="37" spans="1:14" ht="29.25" customHeight="1">
      <c r="A37" s="157"/>
      <c r="B37" s="157"/>
      <c r="C37" s="157"/>
      <c r="D37" s="157"/>
      <c r="E37" s="157"/>
      <c r="F37" s="157"/>
      <c r="G37" s="143" t="s">
        <v>9</v>
      </c>
      <c r="H37" s="143"/>
      <c r="I37" s="143"/>
      <c r="J37" s="143"/>
      <c r="K37" s="143"/>
      <c r="L37" s="143"/>
      <c r="N37" s="47">
        <f t="shared" si="3"/>
        <v>0</v>
      </c>
    </row>
    <row r="38" spans="1:14" ht="28.5" customHeight="1">
      <c r="A38" s="157"/>
      <c r="B38" s="157"/>
      <c r="C38" s="157"/>
      <c r="D38" s="157"/>
      <c r="E38" s="157"/>
      <c r="F38" s="157"/>
      <c r="G38" s="157"/>
      <c r="H38" s="143" t="s">
        <v>60</v>
      </c>
      <c r="I38" s="143"/>
      <c r="J38" s="143"/>
      <c r="K38" s="143"/>
      <c r="L38" s="143"/>
      <c r="N38" s="47">
        <f t="shared" si="3"/>
        <v>0</v>
      </c>
    </row>
  </sheetData>
  <mergeCells count="40">
    <mergeCell ref="A36:E36"/>
    <mergeCell ref="F36:L36"/>
    <mergeCell ref="A37:F37"/>
    <mergeCell ref="G37:L37"/>
    <mergeCell ref="A38:G38"/>
    <mergeCell ref="H38:L38"/>
    <mergeCell ref="A33:F33"/>
    <mergeCell ref="G33:L33"/>
    <mergeCell ref="A34:G34"/>
    <mergeCell ref="H34:L34"/>
    <mergeCell ref="A35:C35"/>
    <mergeCell ref="E35:I35"/>
    <mergeCell ref="C30:I30"/>
    <mergeCell ref="A31:C31"/>
    <mergeCell ref="E31:I31"/>
    <mergeCell ref="A32:E32"/>
    <mergeCell ref="F32:L32"/>
    <mergeCell ref="E10:I10"/>
    <mergeCell ref="F11:L11"/>
    <mergeCell ref="G12:L12"/>
    <mergeCell ref="A29:I29"/>
    <mergeCell ref="F25:I25"/>
    <mergeCell ref="E24:I24"/>
    <mergeCell ref="G26:L26"/>
    <mergeCell ref="A8:I8"/>
    <mergeCell ref="C9:I9"/>
    <mergeCell ref="H28:I28"/>
    <mergeCell ref="H27:L27"/>
    <mergeCell ref="A1:L1"/>
    <mergeCell ref="A3:L3"/>
    <mergeCell ref="A7:I7"/>
    <mergeCell ref="A5:A6"/>
    <mergeCell ref="B5:C5"/>
    <mergeCell ref="D5:G5"/>
    <mergeCell ref="H5:H6"/>
    <mergeCell ref="D2:I2"/>
    <mergeCell ref="J2:K2"/>
    <mergeCell ref="I5:I6"/>
    <mergeCell ref="J5:L5"/>
    <mergeCell ref="H13:L13"/>
  </mergeCells>
  <pageMargins left="0.7" right="0.7" top="0.75" bottom="0.75" header="0.3" footer="0.3"/>
  <pageSetup paperSize="9" scale="31" orientation="portrait" r:id="rId1"/>
  <ignoredErrors>
    <ignoredError sqref="B9 B3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Havelvats 1</vt:lpstr>
      <vt:lpstr>Havelvats 2</vt:lpstr>
      <vt:lpstr>Havelvats 3</vt:lpstr>
      <vt:lpstr>Havelvats 4</vt:lpstr>
      <vt:lpstr>'Havelvats 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keywords>https:/mul2.gov.am/tasks/1107573/oneclick?token=62dc62d6715ec2af6998d75faf1c8afd</cp:keywords>
  <cp:lastModifiedBy/>
  <dcterms:created xsi:type="dcterms:W3CDTF">2006-09-16T00:00:00Z</dcterms:created>
  <dcterms:modified xsi:type="dcterms:W3CDTF">2025-05-22T05:22:02Z</dcterms:modified>
</cp:coreProperties>
</file>