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5\05 May\ՏԿԵՆ անիֆ շահութահարկշ\Անիֆ Լրամշակվածծ\attachments_1156400\"/>
    </mc:Choice>
  </mc:AlternateContent>
  <bookViews>
    <workbookView xWindow="0" yWindow="0" windowWidth="28800" windowHeight="12180" activeTab="4"/>
  </bookViews>
  <sheets>
    <sheet name="havelvac1" sheetId="66" r:id="rId1"/>
    <sheet name="havelvac2" sheetId="62" r:id="rId2"/>
    <sheet name="havelvac 3" sheetId="63" r:id="rId3"/>
    <sheet name="havelvac 4" sheetId="61" r:id="rId4"/>
    <sheet name="havelvac 5" sheetId="64" r:id="rId5"/>
    <sheet name="havelvac 6" sheetId="65" r:id="rId6"/>
  </sheets>
  <externalReferences>
    <externalReference r:id="rId7"/>
    <externalReference r:id="rId8"/>
    <externalReference r:id="rId9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3">#REF!</definedName>
    <definedName name="AgencyCode" localSheetId="0">#REF!</definedName>
    <definedName name="AgencyCode">#REF!</definedName>
    <definedName name="AgencyName" localSheetId="3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 localSheetId="3">#REF!</definedName>
    <definedName name="davit">#REF!</definedName>
    <definedName name="DebtCG">'[1]Fis-Debt'!#REF!</definedName>
    <definedName name="DebtGG">#REF!</definedName>
    <definedName name="fff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 localSheetId="3">#REF!</definedName>
    <definedName name="PANature" localSheetId="0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3">#REF!</definedName>
    <definedName name="PAType" localSheetId="0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3">#REF!</definedName>
    <definedName name="Հավելված">#REF!</definedName>
    <definedName name="ՀՀՀՀՀ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B17" i="66" l="1"/>
  <c r="B16" i="66" s="1"/>
  <c r="B14" i="66" s="1"/>
  <c r="B12" i="66" s="1"/>
  <c r="B10" i="66" s="1"/>
  <c r="C17" i="66"/>
  <c r="C16" i="66" s="1"/>
  <c r="C14" i="66" s="1"/>
  <c r="C12" i="66" s="1"/>
  <c r="C10" i="66" s="1"/>
  <c r="L23" i="65"/>
  <c r="K23" i="65"/>
  <c r="J23" i="65"/>
  <c r="L18" i="65"/>
  <c r="K18" i="65"/>
  <c r="K17" i="65" s="1"/>
  <c r="J18" i="65"/>
  <c r="J17" i="65" s="1"/>
  <c r="L17" i="65"/>
  <c r="K18" i="64"/>
  <c r="K10" i="64" s="1"/>
  <c r="L18" i="64"/>
  <c r="J18" i="64"/>
  <c r="J10" i="64" s="1"/>
  <c r="L10" i="64"/>
  <c r="L24" i="64"/>
  <c r="K24" i="64"/>
  <c r="J24" i="64"/>
  <c r="G10" i="63"/>
  <c r="H12" i="63"/>
  <c r="I12" i="63"/>
  <c r="G12" i="63"/>
  <c r="H51" i="63"/>
  <c r="H50" i="63" s="1"/>
  <c r="H49" i="63" s="1"/>
  <c r="H47" i="63" s="1"/>
  <c r="H45" i="63" s="1"/>
  <c r="I51" i="63"/>
  <c r="I50" i="63" s="1"/>
  <c r="I49" i="63" s="1"/>
  <c r="I47" i="63" s="1"/>
  <c r="I45" i="63" s="1"/>
  <c r="H59" i="63"/>
  <c r="H58" i="63" s="1"/>
  <c r="H57" i="63" s="1"/>
  <c r="H55" i="63" s="1"/>
  <c r="H53" i="63" s="1"/>
  <c r="I59" i="63"/>
  <c r="I58" i="63" s="1"/>
  <c r="I57" i="63" s="1"/>
  <c r="I55" i="63" s="1"/>
  <c r="I53" i="63" s="1"/>
  <c r="G59" i="63"/>
  <c r="G58" i="63"/>
  <c r="G57" i="63" s="1"/>
  <c r="G55" i="63" s="1"/>
  <c r="G53" i="63" s="1"/>
  <c r="G51" i="63"/>
  <c r="G50" i="63"/>
  <c r="G49" i="63" s="1"/>
  <c r="G47" i="63" s="1"/>
  <c r="G45" i="63" s="1"/>
  <c r="H12" i="62"/>
  <c r="G12" i="62"/>
  <c r="I43" i="63" l="1"/>
  <c r="H43" i="63"/>
  <c r="G43" i="63"/>
  <c r="K9" i="65"/>
  <c r="L9" i="65"/>
  <c r="J9" i="65"/>
  <c r="K19" i="64"/>
  <c r="L19" i="64"/>
  <c r="J19" i="64"/>
  <c r="I12" i="62"/>
  <c r="G12" i="61" l="1"/>
  <c r="G41" i="63" l="1"/>
  <c r="G39" i="63" s="1"/>
  <c r="G37" i="63" s="1"/>
  <c r="G35" i="63" s="1"/>
  <c r="G33" i="63" s="1"/>
  <c r="H11" i="62" l="1"/>
  <c r="H7" i="62" s="1"/>
  <c r="I11" i="62"/>
  <c r="I7" i="62" s="1"/>
  <c r="G11" i="62"/>
  <c r="G7" i="62" s="1"/>
  <c r="H41" i="63" l="1"/>
  <c r="H39" i="63" s="1"/>
  <c r="H37" i="63" s="1"/>
  <c r="H35" i="63" s="1"/>
  <c r="H33" i="63" s="1"/>
  <c r="H10" i="63" s="1"/>
  <c r="I41" i="63"/>
  <c r="I39" i="63" s="1"/>
  <c r="I37" i="63" s="1"/>
  <c r="I35" i="63" s="1"/>
  <c r="I33" i="63" s="1"/>
  <c r="I10" i="63" s="1"/>
</calcChain>
</file>

<file path=xl/sharedStrings.xml><?xml version="1.0" encoding="utf-8"?>
<sst xmlns="http://schemas.openxmlformats.org/spreadsheetml/2006/main" count="242" uniqueCount="137">
  <si>
    <t xml:space="preserve"> Ծրագրային դասիչը</t>
  </si>
  <si>
    <t xml:space="preserve"> Ծրագիր</t>
  </si>
  <si>
    <t xml:space="preserve"> Միջոցառում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</si>
  <si>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</si>
  <si>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</si>
  <si>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</si>
  <si>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</si>
  <si>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</si>
  <si>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</si>
  <si>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</si>
  <si>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</si>
  <si>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>ԸՆԴԱՄԵՆԸ</t>
  </si>
  <si>
    <t>Տարի</t>
  </si>
  <si>
    <t>Ծրագիր</t>
  </si>
  <si>
    <t xml:space="preserve"> ԴՐԱՄԱՇՆՈՐՀՆԵՐ</t>
  </si>
  <si>
    <t xml:space="preserve"> Ընթացիկ դրամաշնորհներ պետական հատվածի այլ մակարդակներին</t>
  </si>
  <si>
    <t>___________  ___-ի N _______ -Ն    որոշման</t>
  </si>
  <si>
    <t>Ընդամենը</t>
  </si>
  <si>
    <t xml:space="preserve"> Ծառայությունների մատուցում </t>
  </si>
  <si>
    <t>Ինն ամիս</t>
  </si>
  <si>
    <t>Առաջին կիսամյակ</t>
  </si>
  <si>
    <t xml:space="preserve">ՀՀ կառավարության 2025 թվականի </t>
  </si>
  <si>
    <t xml:space="preserve"> ՀԱՅԱՍՏԱՆԻ ՀԱՆՐԱՊԵՏՈՒԹՅԱՆ ԿԱՌԱՎԱՐՈՒԹՅԱՆ 2024 ԹՎԱԿԱՆԻ ԴԵԿՏԵՄԲԵՐԻ 27-Ի N 2060-Ն ՈՐՈՇՄԱՆ N 5 ՀԱՎԵԼՎԱԾԻ N 7 ԱՂՅՈՒՍԱԿՈՒՄ ԿԱՏԱՐՎՈՂ ՓՈՓՈԽՈՒԹՅՈՒՆՆԵՐԸ ԵՎ ԼՐԱՑՈՒՄՆԵՐԸ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</si>
  <si>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</si>
  <si>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</si>
  <si>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</si>
  <si>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Միջոցառում</t>
  </si>
  <si>
    <t>հազար դրամներով</t>
  </si>
  <si>
    <t>«ՀԱՅԱՍՏԱՆԻ  ՀԱՆՐԱՊԵՏՈՒԹՅԱՆ 2025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</si>
  <si>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hազար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</si>
  <si>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</si>
  <si>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</si>
  <si>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</si>
  <si>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</si>
  <si>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</si>
  <si>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</si>
  <si>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</si>
  <si>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</si>
  <si>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</si>
  <si>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</si>
  <si>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</si>
  <si>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</si>
  <si>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</si>
  <si>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</si>
  <si>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</si>
  <si>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1079-12002</t>
  </si>
  <si>
    <t>ՀՀ տարածքային կառավարման և ենթակառուցվածքների նախարարություն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</si>
  <si>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</si>
  <si>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</si>
  <si>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</si>
  <si>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Ֆինանսական աջակցություն լուծարման գործընթացում գտնվող առևտրային կազմակերպությանը</t>
  </si>
  <si>
    <t>Ընկերության լուծարման գործընթացի կանոնակարգում և պարտավորությունների մարում</t>
  </si>
  <si>
    <t>Տրանսֆերտների տրամադրում</t>
  </si>
  <si>
    <t>ՀԱՅԱՍՏԱՆԻ ՀԱՆՐԱՊԵՏՈՒԹՅԱՆ ԿԱՌԱՎԱՐՈՒԹՅԱՆ 2024 ԹՎԱԿԱՆԻ ԴԵԿՏԵՄԲԵՐԻ 27-Ի N 2060-Ն ՈՐՈՇՄԱՆ
NN 3 ԵՎ 4 ՀԱՎԵԼՎԱԾՆԵՐՈՒՄ ԿԱՏԱՐՎՈՂ ՓՈՓՈԽՈՒԹՅՈՒՆՆԵՐԸ ԵՎ ԼՐԱՑՈՒՄՆԵՐԸ</t>
  </si>
  <si>
    <t>(հազ. դրամ)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</si>
  <si>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</si>
  <si>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</si>
  <si>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>Դաս</t>
  </si>
  <si>
    <t xml:space="preserve"> Միջոցա ռում</t>
  </si>
  <si>
    <t xml:space="preserve"> ԸՆԴԱՄԵՆԸ ԾԱԽՍԵՐ </t>
  </si>
  <si>
    <t>այդ թվում`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</si>
  <si>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</si>
  <si>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</si>
  <si>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</si>
  <si>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</si>
  <si>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</si>
  <si>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ՀՀ տարածքային կառավարման և ենթակառուցվածքների նախարարություն</t>
  </si>
  <si>
    <t>Պետական  գույքի կառավարում</t>
  </si>
  <si>
    <t xml:space="preserve"> ՀՀ տարածքային կառավարման և ենթակառուցվածքների  նախարարության  պետական գույքի կառավարման կոմիտե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</si>
  <si>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</si>
  <si>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</si>
  <si>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</si>
  <si>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</si>
  <si>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</si>
  <si>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</si>
  <si>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>ՀՀ տարածքային կառավարման և ենթակառուցվածքների նախարարության պետական գույքի կառավարման կոմիտե</t>
  </si>
  <si>
    <t>"Հայաստանի պետական հետաքրքրությունների ֆոնդ" ՓԲԸ</t>
  </si>
  <si>
    <t xml:space="preserve">___________  ___-ի N _______ -Ն որոշման    </t>
  </si>
  <si>
    <r>
      <t xml:space="preserve">ՀԱՅԱՍՏԱՆԻ ՀԱՆՐԱՊԵՏՈՒԹՅԱՆ ԿԱՌԱՎԱՐՈՒԹՅԱՆ 2024 ԹՎԱԿԱՆԻ ԴԵԿՏԵՄԲԵՐԻ 27-Ի N 2060-Ն ՈՐՈՇՄԱՆ
N 9.1 ՀԱՎԵԼՎԱԾՈՒՄ ԿԱՏԱՐՎՈՂ </t>
    </r>
    <r>
      <rPr>
        <b/>
        <sz val="11"/>
        <color theme="1"/>
        <rFont val="GHEA Grapalat"/>
        <family val="3"/>
      </rPr>
      <t>ՓՈՓՈԽՈՒԹՅՈՒՆԸ ԵՎ ԼՐԱՑՈՒՄԸ</t>
    </r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</si>
  <si>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</si>
  <si>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</si>
  <si>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</si>
  <si>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</si>
  <si>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</si>
  <si>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</si>
  <si>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</si>
  <si>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</si>
  <si>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</si>
  <si>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</si>
  <si>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</si>
  <si>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</si>
  <si>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ՀՀ տարածքային կառավարման և ենթակառուցվածքների  նախարարության  պետական գույքի կառավարման կոմիտե </t>
  </si>
  <si>
    <t xml:space="preserve"> 1079 </t>
  </si>
  <si>
    <t xml:space="preserve"> Պետական գույքի կառավարում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</si>
  <si>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</si>
  <si>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</si>
  <si>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</si>
  <si>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</si>
  <si>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</si>
  <si>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</si>
  <si>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ՀԱՅԱՍՏԱՆԻ ՀԱՆՐԱՊԵՏՈՒԹՅԱՆ ԿԱՌԱՎԱՐՈՒԹՅԱՆ 2024 ԹՎԱԿԱՆԻ ԴԵԿՏԵՄԲԵՐԻ 27-Ի N 2060-Ն ՈՐՈՇՄԱՆ
N 9 ՀԱՎԵԼՎԱԾՈՒՄ ԿԱՏԱՐՎՈՂ ՓՈՓՈԽՈՒԹՅՈՒՆԸ ԵՎ ԼՐԱՑՈՒՄԸ</t>
  </si>
  <si>
    <t xml:space="preserve"> ԲԳԿ </t>
  </si>
  <si>
    <t xml:space="preserve"> Անվա-նումը </t>
  </si>
  <si>
    <t xml:space="preserve"> Նկարագրու-թյունը </t>
  </si>
  <si>
    <t xml:space="preserve"> ՀՀ տարածքային կառավարման և ենթակառուցվածքների նախարարություն </t>
  </si>
  <si>
    <t xml:space="preserve"> ԱՅԼ  ԾԱԽՍԵՐ</t>
  </si>
  <si>
    <t xml:space="preserve"> Պահուստային միջոցներ</t>
  </si>
  <si>
    <t xml:space="preserve"> 1079 - 12002</t>
  </si>
  <si>
    <t>Շահառուների ընտրության չափորոշիչ</t>
  </si>
  <si>
    <t>Ցուցանիշների փոփոխությունը (ավելացումները նշված են դրական նշանով)</t>
  </si>
  <si>
    <t>տարի</t>
  </si>
  <si>
    <t>ՀՀ տարածքային կառավարման և ենթակառուցվածների նախարարություն</t>
  </si>
  <si>
    <t xml:space="preserve">Ցուցանիշների փոփոխությունը (ավելացումները նշված են դրական նշանով, իսկ նվազեցումները` փակագծերում)  </t>
  </si>
  <si>
    <t>Հավելված  N 5</t>
  </si>
  <si>
    <t>- Ընթացիկ դրամաշնորհներ պետական և համայնքների առևտրային կազմակերպություններին</t>
  </si>
  <si>
    <t>Հավելված N 1</t>
  </si>
  <si>
    <t xml:space="preserve"> ՀՀ կառավարության 2025 թվականի</t>
  </si>
  <si>
    <t xml:space="preserve"> -----------------ի N -----------Ն որոշման</t>
  </si>
  <si>
    <t xml:space="preserve"> ՀԱՅԱՍՏԱՆԻ ՀԱՆՐԱՊԵՏՈՒԹՅԱՆ ԿԱՌԱՎԱՐՈՒԹՅԱՆ 2024 ԹՎԱԿԱՆԻ ԴԵԿՏԵՄԲԵՐԻ 27-Ի N 2060-Ն ՈՐՈՇՄԱՆ N 1 ՀԱՎԵԼՎԱԾԻ N 1 ԱՂՅՈՒՍԱԿՈՒՄ ԿԱՏԱՐՎՈՂ ՓՈՓՈԽՈՒԹՅՈՒՆՆԵՐԸ </t>
  </si>
  <si>
    <t>Պետական  բյուջեի  դեֆիցիտի ֆինանսավորման աղբյուրներն ու դրանց տարրերի անվանումները</t>
  </si>
  <si>
    <t xml:space="preserve">Ցուցանիշների փոփոխություն (ավելացումները նշված է դրական նշանով)              </t>
  </si>
  <si>
    <t xml:space="preserve"> Առաջին կիսամյակ</t>
  </si>
  <si>
    <t xml:space="preserve"> Ինն ամիս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</si>
  <si>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</si>
  <si>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</si>
  <si>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</si>
  <si>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</si>
  <si>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</si>
  <si>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</si>
  <si>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ՀԱՅԱՍՏԱՆԻ ՀԱՆՐԱՊԵՏՈՒԹՅԱՆ</t>
  </si>
  <si>
    <t xml:space="preserve">ՎԱՐՉԱՊԵՏԻ  ԱՇԽԱՏԱԿԱԶՄԻ ՂԵԿԱՎԱՐ՝    </t>
  </si>
  <si>
    <t xml:space="preserve"> Ա. ՀԱՐՈՒԹՅՈՒՆՅԱՆ</t>
  </si>
  <si>
    <t>Լուծարման գործընթացում գտնվող առևտրային կազմակերպություն, հատ</t>
  </si>
  <si>
    <t xml:space="preserve">Հավելված N 2
 ՀՀ կառավարության  2025 թվականի
 N  -Ն որոշման </t>
  </si>
  <si>
    <t>Հավելված  N 3</t>
  </si>
  <si>
    <t>Հավելված N 4</t>
  </si>
  <si>
    <t>Հավելված  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</si>
</sst>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#,##0.0"/>
    <numFmt numFmtId="170" formatCode="#,##0.0_);\(#,##0.0\)"/>
  </numFmts>
  <fonts count="5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GHEA Grapalat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b/>
      <sz val="14"/>
      <color theme="1"/>
      <name val="GHEA Grapalat"/>
      <family val="3"/>
    </font>
    <font>
      <sz val="11"/>
      <name val="GHEA Grapalat"/>
      <family val="2"/>
    </font>
    <font>
      <sz val="11"/>
      <color indexed="8"/>
      <name val="Times Armenian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F2F2F2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0" fontId="15" fillId="0" borderId="0"/>
    <xf numFmtId="165" fontId="1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7" fillId="0" borderId="0"/>
    <xf numFmtId="0" fontId="12" fillId="0" borderId="0"/>
    <xf numFmtId="0" fontId="6" fillId="0" borderId="0"/>
    <xf numFmtId="0" fontId="19" fillId="0" borderId="0">
      <alignment horizontal="left" vertical="top" wrapText="1"/>
    </xf>
    <xf numFmtId="166" fontId="19" fillId="0" borderId="0" applyFill="0" applyBorder="0" applyProtection="0">
      <alignment horizontal="right" vertical="top"/>
    </xf>
    <xf numFmtId="0" fontId="5" fillId="0" borderId="0"/>
    <xf numFmtId="168" fontId="5" fillId="0" borderId="0" applyFont="0" applyFill="0" applyBorder="0" applyAlignment="0" applyProtection="0"/>
    <xf numFmtId="0" fontId="20" fillId="0" borderId="0"/>
    <xf numFmtId="0" fontId="18" fillId="0" borderId="0"/>
    <xf numFmtId="164" fontId="18" fillId="0" borderId="0" applyFont="0" applyFill="0" applyBorder="0" applyAlignment="0" applyProtection="0"/>
    <xf numFmtId="0" fontId="18" fillId="0" borderId="0"/>
    <xf numFmtId="0" fontId="21" fillId="0" borderId="0"/>
    <xf numFmtId="0" fontId="10" fillId="0" borderId="0"/>
    <xf numFmtId="0" fontId="15" fillId="0" borderId="0"/>
    <xf numFmtId="164" fontId="15" fillId="0" borderId="0" applyFont="0" applyFill="0" applyBorder="0" applyAlignment="0" applyProtection="0"/>
    <xf numFmtId="0" fontId="23" fillId="0" borderId="0"/>
    <xf numFmtId="0" fontId="16" fillId="0" borderId="0"/>
    <xf numFmtId="165" fontId="15" fillId="0" borderId="0" applyFont="0" applyFill="0" applyBorder="0" applyAlignment="0" applyProtection="0"/>
    <xf numFmtId="0" fontId="10" fillId="0" borderId="0"/>
    <xf numFmtId="0" fontId="12" fillId="9" borderId="19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26" fillId="33" borderId="0" applyNumberFormat="0" applyBorder="0" applyAlignment="0" applyProtection="0"/>
    <xf numFmtId="0" fontId="26" fillId="10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7" fillId="4" borderId="0" applyNumberFormat="0" applyBorder="0" applyAlignment="0" applyProtection="0"/>
    <xf numFmtId="0" fontId="28" fillId="7" borderId="15" applyNumberFormat="0" applyAlignment="0" applyProtection="0"/>
    <xf numFmtId="0" fontId="29" fillId="8" borderId="18" applyNumberFormat="0" applyAlignment="0" applyProtection="0"/>
    <xf numFmtId="0" fontId="30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32" fillId="0" borderId="12" applyNumberFormat="0" applyFill="0" applyAlignment="0" applyProtection="0"/>
    <xf numFmtId="0" fontId="33" fillId="0" borderId="13" applyNumberFormat="0" applyFill="0" applyAlignment="0" applyProtection="0"/>
    <xf numFmtId="0" fontId="34" fillId="0" borderId="14" applyNumberFormat="0" applyFill="0" applyAlignment="0" applyProtection="0"/>
    <xf numFmtId="0" fontId="34" fillId="0" borderId="0" applyNumberFormat="0" applyFill="0" applyBorder="0" applyAlignment="0" applyProtection="0"/>
    <xf numFmtId="0" fontId="35" fillId="6" borderId="15" applyNumberFormat="0" applyAlignment="0" applyProtection="0"/>
    <xf numFmtId="0" fontId="36" fillId="0" borderId="17" applyNumberFormat="0" applyFill="0" applyAlignment="0" applyProtection="0"/>
    <xf numFmtId="0" fontId="37" fillId="5" borderId="0" applyNumberFormat="0" applyBorder="0" applyAlignment="0" applyProtection="0"/>
    <xf numFmtId="0" fontId="38" fillId="7" borderId="16" applyNumberFormat="0" applyAlignment="0" applyProtection="0"/>
    <xf numFmtId="0" fontId="39" fillId="0" borderId="0" applyNumberFormat="0" applyFill="0" applyBorder="0" applyAlignment="0" applyProtection="0"/>
    <xf numFmtId="0" fontId="40" fillId="0" borderId="20" applyNumberFormat="0" applyFill="0" applyAlignment="0" applyProtection="0"/>
    <xf numFmtId="0" fontId="41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0" fillId="0" borderId="0"/>
    <xf numFmtId="0" fontId="18" fillId="0" borderId="0"/>
    <xf numFmtId="0" fontId="4" fillId="0" borderId="0"/>
    <xf numFmtId="43" fontId="18" fillId="0" borderId="0" applyFont="0" applyFill="0" applyBorder="0" applyAlignment="0" applyProtection="0"/>
    <xf numFmtId="0" fontId="18" fillId="0" borderId="0"/>
    <xf numFmtId="0" fontId="12" fillId="0" borderId="0"/>
    <xf numFmtId="43" fontId="1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0" fontId="10" fillId="0" borderId="0"/>
    <xf numFmtId="0" fontId="1" fillId="0" borderId="0"/>
    <xf numFmtId="43" fontId="15" fillId="0" borderId="0" applyFont="0" applyFill="0" applyBorder="0" applyAlignment="0" applyProtection="0"/>
    <xf numFmtId="0" fontId="57" fillId="0" borderId="0"/>
  </cellStyleXfs>
  <cellXfs count="194">
    <xf numFmtId="0" fontId="0" fillId="0" borderId="0" xfId="0"/>
    <xf numFmtId="0" fontId="13" fillId="0" borderId="0" xfId="0" applyFont="1"/>
    <xf numFmtId="0" fontId="14" fillId="0" borderId="0" xfId="0" applyFont="1"/>
    <xf numFmtId="0" fontId="17" fillId="0" borderId="0" xfId="14" applyFont="1">
      <alignment horizontal="left" vertical="top" wrapText="1"/>
    </xf>
    <xf numFmtId="0" fontId="14" fillId="0" borderId="0" xfId="0" applyFont="1" applyAlignment="1">
      <alignment horizontal="right"/>
    </xf>
    <xf numFmtId="0" fontId="42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center" vertical="center"/>
    </xf>
    <xf numFmtId="0" fontId="25" fillId="0" borderId="6" xfId="0" applyFont="1" applyBorder="1" applyAlignment="1">
      <alignment horizontal="left" vertical="top" wrapText="1"/>
    </xf>
    <xf numFmtId="0" fontId="24" fillId="2" borderId="0" xfId="0" applyFont="1" applyFill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167" fontId="44" fillId="2" borderId="6" xfId="0" applyNumberFormat="1" applyFont="1" applyFill="1" applyBorder="1" applyAlignment="1">
      <alignment horizontal="center" vertical="center"/>
    </xf>
    <xf numFmtId="0" fontId="25" fillId="0" borderId="6" xfId="0" applyFont="1" applyBorder="1" applyAlignment="1">
      <alignment horizontal="left" vertical="center" wrapText="1"/>
    </xf>
    <xf numFmtId="0" fontId="42" fillId="0" borderId="0" xfId="0" applyFont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0" xfId="75" applyFont="1" applyAlignment="1">
      <alignment vertical="center" wrapText="1"/>
    </xf>
    <xf numFmtId="0" fontId="25" fillId="2" borderId="0" xfId="0" applyFont="1" applyFill="1" applyAlignment="1">
      <alignment horizontal="left" vertical="top" wrapText="1"/>
    </xf>
    <xf numFmtId="0" fontId="45" fillId="0" borderId="0" xfId="0" applyFont="1"/>
    <xf numFmtId="0" fontId="25" fillId="2" borderId="0" xfId="0" applyFont="1" applyFill="1" applyAlignment="1">
      <alignment horizontal="left" vertical="center" wrapText="1"/>
    </xf>
    <xf numFmtId="0" fontId="42" fillId="2" borderId="0" xfId="0" applyFont="1" applyFill="1" applyAlignment="1">
      <alignment horizontal="right"/>
    </xf>
    <xf numFmtId="0" fontId="45" fillId="2" borderId="0" xfId="0" applyFont="1" applyFill="1"/>
    <xf numFmtId="0" fontId="24" fillId="2" borderId="0" xfId="0" applyFont="1" applyFill="1" applyAlignment="1">
      <alignment vertical="center" wrapText="1"/>
    </xf>
    <xf numFmtId="0" fontId="24" fillId="2" borderId="6" xfId="22" applyFont="1" applyFill="1" applyBorder="1" applyAlignment="1">
      <alignment horizontal="center" vertical="center" wrapText="1"/>
    </xf>
    <xf numFmtId="166" fontId="25" fillId="2" borderId="6" xfId="15" applyFont="1" applyFill="1" applyBorder="1" applyAlignment="1">
      <alignment horizontal="center" vertical="center" wrapText="1"/>
    </xf>
    <xf numFmtId="0" fontId="46" fillId="0" borderId="0" xfId="0" applyFont="1"/>
    <xf numFmtId="0" fontId="24" fillId="0" borderId="6" xfId="0" applyFont="1" applyBorder="1" applyAlignment="1">
      <alignment horizontal="left" vertical="center" wrapText="1"/>
    </xf>
    <xf numFmtId="0" fontId="42" fillId="2" borderId="0" xfId="0" applyFont="1" applyFill="1"/>
    <xf numFmtId="0" fontId="25" fillId="2" borderId="0" xfId="0" applyFont="1" applyFill="1"/>
    <xf numFmtId="0" fontId="24" fillId="2" borderId="0" xfId="0" applyFont="1" applyFill="1" applyAlignment="1">
      <alignment horizontal="left" vertical="top"/>
    </xf>
    <xf numFmtId="0" fontId="24" fillId="2" borderId="0" xfId="0" applyFont="1" applyFill="1" applyAlignment="1">
      <alignment vertical="top"/>
    </xf>
    <xf numFmtId="0" fontId="24" fillId="2" borderId="0" xfId="0" applyFont="1" applyFill="1" applyAlignment="1">
      <alignment horizontal="center"/>
    </xf>
    <xf numFmtId="0" fontId="14" fillId="2" borderId="0" xfId="0" applyFont="1" applyFill="1"/>
    <xf numFmtId="0" fontId="14" fillId="2" borderId="0" xfId="0" applyFont="1" applyFill="1" applyAlignment="1">
      <alignment horizontal="left"/>
    </xf>
    <xf numFmtId="0" fontId="24" fillId="2" borderId="0" xfId="0" applyFont="1" applyFill="1" applyAlignment="1">
      <alignment vertical="center"/>
    </xf>
    <xf numFmtId="0" fontId="47" fillId="0" borderId="6" xfId="0" applyFont="1" applyBorder="1" applyAlignment="1">
      <alignment horizontal="left" vertical="top" wrapText="1"/>
    </xf>
    <xf numFmtId="0" fontId="13" fillId="0" borderId="0" xfId="0" applyFont="1" applyAlignment="1">
      <alignment horizontal="right"/>
    </xf>
    <xf numFmtId="0" fontId="17" fillId="2" borderId="0" xfId="22" applyFont="1" applyFill="1" applyAlignment="1">
      <alignment horizontal="left" vertical="top" wrapText="1"/>
    </xf>
    <xf numFmtId="0" fontId="48" fillId="2" borderId="0" xfId="22" applyFont="1" applyFill="1" applyAlignment="1">
      <alignment horizontal="center" vertical="top" wrapText="1"/>
    </xf>
    <xf numFmtId="0" fontId="17" fillId="2" borderId="0" xfId="22" applyFont="1" applyFill="1" applyAlignment="1">
      <alignment horizontal="right" wrapText="1"/>
    </xf>
    <xf numFmtId="0" fontId="17" fillId="2" borderId="6" xfId="22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49" fillId="0" borderId="6" xfId="0" applyFont="1" applyBorder="1" applyAlignment="1">
      <alignment horizontal="left" vertical="top" wrapText="1"/>
    </xf>
    <xf numFmtId="0" fontId="17" fillId="2" borderId="6" xfId="22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left" vertical="center" wrapText="1"/>
    </xf>
    <xf numFmtId="0" fontId="24" fillId="2" borderId="8" xfId="0" applyFont="1" applyFill="1" applyBorder="1" applyAlignment="1">
      <alignment horizontal="left" vertical="top" wrapText="1"/>
    </xf>
    <xf numFmtId="166" fontId="17" fillId="2" borderId="6" xfId="15" applyFont="1" applyFill="1" applyBorder="1" applyAlignment="1">
      <alignment horizontal="center" vertical="center" wrapText="1"/>
    </xf>
    <xf numFmtId="0" fontId="17" fillId="2" borderId="6" xfId="22" applyFont="1" applyFill="1" applyBorder="1" applyAlignment="1">
      <alignment horizontal="left" vertical="top" wrapText="1"/>
    </xf>
    <xf numFmtId="49" fontId="25" fillId="2" borderId="8" xfId="0" applyNumberFormat="1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0" fontId="49" fillId="0" borderId="6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left" vertical="top" wrapText="1"/>
    </xf>
    <xf numFmtId="0" fontId="13" fillId="2" borderId="8" xfId="0" applyFont="1" applyFill="1" applyBorder="1" applyAlignment="1">
      <alignment horizontal="left" vertical="top" wrapText="1"/>
    </xf>
    <xf numFmtId="49" fontId="48" fillId="2" borderId="6" xfId="22" applyNumberFormat="1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25" fillId="2" borderId="2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left" vertical="top" wrapText="1"/>
    </xf>
    <xf numFmtId="0" fontId="50" fillId="0" borderId="6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center" vertical="center" wrapText="1"/>
    </xf>
    <xf numFmtId="0" fontId="13" fillId="2" borderId="0" xfId="0" applyFont="1" applyFill="1"/>
    <xf numFmtId="0" fontId="49" fillId="0" borderId="6" xfId="0" applyFont="1" applyBorder="1" applyAlignment="1">
      <alignment vertical="center" wrapText="1"/>
    </xf>
    <xf numFmtId="0" fontId="55" fillId="2" borderId="3" xfId="0" applyFont="1" applyFill="1" applyBorder="1" applyAlignment="1">
      <alignment horizontal="left" wrapText="1"/>
    </xf>
    <xf numFmtId="0" fontId="51" fillId="2" borderId="0" xfId="0" applyFont="1" applyFill="1" applyAlignment="1">
      <alignment horizontal="left" wrapText="1"/>
    </xf>
    <xf numFmtId="167" fontId="54" fillId="2" borderId="6" xfId="0" applyNumberFormat="1" applyFont="1" applyFill="1" applyBorder="1" applyAlignment="1">
      <alignment horizontal="center" vertical="center"/>
    </xf>
    <xf numFmtId="1" fontId="52" fillId="0" borderId="6" xfId="0" applyNumberFormat="1" applyFont="1" applyBorder="1" applyAlignment="1">
      <alignment horizontal="center" vertical="center"/>
    </xf>
    <xf numFmtId="0" fontId="51" fillId="0" borderId="6" xfId="0" applyFont="1" applyBorder="1" applyAlignment="1">
      <alignment horizontal="center" vertical="center" wrapText="1"/>
    </xf>
    <xf numFmtId="0" fontId="55" fillId="2" borderId="5" xfId="0" applyFont="1" applyFill="1" applyBorder="1" applyAlignment="1">
      <alignment horizontal="left" wrapText="1"/>
    </xf>
    <xf numFmtId="0" fontId="22" fillId="0" borderId="6" xfId="0" applyFont="1" applyBorder="1" applyAlignment="1">
      <alignment horizontal="left" vertical="center" wrapText="1"/>
    </xf>
    <xf numFmtId="0" fontId="25" fillId="0" borderId="6" xfId="6" applyFont="1" applyBorder="1" applyAlignment="1">
      <alignment horizontal="left" vertical="top" wrapText="1"/>
    </xf>
    <xf numFmtId="0" fontId="25" fillId="2" borderId="6" xfId="22" applyFont="1" applyFill="1" applyBorder="1" applyAlignment="1">
      <alignment horizontal="left" vertical="top" wrapText="1"/>
    </xf>
    <xf numFmtId="0" fontId="25" fillId="2" borderId="6" xfId="0" applyFont="1" applyFill="1" applyBorder="1" applyAlignment="1">
      <alignment horizontal="left" vertical="top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0" xfId="22" applyFont="1" applyFill="1" applyAlignment="1">
      <alignment horizontal="left" vertical="top" wrapText="1"/>
    </xf>
    <xf numFmtId="166" fontId="25" fillId="2" borderId="0" xfId="15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 vertical="top" wrapText="1"/>
    </xf>
    <xf numFmtId="0" fontId="56" fillId="0" borderId="0" xfId="0" applyFont="1" applyAlignment="1">
      <alignment horizontal="left" vertical="top" wrapText="1"/>
    </xf>
    <xf numFmtId="0" fontId="47" fillId="0" borderId="6" xfId="0" applyFont="1" applyBorder="1" applyAlignment="1">
      <alignment horizontal="center" vertical="top" wrapText="1"/>
    </xf>
    <xf numFmtId="0" fontId="56" fillId="0" borderId="6" xfId="0" applyFont="1" applyBorder="1" applyAlignment="1">
      <alignment horizontal="left" vertical="top" wrapText="1"/>
    </xf>
    <xf numFmtId="0" fontId="13" fillId="0" borderId="0" xfId="0" applyFont="1" applyAlignment="1">
      <alignment wrapText="1"/>
    </xf>
    <xf numFmtId="0" fontId="55" fillId="2" borderId="0" xfId="0" applyFont="1" applyFill="1" applyAlignment="1">
      <alignment horizontal="left" wrapText="1"/>
    </xf>
    <xf numFmtId="0" fontId="49" fillId="0" borderId="6" xfId="0" applyFont="1" applyBorder="1" applyAlignment="1">
      <alignment horizontal="center" vertical="center"/>
    </xf>
    <xf numFmtId="0" fontId="25" fillId="0" borderId="0" xfId="0" applyFont="1"/>
    <xf numFmtId="0" fontId="13" fillId="2" borderId="0" xfId="0" applyFont="1" applyFill="1" applyAlignment="1">
      <alignment horizontal="right"/>
    </xf>
    <xf numFmtId="0" fontId="50" fillId="0" borderId="6" xfId="0" applyFont="1" applyBorder="1" applyAlignment="1">
      <alignment horizontal="left" vertical="center" wrapText="1"/>
    </xf>
    <xf numFmtId="0" fontId="13" fillId="0" borderId="6" xfId="0" applyFont="1" applyBorder="1"/>
    <xf numFmtId="0" fontId="43" fillId="0" borderId="6" xfId="0" applyFont="1" applyBorder="1" applyAlignment="1">
      <alignment horizontal="left" vertical="top" wrapText="1"/>
    </xf>
    <xf numFmtId="0" fontId="24" fillId="0" borderId="6" xfId="0" applyFont="1" applyBorder="1" applyAlignment="1">
      <alignment horizontal="left" vertical="top" wrapText="1"/>
    </xf>
    <xf numFmtId="0" fontId="42" fillId="0" borderId="8" xfId="0" applyFont="1" applyBorder="1" applyAlignment="1">
      <alignment horizontal="left" vertical="top" wrapText="1"/>
    </xf>
    <xf numFmtId="0" fontId="48" fillId="0" borderId="6" xfId="0" applyFont="1" applyBorder="1" applyAlignment="1">
      <alignment horizontal="left" vertical="top" wrapText="1"/>
    </xf>
    <xf numFmtId="0" fontId="51" fillId="0" borderId="5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169" fontId="51" fillId="0" borderId="1" xfId="0" applyNumberFormat="1" applyFont="1" applyBorder="1" applyAlignment="1">
      <alignment horizontal="center" vertical="center" wrapText="1"/>
    </xf>
    <xf numFmtId="169" fontId="51" fillId="0" borderId="6" xfId="0" applyNumberFormat="1" applyFont="1" applyBorder="1" applyAlignment="1">
      <alignment horizontal="right" vertical="center"/>
    </xf>
    <xf numFmtId="0" fontId="24" fillId="2" borderId="6" xfId="0" applyFont="1" applyFill="1" applyBorder="1" applyAlignment="1">
      <alignment horizontal="left" vertical="top" wrapText="1"/>
    </xf>
    <xf numFmtId="167" fontId="54" fillId="2" borderId="11" xfId="0" applyNumberFormat="1" applyFont="1" applyFill="1" applyBorder="1" applyAlignment="1">
      <alignment horizontal="center" vertical="center"/>
    </xf>
    <xf numFmtId="169" fontId="43" fillId="0" borderId="0" xfId="8" applyNumberFormat="1" applyFont="1" applyFill="1" applyAlignment="1">
      <alignment horizontal="right" vertical="center"/>
    </xf>
    <xf numFmtId="0" fontId="49" fillId="0" borderId="6" xfId="0" applyFont="1" applyBorder="1" applyAlignment="1">
      <alignment horizontal="left" vertical="top" wrapText="1"/>
    </xf>
    <xf numFmtId="0" fontId="25" fillId="2" borderId="0" xfId="97" applyFont="1" applyFill="1"/>
    <xf numFmtId="170" fontId="25" fillId="2" borderId="0" xfId="97" applyNumberFormat="1" applyFont="1" applyFill="1" applyAlignment="1">
      <alignment horizontal="center"/>
    </xf>
    <xf numFmtId="0" fontId="43" fillId="2" borderId="0" xfId="97" applyFont="1" applyFill="1"/>
    <xf numFmtId="0" fontId="25" fillId="2" borderId="0" xfId="97" applyFont="1" applyFill="1" applyAlignment="1"/>
    <xf numFmtId="0" fontId="25" fillId="2" borderId="0" xfId="97" applyFont="1" applyFill="1" applyAlignment="1">
      <alignment horizontal="right"/>
    </xf>
    <xf numFmtId="0" fontId="25" fillId="2" borderId="0" xfId="97" applyFont="1" applyFill="1" applyAlignment="1">
      <alignment vertical="center" wrapText="1"/>
    </xf>
    <xf numFmtId="0" fontId="42" fillId="0" borderId="0" xfId="98" applyFont="1" applyAlignment="1">
      <alignment horizontal="left"/>
    </xf>
    <xf numFmtId="0" fontId="42" fillId="0" borderId="0" xfId="98" applyFont="1"/>
    <xf numFmtId="169" fontId="24" fillId="0" borderId="0" xfId="98" applyNumberFormat="1" applyFont="1" applyAlignment="1">
      <alignment horizontal="right" vertical="center" wrapText="1"/>
    </xf>
    <xf numFmtId="169" fontId="25" fillId="0" borderId="0" xfId="98" applyNumberFormat="1" applyFont="1" applyAlignment="1">
      <alignment horizontal="right" vertical="center" wrapText="1"/>
    </xf>
    <xf numFmtId="170" fontId="25" fillId="2" borderId="0" xfId="97" applyNumberFormat="1" applyFont="1" applyFill="1" applyAlignment="1">
      <alignment horizontal="right"/>
    </xf>
    <xf numFmtId="0" fontId="43" fillId="0" borderId="0" xfId="98" applyFont="1" applyAlignment="1">
      <alignment horizontal="right"/>
    </xf>
    <xf numFmtId="0" fontId="25" fillId="2" borderId="6" xfId="98" applyFont="1" applyFill="1" applyBorder="1" applyAlignment="1">
      <alignment horizontal="center" vertical="center" wrapText="1"/>
    </xf>
    <xf numFmtId="0" fontId="25" fillId="2" borderId="6" xfId="98" applyFont="1" applyFill="1" applyBorder="1" applyAlignment="1">
      <alignment horizontal="center" vertical="center"/>
    </xf>
    <xf numFmtId="43" fontId="24" fillId="0" borderId="6" xfId="99" applyFont="1" applyFill="1" applyBorder="1" applyAlignment="1">
      <alignment wrapText="1"/>
    </xf>
    <xf numFmtId="43" fontId="25" fillId="0" borderId="6" xfId="99" applyFont="1" applyFill="1" applyBorder="1" applyAlignment="1">
      <alignment vertical="center" wrapText="1"/>
    </xf>
    <xf numFmtId="43" fontId="24" fillId="0" borderId="6" xfId="99" applyFont="1" applyFill="1" applyBorder="1" applyAlignment="1">
      <alignment vertical="center" wrapText="1"/>
    </xf>
    <xf numFmtId="43" fontId="24" fillId="2" borderId="6" xfId="99" applyFont="1" applyFill="1" applyBorder="1" applyAlignment="1">
      <alignment vertical="center" wrapText="1"/>
    </xf>
    <xf numFmtId="0" fontId="25" fillId="2" borderId="6" xfId="100" applyFont="1" applyFill="1" applyBorder="1" applyAlignment="1">
      <alignment horizontal="left" vertical="center" wrapText="1"/>
    </xf>
    <xf numFmtId="0" fontId="14" fillId="0" borderId="0" xfId="98" applyFont="1" applyAlignment="1">
      <alignment horizontal="left"/>
    </xf>
    <xf numFmtId="0" fontId="25" fillId="0" borderId="0" xfId="98" applyFont="1" applyAlignment="1">
      <alignment horizontal="center" vertical="center" wrapText="1"/>
    </xf>
    <xf numFmtId="0" fontId="25" fillId="34" borderId="6" xfId="98" applyFont="1" applyFill="1" applyBorder="1" applyAlignment="1">
      <alignment horizontal="center" vertical="center" wrapText="1"/>
    </xf>
    <xf numFmtId="0" fontId="25" fillId="2" borderId="0" xfId="97" applyFont="1" applyFill="1" applyAlignment="1">
      <alignment horizontal="right"/>
    </xf>
    <xf numFmtId="43" fontId="24" fillId="0" borderId="11" xfId="99" applyFont="1" applyFill="1" applyBorder="1" applyAlignment="1">
      <alignment horizontal="center" vertical="center" wrapText="1"/>
    </xf>
    <xf numFmtId="43" fontId="24" fillId="0" borderId="1" xfId="99" applyFont="1" applyFill="1" applyBorder="1" applyAlignment="1">
      <alignment horizontal="center" vertical="center" wrapText="1"/>
    </xf>
    <xf numFmtId="169" fontId="24" fillId="0" borderId="0" xfId="98" applyNumberFormat="1" applyFont="1" applyAlignment="1">
      <alignment horizontal="center" wrapText="1"/>
    </xf>
    <xf numFmtId="0" fontId="25" fillId="2" borderId="0" xfId="97" applyFont="1" applyFill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47" fillId="0" borderId="6" xfId="0" applyFont="1" applyBorder="1" applyAlignment="1">
      <alignment horizontal="left" vertical="top" wrapText="1"/>
    </xf>
    <xf numFmtId="0" fontId="47" fillId="0" borderId="8" xfId="0" applyFont="1" applyBorder="1" applyAlignment="1">
      <alignment horizontal="left" vertical="top" wrapText="1"/>
    </xf>
    <xf numFmtId="0" fontId="47" fillId="0" borderId="10" xfId="0" applyFont="1" applyBorder="1" applyAlignment="1">
      <alignment horizontal="left" vertical="top" wrapText="1"/>
    </xf>
    <xf numFmtId="0" fontId="25" fillId="2" borderId="0" xfId="0" applyFont="1" applyFill="1" applyAlignment="1">
      <alignment horizontal="right" vertical="top" wrapText="1"/>
    </xf>
    <xf numFmtId="0" fontId="24" fillId="2" borderId="0" xfId="0" applyFont="1" applyFill="1" applyAlignment="1">
      <alignment horizontal="center" vertical="center" wrapText="1"/>
    </xf>
    <xf numFmtId="0" fontId="42" fillId="2" borderId="3" xfId="0" applyFont="1" applyFill="1" applyBorder="1" applyAlignment="1">
      <alignment horizontal="right"/>
    </xf>
    <xf numFmtId="0" fontId="24" fillId="0" borderId="1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17" fillId="2" borderId="8" xfId="22" applyFont="1" applyFill="1" applyBorder="1" applyAlignment="1">
      <alignment horizontal="center" vertical="center" wrapText="1"/>
    </xf>
    <xf numFmtId="0" fontId="17" fillId="2" borderId="10" xfId="22" applyFont="1" applyFill="1" applyBorder="1" applyAlignment="1">
      <alignment horizontal="center" vertical="center" wrapText="1"/>
    </xf>
    <xf numFmtId="0" fontId="17" fillId="2" borderId="9" xfId="22" applyFont="1" applyFill="1" applyBorder="1" applyAlignment="1">
      <alignment horizontal="center" vertical="center" wrapText="1"/>
    </xf>
    <xf numFmtId="0" fontId="17" fillId="2" borderId="11" xfId="22" applyFont="1" applyFill="1" applyBorder="1" applyAlignment="1">
      <alignment horizontal="center" vertical="center" wrapText="1"/>
    </xf>
    <xf numFmtId="0" fontId="17" fillId="2" borderId="1" xfId="22" applyFont="1" applyFill="1" applyBorder="1" applyAlignment="1">
      <alignment horizontal="center" vertical="center" wrapText="1"/>
    </xf>
    <xf numFmtId="0" fontId="17" fillId="2" borderId="2" xfId="22" applyFont="1" applyFill="1" applyBorder="1" applyAlignment="1">
      <alignment horizontal="center" vertical="center" wrapText="1"/>
    </xf>
    <xf numFmtId="0" fontId="17" fillId="2" borderId="7" xfId="22" applyFont="1" applyFill="1" applyBorder="1" applyAlignment="1">
      <alignment horizontal="center" vertical="center" wrapText="1"/>
    </xf>
    <xf numFmtId="0" fontId="17" fillId="2" borderId="0" xfId="22" applyFont="1" applyFill="1" applyAlignment="1">
      <alignment horizontal="center" vertical="center" wrapText="1"/>
    </xf>
    <xf numFmtId="0" fontId="48" fillId="2" borderId="0" xfId="22" applyFont="1" applyFill="1" applyAlignment="1">
      <alignment horizontal="center" vertical="top" wrapText="1"/>
    </xf>
    <xf numFmtId="0" fontId="13" fillId="0" borderId="0" xfId="0" applyFont="1" applyAlignment="1">
      <alignment horizontal="right"/>
    </xf>
    <xf numFmtId="0" fontId="48" fillId="0" borderId="0" xfId="0" applyFont="1" applyAlignment="1">
      <alignment horizontal="center" wrapText="1"/>
    </xf>
    <xf numFmtId="0" fontId="49" fillId="0" borderId="8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9" xfId="0" applyFont="1" applyBorder="1" applyAlignment="1">
      <alignment horizontal="left" vertical="center" wrapText="1"/>
    </xf>
    <xf numFmtId="0" fontId="14" fillId="0" borderId="0" xfId="0" applyFont="1" applyAlignment="1">
      <alignment horizontal="right"/>
    </xf>
    <xf numFmtId="0" fontId="24" fillId="0" borderId="0" xfId="75" applyFont="1" applyAlignment="1">
      <alignment horizontal="center" vertical="center" wrapText="1"/>
    </xf>
    <xf numFmtId="0" fontId="51" fillId="0" borderId="8" xfId="0" applyFont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2" xfId="0" applyFont="1" applyBorder="1" applyAlignment="1">
      <alignment horizontal="center" vertical="center" wrapText="1"/>
    </xf>
    <xf numFmtId="0" fontId="51" fillId="0" borderId="7" xfId="0" applyFont="1" applyBorder="1" applyAlignment="1">
      <alignment horizontal="center" vertical="center" wrapText="1"/>
    </xf>
    <xf numFmtId="0" fontId="51" fillId="0" borderId="5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1" fontId="52" fillId="0" borderId="6" xfId="0" applyNumberFormat="1" applyFont="1" applyBorder="1" applyAlignment="1">
      <alignment horizontal="center" vertical="center"/>
    </xf>
    <xf numFmtId="0" fontId="42" fillId="0" borderId="0" xfId="0" applyFont="1" applyAlignment="1">
      <alignment horizontal="right"/>
    </xf>
    <xf numFmtId="169" fontId="51" fillId="0" borderId="11" xfId="0" applyNumberFormat="1" applyFont="1" applyBorder="1" applyAlignment="1">
      <alignment horizontal="center" vertical="center" wrapText="1"/>
    </xf>
    <xf numFmtId="169" fontId="51" fillId="0" borderId="1" xfId="0" applyNumberFormat="1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/>
    </xf>
    <xf numFmtId="0" fontId="49" fillId="0" borderId="8" xfId="6" applyFont="1" applyBorder="1" applyAlignment="1">
      <alignment horizontal="left" vertical="top" wrapText="1"/>
    </xf>
    <xf numFmtId="0" fontId="49" fillId="0" borderId="10" xfId="6" applyFont="1" applyBorder="1" applyAlignment="1">
      <alignment horizontal="left" vertical="top" wrapText="1"/>
    </xf>
    <xf numFmtId="0" fontId="49" fillId="0" borderId="9" xfId="6" applyFont="1" applyBorder="1" applyAlignment="1">
      <alignment horizontal="left" vertical="top" wrapText="1"/>
    </xf>
    <xf numFmtId="0" fontId="51" fillId="0" borderId="8" xfId="0" applyFont="1" applyBorder="1" applyAlignment="1">
      <alignment horizontal="left" vertical="center"/>
    </xf>
    <xf numFmtId="0" fontId="51" fillId="0" borderId="10" xfId="0" applyFont="1" applyBorder="1" applyAlignment="1">
      <alignment horizontal="left" vertical="center"/>
    </xf>
    <xf numFmtId="0" fontId="51" fillId="0" borderId="9" xfId="0" applyFont="1" applyBorder="1" applyAlignment="1">
      <alignment horizontal="left" vertical="center"/>
    </xf>
    <xf numFmtId="0" fontId="49" fillId="0" borderId="0" xfId="0" applyFont="1" applyAlignment="1">
      <alignment horizontal="left" vertical="top"/>
    </xf>
    <xf numFmtId="0" fontId="22" fillId="2" borderId="0" xfId="0" applyFont="1" applyFill="1" applyAlignment="1">
      <alignment horizontal="center" vertical="center" wrapText="1"/>
    </xf>
    <xf numFmtId="0" fontId="49" fillId="0" borderId="8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49" fillId="0" borderId="9" xfId="0" applyFont="1" applyBorder="1" applyAlignment="1">
      <alignment horizontal="left" vertical="top" wrapText="1"/>
    </xf>
    <xf numFmtId="0" fontId="49" fillId="0" borderId="8" xfId="0" applyFont="1" applyBorder="1" applyAlignment="1">
      <alignment horizontal="left" vertical="top"/>
    </xf>
    <xf numFmtId="0" fontId="49" fillId="0" borderId="10" xfId="0" applyFont="1" applyBorder="1" applyAlignment="1">
      <alignment horizontal="left" vertical="top"/>
    </xf>
    <xf numFmtId="0" fontId="49" fillId="0" borderId="9" xfId="0" applyFont="1" applyBorder="1" applyAlignment="1">
      <alignment horizontal="left" vertical="top"/>
    </xf>
    <xf numFmtId="0" fontId="49" fillId="0" borderId="6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wrapText="1"/>
    </xf>
    <xf numFmtId="0" fontId="53" fillId="2" borderId="3" xfId="0" applyFont="1" applyFill="1" applyBorder="1" applyAlignment="1">
      <alignment horizontal="right"/>
    </xf>
    <xf numFmtId="0" fontId="49" fillId="0" borderId="0" xfId="0" applyFont="1" applyAlignment="1">
      <alignment horizontal="left" vertical="top" wrapText="1"/>
    </xf>
    <xf numFmtId="0" fontId="13" fillId="2" borderId="0" xfId="0" applyFont="1" applyFill="1" applyAlignment="1">
      <alignment horizontal="center" wrapText="1"/>
    </xf>
  </cellXfs>
  <cellStyles count="101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8" builtinId="3"/>
    <cellStyle name="Comma 15" xfId="72"/>
    <cellStyle name="Comma 15 2" xfId="99"/>
    <cellStyle name="Comma 2" xfId="10"/>
    <cellStyle name="Comma 2 2" xfId="71"/>
    <cellStyle name="Comma 2 2 2 3" xfId="77"/>
    <cellStyle name="Comma 2 3" xfId="80"/>
    <cellStyle name="Comma 3" xfId="17"/>
    <cellStyle name="Comma 3 2" xfId="85"/>
    <cellStyle name="Comma 3 2 2" xfId="95"/>
    <cellStyle name="Comma 3 3" xfId="90"/>
    <cellStyle name="Comma 4" xfId="25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Linked Cell 2" xfId="65"/>
    <cellStyle name="Neutral 2" xfId="66"/>
    <cellStyle name="Normal" xfId="0" builtinId="0"/>
    <cellStyle name="Normal 10" xfId="4"/>
    <cellStyle name="Normal 10 2" xfId="23"/>
    <cellStyle name="Normal 11" xfId="24"/>
    <cellStyle name="Normal 11 2" xfId="78"/>
    <cellStyle name="Normal 12" xfId="98"/>
    <cellStyle name="Normal 14 2" xfId="97"/>
    <cellStyle name="Normal 2" xfId="1"/>
    <cellStyle name="Normal 2 2" xfId="12"/>
    <cellStyle name="Normal 2 2 2" xfId="29"/>
    <cellStyle name="Normal 2 5" xfId="79"/>
    <cellStyle name="Normal 3" xfId="3"/>
    <cellStyle name="Normal 4" xfId="5"/>
    <cellStyle name="Normal 4 2" xfId="27"/>
    <cellStyle name="Normal 5" xfId="9"/>
    <cellStyle name="Normal 5 2" xfId="18"/>
    <cellStyle name="Normal 6" xfId="11"/>
    <cellStyle name="Normal 6 2" xfId="21"/>
    <cellStyle name="Normal 6 3" xfId="82"/>
    <cellStyle name="Normal 6 3 2" xfId="92"/>
    <cellStyle name="Normal 6 4" xfId="87"/>
    <cellStyle name="Normal 7" xfId="13"/>
    <cellStyle name="Normal 7 2" xfId="83"/>
    <cellStyle name="Normal 7 2 2" xfId="93"/>
    <cellStyle name="Normal 7 2 3" xfId="100"/>
    <cellStyle name="Normal 7 3" xfId="74"/>
    <cellStyle name="Normal 7 4" xfId="88"/>
    <cellStyle name="Normal 8" xfId="14"/>
    <cellStyle name="Normal 8 2" xfId="22"/>
    <cellStyle name="Normal 9" xfId="16"/>
    <cellStyle name="Normal 9 2" xfId="84"/>
    <cellStyle name="Normal 9 2 2" xfId="94"/>
    <cellStyle name="Normal 9 3" xfId="89"/>
    <cellStyle name="Note" xfId="30" builtinId="10" customBuiltin="1"/>
    <cellStyle name="Output 2" xfId="67"/>
    <cellStyle name="Percent 2" xfId="2"/>
    <cellStyle name="Percent 2 2" xfId="81"/>
    <cellStyle name="SN_241" xfId="15"/>
    <cellStyle name="Style 1" xfId="26"/>
    <cellStyle name="Title 2" xfId="68"/>
    <cellStyle name="Total 2" xfId="69"/>
    <cellStyle name="Warning Text 2" xfId="70"/>
    <cellStyle name="Обычный 2" xfId="6"/>
    <cellStyle name="Обычный 2 2" xfId="19"/>
    <cellStyle name="Обычный 3" xfId="76"/>
    <cellStyle name="Обычный 3 2" xfId="86"/>
    <cellStyle name="Обычный 3 2 2" xfId="96"/>
    <cellStyle name="Обычный 3 3" xfId="91"/>
    <cellStyle name="Обычный 5" xfId="75"/>
    <cellStyle name="Обычный 9 2" xfId="73"/>
    <cellStyle name="Финансовый 2" xfId="20"/>
    <cellStyle name="Финансовый 2 2" xfId="28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workbookViewId="0">
      <selection activeCell="B8" sqref="B8:D17"/>
    </sheetView>
  </sheetViews>
  <sheetFormatPr defaultRowHeight="17.25" x14ac:dyDescent="0.3"/>
  <cols>
    <col min="1" max="1" width="58" style="99" customWidth="1"/>
    <col min="2" max="2" width="23" style="99" customWidth="1"/>
    <col min="3" max="3" width="16" style="99" customWidth="1"/>
    <col min="4" max="4" width="18" style="99" customWidth="1"/>
    <col min="5" max="5" width="10.85546875" style="99" customWidth="1"/>
    <col min="6" max="6" width="46.7109375" style="99" customWidth="1"/>
    <col min="7" max="7" width="53.28515625" style="99" customWidth="1"/>
    <col min="8" max="10" width="15.42578125" style="99" customWidth="1"/>
    <col min="11" max="11" width="15.42578125" style="100" customWidth="1"/>
    <col min="12" max="12" width="18.42578125" style="101" customWidth="1"/>
    <col min="13" max="13" width="18.85546875" style="99" bestFit="1" customWidth="1"/>
    <col min="14" max="14" width="16.140625" style="99" bestFit="1" customWidth="1"/>
    <col min="15" max="15" width="12.85546875" style="99" bestFit="1" customWidth="1"/>
    <col min="16" max="16" width="14.28515625" style="99" bestFit="1" customWidth="1"/>
    <col min="17" max="17" width="10.85546875" style="99" bestFit="1" customWidth="1"/>
    <col min="18" max="16384" width="9.140625" style="99"/>
  </cols>
  <sheetData>
    <row r="1" spans="1:11" s="101" customFormat="1" x14ac:dyDescent="0.3">
      <c r="A1" s="99"/>
      <c r="B1" s="99"/>
      <c r="C1" s="99"/>
      <c r="D1" s="99"/>
      <c r="E1" s="109" t="s">
        <v>115</v>
      </c>
      <c r="F1" s="99"/>
      <c r="G1" s="99"/>
      <c r="H1" s="99"/>
      <c r="I1" s="99"/>
      <c r="J1" s="99"/>
      <c r="K1" s="100"/>
    </row>
    <row r="2" spans="1:11" s="101" customFormat="1" x14ac:dyDescent="0.3">
      <c r="A2" s="99"/>
      <c r="B2" s="99"/>
      <c r="C2" s="99"/>
      <c r="D2" s="121" t="s">
        <v>116</v>
      </c>
      <c r="E2" s="121"/>
      <c r="F2" s="99"/>
      <c r="G2" s="102"/>
      <c r="H2" s="102"/>
      <c r="I2" s="102"/>
      <c r="J2" s="102"/>
      <c r="K2" s="102"/>
    </row>
    <row r="3" spans="1:11" s="101" customFormat="1" x14ac:dyDescent="0.3">
      <c r="A3" s="99"/>
      <c r="B3" s="99"/>
      <c r="C3" s="99"/>
      <c r="D3" s="121" t="s">
        <v>117</v>
      </c>
      <c r="E3" s="121"/>
      <c r="F3" s="99"/>
      <c r="G3" s="102"/>
      <c r="H3" s="102"/>
      <c r="I3" s="102"/>
      <c r="J3" s="102"/>
      <c r="K3" s="102"/>
    </row>
    <row r="4" spans="1:11" s="101" customFormat="1" x14ac:dyDescent="0.3">
      <c r="A4" s="99"/>
      <c r="B4" s="99"/>
      <c r="C4" s="99"/>
      <c r="D4" s="99"/>
      <c r="E4" s="99"/>
      <c r="F4" s="99"/>
      <c r="G4" s="103"/>
      <c r="H4" s="103"/>
      <c r="I4" s="103"/>
      <c r="J4" s="103"/>
      <c r="K4" s="100"/>
    </row>
    <row r="5" spans="1:11" s="101" customFormat="1" ht="69.75" customHeight="1" x14ac:dyDescent="0.3">
      <c r="A5" s="125" t="s">
        <v>118</v>
      </c>
      <c r="B5" s="125"/>
      <c r="C5" s="125"/>
      <c r="D5" s="125"/>
      <c r="E5" s="104"/>
      <c r="F5" s="104"/>
      <c r="G5" s="104"/>
      <c r="H5" s="104"/>
      <c r="I5" s="104"/>
      <c r="J5" s="104"/>
      <c r="K5" s="104"/>
    </row>
    <row r="6" spans="1:11" s="101" customFormat="1" x14ac:dyDescent="0.3">
      <c r="A6" s="99"/>
      <c r="B6" s="99"/>
      <c r="C6" s="99"/>
      <c r="D6" s="99"/>
      <c r="E6" s="99"/>
      <c r="F6" s="99"/>
      <c r="G6" s="99"/>
      <c r="H6" s="99"/>
      <c r="I6" s="99"/>
      <c r="J6" s="99"/>
      <c r="K6" s="110"/>
    </row>
    <row r="7" spans="1:11" s="101" customFormat="1" x14ac:dyDescent="0.3">
      <c r="A7" s="99"/>
      <c r="B7" s="99"/>
      <c r="C7" s="99" t="s">
        <v>27</v>
      </c>
      <c r="E7" s="99"/>
      <c r="F7" s="99"/>
      <c r="G7" s="99"/>
      <c r="H7" s="99"/>
      <c r="I7" s="99"/>
      <c r="J7" s="99"/>
      <c r="K7" s="110"/>
    </row>
    <row r="8" spans="1:11" s="101" customFormat="1" ht="42.75" customHeight="1" x14ac:dyDescent="0.3">
      <c r="A8" s="122" t="s">
        <v>119</v>
      </c>
      <c r="B8" s="120" t="s">
        <v>120</v>
      </c>
      <c r="C8" s="120"/>
      <c r="D8" s="120"/>
      <c r="E8" s="99"/>
      <c r="F8" s="99"/>
      <c r="G8" s="99"/>
      <c r="H8" s="99"/>
      <c r="I8" s="99"/>
      <c r="J8" s="99"/>
      <c r="K8" s="110"/>
    </row>
    <row r="9" spans="1:11" s="101" customFormat="1" ht="28.5" customHeight="1" x14ac:dyDescent="0.3">
      <c r="A9" s="123"/>
      <c r="B9" s="111" t="s">
        <v>121</v>
      </c>
      <c r="C9" s="111" t="s">
        <v>122</v>
      </c>
      <c r="D9" s="112" t="s">
        <v>12</v>
      </c>
      <c r="E9" s="99"/>
      <c r="F9" s="99"/>
      <c r="G9" s="99"/>
      <c r="H9" s="99"/>
      <c r="I9" s="99"/>
      <c r="J9" s="110"/>
    </row>
    <row r="10" spans="1:11" s="101" customFormat="1" x14ac:dyDescent="0.3">
      <c r="A10" s="113" t="s">
        <v>123</v>
      </c>
      <c r="B10" s="24">
        <f>B12</f>
        <v>84474</v>
      </c>
      <c r="C10" s="24">
        <f>C12</f>
        <v>84474</v>
      </c>
      <c r="D10" s="24">
        <v>0</v>
      </c>
      <c r="E10" s="99"/>
      <c r="F10" s="99"/>
      <c r="G10" s="99"/>
      <c r="H10" s="99"/>
      <c r="I10" s="99"/>
      <c r="J10" s="110"/>
    </row>
    <row r="11" spans="1:11" s="101" customFormat="1" x14ac:dyDescent="0.3">
      <c r="A11" s="114" t="s">
        <v>124</v>
      </c>
      <c r="B11" s="24"/>
      <c r="C11" s="24"/>
      <c r="D11" s="24"/>
      <c r="E11" s="99"/>
      <c r="F11" s="99"/>
      <c r="G11" s="99"/>
      <c r="H11" s="99"/>
      <c r="I11" s="99"/>
      <c r="J11" s="110"/>
    </row>
    <row r="12" spans="1:11" s="101" customFormat="1" x14ac:dyDescent="0.3">
      <c r="A12" s="115" t="s">
        <v>125</v>
      </c>
      <c r="B12" s="24">
        <f>B14</f>
        <v>84474</v>
      </c>
      <c r="C12" s="24">
        <f>C14</f>
        <v>84474</v>
      </c>
      <c r="D12" s="24">
        <v>0</v>
      </c>
      <c r="E12" s="99"/>
      <c r="F12" s="99"/>
      <c r="G12" s="99"/>
      <c r="H12" s="99"/>
      <c r="I12" s="99"/>
      <c r="J12" s="110"/>
    </row>
    <row r="13" spans="1:11" s="101" customFormat="1" x14ac:dyDescent="0.3">
      <c r="A13" s="114" t="s">
        <v>124</v>
      </c>
      <c r="B13" s="24"/>
      <c r="C13" s="24"/>
      <c r="D13" s="24"/>
      <c r="E13" s="99"/>
      <c r="F13" s="99"/>
      <c r="G13" s="99"/>
      <c r="H13" s="99"/>
      <c r="I13" s="99"/>
      <c r="J13" s="110"/>
    </row>
    <row r="14" spans="1:11" s="101" customFormat="1" x14ac:dyDescent="0.3">
      <c r="A14" s="115" t="s">
        <v>126</v>
      </c>
      <c r="B14" s="24">
        <f>B16</f>
        <v>84474</v>
      </c>
      <c r="C14" s="24">
        <f>C16</f>
        <v>84474</v>
      </c>
      <c r="D14" s="24">
        <v>0</v>
      </c>
      <c r="E14" s="99"/>
      <c r="F14" s="99"/>
      <c r="G14" s="99"/>
      <c r="H14" s="99"/>
      <c r="I14" s="99"/>
      <c r="J14" s="110"/>
    </row>
    <row r="15" spans="1:11" s="101" customFormat="1" x14ac:dyDescent="0.3">
      <c r="A15" s="114" t="s">
        <v>124</v>
      </c>
      <c r="B15" s="24"/>
      <c r="C15" s="24"/>
      <c r="D15" s="24"/>
      <c r="E15" s="99"/>
      <c r="F15" s="99"/>
      <c r="G15" s="99"/>
      <c r="H15" s="99"/>
      <c r="I15" s="99"/>
      <c r="J15" s="110"/>
    </row>
    <row r="16" spans="1:11" s="101" customFormat="1" x14ac:dyDescent="0.3">
      <c r="A16" s="116" t="s">
        <v>127</v>
      </c>
      <c r="B16" s="24">
        <f>B17</f>
        <v>84474</v>
      </c>
      <c r="C16" s="24">
        <f>C17</f>
        <v>84474</v>
      </c>
      <c r="D16" s="24">
        <v>0</v>
      </c>
      <c r="E16" s="99"/>
      <c r="F16" s="99"/>
      <c r="G16" s="99"/>
      <c r="H16" s="99"/>
      <c r="I16" s="99"/>
      <c r="J16" s="110"/>
    </row>
    <row r="17" spans="1:17" x14ac:dyDescent="0.3">
      <c r="A17" s="117" t="s">
        <v>128</v>
      </c>
      <c r="B17" s="24">
        <f>+havelvac2!G14</f>
        <v>84474</v>
      </c>
      <c r="C17" s="24">
        <f>+havelvac2!H14</f>
        <v>84474</v>
      </c>
      <c r="D17" s="24">
        <v>0</v>
      </c>
      <c r="J17" s="110"/>
      <c r="K17" s="101"/>
      <c r="L17" s="99"/>
    </row>
    <row r="18" spans="1:17" x14ac:dyDescent="0.3">
      <c r="K18" s="110"/>
    </row>
    <row r="19" spans="1:17" x14ac:dyDescent="0.3">
      <c r="K19" s="110"/>
    </row>
    <row r="20" spans="1:17" x14ac:dyDescent="0.3">
      <c r="K20" s="110"/>
    </row>
    <row r="21" spans="1:17" s="101" customFormat="1" x14ac:dyDescent="0.3">
      <c r="C21" s="99"/>
      <c r="D21" s="99"/>
      <c r="E21" s="99"/>
      <c r="F21" s="99"/>
      <c r="G21" s="99"/>
    </row>
    <row r="23" spans="1:17" ht="45.75" customHeight="1" x14ac:dyDescent="0.3">
      <c r="A23" s="118" t="s">
        <v>129</v>
      </c>
    </row>
    <row r="24" spans="1:17" ht="17.25" customHeight="1" x14ac:dyDescent="0.3">
      <c r="A24" s="118" t="s">
        <v>130</v>
      </c>
      <c r="C24" s="124" t="s">
        <v>131</v>
      </c>
      <c r="D24" s="124"/>
    </row>
    <row r="25" spans="1:17" s="101" customFormat="1" x14ac:dyDescent="0.3">
      <c r="A25" s="99"/>
      <c r="B25" s="99"/>
      <c r="C25" s="99"/>
      <c r="D25" s="99"/>
      <c r="E25" s="105"/>
      <c r="F25" s="106"/>
      <c r="G25" s="106"/>
      <c r="H25" s="99"/>
      <c r="I25" s="99"/>
      <c r="J25" s="99"/>
      <c r="K25" s="100"/>
      <c r="M25" s="99"/>
      <c r="N25" s="99"/>
      <c r="O25" s="99"/>
      <c r="P25" s="99"/>
      <c r="Q25" s="99"/>
    </row>
    <row r="26" spans="1:17" s="101" customFormat="1" x14ac:dyDescent="0.3">
      <c r="A26" s="99"/>
      <c r="B26" s="99"/>
      <c r="C26" s="99"/>
      <c r="D26" s="99"/>
      <c r="E26" s="105"/>
      <c r="F26" s="107"/>
      <c r="G26" s="106"/>
      <c r="H26" s="99"/>
      <c r="I26" s="99"/>
      <c r="J26" s="99"/>
      <c r="K26" s="100"/>
      <c r="M26" s="99"/>
      <c r="N26" s="99"/>
      <c r="O26" s="99"/>
      <c r="P26" s="99"/>
      <c r="Q26" s="99"/>
    </row>
    <row r="27" spans="1:17" s="101" customFormat="1" x14ac:dyDescent="0.3">
      <c r="A27" s="99"/>
      <c r="B27" s="99"/>
      <c r="C27" s="99"/>
      <c r="D27" s="99"/>
      <c r="E27" s="119"/>
      <c r="F27" s="119"/>
      <c r="G27" s="108"/>
      <c r="H27" s="99"/>
      <c r="I27" s="99"/>
      <c r="J27" s="99"/>
      <c r="K27" s="100"/>
      <c r="M27" s="99"/>
      <c r="N27" s="99"/>
      <c r="O27" s="99"/>
      <c r="P27" s="99"/>
      <c r="Q27" s="99"/>
    </row>
  </sheetData>
  <mergeCells count="7">
    <mergeCell ref="E27:F27"/>
    <mergeCell ref="B8:D8"/>
    <mergeCell ref="D2:E2"/>
    <mergeCell ref="D3:E3"/>
    <mergeCell ref="A8:A9"/>
    <mergeCell ref="C24:D24"/>
    <mergeCell ref="A5:D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I7" sqref="I7"/>
    </sheetView>
  </sheetViews>
  <sheetFormatPr defaultRowHeight="44.25" customHeight="1" x14ac:dyDescent="0.25"/>
  <cols>
    <col min="1" max="1" width="8.85546875" style="18" customWidth="1"/>
    <col min="2" max="2" width="11" style="18" customWidth="1"/>
    <col min="3" max="3" width="15.28515625" style="18" customWidth="1"/>
    <col min="4" max="4" width="50.5703125" style="18" customWidth="1"/>
    <col min="5" max="5" width="55" style="18" customWidth="1"/>
    <col min="6" max="6" width="49.28515625" style="18" customWidth="1"/>
    <col min="7" max="7" width="15" style="18" customWidth="1"/>
    <col min="8" max="8" width="14.7109375" style="18" customWidth="1"/>
    <col min="9" max="9" width="14.140625" style="18" customWidth="1"/>
    <col min="10" max="16384" width="9.140625" style="18"/>
  </cols>
  <sheetData>
    <row r="1" spans="1:9" ht="57.75" customHeight="1" x14ac:dyDescent="0.25">
      <c r="A1" s="17"/>
      <c r="B1" s="17"/>
      <c r="C1" s="17"/>
      <c r="D1" s="17"/>
      <c r="E1" s="17"/>
      <c r="F1" s="131" t="s">
        <v>133</v>
      </c>
      <c r="G1" s="131"/>
      <c r="H1" s="131"/>
      <c r="I1" s="131"/>
    </row>
    <row r="2" spans="1:9" s="21" customFormat="1" ht="24.75" customHeight="1" x14ac:dyDescent="0.3">
      <c r="A2" s="19"/>
      <c r="B2" s="19"/>
      <c r="C2" s="19"/>
      <c r="D2" s="20"/>
      <c r="E2" s="20"/>
      <c r="F2" s="20"/>
      <c r="G2" s="20"/>
      <c r="H2" s="20"/>
      <c r="I2" s="20"/>
    </row>
    <row r="3" spans="1:9" ht="70.5" customHeight="1" x14ac:dyDescent="0.25">
      <c r="A3" s="132" t="s">
        <v>28</v>
      </c>
      <c r="B3" s="132"/>
      <c r="C3" s="132"/>
      <c r="D3" s="132"/>
      <c r="E3" s="132"/>
      <c r="F3" s="132"/>
      <c r="G3" s="132"/>
      <c r="H3" s="132"/>
      <c r="I3" s="22"/>
    </row>
    <row r="4" spans="1:9" s="21" customFormat="1" ht="44.25" customHeight="1" x14ac:dyDescent="0.3">
      <c r="G4" s="133" t="s">
        <v>29</v>
      </c>
      <c r="H4" s="133"/>
      <c r="I4" s="133"/>
    </row>
    <row r="5" spans="1:9" ht="75" customHeight="1" x14ac:dyDescent="0.25">
      <c r="A5" s="134" t="s">
        <v>30</v>
      </c>
      <c r="B5" s="126" t="s">
        <v>0</v>
      </c>
      <c r="C5" s="127"/>
      <c r="D5" s="134" t="s">
        <v>31</v>
      </c>
      <c r="E5" s="134" t="s">
        <v>32</v>
      </c>
      <c r="F5" s="134" t="s">
        <v>33</v>
      </c>
      <c r="G5" s="136" t="s">
        <v>34</v>
      </c>
      <c r="H5" s="137"/>
      <c r="I5" s="138"/>
    </row>
    <row r="6" spans="1:9" ht="44.25" customHeight="1" x14ac:dyDescent="0.25">
      <c r="A6" s="135"/>
      <c r="B6" s="15" t="s">
        <v>1</v>
      </c>
      <c r="C6" s="15" t="s">
        <v>2</v>
      </c>
      <c r="D6" s="135"/>
      <c r="E6" s="135"/>
      <c r="F6" s="135"/>
      <c r="G6" s="23" t="s">
        <v>20</v>
      </c>
      <c r="H6" s="14" t="s">
        <v>19</v>
      </c>
      <c r="I6" s="23" t="s">
        <v>12</v>
      </c>
    </row>
    <row r="7" spans="1:9" ht="44.25" customHeight="1" x14ac:dyDescent="0.25">
      <c r="A7" s="126" t="s">
        <v>11</v>
      </c>
      <c r="B7" s="127"/>
      <c r="C7" s="12"/>
      <c r="D7" s="8"/>
      <c r="E7" s="8"/>
      <c r="F7" s="8"/>
      <c r="G7" s="11">
        <f>+G8+G11</f>
        <v>84474</v>
      </c>
      <c r="H7" s="11">
        <f t="shared" ref="H7:I7" si="0">+H8+H11</f>
        <v>84474</v>
      </c>
      <c r="I7" s="11">
        <f t="shared" si="0"/>
        <v>0</v>
      </c>
    </row>
    <row r="8" spans="1:9" s="25" customFormat="1" ht="30.75" customHeight="1" x14ac:dyDescent="0.25">
      <c r="A8" s="128" t="s">
        <v>46</v>
      </c>
      <c r="B8" s="128"/>
      <c r="C8" s="128"/>
      <c r="D8" s="128"/>
      <c r="E8" s="128"/>
      <c r="F8" s="128"/>
      <c r="G8" s="11">
        <v>84474</v>
      </c>
      <c r="H8" s="11">
        <v>84474</v>
      </c>
      <c r="I8" s="11">
        <v>84474</v>
      </c>
    </row>
    <row r="9" spans="1:9" ht="54" customHeight="1" x14ac:dyDescent="0.25">
      <c r="A9" s="12"/>
      <c r="B9" s="15">
        <v>1079</v>
      </c>
      <c r="C9" s="12"/>
      <c r="D9" s="35" t="s">
        <v>47</v>
      </c>
      <c r="E9" s="35" t="s">
        <v>48</v>
      </c>
      <c r="F9" s="35" t="s">
        <v>49</v>
      </c>
      <c r="G9" s="11">
        <v>84474</v>
      </c>
      <c r="H9" s="11">
        <v>84474</v>
      </c>
      <c r="I9" s="11">
        <v>84474</v>
      </c>
    </row>
    <row r="10" spans="1:9" s="25" customFormat="1" ht="61.5" customHeight="1" x14ac:dyDescent="0.25">
      <c r="A10" s="26"/>
      <c r="B10" s="26"/>
      <c r="C10" s="15" t="s">
        <v>45</v>
      </c>
      <c r="D10" s="35" t="s">
        <v>50</v>
      </c>
      <c r="E10" s="35" t="s">
        <v>51</v>
      </c>
      <c r="F10" s="35" t="s">
        <v>52</v>
      </c>
      <c r="G10" s="11">
        <v>84474</v>
      </c>
      <c r="H10" s="11">
        <v>84474</v>
      </c>
      <c r="I10" s="11">
        <v>84474</v>
      </c>
    </row>
    <row r="11" spans="1:9" customFormat="1" ht="27.75" customHeight="1" x14ac:dyDescent="0.25">
      <c r="A11" s="129" t="s">
        <v>35</v>
      </c>
      <c r="B11" s="130"/>
      <c r="C11" s="130"/>
      <c r="D11" s="130"/>
      <c r="E11" s="130"/>
      <c r="F11" s="130"/>
      <c r="G11" s="24">
        <f>SUM(G12)</f>
        <v>0</v>
      </c>
      <c r="H11" s="24">
        <f t="shared" ref="H11:I11" si="1">SUM(H12)</f>
        <v>0</v>
      </c>
      <c r="I11" s="24">
        <f t="shared" si="1"/>
        <v>-84474</v>
      </c>
    </row>
    <row r="12" spans="1:9" customFormat="1" ht="56.25" customHeight="1" x14ac:dyDescent="0.25">
      <c r="A12" s="77"/>
      <c r="B12" s="76" t="s">
        <v>36</v>
      </c>
      <c r="C12" s="77"/>
      <c r="D12" s="35" t="s">
        <v>37</v>
      </c>
      <c r="E12" s="35" t="s">
        <v>38</v>
      </c>
      <c r="F12" s="35" t="s">
        <v>39</v>
      </c>
      <c r="G12" s="24">
        <f>+G13+G14</f>
        <v>0</v>
      </c>
      <c r="H12" s="24">
        <f>+H13+H14</f>
        <v>0</v>
      </c>
      <c r="I12" s="24">
        <f t="shared" ref="I12" si="2">+I13</f>
        <v>-84474</v>
      </c>
    </row>
    <row r="13" spans="1:9" customFormat="1" ht="90" customHeight="1" x14ac:dyDescent="0.25">
      <c r="A13" s="77"/>
      <c r="B13" s="77"/>
      <c r="C13" s="15" t="s">
        <v>40</v>
      </c>
      <c r="D13" s="15" t="s">
        <v>37</v>
      </c>
      <c r="E13" s="15" t="s">
        <v>41</v>
      </c>
      <c r="F13" s="15" t="s">
        <v>42</v>
      </c>
      <c r="G13" s="24">
        <v>-84474</v>
      </c>
      <c r="H13" s="24">
        <v>-84474</v>
      </c>
      <c r="I13" s="24">
        <v>-84474</v>
      </c>
    </row>
    <row r="14" spans="1:9" customFormat="1" ht="90" customHeight="1" x14ac:dyDescent="0.25">
      <c r="A14" s="77"/>
      <c r="B14" s="77"/>
      <c r="C14" s="15" t="s">
        <v>40</v>
      </c>
      <c r="D14" s="15" t="s">
        <v>37</v>
      </c>
      <c r="E14" s="15" t="s">
        <v>41</v>
      </c>
      <c r="F14" s="15" t="s">
        <v>42</v>
      </c>
      <c r="G14" s="24">
        <v>84474</v>
      </c>
      <c r="H14" s="24">
        <v>84474</v>
      </c>
      <c r="I14" s="24"/>
    </row>
    <row r="15" spans="1:9" customFormat="1" ht="67.5" customHeight="1" x14ac:dyDescent="0.25">
      <c r="A15" s="75"/>
      <c r="B15" s="75"/>
      <c r="C15" s="74"/>
      <c r="D15" s="75"/>
      <c r="E15" s="75"/>
      <c r="F15" s="75"/>
      <c r="G15" s="73"/>
      <c r="H15" s="73"/>
      <c r="I15" s="73"/>
    </row>
    <row r="16" spans="1:9" customFormat="1" ht="67.5" customHeight="1" x14ac:dyDescent="0.25">
      <c r="A16" s="75"/>
      <c r="B16" s="75"/>
      <c r="C16" s="74"/>
      <c r="D16" s="75"/>
      <c r="E16" s="75"/>
      <c r="F16" s="75"/>
      <c r="G16" s="73"/>
      <c r="H16" s="73"/>
      <c r="I16" s="73"/>
    </row>
    <row r="17" spans="4:10" s="27" customFormat="1" ht="44.25" customHeight="1" x14ac:dyDescent="0.3">
      <c r="D17" s="29" t="s">
        <v>43</v>
      </c>
      <c r="E17" s="30"/>
      <c r="F17" s="31"/>
      <c r="G17" s="28"/>
      <c r="H17" s="28"/>
      <c r="I17" s="28"/>
      <c r="J17" s="28"/>
    </row>
    <row r="18" spans="4:10" s="27" customFormat="1" ht="44.25" customHeight="1" x14ac:dyDescent="0.3">
      <c r="D18" s="32"/>
      <c r="E18" s="33" t="s">
        <v>44</v>
      </c>
      <c r="F18" s="31"/>
      <c r="G18" s="28"/>
      <c r="H18" s="28"/>
      <c r="I18" s="28"/>
      <c r="J18" s="28"/>
    </row>
    <row r="24" spans="4:10" ht="44.25" customHeight="1" x14ac:dyDescent="0.25">
      <c r="G24" s="34"/>
      <c r="H24" s="34"/>
      <c r="I24" s="34"/>
    </row>
  </sheetData>
  <mergeCells count="12">
    <mergeCell ref="A7:B7"/>
    <mergeCell ref="A8:F8"/>
    <mergeCell ref="A11:F11"/>
    <mergeCell ref="F1:I1"/>
    <mergeCell ref="A3:H3"/>
    <mergeCell ref="G4:I4"/>
    <mergeCell ref="A5:A6"/>
    <mergeCell ref="B5:C5"/>
    <mergeCell ref="D5:D6"/>
    <mergeCell ref="E5:E6"/>
    <mergeCell ref="F5:F6"/>
    <mergeCell ref="G5:I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0"/>
  <sheetViews>
    <sheetView topLeftCell="A4" workbookViewId="0">
      <selection sqref="A1:I60"/>
    </sheetView>
  </sheetViews>
  <sheetFormatPr defaultRowHeight="17.25" x14ac:dyDescent="0.25"/>
  <cols>
    <col min="1" max="1" width="9.28515625" style="37" bestFit="1" customWidth="1"/>
    <col min="2" max="2" width="8.85546875" style="37" bestFit="1" customWidth="1"/>
    <col min="3" max="3" width="7" style="37" bestFit="1" customWidth="1"/>
    <col min="4" max="5" width="10" style="37" customWidth="1"/>
    <col min="6" max="6" width="67.140625" style="37" customWidth="1"/>
    <col min="7" max="7" width="16.5703125" style="37" customWidth="1"/>
    <col min="8" max="8" width="15.42578125" style="19" customWidth="1"/>
    <col min="9" max="9" width="15.42578125" style="37" customWidth="1"/>
    <col min="10" max="10" width="9.140625" style="37"/>
    <col min="11" max="11" width="11.140625" style="37" bestFit="1" customWidth="1"/>
    <col min="12" max="16384" width="9.140625" style="37"/>
  </cols>
  <sheetData>
    <row r="1" spans="1:18" s="1" customFormat="1" ht="24" customHeight="1" x14ac:dyDescent="0.25">
      <c r="D1" s="36"/>
      <c r="E1" s="36"/>
      <c r="F1" s="148" t="s">
        <v>134</v>
      </c>
      <c r="G1" s="148"/>
      <c r="H1" s="148"/>
      <c r="I1" s="148"/>
    </row>
    <row r="2" spans="1:18" s="1" customFormat="1" ht="13.5" x14ac:dyDescent="0.25">
      <c r="D2" s="148" t="s">
        <v>21</v>
      </c>
      <c r="E2" s="148"/>
      <c r="F2" s="148"/>
      <c r="G2" s="148"/>
      <c r="H2" s="148"/>
      <c r="I2" s="148"/>
    </row>
    <row r="3" spans="1:18" s="1" customFormat="1" ht="15.75" customHeight="1" x14ac:dyDescent="0.25">
      <c r="D3" s="148" t="s">
        <v>16</v>
      </c>
      <c r="E3" s="148"/>
      <c r="F3" s="148"/>
      <c r="G3" s="148"/>
      <c r="H3" s="148"/>
      <c r="I3" s="148"/>
    </row>
    <row r="4" spans="1:18" s="1" customFormat="1" ht="15.75" customHeight="1" x14ac:dyDescent="0.25">
      <c r="D4" s="148"/>
      <c r="E4" s="148"/>
      <c r="F4" s="148"/>
      <c r="G4" s="36"/>
      <c r="H4" s="36"/>
    </row>
    <row r="5" spans="1:18" s="1" customFormat="1" ht="29.25" customHeight="1" x14ac:dyDescent="0.25">
      <c r="A5" s="149" t="s">
        <v>53</v>
      </c>
      <c r="B5" s="149"/>
      <c r="C5" s="149"/>
      <c r="D5" s="149"/>
      <c r="E5" s="149"/>
      <c r="F5" s="149"/>
      <c r="G5" s="149"/>
      <c r="H5" s="149"/>
      <c r="I5" s="149"/>
    </row>
    <row r="6" spans="1:18" ht="7.5" customHeight="1" x14ac:dyDescent="0.25">
      <c r="H6" s="9"/>
    </row>
    <row r="7" spans="1:18" ht="21.75" customHeight="1" x14ac:dyDescent="0.25">
      <c r="A7" s="147"/>
      <c r="B7" s="147"/>
      <c r="C7" s="147"/>
      <c r="D7" s="147"/>
      <c r="E7" s="147"/>
      <c r="F7" s="147"/>
      <c r="G7" s="38"/>
      <c r="I7" s="39" t="s">
        <v>54</v>
      </c>
    </row>
    <row r="8" spans="1:18" ht="87" customHeight="1" x14ac:dyDescent="0.25">
      <c r="A8" s="139" t="s">
        <v>8</v>
      </c>
      <c r="B8" s="140"/>
      <c r="C8" s="141"/>
      <c r="D8" s="139" t="s">
        <v>0</v>
      </c>
      <c r="E8" s="141"/>
      <c r="F8" s="142" t="s">
        <v>55</v>
      </c>
      <c r="G8" s="144" t="s">
        <v>112</v>
      </c>
      <c r="H8" s="144"/>
      <c r="I8" s="145"/>
    </row>
    <row r="9" spans="1:18" ht="27" x14ac:dyDescent="0.25">
      <c r="A9" s="40" t="s">
        <v>9</v>
      </c>
      <c r="B9" s="40" t="s">
        <v>10</v>
      </c>
      <c r="C9" s="40" t="s">
        <v>57</v>
      </c>
      <c r="D9" s="40" t="s">
        <v>1</v>
      </c>
      <c r="E9" s="40" t="s">
        <v>58</v>
      </c>
      <c r="F9" s="143"/>
      <c r="G9" s="41" t="s">
        <v>20</v>
      </c>
      <c r="H9" s="41" t="s">
        <v>19</v>
      </c>
      <c r="I9" s="40" t="s">
        <v>12</v>
      </c>
      <c r="O9" s="146"/>
      <c r="P9" s="146"/>
      <c r="Q9" s="146"/>
      <c r="R9" s="146"/>
    </row>
    <row r="10" spans="1:18" ht="26.25" customHeight="1" x14ac:dyDescent="0.25">
      <c r="A10" s="40"/>
      <c r="B10" s="40"/>
      <c r="C10" s="40"/>
      <c r="D10" s="40"/>
      <c r="E10" s="40"/>
      <c r="F10" s="42" t="s">
        <v>59</v>
      </c>
      <c r="G10" s="11">
        <f>+G12+G33</f>
        <v>84474</v>
      </c>
      <c r="H10" s="11">
        <f t="shared" ref="H10:I10" si="0">+H12+H33</f>
        <v>84474</v>
      </c>
      <c r="I10" s="11">
        <f t="shared" si="0"/>
        <v>0</v>
      </c>
    </row>
    <row r="11" spans="1:18" ht="21" customHeight="1" x14ac:dyDescent="0.25">
      <c r="A11" s="43"/>
      <c r="B11" s="43"/>
      <c r="C11" s="43"/>
      <c r="D11" s="43"/>
      <c r="E11" s="43"/>
      <c r="F11" s="44" t="s">
        <v>60</v>
      </c>
      <c r="G11" s="45"/>
      <c r="H11" s="45"/>
      <c r="I11" s="46"/>
    </row>
    <row r="12" spans="1:18" ht="33.75" customHeight="1" x14ac:dyDescent="0.25">
      <c r="A12" s="43"/>
      <c r="B12" s="43"/>
      <c r="C12" s="43"/>
      <c r="D12" s="43"/>
      <c r="E12" s="43"/>
      <c r="F12" s="42" t="s">
        <v>111</v>
      </c>
      <c r="G12" s="11">
        <f>+G14</f>
        <v>84474</v>
      </c>
      <c r="H12" s="11">
        <f t="shared" ref="H12:I12" si="1">+H14</f>
        <v>84474</v>
      </c>
      <c r="I12" s="11">
        <f t="shared" si="1"/>
        <v>84474</v>
      </c>
    </row>
    <row r="13" spans="1:18" ht="21" customHeight="1" x14ac:dyDescent="0.25">
      <c r="A13" s="43"/>
      <c r="B13" s="43"/>
      <c r="C13" s="43"/>
      <c r="D13" s="43"/>
      <c r="E13" s="43"/>
      <c r="F13" s="44" t="s">
        <v>60</v>
      </c>
      <c r="G13" s="45"/>
      <c r="H13" s="45"/>
      <c r="I13" s="46"/>
    </row>
    <row r="14" spans="1:18" ht="18.75" customHeight="1" x14ac:dyDescent="0.25">
      <c r="A14" s="35" t="s">
        <v>61</v>
      </c>
      <c r="B14" s="47"/>
      <c r="C14" s="47"/>
      <c r="D14" s="47"/>
      <c r="E14" s="47"/>
      <c r="F14" s="42" t="s">
        <v>62</v>
      </c>
      <c r="G14" s="11">
        <v>84474</v>
      </c>
      <c r="H14" s="11">
        <v>84474</v>
      </c>
      <c r="I14" s="11">
        <v>84474</v>
      </c>
    </row>
    <row r="15" spans="1:18" x14ac:dyDescent="0.25">
      <c r="A15" s="47"/>
      <c r="B15" s="47"/>
      <c r="C15" s="47"/>
      <c r="D15" s="47"/>
      <c r="E15" s="47"/>
      <c r="F15" s="47" t="s">
        <v>3</v>
      </c>
      <c r="G15" s="48"/>
      <c r="H15" s="49"/>
      <c r="I15" s="46"/>
    </row>
    <row r="16" spans="1:18" x14ac:dyDescent="0.25">
      <c r="A16" s="47"/>
      <c r="B16" s="50" t="s">
        <v>63</v>
      </c>
      <c r="C16" s="47"/>
      <c r="D16" s="47"/>
      <c r="E16" s="47"/>
      <c r="F16" s="42" t="s">
        <v>64</v>
      </c>
      <c r="G16" s="11">
        <v>84474</v>
      </c>
      <c r="H16" s="11">
        <v>84474</v>
      </c>
      <c r="I16" s="11">
        <v>84474</v>
      </c>
    </row>
    <row r="17" spans="1:9" x14ac:dyDescent="0.25">
      <c r="A17" s="47"/>
      <c r="B17" s="47"/>
      <c r="C17" s="47"/>
      <c r="D17" s="47"/>
      <c r="E17" s="47"/>
      <c r="F17" s="51" t="s">
        <v>3</v>
      </c>
      <c r="G17" s="52"/>
      <c r="H17" s="49"/>
      <c r="I17" s="46"/>
    </row>
    <row r="18" spans="1:9" ht="21.75" customHeight="1" x14ac:dyDescent="0.25">
      <c r="A18" s="47"/>
      <c r="B18" s="47"/>
      <c r="C18" s="50" t="s">
        <v>63</v>
      </c>
      <c r="D18" s="47"/>
      <c r="E18" s="47"/>
      <c r="F18" s="42" t="s">
        <v>65</v>
      </c>
      <c r="G18" s="11">
        <v>84474</v>
      </c>
      <c r="H18" s="11">
        <v>84474</v>
      </c>
      <c r="I18" s="11">
        <v>84474</v>
      </c>
    </row>
    <row r="19" spans="1:9" x14ac:dyDescent="0.25">
      <c r="A19" s="47"/>
      <c r="B19" s="47"/>
      <c r="C19" s="53"/>
      <c r="D19" s="47"/>
      <c r="E19" s="47"/>
      <c r="F19" s="56" t="s">
        <v>3</v>
      </c>
      <c r="G19" s="52"/>
      <c r="H19" s="49"/>
      <c r="I19" s="46"/>
    </row>
    <row r="20" spans="1:9" ht="33" x14ac:dyDescent="0.25">
      <c r="A20" s="47"/>
      <c r="B20" s="47"/>
      <c r="C20" s="47"/>
      <c r="D20" s="47"/>
      <c r="E20" s="47"/>
      <c r="F20" s="56" t="s">
        <v>66</v>
      </c>
      <c r="G20" s="11">
        <v>84474</v>
      </c>
      <c r="H20" s="11">
        <v>84474</v>
      </c>
      <c r="I20" s="11">
        <v>84474</v>
      </c>
    </row>
    <row r="21" spans="1:9" x14ac:dyDescent="0.25">
      <c r="A21" s="47"/>
      <c r="B21" s="47"/>
      <c r="C21" s="47"/>
      <c r="D21" s="47"/>
      <c r="F21" s="56" t="s">
        <v>3</v>
      </c>
      <c r="G21" s="54"/>
      <c r="H21" s="55"/>
      <c r="I21" s="46"/>
    </row>
    <row r="22" spans="1:9" ht="25.5" customHeight="1" x14ac:dyDescent="0.25">
      <c r="A22" s="47"/>
      <c r="B22" s="47"/>
      <c r="C22" s="47"/>
      <c r="D22" s="47">
        <v>1079</v>
      </c>
      <c r="E22" s="47"/>
      <c r="F22" s="56" t="s">
        <v>67</v>
      </c>
      <c r="G22" s="11">
        <v>84474</v>
      </c>
      <c r="H22" s="11">
        <v>84474</v>
      </c>
      <c r="I22" s="11">
        <v>84474</v>
      </c>
    </row>
    <row r="23" spans="1:9" x14ac:dyDescent="0.25">
      <c r="A23" s="47"/>
      <c r="B23" s="47"/>
      <c r="C23" s="53"/>
      <c r="D23" s="47"/>
      <c r="E23" s="47"/>
      <c r="F23" s="56" t="s">
        <v>3</v>
      </c>
      <c r="G23" s="52"/>
      <c r="H23" s="49"/>
      <c r="I23" s="46"/>
    </row>
    <row r="24" spans="1:9" ht="33" x14ac:dyDescent="0.25">
      <c r="A24" s="47"/>
      <c r="B24" s="47"/>
      <c r="C24" s="53"/>
      <c r="D24" s="47"/>
      <c r="E24" s="47">
        <v>12002</v>
      </c>
      <c r="F24" s="56" t="s">
        <v>50</v>
      </c>
      <c r="G24" s="11">
        <v>84474</v>
      </c>
      <c r="H24" s="11">
        <v>84474</v>
      </c>
      <c r="I24" s="11">
        <v>84474</v>
      </c>
    </row>
    <row r="25" spans="1:9" x14ac:dyDescent="0.25">
      <c r="A25" s="47"/>
      <c r="B25" s="47"/>
      <c r="C25" s="53"/>
      <c r="D25" s="47"/>
      <c r="E25" s="47"/>
      <c r="F25" s="56" t="s">
        <v>4</v>
      </c>
      <c r="G25" s="52"/>
      <c r="H25" s="49"/>
      <c r="I25" s="46"/>
    </row>
    <row r="26" spans="1:9" ht="33" x14ac:dyDescent="0.25">
      <c r="A26" s="47"/>
      <c r="B26" s="47"/>
      <c r="C26" s="53"/>
      <c r="D26" s="47"/>
      <c r="E26" s="47"/>
      <c r="F26" s="57" t="s">
        <v>68</v>
      </c>
      <c r="G26" s="11">
        <v>84474</v>
      </c>
      <c r="H26" s="11">
        <v>84474</v>
      </c>
      <c r="I26" s="11">
        <v>84474</v>
      </c>
    </row>
    <row r="27" spans="1:9" ht="33" x14ac:dyDescent="0.25">
      <c r="A27" s="47"/>
      <c r="B27" s="47"/>
      <c r="C27" s="53"/>
      <c r="D27" s="47"/>
      <c r="E27" s="47"/>
      <c r="F27" s="56" t="s">
        <v>5</v>
      </c>
      <c r="G27" s="52"/>
      <c r="H27" s="49"/>
      <c r="I27" s="46"/>
    </row>
    <row r="28" spans="1:9" x14ac:dyDescent="0.25">
      <c r="A28" s="47"/>
      <c r="B28" s="47"/>
      <c r="C28" s="47"/>
      <c r="D28" s="47"/>
      <c r="E28" s="47"/>
      <c r="F28" s="87" t="s">
        <v>6</v>
      </c>
      <c r="G28" s="11">
        <v>84474</v>
      </c>
      <c r="H28" s="11">
        <v>84474</v>
      </c>
      <c r="I28" s="11">
        <v>84474</v>
      </c>
    </row>
    <row r="29" spans="1:9" x14ac:dyDescent="0.25">
      <c r="A29" s="47"/>
      <c r="B29" s="47"/>
      <c r="C29" s="47"/>
      <c r="D29" s="47"/>
      <c r="E29" s="47"/>
      <c r="F29" s="87" t="s">
        <v>7</v>
      </c>
      <c r="G29" s="11">
        <v>84474</v>
      </c>
      <c r="H29" s="11">
        <v>84474</v>
      </c>
      <c r="I29" s="11">
        <v>84474</v>
      </c>
    </row>
    <row r="30" spans="1:9" x14ac:dyDescent="0.25">
      <c r="A30" s="47"/>
      <c r="B30" s="47"/>
      <c r="C30" s="47"/>
      <c r="D30" s="47"/>
      <c r="E30" s="47"/>
      <c r="F30" s="87" t="s">
        <v>14</v>
      </c>
      <c r="G30" s="11">
        <v>84474</v>
      </c>
      <c r="H30" s="11">
        <v>84474</v>
      </c>
      <c r="I30" s="11">
        <v>84474</v>
      </c>
    </row>
    <row r="31" spans="1:9" ht="34.5" x14ac:dyDescent="0.25">
      <c r="A31" s="47"/>
      <c r="B31" s="47"/>
      <c r="C31" s="47"/>
      <c r="D31" s="47"/>
      <c r="E31" s="47"/>
      <c r="F31" s="87" t="s">
        <v>15</v>
      </c>
      <c r="G31" s="11">
        <v>84474</v>
      </c>
      <c r="H31" s="11">
        <v>84474</v>
      </c>
      <c r="I31" s="11">
        <v>84474</v>
      </c>
    </row>
    <row r="32" spans="1:9" ht="34.5" x14ac:dyDescent="0.25">
      <c r="A32" s="47"/>
      <c r="B32" s="47"/>
      <c r="C32" s="47"/>
      <c r="D32" s="47"/>
      <c r="E32" s="47"/>
      <c r="F32" s="87" t="s">
        <v>114</v>
      </c>
      <c r="G32" s="11">
        <v>84474</v>
      </c>
      <c r="H32" s="11">
        <v>84474</v>
      </c>
      <c r="I32" s="11">
        <v>84474</v>
      </c>
    </row>
    <row r="33" spans="1:9" x14ac:dyDescent="0.25">
      <c r="A33" s="47"/>
      <c r="B33" s="47"/>
      <c r="C33" s="47"/>
      <c r="D33" s="47"/>
      <c r="E33" s="47"/>
      <c r="F33" s="95" t="s">
        <v>74</v>
      </c>
      <c r="G33" s="11">
        <f>G35</f>
        <v>0</v>
      </c>
      <c r="H33" s="11">
        <f>H35</f>
        <v>0</v>
      </c>
      <c r="I33" s="11">
        <f>I35</f>
        <v>-84474</v>
      </c>
    </row>
    <row r="34" spans="1:9" x14ac:dyDescent="0.25">
      <c r="A34" s="47"/>
      <c r="B34" s="47"/>
      <c r="C34" s="47"/>
      <c r="D34" s="47"/>
      <c r="E34" s="47"/>
      <c r="F34" s="8" t="s">
        <v>60</v>
      </c>
      <c r="G34" s="11"/>
      <c r="H34" s="11"/>
      <c r="I34" s="11"/>
    </row>
    <row r="35" spans="1:9" s="72" customFormat="1" ht="34.5" x14ac:dyDescent="0.25">
      <c r="A35" s="15" t="s">
        <v>69</v>
      </c>
      <c r="B35" s="10"/>
      <c r="C35" s="10"/>
      <c r="D35" s="10"/>
      <c r="E35" s="10"/>
      <c r="F35" s="86" t="s">
        <v>70</v>
      </c>
      <c r="G35" s="24">
        <f t="shared" ref="G35:I35" si="2">+G37</f>
        <v>0</v>
      </c>
      <c r="H35" s="24">
        <f t="shared" si="2"/>
        <v>0</v>
      </c>
      <c r="I35" s="24">
        <f t="shared" si="2"/>
        <v>-84474</v>
      </c>
    </row>
    <row r="36" spans="1:9" s="72" customFormat="1" x14ac:dyDescent="0.25">
      <c r="A36" s="10"/>
      <c r="B36" s="10"/>
      <c r="C36" s="10"/>
      <c r="D36" s="10"/>
      <c r="E36" s="10"/>
      <c r="F36" s="8" t="s">
        <v>3</v>
      </c>
      <c r="G36" s="24"/>
      <c r="H36" s="24"/>
      <c r="I36" s="24"/>
    </row>
    <row r="37" spans="1:9" s="72" customFormat="1" ht="28.5" customHeight="1" x14ac:dyDescent="0.25">
      <c r="A37" s="10"/>
      <c r="B37" s="15" t="s">
        <v>61</v>
      </c>
      <c r="C37" s="10"/>
      <c r="D37" s="10"/>
      <c r="E37" s="10"/>
      <c r="F37" s="86" t="s">
        <v>71</v>
      </c>
      <c r="G37" s="24">
        <f t="shared" ref="G37:I37" si="3">+G39</f>
        <v>0</v>
      </c>
      <c r="H37" s="24">
        <f t="shared" si="3"/>
        <v>0</v>
      </c>
      <c r="I37" s="24">
        <f t="shared" si="3"/>
        <v>-84474</v>
      </c>
    </row>
    <row r="38" spans="1:9" s="72" customFormat="1" x14ac:dyDescent="0.25">
      <c r="A38" s="10"/>
      <c r="B38" s="10"/>
      <c r="C38" s="10"/>
      <c r="D38" s="10"/>
      <c r="E38" s="10"/>
      <c r="F38" s="8" t="s">
        <v>3</v>
      </c>
      <c r="G38" s="24"/>
      <c r="H38" s="24"/>
      <c r="I38" s="24"/>
    </row>
    <row r="39" spans="1:9" s="72" customFormat="1" x14ac:dyDescent="0.25">
      <c r="A39" s="10"/>
      <c r="B39" s="10"/>
      <c r="C39" s="15" t="s">
        <v>61</v>
      </c>
      <c r="D39" s="10"/>
      <c r="E39" s="10"/>
      <c r="F39" s="86" t="s">
        <v>72</v>
      </c>
      <c r="G39" s="24">
        <f t="shared" ref="G39:I39" si="4">+G41</f>
        <v>0</v>
      </c>
      <c r="H39" s="24">
        <f t="shared" si="4"/>
        <v>0</v>
      </c>
      <c r="I39" s="24">
        <f t="shared" si="4"/>
        <v>-84474</v>
      </c>
    </row>
    <row r="40" spans="1:9" s="72" customFormat="1" x14ac:dyDescent="0.25">
      <c r="A40" s="10"/>
      <c r="B40" s="10"/>
      <c r="C40" s="10"/>
      <c r="D40" s="10"/>
      <c r="E40" s="10"/>
      <c r="F40" s="8" t="s">
        <v>3</v>
      </c>
      <c r="G40" s="24"/>
      <c r="H40" s="24"/>
      <c r="I40" s="24"/>
    </row>
    <row r="41" spans="1:9" s="72" customFormat="1" x14ac:dyDescent="0.25">
      <c r="A41" s="71"/>
      <c r="B41" s="71"/>
      <c r="C41" s="71"/>
      <c r="D41" s="71"/>
      <c r="E41" s="71"/>
      <c r="F41" s="70" t="s">
        <v>74</v>
      </c>
      <c r="G41" s="24">
        <f>+G43</f>
        <v>0</v>
      </c>
      <c r="H41" s="24">
        <f t="shared" ref="H41:I41" si="5">+H43</f>
        <v>0</v>
      </c>
      <c r="I41" s="24">
        <f t="shared" si="5"/>
        <v>-84474</v>
      </c>
    </row>
    <row r="42" spans="1:9" s="72" customFormat="1" x14ac:dyDescent="0.25">
      <c r="A42" s="10"/>
      <c r="B42" s="10"/>
      <c r="C42" s="10"/>
      <c r="D42" s="10"/>
      <c r="E42" s="10"/>
      <c r="F42" s="8" t="s">
        <v>60</v>
      </c>
      <c r="G42" s="24"/>
      <c r="H42" s="24"/>
      <c r="I42" s="24"/>
    </row>
    <row r="43" spans="1:9" s="72" customFormat="1" x14ac:dyDescent="0.25">
      <c r="A43" s="10"/>
      <c r="B43" s="10"/>
      <c r="C43" s="10"/>
      <c r="D43" s="10" t="s">
        <v>73</v>
      </c>
      <c r="E43" s="10"/>
      <c r="F43" s="8" t="s">
        <v>72</v>
      </c>
      <c r="G43" s="24">
        <f>+G45+G53</f>
        <v>0</v>
      </c>
      <c r="H43" s="24">
        <f t="shared" ref="H43:I43" si="6">+H45+H53</f>
        <v>0</v>
      </c>
      <c r="I43" s="24">
        <f t="shared" si="6"/>
        <v>-84474</v>
      </c>
    </row>
    <row r="44" spans="1:9" s="72" customFormat="1" x14ac:dyDescent="0.25">
      <c r="A44" s="10"/>
      <c r="B44" s="10"/>
      <c r="C44" s="10"/>
      <c r="D44" s="10"/>
      <c r="E44" s="10"/>
      <c r="F44" s="8" t="s">
        <v>60</v>
      </c>
      <c r="G44" s="24"/>
      <c r="H44" s="24"/>
      <c r="I44" s="24"/>
    </row>
    <row r="45" spans="1:9" s="72" customFormat="1" ht="19.5" customHeight="1" x14ac:dyDescent="0.25">
      <c r="A45" s="10"/>
      <c r="B45" s="10"/>
      <c r="C45" s="10"/>
      <c r="D45" s="10"/>
      <c r="E45" s="10">
        <v>11001</v>
      </c>
      <c r="F45" s="8" t="s">
        <v>72</v>
      </c>
      <c r="G45" s="24">
        <f>+G47</f>
        <v>-84474</v>
      </c>
      <c r="H45" s="24">
        <f t="shared" ref="H45:I45" si="7">+H47</f>
        <v>-84474</v>
      </c>
      <c r="I45" s="24">
        <f t="shared" si="7"/>
        <v>-84474</v>
      </c>
    </row>
    <row r="46" spans="1:9" s="72" customFormat="1" x14ac:dyDescent="0.25">
      <c r="A46" s="69"/>
      <c r="B46" s="69"/>
      <c r="C46" s="69"/>
      <c r="D46" s="8"/>
      <c r="E46" s="8"/>
      <c r="F46" s="8" t="s">
        <v>4</v>
      </c>
      <c r="G46" s="8"/>
      <c r="H46" s="8"/>
      <c r="I46" s="8"/>
    </row>
    <row r="47" spans="1:9" s="72" customFormat="1" x14ac:dyDescent="0.25">
      <c r="A47" s="69"/>
      <c r="B47" s="69"/>
      <c r="C47" s="69"/>
      <c r="D47" s="8"/>
      <c r="E47" s="8"/>
      <c r="F47" s="85" t="s">
        <v>74</v>
      </c>
      <c r="G47" s="24">
        <f>+G49</f>
        <v>-84474</v>
      </c>
      <c r="H47" s="24">
        <f t="shared" ref="H47:I47" si="8">+H49</f>
        <v>-84474</v>
      </c>
      <c r="I47" s="24">
        <f t="shared" si="8"/>
        <v>-84474</v>
      </c>
    </row>
    <row r="48" spans="1:9" s="72" customFormat="1" ht="34.5" x14ac:dyDescent="0.25">
      <c r="A48" s="69"/>
      <c r="B48" s="69"/>
      <c r="C48" s="69"/>
      <c r="D48" s="8"/>
      <c r="E48" s="8"/>
      <c r="F48" s="8" t="s">
        <v>5</v>
      </c>
      <c r="G48" s="8"/>
      <c r="H48" s="8"/>
      <c r="I48" s="8"/>
    </row>
    <row r="49" spans="1:9" s="72" customFormat="1" x14ac:dyDescent="0.25">
      <c r="A49" s="69"/>
      <c r="B49" s="69"/>
      <c r="C49" s="69"/>
      <c r="D49" s="8"/>
      <c r="E49" s="8"/>
      <c r="F49" s="68" t="s">
        <v>6</v>
      </c>
      <c r="G49" s="24">
        <f>+G50</f>
        <v>-84474</v>
      </c>
      <c r="H49" s="24">
        <f t="shared" ref="H49:I51" si="9">+H50</f>
        <v>-84474</v>
      </c>
      <c r="I49" s="24">
        <f t="shared" si="9"/>
        <v>-84474</v>
      </c>
    </row>
    <row r="50" spans="1:9" s="72" customFormat="1" x14ac:dyDescent="0.25">
      <c r="A50" s="69"/>
      <c r="B50" s="69"/>
      <c r="C50" s="69"/>
      <c r="D50" s="8"/>
      <c r="E50" s="8"/>
      <c r="F50" s="68" t="s">
        <v>7</v>
      </c>
      <c r="G50" s="24">
        <f>+G51</f>
        <v>-84474</v>
      </c>
      <c r="H50" s="24">
        <f t="shared" si="9"/>
        <v>-84474</v>
      </c>
      <c r="I50" s="24">
        <f t="shared" si="9"/>
        <v>-84474</v>
      </c>
    </row>
    <row r="51" spans="1:9" s="72" customFormat="1" x14ac:dyDescent="0.25">
      <c r="A51" s="69"/>
      <c r="B51" s="69"/>
      <c r="C51" s="69"/>
      <c r="D51" s="8"/>
      <c r="E51" s="8"/>
      <c r="F51" s="68" t="s">
        <v>105</v>
      </c>
      <c r="G51" s="24">
        <f>+G52</f>
        <v>-84474</v>
      </c>
      <c r="H51" s="24">
        <f t="shared" si="9"/>
        <v>-84474</v>
      </c>
      <c r="I51" s="24">
        <f t="shared" si="9"/>
        <v>-84474</v>
      </c>
    </row>
    <row r="52" spans="1:9" s="72" customFormat="1" ht="22.5" customHeight="1" x14ac:dyDescent="0.25">
      <c r="A52" s="69"/>
      <c r="B52" s="69"/>
      <c r="C52" s="69"/>
      <c r="D52" s="69"/>
      <c r="E52" s="69"/>
      <c r="F52" s="67" t="s">
        <v>106</v>
      </c>
      <c r="G52" s="24">
        <v>-84474</v>
      </c>
      <c r="H52" s="24">
        <v>-84474</v>
      </c>
      <c r="I52" s="24">
        <v>-84474</v>
      </c>
    </row>
    <row r="53" spans="1:9" s="72" customFormat="1" ht="19.5" customHeight="1" x14ac:dyDescent="0.25">
      <c r="A53" s="10"/>
      <c r="B53" s="10"/>
      <c r="C53" s="10"/>
      <c r="D53" s="10"/>
      <c r="E53" s="10">
        <v>11001</v>
      </c>
      <c r="F53" s="8" t="s">
        <v>72</v>
      </c>
      <c r="G53" s="24">
        <f>+G55</f>
        <v>84474</v>
      </c>
      <c r="H53" s="24">
        <f t="shared" ref="H53:I53" si="10">+H55</f>
        <v>84474</v>
      </c>
      <c r="I53" s="24">
        <f t="shared" si="10"/>
        <v>0</v>
      </c>
    </row>
    <row r="54" spans="1:9" s="72" customFormat="1" x14ac:dyDescent="0.25">
      <c r="A54" s="69"/>
      <c r="B54" s="69"/>
      <c r="C54" s="69"/>
      <c r="D54" s="8"/>
      <c r="E54" s="8"/>
      <c r="F54" s="8" t="s">
        <v>4</v>
      </c>
      <c r="G54" s="8"/>
      <c r="H54" s="8"/>
      <c r="I54" s="8"/>
    </row>
    <row r="55" spans="1:9" s="72" customFormat="1" x14ac:dyDescent="0.25">
      <c r="A55" s="69"/>
      <c r="B55" s="69"/>
      <c r="C55" s="69"/>
      <c r="D55" s="8"/>
      <c r="E55" s="8"/>
      <c r="F55" s="85" t="s">
        <v>74</v>
      </c>
      <c r="G55" s="24">
        <f>+G57</f>
        <v>84474</v>
      </c>
      <c r="H55" s="24">
        <f t="shared" ref="H55:I55" si="11">+H57</f>
        <v>84474</v>
      </c>
      <c r="I55" s="24">
        <f t="shared" si="11"/>
        <v>0</v>
      </c>
    </row>
    <row r="56" spans="1:9" s="72" customFormat="1" ht="34.5" x14ac:dyDescent="0.25">
      <c r="A56" s="69"/>
      <c r="B56" s="69"/>
      <c r="C56" s="69"/>
      <c r="D56" s="8"/>
      <c r="E56" s="8"/>
      <c r="F56" s="8" t="s">
        <v>5</v>
      </c>
      <c r="G56" s="8"/>
      <c r="H56" s="8"/>
      <c r="I56" s="8"/>
    </row>
    <row r="57" spans="1:9" s="72" customFormat="1" x14ac:dyDescent="0.25">
      <c r="A57" s="69"/>
      <c r="B57" s="69"/>
      <c r="C57" s="69"/>
      <c r="D57" s="8"/>
      <c r="E57" s="8"/>
      <c r="F57" s="68" t="s">
        <v>6</v>
      </c>
      <c r="G57" s="24">
        <f>+G58</f>
        <v>84474</v>
      </c>
      <c r="H57" s="24">
        <f t="shared" ref="H57:I59" si="12">+H58</f>
        <v>84474</v>
      </c>
      <c r="I57" s="24">
        <f t="shared" si="12"/>
        <v>0</v>
      </c>
    </row>
    <row r="58" spans="1:9" s="72" customFormat="1" x14ac:dyDescent="0.25">
      <c r="A58" s="69"/>
      <c r="B58" s="69"/>
      <c r="C58" s="69"/>
      <c r="D58" s="8"/>
      <c r="E58" s="8"/>
      <c r="F58" s="68" t="s">
        <v>7</v>
      </c>
      <c r="G58" s="24">
        <f>+G59</f>
        <v>84474</v>
      </c>
      <c r="H58" s="24">
        <f t="shared" si="12"/>
        <v>84474</v>
      </c>
      <c r="I58" s="24">
        <f t="shared" si="12"/>
        <v>0</v>
      </c>
    </row>
    <row r="59" spans="1:9" s="72" customFormat="1" x14ac:dyDescent="0.25">
      <c r="A59" s="69"/>
      <c r="B59" s="69"/>
      <c r="C59" s="69"/>
      <c r="D59" s="8"/>
      <c r="E59" s="8"/>
      <c r="F59" s="68" t="s">
        <v>105</v>
      </c>
      <c r="G59" s="24">
        <f>+G60</f>
        <v>84474</v>
      </c>
      <c r="H59" s="24">
        <f t="shared" si="12"/>
        <v>84474</v>
      </c>
      <c r="I59" s="24">
        <f t="shared" si="12"/>
        <v>0</v>
      </c>
    </row>
    <row r="60" spans="1:9" s="72" customFormat="1" ht="22.5" customHeight="1" x14ac:dyDescent="0.25">
      <c r="A60" s="69"/>
      <c r="B60" s="69"/>
      <c r="C60" s="69"/>
      <c r="D60" s="69"/>
      <c r="E60" s="69"/>
      <c r="F60" s="67" t="s">
        <v>106</v>
      </c>
      <c r="G60" s="24">
        <v>84474</v>
      </c>
      <c r="H60" s="24">
        <v>84474</v>
      </c>
      <c r="I60" s="24">
        <v>0</v>
      </c>
    </row>
  </sheetData>
  <mergeCells count="11">
    <mergeCell ref="A7:F7"/>
    <mergeCell ref="F1:I1"/>
    <mergeCell ref="D2:I2"/>
    <mergeCell ref="D3:I3"/>
    <mergeCell ref="D4:F4"/>
    <mergeCell ref="A5:I5"/>
    <mergeCell ref="A8:C8"/>
    <mergeCell ref="D8:E8"/>
    <mergeCell ref="F8:F9"/>
    <mergeCell ref="G8:I8"/>
    <mergeCell ref="O9:R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C15" sqref="C15:E15"/>
    </sheetView>
  </sheetViews>
  <sheetFormatPr defaultColWidth="9.140625" defaultRowHeight="13.5" x14ac:dyDescent="0.25"/>
  <cols>
    <col min="1" max="1" width="13.7109375" style="3" customWidth="1"/>
    <col min="2" max="2" width="15.7109375" style="3" customWidth="1"/>
    <col min="3" max="3" width="60.5703125" style="3" customWidth="1"/>
    <col min="4" max="4" width="14.42578125" style="3" customWidth="1"/>
    <col min="5" max="5" width="12.7109375" style="3" customWidth="1"/>
    <col min="6" max="6" width="52.7109375" style="3" customWidth="1"/>
    <col min="7" max="7" width="29.7109375" style="3" customWidth="1"/>
    <col min="8" max="9" width="14.5703125" style="3" customWidth="1"/>
    <col min="10" max="10" width="13.28515625" style="3" customWidth="1"/>
    <col min="11" max="12" width="14.5703125" style="3" customWidth="1"/>
    <col min="13" max="13" width="13" style="3" customWidth="1"/>
    <col min="14" max="15" width="14.5703125" style="3" customWidth="1"/>
    <col min="16" max="17" width="9.140625" style="3"/>
    <col min="18" max="18" width="10.140625" style="3" bestFit="1" customWidth="1"/>
    <col min="19" max="19" width="9.140625" style="3"/>
    <col min="20" max="20" width="9.5703125" style="3" bestFit="1" customWidth="1"/>
    <col min="21" max="16384" width="9.140625" style="3"/>
  </cols>
  <sheetData>
    <row r="1" spans="1:15" s="1" customFormat="1" ht="19.5" customHeight="1" x14ac:dyDescent="0.3">
      <c r="A1" s="6"/>
      <c r="B1" s="6"/>
      <c r="C1" s="4"/>
      <c r="D1" s="4"/>
      <c r="E1" s="4"/>
      <c r="F1" s="4"/>
      <c r="G1" s="4" t="s">
        <v>135</v>
      </c>
      <c r="H1" s="2"/>
      <c r="I1" s="2"/>
      <c r="J1" s="2"/>
      <c r="K1" s="2"/>
      <c r="L1" s="2"/>
      <c r="M1" s="2"/>
      <c r="N1" s="2"/>
      <c r="O1" s="2"/>
    </row>
    <row r="2" spans="1:15" s="1" customFormat="1" ht="19.5" customHeight="1" x14ac:dyDescent="0.3">
      <c r="A2" s="6"/>
      <c r="B2" s="6"/>
      <c r="C2" s="153" t="s">
        <v>21</v>
      </c>
      <c r="D2" s="153"/>
      <c r="E2" s="153"/>
      <c r="F2" s="153"/>
      <c r="G2" s="153"/>
      <c r="H2" s="2"/>
      <c r="I2" s="2"/>
      <c r="J2" s="2"/>
      <c r="K2" s="2"/>
      <c r="L2" s="2"/>
      <c r="M2" s="2"/>
      <c r="N2" s="2"/>
      <c r="O2" s="2"/>
    </row>
    <row r="3" spans="1:15" s="1" customFormat="1" ht="19.5" customHeight="1" x14ac:dyDescent="0.3">
      <c r="A3" s="6"/>
      <c r="B3" s="6"/>
      <c r="C3" s="153" t="s">
        <v>16</v>
      </c>
      <c r="D3" s="153"/>
      <c r="E3" s="153"/>
      <c r="F3" s="153"/>
      <c r="G3" s="153"/>
      <c r="H3" s="2"/>
      <c r="I3" s="2"/>
      <c r="J3" s="2"/>
      <c r="K3" s="2"/>
      <c r="L3" s="2"/>
      <c r="M3" s="2"/>
      <c r="N3" s="2"/>
      <c r="O3" s="2"/>
    </row>
    <row r="4" spans="1:15" s="1" customFormat="1" ht="17.25" x14ac:dyDescent="0.3">
      <c r="A4" s="6"/>
      <c r="B4" s="6"/>
      <c r="C4" s="166"/>
      <c r="D4" s="166"/>
      <c r="E4" s="166"/>
      <c r="F4" s="166"/>
      <c r="G4" s="166"/>
      <c r="H4" s="166"/>
      <c r="I4" s="166"/>
      <c r="J4" s="166"/>
      <c r="K4" s="166"/>
      <c r="L4" s="5"/>
      <c r="M4" s="5"/>
      <c r="N4" s="6"/>
      <c r="O4" s="6"/>
    </row>
    <row r="5" spans="1:15" s="1" customFormat="1" ht="17.25" x14ac:dyDescent="0.3">
      <c r="A5" s="6"/>
      <c r="B5" s="6"/>
      <c r="C5" s="166"/>
      <c r="D5" s="166"/>
      <c r="E5" s="166"/>
      <c r="F5" s="166"/>
      <c r="G5" s="166"/>
      <c r="H5" s="166"/>
      <c r="I5" s="166"/>
      <c r="J5" s="166"/>
      <c r="K5" s="166"/>
      <c r="L5" s="5"/>
      <c r="M5" s="5"/>
      <c r="N5" s="6"/>
      <c r="O5" s="6"/>
    </row>
    <row r="6" spans="1:15" s="1" customFormat="1" ht="50.25" customHeight="1" x14ac:dyDescent="0.25">
      <c r="A6" s="154" t="s">
        <v>22</v>
      </c>
      <c r="B6" s="154"/>
      <c r="C6" s="154"/>
      <c r="D6" s="154"/>
      <c r="E6" s="154"/>
      <c r="F6" s="154"/>
      <c r="G6" s="154"/>
      <c r="H6" s="16"/>
      <c r="I6" s="16"/>
      <c r="J6" s="16"/>
      <c r="K6" s="16"/>
      <c r="L6" s="16"/>
      <c r="M6" s="16"/>
      <c r="N6" s="16"/>
      <c r="O6" s="16"/>
    </row>
    <row r="7" spans="1:15" s="1" customFormat="1" ht="36" customHeight="1" x14ac:dyDescent="0.25">
      <c r="A7" s="7"/>
      <c r="B7" s="7"/>
      <c r="C7" s="13"/>
      <c r="D7" s="13"/>
      <c r="E7" s="13"/>
      <c r="F7" s="7"/>
      <c r="G7" s="97" t="s">
        <v>27</v>
      </c>
    </row>
    <row r="8" spans="1:15" s="1" customFormat="1" ht="75" customHeight="1" x14ac:dyDescent="0.25">
      <c r="A8" s="155" t="s">
        <v>23</v>
      </c>
      <c r="B8" s="156"/>
      <c r="C8" s="157" t="s">
        <v>24</v>
      </c>
      <c r="D8" s="158"/>
      <c r="E8" s="159"/>
      <c r="F8" s="163" t="s">
        <v>25</v>
      </c>
      <c r="G8" s="167" t="s">
        <v>109</v>
      </c>
    </row>
    <row r="9" spans="1:15" s="1" customFormat="1" ht="25.5" customHeight="1" x14ac:dyDescent="0.25">
      <c r="A9" s="65" t="s">
        <v>13</v>
      </c>
      <c r="B9" s="65" t="s">
        <v>26</v>
      </c>
      <c r="C9" s="160"/>
      <c r="D9" s="161"/>
      <c r="E9" s="162"/>
      <c r="F9" s="164"/>
      <c r="G9" s="168"/>
    </row>
    <row r="10" spans="1:15" s="1" customFormat="1" ht="18.75" customHeight="1" x14ac:dyDescent="0.25">
      <c r="A10" s="65"/>
      <c r="B10" s="65"/>
      <c r="C10" s="89"/>
      <c r="D10" s="90"/>
      <c r="E10" s="91"/>
      <c r="F10" s="92"/>
      <c r="G10" s="93" t="s">
        <v>110</v>
      </c>
    </row>
    <row r="11" spans="1:15" s="1" customFormat="1" ht="16.5" x14ac:dyDescent="0.25">
      <c r="A11" s="64">
        <v>1</v>
      </c>
      <c r="B11" s="64">
        <v>2</v>
      </c>
      <c r="C11" s="165">
        <v>3</v>
      </c>
      <c r="D11" s="165"/>
      <c r="E11" s="165"/>
      <c r="F11" s="64">
        <v>4</v>
      </c>
      <c r="G11" s="64">
        <v>5</v>
      </c>
    </row>
    <row r="12" spans="1:15" s="1" customFormat="1" ht="16.5" x14ac:dyDescent="0.25">
      <c r="A12" s="176" t="s">
        <v>11</v>
      </c>
      <c r="B12" s="177"/>
      <c r="C12" s="177"/>
      <c r="D12" s="177"/>
      <c r="E12" s="177"/>
      <c r="F12" s="178"/>
      <c r="G12" s="94">
        <f>+G14+G18+G54+G501+G515+G519+G539+G604+G621+G641+G655+G682+G746+G752+G756</f>
        <v>84474</v>
      </c>
    </row>
    <row r="13" spans="1:15" s="1" customFormat="1" ht="16.5" x14ac:dyDescent="0.25">
      <c r="A13" s="173" t="s">
        <v>66</v>
      </c>
      <c r="B13" s="174"/>
      <c r="C13" s="174"/>
      <c r="D13" s="174"/>
      <c r="E13" s="174"/>
      <c r="F13" s="174"/>
      <c r="G13" s="175"/>
    </row>
    <row r="14" spans="1:15" s="1" customFormat="1" ht="27" customHeight="1" x14ac:dyDescent="0.25">
      <c r="A14" s="65">
        <v>1079</v>
      </c>
      <c r="B14" s="169" t="s">
        <v>47</v>
      </c>
      <c r="C14" s="170"/>
      <c r="D14" s="170"/>
      <c r="E14" s="171"/>
      <c r="F14" s="80"/>
      <c r="G14" s="63">
        <v>84474</v>
      </c>
    </row>
    <row r="15" spans="1:15" s="1" customFormat="1" ht="68.25" customHeight="1" x14ac:dyDescent="0.25">
      <c r="A15" s="172"/>
      <c r="B15" s="80">
        <v>12002</v>
      </c>
      <c r="C15" s="150" t="s">
        <v>50</v>
      </c>
      <c r="D15" s="151"/>
      <c r="E15" s="152"/>
      <c r="F15" s="50" t="s">
        <v>75</v>
      </c>
      <c r="G15" s="63">
        <v>84474</v>
      </c>
    </row>
    <row r="16" spans="1:15" s="1" customFormat="1" ht="55.5" customHeight="1" x14ac:dyDescent="0.25">
      <c r="A16" s="172"/>
      <c r="B16" s="80"/>
      <c r="C16" s="60"/>
      <c r="D16" s="60"/>
      <c r="E16" s="60"/>
      <c r="F16" s="83" t="s">
        <v>76</v>
      </c>
      <c r="G16" s="63">
        <v>84474</v>
      </c>
    </row>
  </sheetData>
  <mergeCells count="15">
    <mergeCell ref="C15:E15"/>
    <mergeCell ref="C2:G2"/>
    <mergeCell ref="C3:G3"/>
    <mergeCell ref="A6:G6"/>
    <mergeCell ref="A8:B8"/>
    <mergeCell ref="C8:E9"/>
    <mergeCell ref="F8:F9"/>
    <mergeCell ref="C11:E11"/>
    <mergeCell ref="C4:K4"/>
    <mergeCell ref="C5:K5"/>
    <mergeCell ref="G8:G9"/>
    <mergeCell ref="B14:E14"/>
    <mergeCell ref="A15:A16"/>
    <mergeCell ref="A13:G13"/>
    <mergeCell ref="A12:F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topLeftCell="A16" workbookViewId="0">
      <selection activeCell="I17" sqref="I17"/>
    </sheetView>
  </sheetViews>
  <sheetFormatPr defaultColWidth="9.140625" defaultRowHeight="36" customHeight="1" x14ac:dyDescent="0.25"/>
  <cols>
    <col min="1" max="1" width="6.5703125" style="1" customWidth="1"/>
    <col min="2" max="2" width="14.28515625" style="1" customWidth="1"/>
    <col min="3" max="3" width="12.5703125" style="1" customWidth="1"/>
    <col min="4" max="4" width="15.7109375" style="1" customWidth="1"/>
    <col min="5" max="5" width="13.5703125" style="1" customWidth="1"/>
    <col min="6" max="6" width="18.7109375" style="1" customWidth="1"/>
    <col min="7" max="7" width="9.140625" style="1"/>
    <col min="8" max="8" width="18.140625" style="1" customWidth="1"/>
    <col min="9" max="9" width="20.140625" style="1" customWidth="1"/>
    <col min="10" max="10" width="19" style="1" customWidth="1"/>
    <col min="11" max="11" width="15.5703125" style="1" customWidth="1"/>
    <col min="12" max="12" width="15.85546875" style="1" customWidth="1"/>
    <col min="13" max="16384" width="9.140625" style="1"/>
  </cols>
  <sheetData>
    <row r="1" spans="1:20" s="59" customFormat="1" ht="31.5" customHeight="1" x14ac:dyDescent="0.3">
      <c r="F1" s="82"/>
      <c r="I1" s="4"/>
      <c r="J1" s="4"/>
      <c r="K1" s="4"/>
      <c r="L1" s="4" t="s">
        <v>113</v>
      </c>
    </row>
    <row r="2" spans="1:20" ht="17.25" x14ac:dyDescent="0.3">
      <c r="B2" s="148"/>
      <c r="C2" s="148"/>
      <c r="D2" s="148"/>
      <c r="E2" s="148"/>
      <c r="F2" s="148"/>
      <c r="I2" s="4"/>
      <c r="J2" s="4"/>
      <c r="K2" s="4"/>
      <c r="L2" s="4" t="s">
        <v>21</v>
      </c>
    </row>
    <row r="3" spans="1:20" ht="17.25" x14ac:dyDescent="0.3">
      <c r="B3" s="148"/>
      <c r="C3" s="148"/>
      <c r="D3" s="148"/>
      <c r="E3" s="148"/>
      <c r="F3" s="148"/>
      <c r="I3" s="4"/>
      <c r="J3" s="4"/>
      <c r="K3" s="4"/>
      <c r="L3" s="4" t="s">
        <v>77</v>
      </c>
    </row>
    <row r="4" spans="1:20" ht="13.5" x14ac:dyDescent="0.25"/>
    <row r="5" spans="1:20" ht="39.75" customHeight="1" x14ac:dyDescent="0.3">
      <c r="A5" s="190" t="s">
        <v>100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</row>
    <row r="7" spans="1:20" s="59" customFormat="1" ht="16.5" x14ac:dyDescent="0.3">
      <c r="A7" s="62"/>
      <c r="B7" s="62"/>
      <c r="C7" s="62"/>
      <c r="D7" s="62"/>
      <c r="E7" s="62"/>
      <c r="F7" s="62"/>
      <c r="G7" s="62"/>
      <c r="H7" s="62"/>
      <c r="I7" s="62"/>
      <c r="J7" s="191" t="s">
        <v>29</v>
      </c>
      <c r="K7" s="191"/>
      <c r="L7" s="191"/>
    </row>
    <row r="8" spans="1:20" s="59" customFormat="1" ht="69.75" customHeight="1" x14ac:dyDescent="0.25">
      <c r="A8" s="188" t="s">
        <v>101</v>
      </c>
      <c r="B8" s="189" t="s">
        <v>80</v>
      </c>
      <c r="C8" s="189"/>
      <c r="D8" s="189" t="s">
        <v>81</v>
      </c>
      <c r="E8" s="189"/>
      <c r="F8" s="189"/>
      <c r="G8" s="189"/>
      <c r="H8" s="188" t="s">
        <v>82</v>
      </c>
      <c r="I8" s="188" t="s">
        <v>83</v>
      </c>
      <c r="J8" s="189" t="s">
        <v>56</v>
      </c>
      <c r="K8" s="189"/>
      <c r="L8" s="189"/>
    </row>
    <row r="9" spans="1:20" ht="33" x14ac:dyDescent="0.25">
      <c r="A9" s="188"/>
      <c r="B9" s="58" t="s">
        <v>84</v>
      </c>
      <c r="C9" s="58" t="s">
        <v>102</v>
      </c>
      <c r="D9" s="58" t="s">
        <v>84</v>
      </c>
      <c r="E9" s="58" t="s">
        <v>85</v>
      </c>
      <c r="F9" s="58" t="s">
        <v>103</v>
      </c>
      <c r="G9" s="58" t="s">
        <v>87</v>
      </c>
      <c r="H9" s="188"/>
      <c r="I9" s="188"/>
      <c r="J9" s="58" t="s">
        <v>88</v>
      </c>
      <c r="K9" s="58" t="s">
        <v>89</v>
      </c>
      <c r="L9" s="58" t="s">
        <v>90</v>
      </c>
      <c r="Q9" s="180"/>
      <c r="R9" s="180"/>
      <c r="S9" s="180"/>
      <c r="T9" s="180"/>
    </row>
    <row r="10" spans="1:20" ht="16.5" customHeight="1" x14ac:dyDescent="0.25">
      <c r="A10" s="179" t="s">
        <v>17</v>
      </c>
      <c r="B10" s="179"/>
      <c r="C10" s="179"/>
      <c r="D10" s="179"/>
      <c r="E10" s="179"/>
      <c r="F10" s="179"/>
      <c r="G10" s="179"/>
      <c r="H10" s="179"/>
      <c r="I10" s="179"/>
      <c r="J10" s="63">
        <f>+J11+J18</f>
        <v>84474</v>
      </c>
      <c r="K10" s="63">
        <f t="shared" ref="K10:L10" si="0">+K11+K18</f>
        <v>84474</v>
      </c>
      <c r="L10" s="63">
        <f t="shared" si="0"/>
        <v>0</v>
      </c>
    </row>
    <row r="11" spans="1:20" ht="17.25" x14ac:dyDescent="0.25">
      <c r="A11" s="179" t="s">
        <v>104</v>
      </c>
      <c r="B11" s="179"/>
      <c r="C11" s="179"/>
      <c r="D11" s="179"/>
      <c r="E11" s="179"/>
      <c r="F11" s="179"/>
      <c r="G11" s="179"/>
      <c r="H11" s="179"/>
      <c r="I11" s="179"/>
      <c r="J11" s="96">
        <v>84474</v>
      </c>
      <c r="K11" s="96">
        <v>84474</v>
      </c>
      <c r="L11" s="96">
        <v>84474</v>
      </c>
    </row>
    <row r="12" spans="1:20" ht="17.25" x14ac:dyDescent="0.25">
      <c r="A12" s="58"/>
      <c r="B12" s="42" t="s">
        <v>92</v>
      </c>
      <c r="C12" s="187" t="s">
        <v>93</v>
      </c>
      <c r="D12" s="187"/>
      <c r="E12" s="187"/>
      <c r="F12" s="187"/>
      <c r="G12" s="187"/>
      <c r="H12" s="187"/>
      <c r="I12" s="187"/>
      <c r="J12" s="63">
        <v>84474</v>
      </c>
      <c r="K12" s="63">
        <v>84474</v>
      </c>
      <c r="L12" s="63">
        <v>84474</v>
      </c>
    </row>
    <row r="13" spans="1:20" ht="37.5" customHeight="1" x14ac:dyDescent="0.25">
      <c r="A13" s="58"/>
      <c r="B13" s="56"/>
      <c r="C13" s="56"/>
      <c r="D13" s="42" t="s">
        <v>107</v>
      </c>
      <c r="E13" s="187" t="s">
        <v>50</v>
      </c>
      <c r="F13" s="187"/>
      <c r="G13" s="187"/>
      <c r="H13" s="187"/>
      <c r="I13" s="187"/>
      <c r="J13" s="63">
        <v>84474</v>
      </c>
      <c r="K13" s="63">
        <v>84474</v>
      </c>
      <c r="L13" s="63">
        <v>84474</v>
      </c>
    </row>
    <row r="14" spans="1:20" ht="33.75" customHeight="1" x14ac:dyDescent="0.25">
      <c r="A14" s="58"/>
      <c r="B14" s="56"/>
      <c r="C14" s="56"/>
      <c r="D14" s="56"/>
      <c r="E14" s="56"/>
      <c r="F14" s="187" t="s">
        <v>51</v>
      </c>
      <c r="G14" s="187"/>
      <c r="H14" s="187"/>
      <c r="I14" s="187"/>
      <c r="J14" s="187"/>
      <c r="K14" s="187"/>
      <c r="L14" s="187"/>
    </row>
    <row r="15" spans="1:20" ht="30" customHeight="1" x14ac:dyDescent="0.25">
      <c r="A15" s="58"/>
      <c r="B15" s="56"/>
      <c r="C15" s="56"/>
      <c r="D15" s="56"/>
      <c r="E15" s="56"/>
      <c r="F15" s="56"/>
      <c r="G15" s="187" t="s">
        <v>52</v>
      </c>
      <c r="H15" s="187"/>
      <c r="I15" s="187"/>
      <c r="J15" s="187"/>
      <c r="K15" s="187"/>
      <c r="L15" s="187"/>
    </row>
    <row r="16" spans="1:20" ht="25.5" customHeight="1" x14ac:dyDescent="0.25">
      <c r="A16" s="58"/>
      <c r="B16" s="56"/>
      <c r="C16" s="56"/>
      <c r="D16" s="56"/>
      <c r="E16" s="56"/>
      <c r="F16" s="56"/>
      <c r="G16" s="56"/>
      <c r="H16" s="187" t="s">
        <v>108</v>
      </c>
      <c r="I16" s="187"/>
      <c r="J16" s="187"/>
      <c r="K16" s="187"/>
      <c r="L16" s="187"/>
    </row>
    <row r="17" spans="1:12" ht="120" customHeight="1" x14ac:dyDescent="0.25">
      <c r="A17" s="58"/>
      <c r="B17" s="56"/>
      <c r="C17" s="56"/>
      <c r="D17" s="56"/>
      <c r="E17" s="56"/>
      <c r="F17" s="56"/>
      <c r="G17" s="56"/>
      <c r="H17" s="42"/>
      <c r="I17" s="8" t="s">
        <v>132</v>
      </c>
      <c r="J17" s="50">
        <v>1</v>
      </c>
      <c r="K17" s="42"/>
      <c r="L17" s="50">
        <v>1</v>
      </c>
    </row>
    <row r="18" spans="1:12" ht="18.75" customHeight="1" x14ac:dyDescent="0.25">
      <c r="A18" s="184" t="s">
        <v>94</v>
      </c>
      <c r="B18" s="185"/>
      <c r="C18" s="185"/>
      <c r="D18" s="185"/>
      <c r="E18" s="185"/>
      <c r="F18" s="185"/>
      <c r="G18" s="185"/>
      <c r="H18" s="185"/>
      <c r="I18" s="186"/>
      <c r="J18" s="63">
        <f>+J19+J24</f>
        <v>0</v>
      </c>
      <c r="K18" s="63">
        <f t="shared" ref="K18:L18" si="1">+K19+K24</f>
        <v>0</v>
      </c>
      <c r="L18" s="63">
        <f t="shared" si="1"/>
        <v>-84474</v>
      </c>
    </row>
    <row r="19" spans="1:12" ht="17.25" x14ac:dyDescent="0.25">
      <c r="A19" s="56"/>
      <c r="B19" s="42" t="s">
        <v>95</v>
      </c>
      <c r="C19" s="181" t="s">
        <v>96</v>
      </c>
      <c r="D19" s="182"/>
      <c r="E19" s="182"/>
      <c r="F19" s="182"/>
      <c r="G19" s="182"/>
      <c r="H19" s="182"/>
      <c r="I19" s="183"/>
      <c r="J19" s="63">
        <f>+J20</f>
        <v>-84474</v>
      </c>
      <c r="K19" s="63">
        <f t="shared" ref="K19:L19" si="2">+K20</f>
        <v>-84474</v>
      </c>
      <c r="L19" s="63">
        <f t="shared" si="2"/>
        <v>-84474</v>
      </c>
    </row>
    <row r="20" spans="1:12" ht="17.25" x14ac:dyDescent="0.25">
      <c r="A20" s="84"/>
      <c r="B20" s="84"/>
      <c r="C20" s="84"/>
      <c r="D20" s="42" t="s">
        <v>97</v>
      </c>
      <c r="E20" s="181" t="s">
        <v>37</v>
      </c>
      <c r="F20" s="182"/>
      <c r="G20" s="182"/>
      <c r="H20" s="182"/>
      <c r="I20" s="183"/>
      <c r="J20" s="63">
        <v>-84474</v>
      </c>
      <c r="K20" s="63">
        <v>-84474</v>
      </c>
      <c r="L20" s="63">
        <v>-84474</v>
      </c>
    </row>
    <row r="21" spans="1:12" ht="54.75" customHeight="1" x14ac:dyDescent="0.25">
      <c r="A21" s="84"/>
      <c r="B21" s="84"/>
      <c r="C21" s="84"/>
      <c r="D21" s="56"/>
      <c r="E21" s="56"/>
      <c r="F21" s="181" t="s">
        <v>98</v>
      </c>
      <c r="G21" s="182"/>
      <c r="H21" s="182"/>
      <c r="I21" s="182"/>
      <c r="J21" s="182"/>
      <c r="K21" s="182"/>
      <c r="L21" s="183"/>
    </row>
    <row r="22" spans="1:12" ht="16.5" x14ac:dyDescent="0.25">
      <c r="A22" s="84"/>
      <c r="B22" s="84"/>
      <c r="C22" s="84"/>
      <c r="D22" s="56"/>
      <c r="E22" s="56"/>
      <c r="F22" s="56"/>
      <c r="G22" s="181" t="s">
        <v>18</v>
      </c>
      <c r="H22" s="182"/>
      <c r="I22" s="182"/>
      <c r="J22" s="182"/>
      <c r="K22" s="182"/>
      <c r="L22" s="183"/>
    </row>
    <row r="23" spans="1:12" ht="26.25" customHeight="1" x14ac:dyDescent="0.25">
      <c r="A23" s="84"/>
      <c r="B23" s="84"/>
      <c r="C23" s="84"/>
      <c r="D23" s="56"/>
      <c r="E23" s="56"/>
      <c r="F23" s="56"/>
      <c r="G23" s="56"/>
      <c r="H23" s="181" t="s">
        <v>99</v>
      </c>
      <c r="I23" s="182"/>
      <c r="J23" s="182"/>
      <c r="K23" s="182"/>
      <c r="L23" s="183"/>
    </row>
    <row r="24" spans="1:12" ht="17.25" x14ac:dyDescent="0.25">
      <c r="A24" s="56"/>
      <c r="B24" s="98" t="s">
        <v>95</v>
      </c>
      <c r="C24" s="181" t="s">
        <v>96</v>
      </c>
      <c r="D24" s="182"/>
      <c r="E24" s="182"/>
      <c r="F24" s="182"/>
      <c r="G24" s="182"/>
      <c r="H24" s="182"/>
      <c r="I24" s="183"/>
      <c r="J24" s="63">
        <f>+J25</f>
        <v>84474</v>
      </c>
      <c r="K24" s="63">
        <f t="shared" ref="K24:L24" si="3">+K25</f>
        <v>84474</v>
      </c>
      <c r="L24" s="63">
        <f t="shared" si="3"/>
        <v>0</v>
      </c>
    </row>
    <row r="25" spans="1:12" ht="17.25" x14ac:dyDescent="0.25">
      <c r="A25" s="84"/>
      <c r="B25" s="84"/>
      <c r="C25" s="84"/>
      <c r="D25" s="98" t="s">
        <v>97</v>
      </c>
      <c r="E25" s="181" t="s">
        <v>37</v>
      </c>
      <c r="F25" s="182"/>
      <c r="G25" s="182"/>
      <c r="H25" s="182"/>
      <c r="I25" s="183"/>
      <c r="J25" s="63">
        <v>84474</v>
      </c>
      <c r="K25" s="63">
        <v>84474</v>
      </c>
      <c r="L25" s="63">
        <v>0</v>
      </c>
    </row>
    <row r="26" spans="1:12" ht="54.75" customHeight="1" x14ac:dyDescent="0.25">
      <c r="A26" s="84"/>
      <c r="B26" s="84"/>
      <c r="C26" s="84"/>
      <c r="D26" s="56"/>
      <c r="E26" s="56"/>
      <c r="F26" s="181" t="s">
        <v>98</v>
      </c>
      <c r="G26" s="182"/>
      <c r="H26" s="182"/>
      <c r="I26" s="182"/>
      <c r="J26" s="182"/>
      <c r="K26" s="182"/>
      <c r="L26" s="183"/>
    </row>
    <row r="27" spans="1:12" ht="16.5" x14ac:dyDescent="0.25">
      <c r="A27" s="84"/>
      <c r="B27" s="84"/>
      <c r="C27" s="84"/>
      <c r="D27" s="56"/>
      <c r="E27" s="56"/>
      <c r="F27" s="56"/>
      <c r="G27" s="181" t="s">
        <v>18</v>
      </c>
      <c r="H27" s="182"/>
      <c r="I27" s="182"/>
      <c r="J27" s="182"/>
      <c r="K27" s="182"/>
      <c r="L27" s="183"/>
    </row>
    <row r="28" spans="1:12" ht="26.25" customHeight="1" x14ac:dyDescent="0.25">
      <c r="A28" s="84"/>
      <c r="B28" s="84"/>
      <c r="C28" s="84"/>
      <c r="D28" s="56"/>
      <c r="E28" s="56"/>
      <c r="F28" s="56"/>
      <c r="G28" s="56"/>
      <c r="H28" s="181" t="s">
        <v>99</v>
      </c>
      <c r="I28" s="182"/>
      <c r="J28" s="182"/>
      <c r="K28" s="182"/>
      <c r="L28" s="183"/>
    </row>
  </sheetData>
  <mergeCells count="29">
    <mergeCell ref="H28:L28"/>
    <mergeCell ref="F14:L14"/>
    <mergeCell ref="C24:I24"/>
    <mergeCell ref="E25:I25"/>
    <mergeCell ref="F26:L26"/>
    <mergeCell ref="G27:L27"/>
    <mergeCell ref="G22:L22"/>
    <mergeCell ref="H23:L23"/>
    <mergeCell ref="J8:L8"/>
    <mergeCell ref="B2:F2"/>
    <mergeCell ref="B3:F3"/>
    <mergeCell ref="A5:L5"/>
    <mergeCell ref="J7:L7"/>
    <mergeCell ref="A10:I10"/>
    <mergeCell ref="Q9:T9"/>
    <mergeCell ref="E20:I20"/>
    <mergeCell ref="F21:L21"/>
    <mergeCell ref="A18:I18"/>
    <mergeCell ref="C19:I19"/>
    <mergeCell ref="A11:I11"/>
    <mergeCell ref="C12:I12"/>
    <mergeCell ref="E13:I13"/>
    <mergeCell ref="G15:L15"/>
    <mergeCell ref="H16:L16"/>
    <mergeCell ref="A8:A9"/>
    <mergeCell ref="B8:C8"/>
    <mergeCell ref="D8:G8"/>
    <mergeCell ref="H8:H9"/>
    <mergeCell ref="I8:I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topLeftCell="A12" workbookViewId="0">
      <selection activeCell="I16" sqref="I16"/>
    </sheetView>
  </sheetViews>
  <sheetFormatPr defaultColWidth="9.140625" defaultRowHeight="13.5" x14ac:dyDescent="0.25"/>
  <cols>
    <col min="1" max="1" width="6.5703125" style="1" customWidth="1"/>
    <col min="2" max="3" width="14.28515625" style="1" customWidth="1"/>
    <col min="4" max="4" width="15.140625" style="1" customWidth="1"/>
    <col min="5" max="5" width="13.42578125" style="1" customWidth="1"/>
    <col min="6" max="6" width="20.7109375" style="1" customWidth="1"/>
    <col min="7" max="7" width="9.140625" style="1"/>
    <col min="8" max="8" width="18.140625" style="1" customWidth="1"/>
    <col min="9" max="9" width="16.5703125" style="1" customWidth="1"/>
    <col min="10" max="10" width="17.28515625" style="1" customWidth="1"/>
    <col min="11" max="11" width="15" style="1" customWidth="1"/>
    <col min="12" max="12" width="14.140625" style="1" customWidth="1"/>
    <col min="13" max="16384" width="9.140625" style="1"/>
  </cols>
  <sheetData>
    <row r="1" spans="1:21" s="59" customFormat="1" ht="27" customHeight="1" x14ac:dyDescent="0.25">
      <c r="F1" s="82"/>
      <c r="L1" s="82" t="s">
        <v>136</v>
      </c>
    </row>
    <row r="2" spans="1:21" x14ac:dyDescent="0.25">
      <c r="B2" s="148"/>
      <c r="C2" s="148"/>
      <c r="D2" s="148"/>
      <c r="E2" s="148"/>
      <c r="F2" s="148"/>
      <c r="I2" s="148" t="s">
        <v>21</v>
      </c>
      <c r="J2" s="148"/>
      <c r="K2" s="148"/>
      <c r="L2" s="148"/>
    </row>
    <row r="3" spans="1:21" x14ac:dyDescent="0.25">
      <c r="B3" s="148"/>
      <c r="C3" s="148"/>
      <c r="D3" s="148"/>
      <c r="E3" s="148"/>
      <c r="F3" s="148"/>
      <c r="I3" s="148" t="s">
        <v>77</v>
      </c>
      <c r="J3" s="148"/>
      <c r="K3" s="148"/>
      <c r="L3" s="148"/>
    </row>
    <row r="5" spans="1:21" ht="42" customHeight="1" x14ac:dyDescent="0.3">
      <c r="A5" s="190" t="s">
        <v>78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</row>
    <row r="6" spans="1:21" s="59" customFormat="1" ht="20.25" x14ac:dyDescent="0.35">
      <c r="A6" s="66"/>
      <c r="B6" s="61"/>
      <c r="C6" s="61"/>
      <c r="D6" s="61"/>
      <c r="E6" s="61"/>
      <c r="F6" s="61"/>
      <c r="G6" s="61"/>
      <c r="H6" s="61"/>
      <c r="I6" s="61"/>
      <c r="J6" s="79"/>
      <c r="K6" s="193" t="s">
        <v>29</v>
      </c>
      <c r="L6" s="193"/>
    </row>
    <row r="7" spans="1:21" s="59" customFormat="1" ht="48.75" customHeight="1" x14ac:dyDescent="0.25">
      <c r="A7" s="188" t="s">
        <v>79</v>
      </c>
      <c r="B7" s="189" t="s">
        <v>80</v>
      </c>
      <c r="C7" s="189"/>
      <c r="D7" s="189" t="s">
        <v>81</v>
      </c>
      <c r="E7" s="189"/>
      <c r="F7" s="189"/>
      <c r="G7" s="189"/>
      <c r="H7" s="188" t="s">
        <v>82</v>
      </c>
      <c r="I7" s="188" t="s">
        <v>83</v>
      </c>
      <c r="J7" s="189" t="s">
        <v>34</v>
      </c>
      <c r="K7" s="189"/>
      <c r="L7" s="189"/>
    </row>
    <row r="8" spans="1:21" ht="33" x14ac:dyDescent="0.25">
      <c r="A8" s="188"/>
      <c r="B8" s="58" t="s">
        <v>84</v>
      </c>
      <c r="C8" s="58" t="s">
        <v>85</v>
      </c>
      <c r="D8" s="58" t="s">
        <v>84</v>
      </c>
      <c r="E8" s="58" t="s">
        <v>85</v>
      </c>
      <c r="F8" s="58" t="s">
        <v>86</v>
      </c>
      <c r="G8" s="58" t="s">
        <v>87</v>
      </c>
      <c r="H8" s="188"/>
      <c r="I8" s="188"/>
      <c r="J8" s="58" t="s">
        <v>88</v>
      </c>
      <c r="K8" s="58" t="s">
        <v>89</v>
      </c>
      <c r="L8" s="58" t="s">
        <v>90</v>
      </c>
      <c r="R8" s="180"/>
      <c r="S8" s="180"/>
      <c r="T8" s="180"/>
      <c r="U8" s="180"/>
    </row>
    <row r="9" spans="1:21" ht="16.5" customHeight="1" x14ac:dyDescent="0.25">
      <c r="A9" s="192" t="s">
        <v>17</v>
      </c>
      <c r="B9" s="192"/>
      <c r="C9" s="192"/>
      <c r="D9" s="192"/>
      <c r="E9" s="192"/>
      <c r="F9" s="192"/>
      <c r="G9" s="192"/>
      <c r="H9" s="192"/>
      <c r="I9" s="192"/>
      <c r="J9" s="63">
        <f>+J11+J17</f>
        <v>84474</v>
      </c>
      <c r="K9" s="63">
        <f t="shared" ref="K9:L9" si="0">+K11+K17</f>
        <v>84474</v>
      </c>
      <c r="L9" s="63">
        <f t="shared" si="0"/>
        <v>0</v>
      </c>
    </row>
    <row r="10" spans="1:21" s="78" customFormat="1" ht="37.5" customHeight="1" x14ac:dyDescent="0.25">
      <c r="A10" s="192" t="s">
        <v>91</v>
      </c>
      <c r="B10" s="192"/>
      <c r="C10" s="192"/>
      <c r="D10" s="192"/>
      <c r="E10" s="192"/>
      <c r="F10" s="192"/>
      <c r="G10" s="192"/>
      <c r="H10" s="192"/>
      <c r="I10" s="192"/>
      <c r="J10" s="96">
        <v>84474</v>
      </c>
      <c r="K10" s="96">
        <v>84474</v>
      </c>
      <c r="L10" s="96">
        <v>84474</v>
      </c>
    </row>
    <row r="11" spans="1:21" ht="17.25" x14ac:dyDescent="0.25">
      <c r="A11" s="58"/>
      <c r="B11" s="42" t="s">
        <v>92</v>
      </c>
      <c r="C11" s="187" t="s">
        <v>93</v>
      </c>
      <c r="D11" s="187"/>
      <c r="E11" s="187"/>
      <c r="F11" s="187"/>
      <c r="G11" s="187"/>
      <c r="H11" s="187"/>
      <c r="I11" s="187"/>
      <c r="J11" s="63">
        <v>84474</v>
      </c>
      <c r="K11" s="63">
        <v>84474</v>
      </c>
      <c r="L11" s="63">
        <v>84474</v>
      </c>
    </row>
    <row r="12" spans="1:21" ht="45.75" customHeight="1" x14ac:dyDescent="0.25">
      <c r="A12" s="58"/>
      <c r="B12" s="56"/>
      <c r="C12" s="56"/>
      <c r="D12" s="42" t="s">
        <v>107</v>
      </c>
      <c r="E12" s="187" t="s">
        <v>50</v>
      </c>
      <c r="F12" s="187"/>
      <c r="G12" s="187"/>
      <c r="H12" s="187"/>
      <c r="I12" s="187"/>
      <c r="J12" s="63">
        <v>84474</v>
      </c>
      <c r="K12" s="63">
        <v>84474</v>
      </c>
      <c r="L12" s="63">
        <v>84474</v>
      </c>
    </row>
    <row r="13" spans="1:21" ht="25.5" customHeight="1" x14ac:dyDescent="0.25">
      <c r="A13" s="58"/>
      <c r="B13" s="56"/>
      <c r="C13" s="56"/>
      <c r="D13" s="56"/>
      <c r="E13" s="56"/>
      <c r="F13" s="187" t="s">
        <v>51</v>
      </c>
      <c r="G13" s="187"/>
      <c r="H13" s="187"/>
      <c r="I13" s="187"/>
      <c r="J13" s="187"/>
      <c r="K13" s="187"/>
      <c r="L13" s="187"/>
    </row>
    <row r="14" spans="1:21" ht="16.5" customHeight="1" x14ac:dyDescent="0.25">
      <c r="A14" s="58"/>
      <c r="B14" s="56"/>
      <c r="C14" s="56"/>
      <c r="D14" s="56"/>
      <c r="E14" s="56"/>
      <c r="F14" s="56"/>
      <c r="G14" s="187" t="s">
        <v>52</v>
      </c>
      <c r="H14" s="187"/>
      <c r="I14" s="187"/>
      <c r="J14" s="187"/>
      <c r="K14" s="187"/>
      <c r="L14" s="187"/>
    </row>
    <row r="15" spans="1:21" ht="22.5" customHeight="1" x14ac:dyDescent="0.25">
      <c r="A15" s="58"/>
      <c r="B15" s="56"/>
      <c r="C15" s="56"/>
      <c r="D15" s="56"/>
      <c r="E15" s="56"/>
      <c r="F15" s="56"/>
      <c r="G15" s="56"/>
      <c r="H15" s="187" t="s">
        <v>108</v>
      </c>
      <c r="I15" s="187"/>
      <c r="J15" s="187"/>
      <c r="K15" s="187"/>
      <c r="L15" s="187"/>
    </row>
    <row r="16" spans="1:21" ht="93.75" customHeight="1" x14ac:dyDescent="0.25">
      <c r="A16" s="58"/>
      <c r="B16" s="56"/>
      <c r="C16" s="56"/>
      <c r="D16" s="56"/>
      <c r="E16" s="56"/>
      <c r="F16" s="56"/>
      <c r="G16" s="56"/>
      <c r="H16" s="42"/>
      <c r="I16" s="88" t="s">
        <v>132</v>
      </c>
      <c r="J16" s="50">
        <v>1</v>
      </c>
      <c r="K16" s="42"/>
      <c r="L16" s="50">
        <v>1</v>
      </c>
    </row>
    <row r="17" spans="1:12" ht="18.75" customHeight="1" x14ac:dyDescent="0.25">
      <c r="A17" s="184" t="s">
        <v>94</v>
      </c>
      <c r="B17" s="185"/>
      <c r="C17" s="185"/>
      <c r="D17" s="185"/>
      <c r="E17" s="185"/>
      <c r="F17" s="185"/>
      <c r="G17" s="185"/>
      <c r="H17" s="185"/>
      <c r="I17" s="186"/>
      <c r="J17" s="63">
        <f>+J18+J23</f>
        <v>0</v>
      </c>
      <c r="K17" s="63">
        <f t="shared" ref="K17:L17" si="1">+K18+K23</f>
        <v>0</v>
      </c>
      <c r="L17" s="63">
        <f t="shared" si="1"/>
        <v>-84474</v>
      </c>
    </row>
    <row r="18" spans="1:12" ht="17.25" x14ac:dyDescent="0.25">
      <c r="A18" s="56"/>
      <c r="B18" s="98" t="s">
        <v>95</v>
      </c>
      <c r="C18" s="181" t="s">
        <v>96</v>
      </c>
      <c r="D18" s="182"/>
      <c r="E18" s="182"/>
      <c r="F18" s="182"/>
      <c r="G18" s="182"/>
      <c r="H18" s="182"/>
      <c r="I18" s="183"/>
      <c r="J18" s="63">
        <f>+J19</f>
        <v>-84474</v>
      </c>
      <c r="K18" s="63">
        <f t="shared" ref="K18:L18" si="2">+K19</f>
        <v>-84474</v>
      </c>
      <c r="L18" s="63">
        <f t="shared" si="2"/>
        <v>-84474</v>
      </c>
    </row>
    <row r="19" spans="1:12" ht="17.25" x14ac:dyDescent="0.25">
      <c r="A19" s="84"/>
      <c r="B19" s="84"/>
      <c r="C19" s="84"/>
      <c r="D19" s="98" t="s">
        <v>97</v>
      </c>
      <c r="E19" s="181" t="s">
        <v>37</v>
      </c>
      <c r="F19" s="182"/>
      <c r="G19" s="182"/>
      <c r="H19" s="182"/>
      <c r="I19" s="183"/>
      <c r="J19" s="63">
        <v>-84474</v>
      </c>
      <c r="K19" s="63">
        <v>-84474</v>
      </c>
      <c r="L19" s="63">
        <v>-84474</v>
      </c>
    </row>
    <row r="20" spans="1:12" ht="54.75" customHeight="1" x14ac:dyDescent="0.25">
      <c r="A20" s="84"/>
      <c r="B20" s="84"/>
      <c r="C20" s="84"/>
      <c r="D20" s="56"/>
      <c r="E20" s="56"/>
      <c r="F20" s="181" t="s">
        <v>98</v>
      </c>
      <c r="G20" s="182"/>
      <c r="H20" s="182"/>
      <c r="I20" s="182"/>
      <c r="J20" s="182"/>
      <c r="K20" s="182"/>
      <c r="L20" s="183"/>
    </row>
    <row r="21" spans="1:12" ht="16.5" x14ac:dyDescent="0.25">
      <c r="A21" s="84"/>
      <c r="B21" s="84"/>
      <c r="C21" s="84"/>
      <c r="D21" s="56"/>
      <c r="E21" s="56"/>
      <c r="F21" s="56"/>
      <c r="G21" s="181" t="s">
        <v>18</v>
      </c>
      <c r="H21" s="182"/>
      <c r="I21" s="182"/>
      <c r="J21" s="182"/>
      <c r="K21" s="182"/>
      <c r="L21" s="183"/>
    </row>
    <row r="22" spans="1:12" ht="26.25" customHeight="1" x14ac:dyDescent="0.25">
      <c r="A22" s="84"/>
      <c r="B22" s="84"/>
      <c r="C22" s="84"/>
      <c r="D22" s="56"/>
      <c r="E22" s="56"/>
      <c r="F22" s="56"/>
      <c r="G22" s="56"/>
      <c r="H22" s="181" t="s">
        <v>99</v>
      </c>
      <c r="I22" s="182"/>
      <c r="J22" s="182"/>
      <c r="K22" s="182"/>
      <c r="L22" s="183"/>
    </row>
    <row r="23" spans="1:12" ht="17.25" x14ac:dyDescent="0.25">
      <c r="A23" s="56"/>
      <c r="B23" s="98" t="s">
        <v>95</v>
      </c>
      <c r="C23" s="181" t="s">
        <v>96</v>
      </c>
      <c r="D23" s="182"/>
      <c r="E23" s="182"/>
      <c r="F23" s="182"/>
      <c r="G23" s="182"/>
      <c r="H23" s="182"/>
      <c r="I23" s="183"/>
      <c r="J23" s="63">
        <f>+J24</f>
        <v>84474</v>
      </c>
      <c r="K23" s="63">
        <f t="shared" ref="K23:L23" si="3">+K24</f>
        <v>84474</v>
      </c>
      <c r="L23" s="63">
        <f t="shared" si="3"/>
        <v>0</v>
      </c>
    </row>
    <row r="24" spans="1:12" ht="17.25" x14ac:dyDescent="0.25">
      <c r="A24" s="84"/>
      <c r="B24" s="84"/>
      <c r="C24" s="84"/>
      <c r="D24" s="98" t="s">
        <v>97</v>
      </c>
      <c r="E24" s="181" t="s">
        <v>37</v>
      </c>
      <c r="F24" s="182"/>
      <c r="G24" s="182"/>
      <c r="H24" s="182"/>
      <c r="I24" s="183"/>
      <c r="J24" s="63">
        <v>84474</v>
      </c>
      <c r="K24" s="63">
        <v>84474</v>
      </c>
      <c r="L24" s="63">
        <v>0</v>
      </c>
    </row>
    <row r="25" spans="1:12" ht="54.75" customHeight="1" x14ac:dyDescent="0.25">
      <c r="A25" s="84"/>
      <c r="B25" s="84"/>
      <c r="C25" s="84"/>
      <c r="D25" s="56"/>
      <c r="E25" s="56"/>
      <c r="F25" s="181" t="s">
        <v>98</v>
      </c>
      <c r="G25" s="182"/>
      <c r="H25" s="182"/>
      <c r="I25" s="182"/>
      <c r="J25" s="182"/>
      <c r="K25" s="182"/>
      <c r="L25" s="183"/>
    </row>
    <row r="26" spans="1:12" ht="16.5" x14ac:dyDescent="0.25">
      <c r="A26" s="84"/>
      <c r="B26" s="84"/>
      <c r="C26" s="84"/>
      <c r="D26" s="56"/>
      <c r="E26" s="56"/>
      <c r="F26" s="56"/>
      <c r="G26" s="181" t="s">
        <v>18</v>
      </c>
      <c r="H26" s="182"/>
      <c r="I26" s="182"/>
      <c r="J26" s="182"/>
      <c r="K26" s="182"/>
      <c r="L26" s="183"/>
    </row>
    <row r="27" spans="1:12" ht="26.25" customHeight="1" x14ac:dyDescent="0.25">
      <c r="A27" s="84"/>
      <c r="B27" s="84"/>
      <c r="C27" s="84"/>
      <c r="D27" s="56"/>
      <c r="E27" s="56"/>
      <c r="F27" s="56"/>
      <c r="G27" s="56"/>
      <c r="H27" s="181" t="s">
        <v>99</v>
      </c>
      <c r="I27" s="182"/>
      <c r="J27" s="182"/>
      <c r="K27" s="182"/>
      <c r="L27" s="183"/>
    </row>
    <row r="28" spans="1:12" ht="17.25" x14ac:dyDescent="0.3">
      <c r="D28" s="81"/>
      <c r="E28" s="81"/>
      <c r="F28" s="81"/>
      <c r="G28" s="81"/>
      <c r="H28" s="81"/>
      <c r="I28" s="81"/>
      <c r="J28" s="81"/>
      <c r="K28" s="81"/>
    </row>
    <row r="29" spans="1:12" ht="17.25" x14ac:dyDescent="0.3">
      <c r="D29" s="81"/>
      <c r="E29" s="81"/>
      <c r="F29" s="81"/>
      <c r="G29" s="81"/>
      <c r="H29" s="81"/>
      <c r="I29" s="81"/>
      <c r="J29" s="81"/>
      <c r="K29" s="81"/>
    </row>
    <row r="30" spans="1:12" ht="17.25" x14ac:dyDescent="0.3">
      <c r="D30" s="81"/>
      <c r="E30" s="81"/>
      <c r="F30" s="81"/>
      <c r="G30" s="81"/>
      <c r="H30" s="81"/>
      <c r="I30" s="81"/>
      <c r="J30" s="81"/>
      <c r="K30" s="81"/>
    </row>
    <row r="31" spans="1:12" ht="17.25" x14ac:dyDescent="0.3">
      <c r="D31" s="81"/>
      <c r="E31" s="81"/>
      <c r="F31" s="81"/>
      <c r="G31" s="81"/>
      <c r="H31" s="81"/>
      <c r="I31" s="81"/>
      <c r="J31" s="81"/>
      <c r="K31" s="81"/>
    </row>
    <row r="32" spans="1:12" ht="17.25" x14ac:dyDescent="0.3">
      <c r="D32" s="81"/>
      <c r="E32" s="81"/>
      <c r="F32" s="81"/>
      <c r="G32" s="81"/>
      <c r="H32" s="81"/>
      <c r="I32" s="81"/>
      <c r="J32" s="81"/>
      <c r="K32" s="81"/>
    </row>
    <row r="33" spans="4:11" ht="17.25" x14ac:dyDescent="0.3">
      <c r="D33" s="81"/>
      <c r="E33" s="81"/>
      <c r="F33" s="81"/>
      <c r="G33" s="81"/>
      <c r="H33" s="81"/>
      <c r="I33" s="81"/>
      <c r="J33" s="81"/>
      <c r="K33" s="81"/>
    </row>
    <row r="34" spans="4:11" ht="17.25" x14ac:dyDescent="0.3">
      <c r="D34" s="81"/>
      <c r="E34" s="81"/>
      <c r="F34" s="81"/>
      <c r="G34" s="81"/>
      <c r="H34" s="81"/>
      <c r="I34" s="81"/>
      <c r="J34" s="81"/>
      <c r="K34" s="81"/>
    </row>
    <row r="35" spans="4:11" ht="17.25" x14ac:dyDescent="0.3">
      <c r="D35" s="81"/>
      <c r="E35" s="81"/>
      <c r="F35" s="81"/>
      <c r="G35" s="81"/>
      <c r="H35" s="81"/>
      <c r="I35" s="81"/>
      <c r="J35" s="81"/>
      <c r="K35" s="81"/>
    </row>
  </sheetData>
  <mergeCells count="31">
    <mergeCell ref="C23:I23"/>
    <mergeCell ref="E24:I24"/>
    <mergeCell ref="F25:L25"/>
    <mergeCell ref="G26:L26"/>
    <mergeCell ref="H27:L27"/>
    <mergeCell ref="B2:F2"/>
    <mergeCell ref="I2:L2"/>
    <mergeCell ref="B3:F3"/>
    <mergeCell ref="I3:L3"/>
    <mergeCell ref="A5:L5"/>
    <mergeCell ref="D7:G7"/>
    <mergeCell ref="H7:H8"/>
    <mergeCell ref="I7:I8"/>
    <mergeCell ref="J7:L7"/>
    <mergeCell ref="K6:L6"/>
    <mergeCell ref="H22:L22"/>
    <mergeCell ref="A9:I9"/>
    <mergeCell ref="R8:U8"/>
    <mergeCell ref="E19:I19"/>
    <mergeCell ref="F20:L20"/>
    <mergeCell ref="G21:L21"/>
    <mergeCell ref="A17:I17"/>
    <mergeCell ref="C18:I18"/>
    <mergeCell ref="A10:I10"/>
    <mergeCell ref="C11:I11"/>
    <mergeCell ref="E12:I12"/>
    <mergeCell ref="F13:L13"/>
    <mergeCell ref="G14:L14"/>
    <mergeCell ref="H15:L15"/>
    <mergeCell ref="A7:A8"/>
    <mergeCell ref="B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havelvac1</vt:lpstr>
      <vt:lpstr>havelvac2</vt:lpstr>
      <vt:lpstr>havelvac 3</vt:lpstr>
      <vt:lpstr>havelvac 4</vt:lpstr>
      <vt:lpstr>havelvac 5</vt:lpstr>
      <vt:lpstr>havelvac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https://mul2-spm.gov.am/tasks/477260/oneclick?token=419cc2ffaa4943a9e9ebc54c175c8cac</cp:keywords>
  <cp:lastModifiedBy>Susanna Arzumanyan</cp:lastModifiedBy>
  <cp:lastPrinted>2022-07-15T08:36:43Z</cp:lastPrinted>
  <dcterms:created xsi:type="dcterms:W3CDTF">2019-11-07T07:37:19Z</dcterms:created>
  <dcterms:modified xsi:type="dcterms:W3CDTF">2025-05-21T09:49:29Z</dcterms:modified>
</cp:coreProperties>
</file>