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698" firstSheet="1" activeTab="6"/>
  </bookViews>
  <sheets>
    <sheet name="հավելված" sheetId="31" state="hidden" r:id="rId1"/>
    <sheet name="հավելված 1" sheetId="76" r:id="rId2"/>
    <sheet name="հավելված 2" sheetId="38" r:id="rId3"/>
    <sheet name="հավելված 3" sheetId="72" r:id="rId4"/>
    <sheet name="հավելված 4" sheetId="74" r:id="rId5"/>
    <sheet name="հավելված 5" sheetId="75" r:id="rId6"/>
    <sheet name="հավելված 6" sheetId="66" r:id="rId7"/>
    <sheet name="հավելված 7" sheetId="71" r:id="rId8"/>
  </sheets>
  <definedNames>
    <definedName name="aaa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0">հավելված!$A$1:$G$36</definedName>
    <definedName name="_xlnm.Print_Area" localSheetId="2">'հավելված 2'!$A$1:$I$28</definedName>
    <definedName name="Հավելված">#REF!</definedName>
    <definedName name="Մաս">#REF!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H24" i="38" l="1"/>
  <c r="I24" i="38"/>
  <c r="G18" i="38"/>
  <c r="G24" i="38"/>
  <c r="I14" i="71"/>
  <c r="I17" i="71"/>
  <c r="I18" i="71"/>
  <c r="I19" i="71"/>
  <c r="K8" i="66"/>
  <c r="L8" i="66"/>
  <c r="J8" i="66"/>
  <c r="J9" i="66"/>
  <c r="K9" i="66"/>
  <c r="L9" i="66"/>
  <c r="G12" i="66" l="1"/>
  <c r="F11" i="66"/>
  <c r="E10" i="66"/>
  <c r="K25" i="66"/>
  <c r="K24" i="66" s="1"/>
  <c r="C14" i="75"/>
  <c r="K7" i="66" l="1"/>
  <c r="J25" i="66"/>
  <c r="J24" i="66" s="1"/>
  <c r="J7" i="66" s="1"/>
  <c r="L25" i="66"/>
  <c r="L24" i="66" s="1"/>
  <c r="D13" i="74"/>
  <c r="D11" i="74" s="1"/>
  <c r="D10" i="74" s="1"/>
  <c r="E13" i="74"/>
  <c r="E11" i="74" s="1"/>
  <c r="E10" i="74" s="1"/>
  <c r="L7" i="66" l="1"/>
  <c r="H46" i="38"/>
  <c r="I46" i="38"/>
  <c r="G46" i="38"/>
  <c r="I62" i="38"/>
  <c r="I61" i="38" s="1"/>
  <c r="I60" i="38" s="1"/>
  <c r="I58" i="38" s="1"/>
  <c r="I56" i="38" s="1"/>
  <c r="H62" i="38"/>
  <c r="H61" i="38" s="1"/>
  <c r="H60" i="38" s="1"/>
  <c r="H58" i="38" s="1"/>
  <c r="H56" i="38" s="1"/>
  <c r="G62" i="38"/>
  <c r="G61" i="38"/>
  <c r="G60" i="38" s="1"/>
  <c r="G58" i="38" s="1"/>
  <c r="G56" i="38" s="1"/>
  <c r="I36" i="38"/>
  <c r="I35" i="38" s="1"/>
  <c r="I34" i="38" s="1"/>
  <c r="H36" i="38"/>
  <c r="H35" i="38" s="1"/>
  <c r="H34" i="38" s="1"/>
  <c r="G36" i="38"/>
  <c r="G35" i="38"/>
  <c r="G34" i="38" s="1"/>
  <c r="G54" i="38"/>
  <c r="G53" i="38" s="1"/>
  <c r="G52" i="38" s="1"/>
  <c r="G50" i="38" s="1"/>
  <c r="G48" i="38" s="1"/>
  <c r="G44" i="38" s="1"/>
  <c r="G42" i="38" s="1"/>
  <c r="G40" i="38" s="1"/>
  <c r="G38" i="38" s="1"/>
  <c r="G27" i="38"/>
  <c r="G26" i="38" s="1"/>
  <c r="G25" i="38" s="1"/>
  <c r="H54" i="38"/>
  <c r="H53" i="38" s="1"/>
  <c r="H52" i="38" s="1"/>
  <c r="H50" i="38" s="1"/>
  <c r="H48" i="38" s="1"/>
  <c r="H44" i="38" s="1"/>
  <c r="H42" i="38" s="1"/>
  <c r="H40" i="38" s="1"/>
  <c r="H38" i="38" s="1"/>
  <c r="H27" i="38"/>
  <c r="H26" i="38" s="1"/>
  <c r="H25" i="38" s="1"/>
  <c r="H8" i="76"/>
  <c r="I8" i="76"/>
  <c r="H9" i="76"/>
  <c r="I9" i="76"/>
  <c r="G9" i="76"/>
  <c r="G8" i="76"/>
  <c r="G33" i="38" l="1"/>
  <c r="G31" i="38" s="1"/>
  <c r="G29" i="38" s="1"/>
  <c r="G22" i="38" s="1"/>
  <c r="G20" i="38" s="1"/>
  <c r="G16" i="38" s="1"/>
  <c r="G14" i="38" s="1"/>
  <c r="G12" i="38" s="1"/>
  <c r="G10" i="38" s="1"/>
  <c r="G8" i="38" s="1"/>
  <c r="G7" i="38" s="1"/>
  <c r="I33" i="38"/>
  <c r="I31" i="38" s="1"/>
  <c r="I29" i="38" s="1"/>
  <c r="H33" i="38"/>
  <c r="H31" i="38" s="1"/>
  <c r="H29" i="38" s="1"/>
  <c r="H22" i="38" s="1"/>
  <c r="H20" i="38" s="1"/>
  <c r="H13" i="76"/>
  <c r="H12" i="76" s="1"/>
  <c r="H7" i="76" s="1"/>
  <c r="I13" i="76"/>
  <c r="I12" i="76" s="1"/>
  <c r="I7" i="76" s="1"/>
  <c r="G13" i="76"/>
  <c r="G12" i="76" s="1"/>
  <c r="G7" i="76" s="1"/>
  <c r="F13" i="74"/>
  <c r="F11" i="74" s="1"/>
  <c r="F10" i="74" s="1"/>
  <c r="G14" i="75"/>
  <c r="G13" i="75" s="1"/>
  <c r="G12" i="75" s="1"/>
  <c r="G11" i="75" s="1"/>
  <c r="H10" i="72"/>
  <c r="H8" i="72" s="1"/>
  <c r="G10" i="72"/>
  <c r="F10" i="72"/>
  <c r="E10" i="72"/>
  <c r="I27" i="38"/>
  <c r="I26" i="38" s="1"/>
  <c r="I25" i="38" s="1"/>
  <c r="E8" i="72"/>
  <c r="I54" i="38"/>
  <c r="I53" i="38" s="1"/>
  <c r="I52" i="38" s="1"/>
  <c r="I50" i="38" s="1"/>
  <c r="I48" i="38" s="1"/>
  <c r="I44" i="38" s="1"/>
  <c r="I42" i="38" s="1"/>
  <c r="I40" i="38" s="1"/>
  <c r="I38" i="38" s="1"/>
  <c r="F8" i="72"/>
  <c r="G8" i="72"/>
  <c r="D12" i="72"/>
  <c r="D10" i="72" s="1"/>
  <c r="D8" i="72" s="1"/>
  <c r="I16" i="71"/>
  <c r="I13" i="71" s="1"/>
  <c r="I12" i="71" s="1"/>
  <c r="I11" i="71" s="1"/>
  <c r="G17" i="31"/>
  <c r="G10" i="31" s="1"/>
  <c r="G9" i="31" s="1"/>
  <c r="K10" i="31"/>
  <c r="D17" i="31"/>
  <c r="D10" i="31" s="1"/>
  <c r="D9" i="31" s="1"/>
  <c r="E31" i="31"/>
  <c r="E24" i="31" s="1"/>
  <c r="E23" i="31" s="1"/>
  <c r="G31" i="31"/>
  <c r="G24" i="31" s="1"/>
  <c r="G23" i="31" s="1"/>
  <c r="E17" i="31"/>
  <c r="E10" i="31" s="1"/>
  <c r="E9" i="31" s="1"/>
  <c r="F17" i="31"/>
  <c r="F10" i="31" s="1"/>
  <c r="F9" i="31" s="1"/>
  <c r="D31" i="31"/>
  <c r="D24" i="31" s="1"/>
  <c r="D23" i="31" s="1"/>
  <c r="F31" i="31"/>
  <c r="F24" i="31" s="1"/>
  <c r="F23" i="31" s="1"/>
  <c r="H18" i="38" l="1"/>
  <c r="H16" i="38" s="1"/>
  <c r="H14" i="38" s="1"/>
  <c r="H12" i="38" s="1"/>
  <c r="H10" i="38" s="1"/>
  <c r="H8" i="38" s="1"/>
  <c r="H7" i="38" s="1"/>
  <c r="D8" i="31"/>
  <c r="I22" i="38"/>
  <c r="I20" i="38" s="1"/>
  <c r="E8" i="31"/>
  <c r="F8" i="31"/>
  <c r="G8" i="31"/>
  <c r="I6" i="31" s="1"/>
  <c r="I18" i="38" l="1"/>
  <c r="I16" i="38" s="1"/>
  <c r="I14" i="38" s="1"/>
  <c r="I12" i="38" s="1"/>
  <c r="I10" i="38" s="1"/>
  <c r="I8" i="38" s="1"/>
  <c r="I7" i="38" s="1"/>
</calcChain>
</file>

<file path=xl/sharedStrings.xml><?xml version="1.0" encoding="utf-8"?>
<sst xmlns="http://schemas.openxmlformats.org/spreadsheetml/2006/main" count="320" uniqueCount="194">
  <si>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</si>
  <si>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</si>
  <si>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</si>
  <si>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</si>
  <si>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</si>
  <si>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</si>
  <si>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</si>
  <si>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</si>
  <si>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</si>
  <si>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</si>
  <si>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</si>
  <si>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</si>
  <si>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</si>
  <si>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</si>
  <si>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</si>
  <si>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</si>
  <si>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</si>
  <si>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</si>
  <si>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</si>
  <si>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</si>
  <si>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</si>
  <si>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</si>
  <si>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</si>
  <si>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</si>
  <si>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</si>
  <si>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</si>
  <si>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</si>
  <si>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</si>
  <si>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Ծառայությունների մատուցում</t>
  </si>
  <si>
    <t>Ցուցանիշների փոփոխությունները (ավելացումները նշված են դրական նշանով, իսկ նվազեցումները` փակագծերում)</t>
  </si>
  <si>
    <t>Առաջին կիսամյակ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</si>
  <si>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</si>
  <si>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</si>
  <si>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</si>
  <si>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</si>
  <si>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</si>
  <si>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</si>
  <si>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</si>
  <si>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</si>
  <si>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</si>
  <si>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</si>
  <si>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</si>
  <si>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</si>
  <si>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</si>
  <si>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Առաջին եռամսյակ</t>
  </si>
  <si>
    <t>Հավելված N 1
ՀՀ կառավարության 2024 թվականի
––-------------------–N –––––– որոշման</t>
  </si>
  <si>
    <t xml:space="preserve"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</si>
  <si>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>հազար դրամներով</t>
  </si>
  <si>
    <t>ՀՀ էկոնոմիկայի նախարարություն</t>
  </si>
  <si>
    <t xml:space="preserve"> 1067 </t>
  </si>
  <si>
    <t xml:space="preserve"> Որակի ենթակառուցվածքի համակարգի արդիականացում</t>
  </si>
  <si>
    <t xml:space="preserve">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</si>
  <si>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</si>
  <si>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</si>
  <si>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</si>
  <si>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</si>
  <si>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</si>
  <si>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 </t>
  </si>
  <si>
    <t>№ ------------ -Ն որոշման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</si>
  <si>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</si>
  <si>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</si>
  <si>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</si>
  <si>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</si>
  <si>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</si>
  <si>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</si>
  <si>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</si>
  <si>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</si>
  <si>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</si>
  <si>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Դաս 01</t>
  </si>
  <si>
    <t>ՄԱՍ I. Ա Պ Ր Ա Ն Ք Ն Ե Ր</t>
  </si>
  <si>
    <t>1067 32002</t>
  </si>
  <si>
    <t>Խումբ 01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</si>
  <si>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</si>
  <si>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</si>
  <si>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</si>
  <si>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</si>
  <si>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</si>
  <si>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</si>
  <si>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</si>
  <si>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1067</t>
  </si>
  <si>
    <t xml:space="preserve"> 32002</t>
  </si>
  <si>
    <t>ՀՀ Էկոնոմիկայի նախարարություն</t>
  </si>
  <si>
    <t xml:space="preserve">հազար դրամներով 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</si>
  <si>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</si>
  <si>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 xml:space="preserve"> ԸՆԹԱՑԻԿ ԾԱԽՍԵՐ</t>
  </si>
  <si>
    <t xml:space="preserve">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</si>
  <si>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</si>
  <si>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</si>
  <si>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</si>
  <si>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</si>
  <si>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</si>
  <si>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</si>
  <si>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Ընդամենը</t>
  </si>
  <si>
    <t xml:space="preserve"> Կոնյակի սպիրտի իրացման (արտահանման) աջակցության ծրագիր</t>
  </si>
  <si>
    <t>Ստանդարտների մշակում և հավատարմագրման համակարգի զարգացում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</si>
  <si>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</si>
  <si>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համայնքների առևտրային կազմակերպություններին</t>
  </si>
  <si>
    <t>Հավելված  N 4</t>
  </si>
  <si>
    <t>Հավելված  N 7</t>
  </si>
  <si>
    <t xml:space="preserve"> հատ</t>
  </si>
  <si>
    <t xml:space="preserve"> այդ թվում՝</t>
  </si>
  <si>
    <t>«Ստանդարտացման և չափագիտության ազգային մարմին» ՓԲԸ</t>
  </si>
  <si>
    <t>Հավելված  N 5</t>
  </si>
  <si>
    <t xml:space="preserve"> ՀՀ կառավարություն 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</si>
  <si>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</si>
  <si>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</si>
  <si>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</si>
  <si>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</si>
  <si>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</si>
  <si>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</si>
  <si>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</si>
  <si>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</si>
  <si>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</si>
  <si>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</si>
  <si>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</si>
  <si>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</si>
  <si>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</si>
  <si>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</si>
  <si>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</si>
  <si>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</si>
  <si>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>Ցուցանիշների փոփոխությունը (նվազեցումները նշված են փակագծերում)</t>
  </si>
  <si>
    <t>Հավելված 1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</si>
  <si>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</si>
  <si>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</si>
  <si>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</si>
  <si>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</si>
  <si>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</si>
  <si>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 xml:space="preserve"> Առաջին կիսամյակ</t>
  </si>
  <si>
    <t xml:space="preserve"> Ինն ամիս</t>
  </si>
  <si>
    <t>Տրանսֆերտների տրամադրում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</si>
  <si>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</si>
  <si>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</si>
  <si>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</si>
  <si>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</si>
  <si>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</si>
  <si>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</si>
  <si>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</si>
  <si>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1067 - 32002</t>
  </si>
  <si>
    <t>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</si>
  <si>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>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</si>
  <si>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>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</si>
  <si>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1067 - 12001</t>
  </si>
  <si>
    <t>Այլ պետական կազմակերպությունների կողմից օգտագործվող ոչ ֆինանսական ակտիվների հետ գործառնություններ</t>
  </si>
  <si>
    <t>Որակի ենթակառուցվածքի համակարգի արդիականացմանն աջակցություն</t>
  </si>
  <si>
    <t>Որակի ենթակառուցվածքի համակարգի արդիականացում</t>
  </si>
  <si>
    <t>«ՀԱՅԱՍՏԱՆԻ ՀԱՆՐԱՊԵՏՈՒԹՅԱՆ 2025 ԹՎԱԿԱՆԻ ՊԵՏԱԿԱՆ ԲՅՈՒՋԵԻ ՄԱՍԻՆ» ՕՐԵՆՔԻ N 1 ՀԱՎԵԼՎԱԾԻ N 3
ԱՂՅՈՒՍԱԿՈՒՄ ԿԱՏԱՐՎՈՂ ՓՈՓՈԽՈՒԹՅՈՒՆԸ</t>
  </si>
  <si>
    <t>ՀԱՅԱՍՏԱՆԻ ՀԱՆՐԱՊԵՏՈՒԹՅԱՆ ԿԱՌԱՎԱՐՈՒԹՅԱՆ 2024 ԹՎԱԿԱՆԻ  ԴԵԿՏԵՄԲԵՐԻ  27-Ի   N 2060-Ն  ՈՐՈՇՄԱՆ  NN 3 ԵՎ 4 ՀԱՎԵԼՎԱԾՆԵՐՈՒՄ ԿԱՏԱՐՎՈՂ ՓՈՓՈԽՈՒԹՅՈՒՆՆԵՐԸ ԵՎ ԼՐԱՑՈՒՄՆԵՐԸ</t>
  </si>
  <si>
    <t xml:space="preserve">ՀԱՅԱՍՏԱՆԻ ՀԱՆՐԱՊԵՏՈՒԹՅԱՆ ԿԱՌԱՎԱՐՈՒԹՅԱՆ 2024 ԹՎԱԿԱՆԻ ԴԵԿՏԵՄԲԵՐԻ 27-Ի N 2060-Ն ՈՐՈՇՄԱՆ N 5 ՀԱՎԵԼՎԱԾԻ N 2 ԱՂՅՈՒՍԱԿՈՒՄ  ԿԱՏԱՐՎՈՂ  ՓՈՓՈԽՈՒԹՅՈՒՆԸ </t>
  </si>
  <si>
    <t xml:space="preserve">ՀԱՅԱՍՏԱՆԻ ՀԱՆՐԱՊԵՏՈՒԹՅԱՆ ԿԱՌԱՎԱՐՈՒԹՅԱՆ 2024 ԹՎԱԿԱՆԻ ԴԵԿՏԵՄԲԵՐԻ 27-Ի N 2060-Ն ՈՐՈՇՄԱՆ
N 5 ՀԱՎԵԼՎԱԾԻ N 7 ԱՂՅՈՒՍԱԿՈՒՄ ԿԱՏԱՐՎՈՂ ԼՐԱՑՈՒՄԸ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</si>
  <si>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</si>
  <si>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</si>
  <si>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</si>
  <si>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</si>
  <si>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</si>
  <si>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</si>
  <si>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</si>
  <si>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</si>
  <si>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</si>
  <si>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</si>
  <si>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</si>
  <si>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</si>
  <si>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էկոնոմիկայի նախարարություն </t>
  </si>
  <si>
    <t/>
  </si>
  <si>
    <t xml:space="preserve"> 1139 - 11001 </t>
  </si>
  <si>
    <t xml:space="preserve"> Ծառայությունը մատուցողի անվանումը` ՀՀ կառավարություն </t>
  </si>
  <si>
    <t>Հավելված 6
ՀՀ կառավարության
2025 թվականի____________ի  N _____-Ն որոշման</t>
  </si>
  <si>
    <t xml:space="preserve">Ստանդարտների մշակում և հավատարմագրման համակարգի զարգացում </t>
  </si>
  <si>
    <t xml:space="preserve"> 1067 - 12001 </t>
  </si>
  <si>
    <t xml:space="preserve">Մասնագիտացված կազմակերպություններ </t>
  </si>
  <si>
    <t xml:space="preserve"> Սննդամթերքի, կոսմետիկայի, խմիչքների լաբորատորիայի վերազինում, հատ</t>
  </si>
  <si>
    <t xml:space="preserve"> Թեթև արդյունաբերության արտադրանքի փորձարկման լաբորատորիայի հիմնում, հատ</t>
  </si>
  <si>
    <t xml:space="preserve"> 2 մարդատար և 1 բեռնատար վերելակի ձեռքբերում և տեղադրում, հատ</t>
  </si>
  <si>
    <t xml:space="preserve"> 1</t>
  </si>
  <si>
    <t>3</t>
  </si>
  <si>
    <t xml:space="preserve"> 3</t>
  </si>
  <si>
    <t xml:space="preserve"> 1067 - 32002</t>
  </si>
  <si>
    <t xml:space="preserve">  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 </t>
  </si>
  <si>
    <t xml:space="preserve"> 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</si>
  <si>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կազմակերպության անվանումը`  Մասնագիտացված կազմակերպություններ </t>
  </si>
  <si>
    <t>ՀԱՅԱՍՏԱՆԻ ՀԱՆՐԱՊԵՏՈՒԹՅԱՆ ԿԱՌԱՎԱՐՈՒԹՅԱՆ 2024 ԹՎԱԿԱՆԻ  ԴԵԿՏԵՄԲԵՐԻ  27-Ի   N 2060-Ն  ՈՐՈՇՄԱՆ  NN 9 ԵՎ 9.1 ՀԱՎԵԼՎԱԾՆԵՐՈՒՄ  ԿԱՏԱՐՎՈՂ ՓՈՓՈԽՈՒԹՅՈՒՆՆԵՐԸ ԵՎ ԼՐԱՑՈՒՄՆԵՐԸ</t>
  </si>
  <si>
    <t>ՀՀ կառավարության 2025 թվականի</t>
  </si>
  <si>
    <t xml:space="preserve">ՀՀ կառավարության 2025 թվականի </t>
  </si>
  <si>
    <t>Հավելված N 3
ՀՀ կառավարության 2025 թվականի
№ ------------ -Ն որոշման</t>
  </si>
  <si>
    <t>Հավելված N 2 
ՀՀ կառավարության 2025 թվականի
№ ------------ -Ն որոշման</t>
  </si>
  <si>
    <t xml:space="preserve"> 38421160-1</t>
  </si>
  <si>
    <t xml:space="preserve">  չափման և հսկողության սարքեր</t>
  </si>
  <si>
    <t xml:space="preserve"> 38421160-2</t>
  </si>
  <si>
    <t xml:space="preserve"> 42414700-1</t>
  </si>
  <si>
    <t xml:space="preserve">  վերելակներ</t>
  </si>
  <si>
    <t xml:space="preserve"> 42414900-1</t>
  </si>
  <si>
    <t xml:space="preserve">  բեռնատար վերելակներ</t>
  </si>
  <si>
    <t xml:space="preserve">ՀԱՅԱՍՏԱՆԻ ՀԱՆՐԱՊԵՏՈՒԹՅԱՆ ԿԱՌԱՎԱՐՈՒԹՅԱՆ 2024 ԹՎԱԿԱՆԻ  ԴԵԿՏԵՄԲԵՐԻ 27-Ի N 2060-Ն ՈՐՈՇՄԱՆ N 10 ՀԱՎԵԼՎԱԾՈՒՄ ԿԱՏԱՐՎՈՂ ՓՈՓՈԽՈՒԹՅՈՒՆՆԵՐԸ </t>
  </si>
  <si>
    <t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</si>
  <si>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>ԷԱՃ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</si>
</sst>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#,##0.0_);\(#,##0.0\)"/>
    <numFmt numFmtId="171" formatCode="0.0_);\(0.0\)"/>
    <numFmt numFmtId="172" formatCode="_([$€-2]* #,##0.00_);_([$€-2]* \(#,##0.00\);_([$€-2]* &quot;-&quot;??_)"/>
    <numFmt numFmtId="173" formatCode="_-* #,##0.0_р_._-;\-* #,##0.0_р_._-;_-* &quot;-&quot;?_р_._-;_-@_-"/>
    <numFmt numFmtId="174" formatCode="_-* #,##0.00\ _р_._-;\-* #,##0.00\ _р_._-;_-* &quot;-&quot;??\ _р_._-;_-@_-"/>
    <numFmt numFmtId="175" formatCode="_-* #,##0.00_-;\-* #,##0.00_-;_-* &quot;-&quot;??_-;_-@_-"/>
    <numFmt numFmtId="176" formatCode="General_)"/>
    <numFmt numFmtId="177" formatCode="_-* #,##0.0\ _₽_-;\-* #,##0.0\ _₽_-;_-* &quot;-&quot;?\ _₽_-;_-@_-"/>
    <numFmt numFmtId="178" formatCode="0.0"/>
    <numFmt numFmtId="179" formatCode="#,##0.0;\ \(#,##0.0\)"/>
    <numFmt numFmtId="180" formatCode="#,##0.00000"/>
    <numFmt numFmtId="181" formatCode="_-* #,##0.00\ _₽_-;\-* #,##0.00\ _₽_-;_-* \-??\ _₽_-;_-@_-"/>
    <numFmt numFmtId="182" formatCode="_(* #,##0.00_);_(* \(#,##0.00\);_(* \-??_);_(@_)"/>
    <numFmt numFmtId="183" formatCode="_-* #,##0.00_р_._-;\-* #,##0.00_р_._-;_-* \-??_р_._-;_-@_-"/>
    <numFmt numFmtId="184" formatCode="0_);\(0\)"/>
    <numFmt numFmtId="185" formatCode="_(* #,##0_);_(* \(#,##0\);_(* &quot;-&quot;??_);_(@_)"/>
    <numFmt numFmtId="186" formatCode="##,##0;\(##,##0\);\-"/>
  </numFmts>
  <fonts count="1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0"/>
      <color theme="6" tint="0.79998168889431442"/>
      <name val="GHEA Grapalat"/>
      <family val="3"/>
    </font>
    <font>
      <sz val="10"/>
      <name val="Arial"/>
      <family val="2"/>
    </font>
    <font>
      <i/>
      <sz val="12"/>
      <name val="GHEA Grapalat"/>
      <family val="2"/>
    </font>
    <font>
      <sz val="12"/>
      <name val="GHEA Grapalat"/>
      <family val="2"/>
    </font>
    <font>
      <sz val="18"/>
      <color theme="3"/>
      <name val="Cambria"/>
      <family val="2"/>
      <scheme val="major"/>
    </font>
    <font>
      <b/>
      <sz val="11"/>
      <name val="GHEA Grapalat"/>
      <family val="3"/>
    </font>
    <font>
      <b/>
      <sz val="10"/>
      <name val="GHEA Grapalat"/>
      <family val="2"/>
    </font>
    <font>
      <sz val="9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2"/>
    </font>
    <font>
      <b/>
      <u/>
      <sz val="12"/>
      <name val="GHEA Grapalat"/>
      <family val="2"/>
    </font>
    <font>
      <sz val="11"/>
      <color rgb="FF9C5700"/>
      <name val="Calibri"/>
      <family val="2"/>
      <scheme val="minor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8"/>
      <color theme="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058">
    <xf numFmtId="0" fontId="0" fillId="0" borderId="0"/>
    <xf numFmtId="0" fontId="12" fillId="0" borderId="0"/>
    <xf numFmtId="9" fontId="13" fillId="0" borderId="0" applyFont="0" applyFill="0" applyBorder="0" applyAlignment="0" applyProtection="0"/>
    <xf numFmtId="0" fontId="14" fillId="0" borderId="0"/>
    <xf numFmtId="0" fontId="15" fillId="0" borderId="0">
      <alignment horizontal="left" vertical="top" wrapText="1"/>
    </xf>
    <xf numFmtId="0" fontId="16" fillId="0" borderId="0"/>
    <xf numFmtId="0" fontId="19" fillId="0" borderId="0"/>
    <xf numFmtId="165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11" fillId="0" borderId="0"/>
    <xf numFmtId="0" fontId="16" fillId="0" borderId="0"/>
    <xf numFmtId="0" fontId="10" fillId="0" borderId="0"/>
    <xf numFmtId="0" fontId="23" fillId="0" borderId="0">
      <alignment horizontal="left" vertical="top" wrapText="1"/>
    </xf>
    <xf numFmtId="166" fontId="23" fillId="0" borderId="0" applyFill="0" applyBorder="0" applyProtection="0">
      <alignment horizontal="right" vertical="top"/>
    </xf>
    <xf numFmtId="0" fontId="9" fillId="0" borderId="0"/>
    <xf numFmtId="169" fontId="9" fillId="0" borderId="0" applyFont="0" applyFill="0" applyBorder="0" applyAlignment="0" applyProtection="0"/>
    <xf numFmtId="0" fontId="24" fillId="0" borderId="0"/>
    <xf numFmtId="0" fontId="22" fillId="0" borderId="0"/>
    <xf numFmtId="164" fontId="22" fillId="0" borderId="0" applyFont="0" applyFill="0" applyBorder="0" applyAlignment="0" applyProtection="0"/>
    <xf numFmtId="0" fontId="22" fillId="0" borderId="0"/>
    <xf numFmtId="0" fontId="25" fillId="0" borderId="0"/>
    <xf numFmtId="0" fontId="14" fillId="0" borderId="0"/>
    <xf numFmtId="0" fontId="19" fillId="0" borderId="0"/>
    <xf numFmtId="164" fontId="19" fillId="0" borderId="0" applyFont="0" applyFill="0" applyBorder="0" applyAlignment="0" applyProtection="0"/>
    <xf numFmtId="0" fontId="27" fillId="0" borderId="0"/>
    <xf numFmtId="0" fontId="20" fillId="0" borderId="0"/>
    <xf numFmtId="165" fontId="19" fillId="0" borderId="0" applyFont="0" applyFill="0" applyBorder="0" applyAlignment="0" applyProtection="0"/>
    <xf numFmtId="0" fontId="14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30" fillId="3" borderId="0" applyNumberFormat="0" applyBorder="0" applyAlignment="0" applyProtection="0"/>
    <xf numFmtId="0" fontId="31" fillId="6" borderId="18" applyNumberFormat="0" applyAlignment="0" applyProtection="0"/>
    <xf numFmtId="0" fontId="32" fillId="7" borderId="21" applyNumberFormat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8" fillId="5" borderId="18" applyNumberFormat="0" applyAlignment="0" applyProtection="0"/>
    <xf numFmtId="0" fontId="39" fillId="0" borderId="20" applyNumberFormat="0" applyFill="0" applyAlignment="0" applyProtection="0"/>
    <xf numFmtId="0" fontId="40" fillId="4" borderId="0" applyNumberFormat="0" applyBorder="0" applyAlignment="0" applyProtection="0"/>
    <xf numFmtId="0" fontId="41" fillId="6" borderId="19" applyNumberFormat="0" applyAlignment="0" applyProtection="0"/>
    <xf numFmtId="0" fontId="42" fillId="0" borderId="0" applyNumberFormat="0" applyFill="0" applyBorder="0" applyAlignment="0" applyProtection="0"/>
    <xf numFmtId="0" fontId="43" fillId="0" borderId="23" applyNumberFormat="0" applyFill="0" applyAlignment="0" applyProtection="0"/>
    <xf numFmtId="0" fontId="44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166" fontId="49" fillId="0" borderId="0" applyFill="0" applyBorder="0" applyProtection="0">
      <alignment horizontal="right" vertical="top"/>
    </xf>
    <xf numFmtId="0" fontId="14" fillId="0" borderId="0"/>
    <xf numFmtId="0" fontId="50" fillId="0" borderId="0"/>
    <xf numFmtId="43" fontId="19" fillId="0" borderId="0" applyFont="0" applyFill="0" applyBorder="0" applyAlignment="0" applyProtection="0"/>
    <xf numFmtId="0" fontId="19" fillId="0" borderId="0"/>
    <xf numFmtId="0" fontId="14" fillId="0" borderId="0"/>
    <xf numFmtId="0" fontId="22" fillId="0" borderId="0"/>
    <xf numFmtId="0" fontId="8" fillId="0" borderId="0"/>
    <xf numFmtId="43" fontId="22" fillId="0" borderId="0" applyFont="0" applyFill="0" applyBorder="0" applyAlignment="0" applyProtection="0"/>
    <xf numFmtId="0" fontId="22" fillId="0" borderId="0"/>
    <xf numFmtId="9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9" fontId="7" fillId="0" borderId="0" applyFont="0" applyFill="0" applyBorder="0" applyAlignment="0" applyProtection="0"/>
    <xf numFmtId="0" fontId="89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90" fillId="3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89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69" fillId="33" borderId="0" applyNumberFormat="0" applyBorder="0" applyAlignment="0" applyProtection="0"/>
    <xf numFmtId="0" fontId="89" fillId="35" borderId="0" applyNumberFormat="0" applyBorder="0" applyAlignment="0" applyProtection="0"/>
    <xf numFmtId="0" fontId="7" fillId="1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4" borderId="0" applyNumberFormat="0" applyBorder="0" applyAlignment="0" applyProtection="0"/>
    <xf numFmtId="0" fontId="90" fillId="36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89" fillId="35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69" fillId="35" borderId="0" applyNumberFormat="0" applyBorder="0" applyAlignment="0" applyProtection="0"/>
    <xf numFmtId="0" fontId="89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8" borderId="0" applyNumberFormat="0" applyBorder="0" applyAlignment="0" applyProtection="0"/>
    <xf numFmtId="0" fontId="90" fillId="3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89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9" fillId="37" borderId="0" applyNumberFormat="0" applyBorder="0" applyAlignment="0" applyProtection="0"/>
    <xf numFmtId="0" fontId="89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39" borderId="0" applyNumberFormat="0" applyBorder="0" applyAlignment="0" applyProtection="0"/>
    <xf numFmtId="0" fontId="7" fillId="39" borderId="0" applyNumberFormat="0" applyBorder="0" applyAlignment="0" applyProtection="0"/>
    <xf numFmtId="0" fontId="7" fillId="22" borderId="0" applyNumberFormat="0" applyBorder="0" applyAlignment="0" applyProtection="0"/>
    <xf numFmtId="0" fontId="90" fillId="3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89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69" fillId="39" borderId="0" applyNumberFormat="0" applyBorder="0" applyAlignment="0" applyProtection="0"/>
    <xf numFmtId="0" fontId="89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90" fillId="40" borderId="0" applyNumberFormat="0" applyBorder="0" applyAlignment="0" applyProtection="0"/>
    <xf numFmtId="0" fontId="7" fillId="26" borderId="0" applyNumberFormat="0" applyBorder="0" applyAlignment="0" applyProtection="0"/>
    <xf numFmtId="0" fontId="89" fillId="40" borderId="0" applyNumberFormat="0" applyBorder="0" applyAlignment="0" applyProtection="0"/>
    <xf numFmtId="0" fontId="69" fillId="40" borderId="0" applyNumberFormat="0" applyBorder="0" applyAlignment="0" applyProtection="0"/>
    <xf numFmtId="0" fontId="89" fillId="3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90" fillId="38" borderId="0" applyNumberFormat="0" applyBorder="0" applyAlignment="0" applyProtection="0"/>
    <xf numFmtId="0" fontId="7" fillId="30" borderId="0" applyNumberFormat="0" applyBorder="0" applyAlignment="0" applyProtection="0"/>
    <xf numFmtId="0" fontId="89" fillId="34" borderId="0" applyNumberFormat="0" applyBorder="0" applyAlignment="0" applyProtection="0"/>
    <xf numFmtId="0" fontId="69" fillId="34" borderId="0" applyNumberFormat="0" applyBorder="0" applyAlignment="0" applyProtection="0"/>
    <xf numFmtId="0" fontId="69" fillId="33" borderId="0" applyNumberFormat="0" applyBorder="0" applyAlignment="0" applyProtection="0"/>
    <xf numFmtId="0" fontId="125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69" fillId="35" borderId="0" applyNumberFormat="0" applyBorder="0" applyAlignment="0" applyProtection="0"/>
    <xf numFmtId="0" fontId="125" fillId="35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69" fillId="37" borderId="0" applyNumberFormat="0" applyBorder="0" applyAlignment="0" applyProtection="0"/>
    <xf numFmtId="0" fontId="125" fillId="3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9" fillId="39" borderId="0" applyNumberFormat="0" applyBorder="0" applyAlignment="0" applyProtection="0"/>
    <xf numFmtId="0" fontId="125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69" fillId="40" borderId="0" applyNumberFormat="0" applyBorder="0" applyAlignment="0" applyProtection="0"/>
    <xf numFmtId="0" fontId="125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69" fillId="34" borderId="0" applyNumberFormat="0" applyBorder="0" applyAlignment="0" applyProtection="0"/>
    <xf numFmtId="0" fontId="125" fillId="3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9" fillId="4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90" fillId="42" borderId="0" applyNumberFormat="0" applyBorder="0" applyAlignment="0" applyProtection="0"/>
    <xf numFmtId="0" fontId="7" fillId="11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3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90" fillId="36" borderId="0" applyNumberFormat="0" applyBorder="0" applyAlignment="0" applyProtection="0"/>
    <xf numFmtId="0" fontId="7" fillId="15" borderId="0" applyNumberFormat="0" applyBorder="0" applyAlignment="0" applyProtection="0"/>
    <xf numFmtId="0" fontId="89" fillId="36" borderId="0" applyNumberFormat="0" applyBorder="0" applyAlignment="0" applyProtection="0"/>
    <xf numFmtId="0" fontId="69" fillId="36" borderId="0" applyNumberFormat="0" applyBorder="0" applyAlignment="0" applyProtection="0"/>
    <xf numFmtId="0" fontId="89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19" borderId="0" applyNumberFormat="0" applyBorder="0" applyAlignment="0" applyProtection="0"/>
    <xf numFmtId="0" fontId="90" fillId="4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9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69" fillId="43" borderId="0" applyNumberFormat="0" applyBorder="0" applyAlignment="0" applyProtection="0"/>
    <xf numFmtId="0" fontId="89" fillId="3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90" fillId="42" borderId="0" applyNumberFormat="0" applyBorder="0" applyAlignment="0" applyProtection="0"/>
    <xf numFmtId="0" fontId="7" fillId="23" borderId="0" applyNumberFormat="0" applyBorder="0" applyAlignment="0" applyProtection="0"/>
    <xf numFmtId="0" fontId="89" fillId="39" borderId="0" applyNumberFormat="0" applyBorder="0" applyAlignment="0" applyProtection="0"/>
    <xf numFmtId="0" fontId="69" fillId="39" borderId="0" applyNumberFormat="0" applyBorder="0" applyAlignment="0" applyProtection="0"/>
    <xf numFmtId="0" fontId="89" fillId="4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90" fillId="41" borderId="0" applyNumberFormat="0" applyBorder="0" applyAlignment="0" applyProtection="0"/>
    <xf numFmtId="0" fontId="7" fillId="27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45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90" fillId="44" borderId="0" applyNumberFormat="0" applyBorder="0" applyAlignment="0" applyProtection="0"/>
    <xf numFmtId="0" fontId="7" fillId="31" borderId="0" applyNumberFormat="0" applyBorder="0" applyAlignment="0" applyProtection="0"/>
    <xf numFmtId="0" fontId="89" fillId="45" borderId="0" applyNumberFormat="0" applyBorder="0" applyAlignment="0" applyProtection="0"/>
    <xf numFmtId="0" fontId="69" fillId="45" borderId="0" applyNumberFormat="0" applyBorder="0" applyAlignment="0" applyProtection="0"/>
    <xf numFmtId="0" fontId="69" fillId="41" borderId="0" applyNumberFormat="0" applyBorder="0" applyAlignment="0" applyProtection="0"/>
    <xf numFmtId="0" fontId="125" fillId="4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9" fillId="36" borderId="0" applyNumberFormat="0" applyBorder="0" applyAlignment="0" applyProtection="0"/>
    <xf numFmtId="0" fontId="125" fillId="3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69" fillId="43" borderId="0" applyNumberFormat="0" applyBorder="0" applyAlignment="0" applyProtection="0"/>
    <xf numFmtId="0" fontId="125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69" fillId="39" borderId="0" applyNumberFormat="0" applyBorder="0" applyAlignment="0" applyProtection="0"/>
    <xf numFmtId="0" fontId="125" fillId="3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9" fillId="41" borderId="0" applyNumberFormat="0" applyBorder="0" applyAlignment="0" applyProtection="0"/>
    <xf numFmtId="0" fontId="125" fillId="41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69" fillId="45" borderId="0" applyNumberFormat="0" applyBorder="0" applyAlignment="0" applyProtection="0"/>
    <xf numFmtId="0" fontId="125" fillId="45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91" fillId="46" borderId="0" applyNumberFormat="0" applyBorder="0" applyAlignment="0" applyProtection="0"/>
    <xf numFmtId="0" fontId="67" fillId="12" borderId="0" applyNumberFormat="0" applyBorder="0" applyAlignment="0" applyProtection="0"/>
    <xf numFmtId="0" fontId="92" fillId="47" borderId="0" applyNumberFormat="0" applyBorder="0" applyAlignment="0" applyProtection="0"/>
    <xf numFmtId="0" fontId="67" fillId="12" borderId="0" applyNumberFormat="0" applyBorder="0" applyAlignment="0" applyProtection="0"/>
    <xf numFmtId="0" fontId="73" fillId="46" borderId="0" applyNumberFormat="0" applyBorder="0" applyAlignment="0" applyProtection="0"/>
    <xf numFmtId="0" fontId="91" fillId="36" borderId="0" applyNumberFormat="0" applyBorder="0" applyAlignment="0" applyProtection="0"/>
    <xf numFmtId="0" fontId="67" fillId="16" borderId="0" applyNumberFormat="0" applyBorder="0" applyAlignment="0" applyProtection="0"/>
    <xf numFmtId="0" fontId="92" fillId="36" borderId="0" applyNumberFormat="0" applyBorder="0" applyAlignment="0" applyProtection="0"/>
    <xf numFmtId="0" fontId="67" fillId="16" borderId="0" applyNumberFormat="0" applyBorder="0" applyAlignment="0" applyProtection="0"/>
    <xf numFmtId="0" fontId="73" fillId="36" borderId="0" applyNumberFormat="0" applyBorder="0" applyAlignment="0" applyProtection="0"/>
    <xf numFmtId="0" fontId="91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20" borderId="0" applyNumberFormat="0" applyBorder="0" applyAlignment="0" applyProtection="0"/>
    <xf numFmtId="0" fontId="92" fillId="44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67" fillId="20" borderId="0" applyNumberFormat="0" applyBorder="0" applyAlignment="0" applyProtection="0"/>
    <xf numFmtId="0" fontId="73" fillId="43" borderId="0" applyNumberFormat="0" applyBorder="0" applyAlignment="0" applyProtection="0"/>
    <xf numFmtId="0" fontId="91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24" borderId="0" applyNumberFormat="0" applyBorder="0" applyAlignment="0" applyProtection="0"/>
    <xf numFmtId="0" fontId="92" fillId="42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73" fillId="48" borderId="0" applyNumberFormat="0" applyBorder="0" applyAlignment="0" applyProtection="0"/>
    <xf numFmtId="0" fontId="91" fillId="47" borderId="0" applyNumberFormat="0" applyBorder="0" applyAlignment="0" applyProtection="0"/>
    <xf numFmtId="0" fontId="67" fillId="28" borderId="0" applyNumberFormat="0" applyBorder="0" applyAlignment="0" applyProtection="0"/>
    <xf numFmtId="0" fontId="92" fillId="47" borderId="0" applyNumberFormat="0" applyBorder="0" applyAlignment="0" applyProtection="0"/>
    <xf numFmtId="0" fontId="67" fillId="28" borderId="0" applyNumberFormat="0" applyBorder="0" applyAlignment="0" applyProtection="0"/>
    <xf numFmtId="0" fontId="73" fillId="47" borderId="0" applyNumberFormat="0" applyBorder="0" applyAlignment="0" applyProtection="0"/>
    <xf numFmtId="0" fontId="91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32" borderId="0" applyNumberFormat="0" applyBorder="0" applyAlignment="0" applyProtection="0"/>
    <xf numFmtId="0" fontId="92" fillId="36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67" fillId="32" borderId="0" applyNumberFormat="0" applyBorder="0" applyAlignment="0" applyProtection="0"/>
    <xf numFmtId="0" fontId="73" fillId="49" borderId="0" applyNumberFormat="0" applyBorder="0" applyAlignment="0" applyProtection="0"/>
    <xf numFmtId="0" fontId="73" fillId="46" borderId="0" applyNumberFormat="0" applyBorder="0" applyAlignment="0" applyProtection="0"/>
    <xf numFmtId="0" fontId="126" fillId="46" borderId="0" applyNumberFormat="0" applyBorder="0" applyAlignment="0" applyProtection="0"/>
    <xf numFmtId="0" fontId="73" fillId="36" borderId="0" applyNumberFormat="0" applyBorder="0" applyAlignment="0" applyProtection="0"/>
    <xf numFmtId="0" fontId="126" fillId="36" borderId="0" applyNumberFormat="0" applyBorder="0" applyAlignment="0" applyProtection="0"/>
    <xf numFmtId="0" fontId="73" fillId="43" borderId="0" applyNumberFormat="0" applyBorder="0" applyAlignment="0" applyProtection="0"/>
    <xf numFmtId="0" fontId="126" fillId="43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47" borderId="0" applyNumberFormat="0" applyBorder="0" applyAlignment="0" applyProtection="0"/>
    <xf numFmtId="0" fontId="126" fillId="47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91" fillId="50" borderId="0" applyNumberFormat="0" applyBorder="0" applyAlignment="0" applyProtection="0"/>
    <xf numFmtId="0" fontId="67" fillId="9" borderId="0" applyNumberFormat="0" applyBorder="0" applyAlignment="0" applyProtection="0"/>
    <xf numFmtId="0" fontId="92" fillId="47" borderId="0" applyNumberFormat="0" applyBorder="0" applyAlignment="0" applyProtection="0"/>
    <xf numFmtId="0" fontId="67" fillId="9" borderId="0" applyNumberFormat="0" applyBorder="0" applyAlignment="0" applyProtection="0"/>
    <xf numFmtId="0" fontId="73" fillId="50" borderId="0" applyNumberFormat="0" applyBorder="0" applyAlignment="0" applyProtection="0"/>
    <xf numFmtId="0" fontId="91" fillId="51" borderId="0" applyNumberFormat="0" applyBorder="0" applyAlignment="0" applyProtection="0"/>
    <xf numFmtId="0" fontId="67" fillId="13" borderId="0" applyNumberFormat="0" applyBorder="0" applyAlignment="0" applyProtection="0"/>
    <xf numFmtId="0" fontId="92" fillId="51" borderId="0" applyNumberFormat="0" applyBorder="0" applyAlignment="0" applyProtection="0"/>
    <xf numFmtId="0" fontId="67" fillId="13" borderId="0" applyNumberFormat="0" applyBorder="0" applyAlignment="0" applyProtection="0"/>
    <xf numFmtId="0" fontId="73" fillId="51" borderId="0" applyNumberFormat="0" applyBorder="0" applyAlignment="0" applyProtection="0"/>
    <xf numFmtId="0" fontId="91" fillId="52" borderId="0" applyNumberFormat="0" applyBorder="0" applyAlignment="0" applyProtection="0"/>
    <xf numFmtId="0" fontId="67" fillId="17" borderId="0" applyNumberFormat="0" applyBorder="0" applyAlignment="0" applyProtection="0"/>
    <xf numFmtId="0" fontId="92" fillId="52" borderId="0" applyNumberFormat="0" applyBorder="0" applyAlignment="0" applyProtection="0"/>
    <xf numFmtId="0" fontId="67" fillId="17" borderId="0" applyNumberFormat="0" applyBorder="0" applyAlignment="0" applyProtection="0"/>
    <xf numFmtId="0" fontId="73" fillId="52" borderId="0" applyNumberFormat="0" applyBorder="0" applyAlignment="0" applyProtection="0"/>
    <xf numFmtId="0" fontId="91" fillId="48" borderId="0" applyNumberFormat="0" applyBorder="0" applyAlignment="0" applyProtection="0"/>
    <xf numFmtId="0" fontId="67" fillId="21" borderId="0" applyNumberFormat="0" applyBorder="0" applyAlignment="0" applyProtection="0"/>
    <xf numFmtId="0" fontId="92" fillId="53" borderId="0" applyNumberFormat="0" applyBorder="0" applyAlignment="0" applyProtection="0"/>
    <xf numFmtId="0" fontId="67" fillId="21" borderId="0" applyNumberFormat="0" applyBorder="0" applyAlignment="0" applyProtection="0"/>
    <xf numFmtId="0" fontId="73" fillId="48" borderId="0" applyNumberFormat="0" applyBorder="0" applyAlignment="0" applyProtection="0"/>
    <xf numFmtId="0" fontId="91" fillId="47" borderId="0" applyNumberFormat="0" applyBorder="0" applyAlignment="0" applyProtection="0"/>
    <xf numFmtId="0" fontId="67" fillId="25" borderId="0" applyNumberFormat="0" applyBorder="0" applyAlignment="0" applyProtection="0"/>
    <xf numFmtId="0" fontId="92" fillId="47" borderId="0" applyNumberFormat="0" applyBorder="0" applyAlignment="0" applyProtection="0"/>
    <xf numFmtId="0" fontId="67" fillId="25" borderId="0" applyNumberFormat="0" applyBorder="0" applyAlignment="0" applyProtection="0"/>
    <xf numFmtId="0" fontId="73" fillId="47" borderId="0" applyNumberFormat="0" applyBorder="0" applyAlignment="0" applyProtection="0"/>
    <xf numFmtId="0" fontId="91" fillId="54" borderId="0" applyNumberFormat="0" applyBorder="0" applyAlignment="0" applyProtection="0"/>
    <xf numFmtId="0" fontId="67" fillId="29" borderId="0" applyNumberFormat="0" applyBorder="0" applyAlignment="0" applyProtection="0"/>
    <xf numFmtId="0" fontId="92" fillId="54" borderId="0" applyNumberFormat="0" applyBorder="0" applyAlignment="0" applyProtection="0"/>
    <xf numFmtId="0" fontId="67" fillId="29" borderId="0" applyNumberFormat="0" applyBorder="0" applyAlignment="0" applyProtection="0"/>
    <xf numFmtId="0" fontId="73" fillId="54" borderId="0" applyNumberFormat="0" applyBorder="0" applyAlignment="0" applyProtection="0"/>
    <xf numFmtId="0" fontId="93" fillId="35" borderId="0" applyNumberFormat="0" applyBorder="0" applyAlignment="0" applyProtection="0"/>
    <xf numFmtId="0" fontId="57" fillId="3" borderId="0" applyNumberFormat="0" applyBorder="0" applyAlignment="0" applyProtection="0"/>
    <xf numFmtId="0" fontId="94" fillId="35" borderId="0" applyNumberFormat="0" applyBorder="0" applyAlignment="0" applyProtection="0"/>
    <xf numFmtId="0" fontId="57" fillId="3" borderId="0" applyNumberFormat="0" applyBorder="0" applyAlignment="0" applyProtection="0"/>
    <xf numFmtId="0" fontId="74" fillId="35" borderId="0" applyNumberFormat="0" applyBorder="0" applyAlignment="0" applyProtection="0"/>
    <xf numFmtId="0" fontId="95" fillId="42" borderId="26" applyNumberFormat="0" applyAlignment="0" applyProtection="0"/>
    <xf numFmtId="0" fontId="61" fillId="6" borderId="18" applyNumberFormat="0" applyAlignment="0" applyProtection="0"/>
    <xf numFmtId="0" fontId="96" fillId="55" borderId="26" applyNumberFormat="0" applyAlignment="0" applyProtection="0"/>
    <xf numFmtId="0" fontId="61" fillId="6" borderId="18" applyNumberFormat="0" applyAlignment="0" applyProtection="0"/>
    <xf numFmtId="0" fontId="75" fillId="42" borderId="26" applyNumberFormat="0" applyAlignment="0" applyProtection="0"/>
    <xf numFmtId="0" fontId="97" fillId="56" borderId="27" applyNumberFormat="0" applyAlignment="0" applyProtection="0"/>
    <xf numFmtId="0" fontId="63" fillId="7" borderId="21" applyNumberFormat="0" applyAlignment="0" applyProtection="0"/>
    <xf numFmtId="0" fontId="98" fillId="56" borderId="27" applyNumberFormat="0" applyAlignment="0" applyProtection="0"/>
    <xf numFmtId="0" fontId="63" fillId="7" borderId="21" applyNumberFormat="0" applyAlignment="0" applyProtection="0"/>
    <xf numFmtId="0" fontId="76" fillId="56" borderId="27" applyNumberFormat="0" applyAlignment="0" applyProtection="0"/>
    <xf numFmtId="165" fontId="20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14" fillId="0" borderId="0" applyFont="0" applyFill="0" applyBorder="0" applyAlignment="0" applyProtection="0"/>
    <xf numFmtId="175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50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7" fillId="0" borderId="0" applyFont="0" applyFill="0" applyBorder="0" applyAlignment="0" applyProtection="0"/>
    <xf numFmtId="176" fontId="20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9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9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14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2" fillId="2" borderId="0" applyNumberFormat="0" applyBorder="0" applyAlignment="0" applyProtection="0"/>
    <xf numFmtId="0" fontId="101" fillId="37" borderId="0" applyNumberFormat="0" applyBorder="0" applyAlignment="0" applyProtection="0"/>
    <xf numFmtId="0" fontId="56" fillId="2" borderId="0" applyNumberFormat="0" applyBorder="0" applyAlignment="0" applyProtection="0"/>
    <xf numFmtId="0" fontId="102" fillId="37" borderId="0" applyNumberFormat="0" applyBorder="0" applyAlignment="0" applyProtection="0"/>
    <xf numFmtId="0" fontId="56" fillId="2" borderId="0" applyNumberFormat="0" applyBorder="0" applyAlignment="0" applyProtection="0"/>
    <xf numFmtId="0" fontId="78" fillId="37" borderId="0" applyNumberFormat="0" applyBorder="0" applyAlignment="0" applyProtection="0"/>
    <xf numFmtId="0" fontId="103" fillId="0" borderId="28" applyNumberFormat="0" applyFill="0" applyAlignment="0" applyProtection="0"/>
    <xf numFmtId="0" fontId="53" fillId="0" borderId="15" applyNumberFormat="0" applyFill="0" applyAlignment="0" applyProtection="0"/>
    <xf numFmtId="0" fontId="104" fillId="0" borderId="29" applyNumberFormat="0" applyFill="0" applyAlignment="0" applyProtection="0"/>
    <xf numFmtId="0" fontId="53" fillId="0" borderId="15" applyNumberFormat="0" applyFill="0" applyAlignment="0" applyProtection="0"/>
    <xf numFmtId="0" fontId="79" fillId="0" borderId="28" applyNumberFormat="0" applyFill="0" applyAlignment="0" applyProtection="0"/>
    <xf numFmtId="0" fontId="105" fillId="0" borderId="30" applyNumberFormat="0" applyFill="0" applyAlignment="0" applyProtection="0"/>
    <xf numFmtId="0" fontId="54" fillId="0" borderId="16" applyNumberFormat="0" applyFill="0" applyAlignment="0" applyProtection="0"/>
    <xf numFmtId="0" fontId="106" fillId="0" borderId="30" applyNumberFormat="0" applyFill="0" applyAlignment="0" applyProtection="0"/>
    <xf numFmtId="0" fontId="54" fillId="0" borderId="16" applyNumberFormat="0" applyFill="0" applyAlignment="0" applyProtection="0"/>
    <xf numFmtId="0" fontId="80" fillId="0" borderId="30" applyNumberFormat="0" applyFill="0" applyAlignment="0" applyProtection="0"/>
    <xf numFmtId="0" fontId="107" fillId="0" borderId="31" applyNumberFormat="0" applyFill="0" applyAlignment="0" applyProtection="0"/>
    <xf numFmtId="0" fontId="55" fillId="0" borderId="17" applyNumberFormat="0" applyFill="0" applyAlignment="0" applyProtection="0"/>
    <xf numFmtId="0" fontId="108" fillId="0" borderId="32" applyNumberFormat="0" applyFill="0" applyAlignment="0" applyProtection="0"/>
    <xf numFmtId="0" fontId="55" fillId="0" borderId="17" applyNumberFormat="0" applyFill="0" applyAlignment="0" applyProtection="0"/>
    <xf numFmtId="0" fontId="81" fillId="0" borderId="31" applyNumberFormat="0" applyFill="0" applyAlignment="0" applyProtection="0"/>
    <xf numFmtId="0" fontId="10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09" fillId="34" borderId="26" applyNumberFormat="0" applyAlignment="0" applyProtection="0"/>
    <xf numFmtId="0" fontId="59" fillId="5" borderId="18" applyNumberFormat="0" applyAlignment="0" applyProtection="0"/>
    <xf numFmtId="0" fontId="110" fillId="44" borderId="26" applyNumberFormat="0" applyAlignment="0" applyProtection="0"/>
    <xf numFmtId="0" fontId="59" fillId="5" borderId="18" applyNumberFormat="0" applyAlignment="0" applyProtection="0"/>
    <xf numFmtId="0" fontId="82" fillId="34" borderId="26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11" fillId="0" borderId="33" applyNumberFormat="0" applyFill="0" applyAlignment="0" applyProtection="0"/>
    <xf numFmtId="0" fontId="62" fillId="0" borderId="20" applyNumberFormat="0" applyFill="0" applyAlignment="0" applyProtection="0"/>
    <xf numFmtId="0" fontId="112" fillId="0" borderId="33" applyNumberFormat="0" applyFill="0" applyAlignment="0" applyProtection="0"/>
    <xf numFmtId="0" fontId="62" fillId="0" borderId="20" applyNumberFormat="0" applyFill="0" applyAlignment="0" applyProtection="0"/>
    <xf numFmtId="0" fontId="83" fillId="0" borderId="33" applyNumberFormat="0" applyFill="0" applyAlignment="0" applyProtection="0"/>
    <xf numFmtId="0" fontId="156" fillId="4" borderId="0" applyNumberFormat="0" applyBorder="0" applyAlignment="0" applyProtection="0"/>
    <xf numFmtId="0" fontId="113" fillId="44" borderId="0" applyNumberFormat="0" applyBorder="0" applyAlignment="0" applyProtection="0"/>
    <xf numFmtId="0" fontId="58" fillId="4" borderId="0" applyNumberFormat="0" applyBorder="0" applyAlignment="0" applyProtection="0"/>
    <xf numFmtId="0" fontId="114" fillId="44" borderId="0" applyNumberFormat="0" applyBorder="0" applyAlignment="0" applyProtection="0"/>
    <xf numFmtId="0" fontId="58" fillId="4" borderId="0" applyNumberFormat="0" applyBorder="0" applyAlignment="0" applyProtection="0"/>
    <xf numFmtId="0" fontId="84" fillId="44" borderId="0" applyNumberFormat="0" applyBorder="0" applyAlignment="0" applyProtection="0"/>
    <xf numFmtId="0" fontId="16" fillId="0" borderId="0"/>
    <xf numFmtId="0" fontId="22" fillId="0" borderId="0"/>
    <xf numFmtId="0" fontId="151" fillId="0" borderId="0"/>
    <xf numFmtId="0" fontId="157" fillId="0" borderId="0"/>
    <xf numFmtId="0" fontId="14" fillId="0" borderId="0"/>
    <xf numFmtId="0" fontId="20" fillId="0" borderId="0"/>
    <xf numFmtId="0" fontId="14" fillId="0" borderId="0"/>
    <xf numFmtId="0" fontId="19" fillId="0" borderId="0"/>
    <xf numFmtId="0" fontId="22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20" fillId="0" borderId="0"/>
    <xf numFmtId="0" fontId="14" fillId="0" borderId="0"/>
    <xf numFmtId="0" fontId="14" fillId="0" borderId="0"/>
    <xf numFmtId="0" fontId="151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12" fillId="0" borderId="0"/>
    <xf numFmtId="0" fontId="72" fillId="0" borderId="0"/>
    <xf numFmtId="0" fontId="20" fillId="0" borderId="0"/>
    <xf numFmtId="0" fontId="70" fillId="0" borderId="0"/>
    <xf numFmtId="0" fontId="158" fillId="0" borderId="0"/>
    <xf numFmtId="0" fontId="14" fillId="0" borderId="0"/>
    <xf numFmtId="0" fontId="70" fillId="0" borderId="0"/>
    <xf numFmtId="0" fontId="12" fillId="0" borderId="0"/>
    <xf numFmtId="0" fontId="19" fillId="0" borderId="0"/>
    <xf numFmtId="0" fontId="14" fillId="0" borderId="0"/>
    <xf numFmtId="0" fontId="19" fillId="0" borderId="0"/>
    <xf numFmtId="0" fontId="19" fillId="0" borderId="0"/>
    <xf numFmtId="0" fontId="16" fillId="0" borderId="0"/>
    <xf numFmtId="0" fontId="19" fillId="0" borderId="0"/>
    <xf numFmtId="0" fontId="50" fillId="0" borderId="0"/>
    <xf numFmtId="0" fontId="14" fillId="0" borderId="0"/>
    <xf numFmtId="0" fontId="7" fillId="0" borderId="0"/>
    <xf numFmtId="0" fontId="7" fillId="0" borderId="0"/>
    <xf numFmtId="0" fontId="14" fillId="0" borderId="0">
      <alignment shrinkToFit="1"/>
    </xf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7" fillId="0" borderId="0"/>
    <xf numFmtId="0" fontId="14" fillId="0" borderId="0"/>
    <xf numFmtId="0" fontId="22" fillId="0" borderId="0"/>
    <xf numFmtId="0" fontId="22" fillId="0" borderId="0"/>
    <xf numFmtId="0" fontId="7" fillId="0" borderId="0"/>
    <xf numFmtId="0" fontId="22" fillId="0" borderId="0"/>
    <xf numFmtId="0" fontId="14" fillId="0" borderId="0"/>
    <xf numFmtId="0" fontId="14" fillId="0" borderId="0"/>
    <xf numFmtId="0" fontId="19" fillId="0" borderId="0"/>
    <xf numFmtId="0" fontId="22" fillId="0" borderId="0"/>
    <xf numFmtId="0" fontId="22" fillId="0" borderId="0"/>
    <xf numFmtId="0" fontId="115" fillId="0" borderId="0"/>
    <xf numFmtId="0" fontId="16" fillId="0" borderId="0"/>
    <xf numFmtId="0" fontId="14" fillId="0" borderId="0"/>
    <xf numFmtId="0" fontId="19" fillId="0" borderId="0"/>
    <xf numFmtId="0" fontId="7" fillId="0" borderId="0"/>
    <xf numFmtId="0" fontId="159" fillId="0" borderId="0"/>
    <xf numFmtId="0" fontId="14" fillId="0" borderId="0"/>
    <xf numFmtId="0" fontId="20" fillId="0" borderId="0"/>
    <xf numFmtId="0" fontId="160" fillId="0" borderId="0"/>
    <xf numFmtId="0" fontId="16" fillId="0" borderId="0"/>
    <xf numFmtId="0" fontId="159" fillId="0" borderId="0"/>
    <xf numFmtId="0" fontId="23" fillId="0" borderId="0">
      <alignment horizontal="left" vertical="top" wrapText="1"/>
    </xf>
    <xf numFmtId="0" fontId="14" fillId="0" borderId="0"/>
    <xf numFmtId="0" fontId="22" fillId="0" borderId="0"/>
    <xf numFmtId="0" fontId="19" fillId="0" borderId="0"/>
    <xf numFmtId="0" fontId="89" fillId="0" borderId="0"/>
    <xf numFmtId="0" fontId="89" fillId="0" borderId="0"/>
    <xf numFmtId="0" fontId="68" fillId="0" borderId="0">
      <alignment horizontal="left"/>
    </xf>
    <xf numFmtId="0" fontId="50" fillId="0" borderId="0"/>
    <xf numFmtId="0" fontId="19" fillId="0" borderId="0"/>
    <xf numFmtId="0" fontId="7" fillId="0" borderId="0"/>
    <xf numFmtId="0" fontId="14" fillId="0" borderId="0"/>
    <xf numFmtId="0" fontId="7" fillId="0" borderId="0"/>
    <xf numFmtId="0" fontId="20" fillId="0" borderId="0"/>
    <xf numFmtId="0" fontId="7" fillId="0" borderId="0"/>
    <xf numFmtId="0" fontId="16" fillId="0" borderId="0"/>
    <xf numFmtId="0" fontId="20" fillId="0" borderId="0"/>
    <xf numFmtId="0" fontId="7" fillId="0" borderId="0"/>
    <xf numFmtId="0" fontId="16" fillId="0" borderId="0"/>
    <xf numFmtId="0" fontId="14" fillId="0" borderId="0"/>
    <xf numFmtId="0" fontId="19" fillId="0" borderId="0"/>
    <xf numFmtId="0" fontId="133" fillId="0" borderId="0"/>
    <xf numFmtId="0" fontId="161" fillId="0" borderId="0"/>
    <xf numFmtId="0" fontId="72" fillId="0" borderId="0"/>
    <xf numFmtId="0" fontId="14" fillId="0" borderId="0"/>
    <xf numFmtId="0" fontId="20" fillId="0" borderId="0"/>
    <xf numFmtId="0" fontId="20" fillId="0" borderId="0"/>
    <xf numFmtId="0" fontId="7" fillId="0" borderId="0"/>
    <xf numFmtId="0" fontId="14" fillId="0" borderId="0"/>
    <xf numFmtId="0" fontId="133" fillId="0" borderId="0"/>
    <xf numFmtId="0" fontId="7" fillId="0" borderId="0"/>
    <xf numFmtId="0" fontId="50" fillId="0" borderId="0"/>
    <xf numFmtId="0" fontId="20" fillId="0" borderId="0"/>
    <xf numFmtId="0" fontId="133" fillId="0" borderId="0"/>
    <xf numFmtId="0" fontId="89" fillId="0" borderId="0"/>
    <xf numFmtId="0" fontId="89" fillId="0" borderId="0"/>
    <xf numFmtId="0" fontId="20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22" fillId="0" borderId="0"/>
    <xf numFmtId="0" fontId="20" fillId="0" borderId="0"/>
    <xf numFmtId="0" fontId="14" fillId="0" borderId="0"/>
    <xf numFmtId="0" fontId="14" fillId="38" borderId="34" applyNumberFormat="0" applyFont="0" applyAlignment="0" applyProtection="0"/>
    <xf numFmtId="0" fontId="7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7" fillId="8" borderId="22" applyNumberFormat="0" applyFont="0" applyAlignment="0" applyProtection="0"/>
    <xf numFmtId="0" fontId="14" fillId="38" borderId="34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7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89" fillId="8" borderId="22" applyNumberFormat="0" applyFont="0" applyAlignment="0" applyProtection="0"/>
    <xf numFmtId="0" fontId="7" fillId="8" borderId="22" applyNumberFormat="0" applyFont="0" applyAlignment="0" applyProtection="0"/>
    <xf numFmtId="0" fontId="116" fillId="42" borderId="35" applyNumberFormat="0" applyAlignment="0" applyProtection="0"/>
    <xf numFmtId="0" fontId="60" fillId="6" borderId="19" applyNumberFormat="0" applyAlignment="0" applyProtection="0"/>
    <xf numFmtId="0" fontId="117" fillId="55" borderId="35" applyNumberFormat="0" applyAlignment="0" applyProtection="0"/>
    <xf numFmtId="0" fontId="60" fillId="6" borderId="19" applyNumberFormat="0" applyAlignment="0" applyProtection="0"/>
    <xf numFmtId="0" fontId="85" fillId="42" borderId="35" applyNumberForma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71" fillId="0" borderId="0"/>
    <xf numFmtId="0" fontId="27" fillId="0" borderId="0"/>
    <xf numFmtId="0" fontId="71" fillId="0" borderId="0"/>
    <xf numFmtId="0" fontId="27" fillId="0" borderId="0"/>
    <xf numFmtId="0" fontId="14" fillId="0" borderId="0"/>
    <xf numFmtId="0" fontId="118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20" fillId="0" borderId="36" applyNumberFormat="0" applyFill="0" applyAlignment="0" applyProtection="0"/>
    <xf numFmtId="0" fontId="66" fillId="0" borderId="23" applyNumberFormat="0" applyFill="0" applyAlignment="0" applyProtection="0"/>
    <xf numFmtId="0" fontId="121" fillId="0" borderId="37" applyNumberFormat="0" applyFill="0" applyAlignment="0" applyProtection="0"/>
    <xf numFmtId="0" fontId="66" fillId="0" borderId="23" applyNumberFormat="0" applyFill="0" applyAlignment="0" applyProtection="0"/>
    <xf numFmtId="0" fontId="87" fillId="0" borderId="36" applyNumberFormat="0" applyFill="0" applyAlignment="0" applyProtection="0"/>
    <xf numFmtId="0" fontId="1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3" fillId="50" borderId="0" applyNumberFormat="0" applyBorder="0" applyAlignment="0" applyProtection="0"/>
    <xf numFmtId="0" fontId="126" fillId="50" borderId="0" applyNumberFormat="0" applyBorder="0" applyAlignment="0" applyProtection="0"/>
    <xf numFmtId="0" fontId="73" fillId="51" borderId="0" applyNumberFormat="0" applyBorder="0" applyAlignment="0" applyProtection="0"/>
    <xf numFmtId="0" fontId="126" fillId="51" borderId="0" applyNumberFormat="0" applyBorder="0" applyAlignment="0" applyProtection="0"/>
    <xf numFmtId="0" fontId="73" fillId="52" borderId="0" applyNumberFormat="0" applyBorder="0" applyAlignment="0" applyProtection="0"/>
    <xf numFmtId="0" fontId="126" fillId="52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47" borderId="0" applyNumberFormat="0" applyBorder="0" applyAlignment="0" applyProtection="0"/>
    <xf numFmtId="0" fontId="126" fillId="47" borderId="0" applyNumberFormat="0" applyBorder="0" applyAlignment="0" applyProtection="0"/>
    <xf numFmtId="0" fontId="73" fillId="54" borderId="0" applyNumberFormat="0" applyBorder="0" applyAlignment="0" applyProtection="0"/>
    <xf numFmtId="0" fontId="126" fillId="54" borderId="0" applyNumberFormat="0" applyBorder="0" applyAlignment="0" applyProtection="0"/>
    <xf numFmtId="176" fontId="134" fillId="0" borderId="38">
      <protection locked="0"/>
    </xf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82" fillId="34" borderId="26" applyNumberFormat="0" applyAlignment="0" applyProtection="0"/>
    <xf numFmtId="0" fontId="135" fillId="34" borderId="26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85" fillId="42" borderId="35" applyNumberFormat="0" applyAlignment="0" applyProtection="0"/>
    <xf numFmtId="0" fontId="136" fillId="42" borderId="35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75" fillId="42" borderId="26" applyNumberFormat="0" applyAlignment="0" applyProtection="0"/>
    <xf numFmtId="0" fontId="137" fillId="42" borderId="26" applyNumberFormat="0" applyAlignment="0" applyProtection="0"/>
    <xf numFmtId="0" fontId="79" fillId="0" borderId="28" applyNumberFormat="0" applyFill="0" applyAlignment="0" applyProtection="0"/>
    <xf numFmtId="0" fontId="138" fillId="0" borderId="28" applyNumberFormat="0" applyFill="0" applyAlignment="0" applyProtection="0"/>
    <xf numFmtId="0" fontId="80" fillId="0" borderId="30" applyNumberFormat="0" applyFill="0" applyAlignment="0" applyProtection="0"/>
    <xf numFmtId="0" fontId="139" fillId="0" borderId="30" applyNumberFormat="0" applyFill="0" applyAlignment="0" applyProtection="0"/>
    <xf numFmtId="0" fontId="81" fillId="0" borderId="31" applyNumberFormat="0" applyFill="0" applyAlignment="0" applyProtection="0"/>
    <xf numFmtId="0" fontId="140" fillId="0" borderId="31" applyNumberFormat="0" applyFill="0" applyAlignment="0" applyProtection="0"/>
    <xf numFmtId="0" fontId="8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6" fontId="141" fillId="57" borderId="38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87" fillId="0" borderId="36" applyNumberFormat="0" applyFill="0" applyAlignment="0" applyProtection="0"/>
    <xf numFmtId="0" fontId="142" fillId="0" borderId="36" applyNumberFormat="0" applyFill="0" applyAlignment="0" applyProtection="0"/>
    <xf numFmtId="0" fontId="76" fillId="56" borderId="27" applyNumberFormat="0" applyAlignment="0" applyProtection="0"/>
    <xf numFmtId="0" fontId="143" fillId="56" borderId="27" applyNumberFormat="0" applyAlignment="0" applyProtection="0"/>
    <xf numFmtId="0" fontId="86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4" fillId="44" borderId="0" applyNumberFormat="0" applyBorder="0" applyAlignment="0" applyProtection="0"/>
    <xf numFmtId="0" fontId="145" fillId="44" borderId="0" applyNumberFormat="0" applyBorder="0" applyAlignment="0" applyProtection="0"/>
    <xf numFmtId="0" fontId="15" fillId="0" borderId="0"/>
    <xf numFmtId="0" fontId="14" fillId="0" borderId="0"/>
    <xf numFmtId="0" fontId="20" fillId="0" borderId="0"/>
    <xf numFmtId="0" fontId="20" fillId="0" borderId="0"/>
    <xf numFmtId="0" fontId="89" fillId="0" borderId="0"/>
    <xf numFmtId="0" fontId="89" fillId="0" borderId="0"/>
    <xf numFmtId="0" fontId="74" fillId="35" borderId="0" applyNumberFormat="0" applyBorder="0" applyAlignment="0" applyProtection="0"/>
    <xf numFmtId="0" fontId="146" fillId="35" borderId="0" applyNumberFormat="0" applyBorder="0" applyAlignment="0" applyProtection="0"/>
    <xf numFmtId="0" fontId="77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9" fillId="38" borderId="34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14" fillId="38" borderId="34" applyNumberFormat="0" applyFont="0" applyAlignment="0" applyProtection="0"/>
    <xf numFmtId="0" fontId="20" fillId="38" borderId="34" applyNumberFormat="0" applyFont="0" applyAlignment="0" applyProtection="0"/>
    <xf numFmtId="0" fontId="83" fillId="0" borderId="33" applyNumberFormat="0" applyFill="0" applyAlignment="0" applyProtection="0"/>
    <xf numFmtId="0" fontId="148" fillId="0" borderId="33" applyNumberFormat="0" applyFill="0" applyAlignment="0" applyProtection="0"/>
    <xf numFmtId="0" fontId="27" fillId="0" borderId="0"/>
    <xf numFmtId="0" fontId="71" fillId="0" borderId="0"/>
    <xf numFmtId="0" fontId="27" fillId="0" borderId="0"/>
    <xf numFmtId="0" fontId="8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  <xf numFmtId="0" fontId="78" fillId="37" borderId="0" applyNumberFormat="0" applyBorder="0" applyAlignment="0" applyProtection="0"/>
    <xf numFmtId="0" fontId="150" fillId="37" borderId="0" applyNumberFormat="0" applyBorder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43" fontId="19" fillId="0" borderId="0" applyFont="0" applyFill="0" applyBorder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7" fillId="0" borderId="0"/>
    <xf numFmtId="169" fontId="7" fillId="0" borderId="0" applyFont="0" applyFill="0" applyBorder="0" applyAlignment="0" applyProtection="0"/>
    <xf numFmtId="0" fontId="14" fillId="0" borderId="0"/>
    <xf numFmtId="0" fontId="164" fillId="0" borderId="0"/>
    <xf numFmtId="0" fontId="53" fillId="0" borderId="15" applyNumberFormat="0" applyFill="0" applyAlignment="0" applyProtection="0"/>
    <xf numFmtId="0" fontId="54" fillId="0" borderId="16" applyNumberFormat="0" applyFill="0" applyAlignment="0" applyProtection="0"/>
    <xf numFmtId="0" fontId="55" fillId="0" borderId="17" applyNumberFormat="0" applyFill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3" borderId="0" applyNumberFormat="0" applyBorder="0" applyAlignment="0" applyProtection="0"/>
    <xf numFmtId="0" fontId="59" fillId="5" borderId="18" applyNumberFormat="0" applyAlignment="0" applyProtection="0"/>
    <xf numFmtId="0" fontId="60" fillId="6" borderId="19" applyNumberFormat="0" applyAlignment="0" applyProtection="0"/>
    <xf numFmtId="0" fontId="61" fillId="6" borderId="18" applyNumberFormat="0" applyAlignment="0" applyProtection="0"/>
    <xf numFmtId="0" fontId="62" fillId="0" borderId="20" applyNumberFormat="0" applyFill="0" applyAlignment="0" applyProtection="0"/>
    <xf numFmtId="0" fontId="63" fillId="7" borderId="21" applyNumberFormat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7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7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7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7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3" fillId="0" borderId="0">
      <alignment horizontal="left" vertical="top" wrapText="1"/>
    </xf>
    <xf numFmtId="0" fontId="6" fillId="8" borderId="22" applyNumberFormat="0" applyFont="0" applyAlignment="0" applyProtection="0"/>
    <xf numFmtId="0" fontId="23" fillId="0" borderId="0">
      <alignment horizontal="left" vertical="top" wrapText="1"/>
    </xf>
    <xf numFmtId="0" fontId="167" fillId="0" borderId="0" applyNumberFormat="0" applyFill="0" applyBorder="0" applyAlignment="0" applyProtection="0"/>
    <xf numFmtId="0" fontId="23" fillId="0" borderId="0">
      <alignment horizontal="left" vertical="top" wrapText="1"/>
    </xf>
    <xf numFmtId="0" fontId="5" fillId="8" borderId="22" applyNumberFormat="0" applyFont="0" applyAlignment="0" applyProtection="0"/>
    <xf numFmtId="0" fontId="23" fillId="0" borderId="0">
      <alignment horizontal="left" vertical="top" wrapText="1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22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6" fontId="169" fillId="0" borderId="0" applyFill="0" applyBorder="0" applyProtection="0">
      <alignment horizontal="right" vertical="top"/>
    </xf>
    <xf numFmtId="0" fontId="85" fillId="42" borderId="74" applyNumberFormat="0" applyAlignment="0" applyProtection="0"/>
    <xf numFmtId="0" fontId="85" fillId="42" borderId="64" applyNumberFormat="0" applyAlignment="0" applyProtection="0"/>
    <xf numFmtId="0" fontId="109" fillId="34" borderId="56" applyNumberFormat="0" applyAlignment="0" applyProtection="0"/>
    <xf numFmtId="0" fontId="87" fillId="0" borderId="65" applyNumberFormat="0" applyFill="0" applyAlignment="0" applyProtection="0"/>
    <xf numFmtId="0" fontId="110" fillId="44" borderId="67" applyNumberFormat="0" applyAlignment="0" applyProtection="0"/>
    <xf numFmtId="0" fontId="4" fillId="0" borderId="0"/>
    <xf numFmtId="0" fontId="85" fillId="42" borderId="74" applyNumberFormat="0" applyAlignment="0" applyProtection="0"/>
    <xf numFmtId="0" fontId="4" fillId="0" borderId="0"/>
    <xf numFmtId="0" fontId="20" fillId="38" borderId="63" applyNumberFormat="0" applyFont="0" applyAlignment="0" applyProtection="0"/>
    <xf numFmtId="0" fontId="85" fillId="42" borderId="48" applyNumberFormat="0" applyAlignment="0" applyProtection="0"/>
    <xf numFmtId="0" fontId="4" fillId="0" borderId="0"/>
    <xf numFmtId="169" fontId="4" fillId="0" borderId="0" applyFont="0" applyFill="0" applyBorder="0" applyAlignment="0" applyProtection="0"/>
    <xf numFmtId="0" fontId="87" fillId="0" borderId="65" applyNumberFormat="0" applyFill="0" applyAlignment="0" applyProtection="0"/>
    <xf numFmtId="0" fontId="117" fillId="55" borderId="74" applyNumberFormat="0" applyAlignment="0" applyProtection="0"/>
    <xf numFmtId="0" fontId="85" fillId="42" borderId="48" applyNumberFormat="0" applyAlignment="0" applyProtection="0"/>
    <xf numFmtId="0" fontId="75" fillId="42" borderId="62" applyNumberFormat="0" applyAlignment="0" applyProtection="0"/>
    <xf numFmtId="0" fontId="87" fillId="0" borderId="59" applyNumberFormat="0" applyFill="0" applyAlignment="0" applyProtection="0"/>
    <xf numFmtId="0" fontId="82" fillId="34" borderId="72" applyNumberFormat="0" applyAlignment="0" applyProtection="0"/>
    <xf numFmtId="0" fontId="75" fillId="42" borderId="62" applyNumberFormat="0" applyAlignment="0" applyProtection="0"/>
    <xf numFmtId="0" fontId="14" fillId="38" borderId="57" applyNumberFormat="0" applyFont="0" applyAlignment="0" applyProtection="0"/>
    <xf numFmtId="0" fontId="14" fillId="38" borderId="57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75" fillId="42" borderId="56" applyNumberFormat="0" applyAlignment="0" applyProtection="0"/>
    <xf numFmtId="0" fontId="75" fillId="42" borderId="56" applyNumberFormat="0" applyAlignment="0" applyProtection="0"/>
    <xf numFmtId="0" fontId="85" fillId="42" borderId="58" applyNumberFormat="0" applyAlignment="0" applyProtection="0"/>
    <xf numFmtId="0" fontId="82" fillId="34" borderId="56" applyNumberFormat="0" applyAlignment="0" applyProtection="0"/>
    <xf numFmtId="0" fontId="75" fillId="42" borderId="72" applyNumberFormat="0" applyAlignment="0" applyProtection="0"/>
    <xf numFmtId="0" fontId="14" fillId="38" borderId="68" applyNumberFormat="0" applyFont="0" applyAlignment="0" applyProtection="0"/>
    <xf numFmtId="0" fontId="87" fillId="0" borderId="70" applyNumberFormat="0" applyFill="0" applyAlignment="0" applyProtection="0"/>
    <xf numFmtId="0" fontId="95" fillId="42" borderId="67" applyNumberFormat="0" applyAlignment="0" applyProtection="0"/>
    <xf numFmtId="0" fontId="110" fillId="44" borderId="62" applyNumberFormat="0" applyAlignment="0" applyProtection="0"/>
    <xf numFmtId="0" fontId="75" fillId="42" borderId="46" applyNumberFormat="0" applyAlignment="0" applyProtection="0"/>
    <xf numFmtId="0" fontId="137" fillId="42" borderId="46" applyNumberFormat="0" applyAlignment="0" applyProtection="0"/>
    <xf numFmtId="0" fontId="85" fillId="42" borderId="48" applyNumberFormat="0" applyAlignment="0" applyProtection="0"/>
    <xf numFmtId="0" fontId="137" fillId="42" borderId="62" applyNumberFormat="0" applyAlignment="0" applyProtection="0"/>
    <xf numFmtId="0" fontId="82" fillId="34" borderId="62" applyNumberFormat="0" applyAlignment="0" applyProtection="0"/>
    <xf numFmtId="0" fontId="85" fillId="42" borderId="74" applyNumberFormat="0" applyAlignment="0" applyProtection="0"/>
    <xf numFmtId="0" fontId="82" fillId="34" borderId="62" applyNumberFormat="0" applyAlignment="0" applyProtection="0"/>
    <xf numFmtId="0" fontId="4" fillId="0" borderId="0"/>
    <xf numFmtId="0" fontId="82" fillId="34" borderId="46" applyNumberFormat="0" applyAlignment="0" applyProtection="0"/>
    <xf numFmtId="0" fontId="4" fillId="0" borderId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75" fillId="42" borderId="62" applyNumberFormat="0" applyAlignment="0" applyProtection="0"/>
    <xf numFmtId="0" fontId="4" fillId="14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4" borderId="0" applyNumberFormat="0" applyBorder="0" applyAlignment="0" applyProtection="0"/>
    <xf numFmtId="0" fontId="75" fillId="42" borderId="67" applyNumberFormat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75" fillId="42" borderId="62" applyNumberFormat="0" applyAlignment="0" applyProtection="0"/>
    <xf numFmtId="0" fontId="87" fillId="0" borderId="65" applyNumberFormat="0" applyFill="0" applyAlignment="0" applyProtection="0"/>
    <xf numFmtId="0" fontId="4" fillId="18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14" fillId="38" borderId="57" applyNumberFormat="0" applyFont="0" applyAlignment="0" applyProtection="0"/>
    <xf numFmtId="0" fontId="14" fillId="38" borderId="57" applyNumberFormat="0" applyFont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14" fillId="38" borderId="57" applyNumberFormat="0" applyFont="0" applyAlignment="0" applyProtection="0"/>
    <xf numFmtId="0" fontId="4" fillId="26" borderId="0" applyNumberFormat="0" applyBorder="0" applyAlignment="0" applyProtection="0"/>
    <xf numFmtId="0" fontId="20" fillId="38" borderId="57" applyNumberFormat="0" applyFont="0" applyAlignment="0" applyProtection="0"/>
    <xf numFmtId="0" fontId="85" fillId="42" borderId="42" applyNumberFormat="0" applyAlignment="0" applyProtection="0"/>
    <xf numFmtId="0" fontId="117" fillId="55" borderId="42" applyNumberFormat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4" fillId="38" borderId="57" applyNumberFormat="0" applyFont="0" applyAlignment="0" applyProtection="0"/>
    <xf numFmtId="0" fontId="4" fillId="30" borderId="0" applyNumberFormat="0" applyBorder="0" applyAlignment="0" applyProtection="0"/>
    <xf numFmtId="0" fontId="116" fillId="42" borderId="42" applyNumberFormat="0" applyAlignment="0" applyProtection="0"/>
    <xf numFmtId="0" fontId="14" fillId="38" borderId="57" applyNumberFormat="0" applyFont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85" fillId="42" borderId="69" applyNumberFormat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42" fillId="0" borderId="59" applyNumberFormat="0" applyFill="0" applyAlignment="0" applyProtection="0"/>
    <xf numFmtId="0" fontId="87" fillId="0" borderId="59" applyNumberFormat="0" applyFill="0" applyAlignment="0" applyProtection="0"/>
    <xf numFmtId="0" fontId="87" fillId="0" borderId="59" applyNumberFormat="0" applyFill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87" fillId="0" borderId="59" applyNumberFormat="0" applyFill="0" applyAlignment="0" applyProtection="0"/>
    <xf numFmtId="0" fontId="4" fillId="15" borderId="0" applyNumberFormat="0" applyBorder="0" applyAlignment="0" applyProtection="0"/>
    <xf numFmtId="0" fontId="87" fillId="0" borderId="59" applyNumberFormat="0" applyFill="0" applyAlignment="0" applyProtection="0"/>
    <xf numFmtId="0" fontId="4" fillId="19" borderId="0" applyNumberFormat="0" applyBorder="0" applyAlignment="0" applyProtection="0"/>
    <xf numFmtId="0" fontId="4" fillId="43" borderId="0" applyNumberFormat="0" applyBorder="0" applyAlignment="0" applyProtection="0"/>
    <xf numFmtId="0" fontId="4" fillId="4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37" fillId="42" borderId="56" applyNumberFormat="0" applyAlignment="0" applyProtection="0"/>
    <xf numFmtId="0" fontId="75" fillId="42" borderId="56" applyNumberFormat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75" fillId="42" borderId="56" applyNumberFormat="0" applyAlignment="0" applyProtection="0"/>
    <xf numFmtId="0" fontId="4" fillId="23" borderId="0" applyNumberFormat="0" applyBorder="0" applyAlignment="0" applyProtection="0"/>
    <xf numFmtId="0" fontId="85" fillId="42" borderId="58" applyNumberFormat="0" applyAlignment="0" applyProtection="0"/>
    <xf numFmtId="0" fontId="75" fillId="42" borderId="56" applyNumberFormat="0" applyAlignment="0" applyProtection="0"/>
    <xf numFmtId="0" fontId="85" fillId="42" borderId="58" applyNumberFormat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85" fillId="42" borderId="58" applyNumberFormat="0" applyAlignment="0" applyProtection="0"/>
    <xf numFmtId="0" fontId="4" fillId="27" borderId="0" applyNumberFormat="0" applyBorder="0" applyAlignment="0" applyProtection="0"/>
    <xf numFmtId="0" fontId="85" fillId="42" borderId="58" applyNumberFormat="0" applyAlignment="0" applyProtection="0"/>
    <xf numFmtId="0" fontId="85" fillId="42" borderId="58" applyNumberFormat="0" applyAlignment="0" applyProtection="0"/>
    <xf numFmtId="0" fontId="85" fillId="42" borderId="58" applyNumberFormat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5" fillId="42" borderId="58" applyNumberFormat="0" applyAlignment="0" applyProtection="0"/>
    <xf numFmtId="0" fontId="4" fillId="31" borderId="0" applyNumberFormat="0" applyBorder="0" applyAlignment="0" applyProtection="0"/>
    <xf numFmtId="0" fontId="135" fillId="34" borderId="56" applyNumberFormat="0" applyAlignment="0" applyProtection="0"/>
    <xf numFmtId="0" fontId="82" fillId="34" borderId="56" applyNumberFormat="0" applyAlignment="0" applyProtection="0"/>
    <xf numFmtId="0" fontId="82" fillId="34" borderId="56" applyNumberFormat="0" applyAlignment="0" applyProtection="0"/>
    <xf numFmtId="0" fontId="82" fillId="34" borderId="56" applyNumberFormat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82" fillId="34" borderId="56" applyNumberFormat="0" applyAlignment="0" applyProtection="0"/>
    <xf numFmtId="0" fontId="82" fillId="34" borderId="56" applyNumberFormat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10" fillId="44" borderId="72" applyNumberFormat="0" applyAlignment="0" applyProtection="0"/>
    <xf numFmtId="0" fontId="121" fillId="0" borderId="60" applyNumberFormat="0" applyFill="0" applyAlignment="0" applyProtection="0"/>
    <xf numFmtId="0" fontId="85" fillId="42" borderId="74" applyNumberFormat="0" applyAlignment="0" applyProtection="0"/>
    <xf numFmtId="0" fontId="85" fillId="42" borderId="74" applyNumberFormat="0" applyAlignment="0" applyProtection="0"/>
    <xf numFmtId="0" fontId="75" fillId="42" borderId="72" applyNumberFormat="0" applyAlignment="0" applyProtection="0"/>
    <xf numFmtId="0" fontId="87" fillId="0" borderId="75" applyNumberFormat="0" applyFill="0" applyAlignment="0" applyProtection="0"/>
    <xf numFmtId="0" fontId="20" fillId="38" borderId="68" applyNumberFormat="0" applyFont="0" applyAlignment="0" applyProtection="0"/>
    <xf numFmtId="0" fontId="14" fillId="38" borderId="68" applyNumberFormat="0" applyFont="0" applyAlignment="0" applyProtection="0"/>
    <xf numFmtId="0" fontId="14" fillId="38" borderId="68" applyNumberFormat="0" applyFont="0" applyAlignment="0" applyProtection="0"/>
    <xf numFmtId="0" fontId="14" fillId="38" borderId="68" applyNumberFormat="0" applyFont="0" applyAlignment="0" applyProtection="0"/>
    <xf numFmtId="0" fontId="14" fillId="38" borderId="57" applyNumberFormat="0" applyFont="0" applyAlignment="0" applyProtection="0"/>
    <xf numFmtId="0" fontId="14" fillId="38" borderId="68" applyNumberFormat="0" applyFont="0" applyAlignment="0" applyProtection="0"/>
    <xf numFmtId="0" fontId="14" fillId="38" borderId="57" applyNumberFormat="0" applyFont="0" applyAlignment="0" applyProtection="0"/>
    <xf numFmtId="0" fontId="142" fillId="0" borderId="70" applyNumberFormat="0" applyFill="0" applyAlignment="0" applyProtection="0"/>
    <xf numFmtId="0" fontId="87" fillId="0" borderId="70" applyNumberFormat="0" applyFill="0" applyAlignment="0" applyProtection="0"/>
    <xf numFmtId="0" fontId="87" fillId="0" borderId="70" applyNumberFormat="0" applyFill="0" applyAlignment="0" applyProtection="0"/>
    <xf numFmtId="0" fontId="87" fillId="0" borderId="70" applyNumberFormat="0" applyFill="0" applyAlignment="0" applyProtection="0"/>
    <xf numFmtId="0" fontId="87" fillId="0" borderId="70" applyNumberFormat="0" applyFill="0" applyAlignment="0" applyProtection="0"/>
    <xf numFmtId="0" fontId="87" fillId="0" borderId="70" applyNumberFormat="0" applyFill="0" applyAlignment="0" applyProtection="0"/>
    <xf numFmtId="0" fontId="87" fillId="0" borderId="70" applyNumberFormat="0" applyFill="0" applyAlignment="0" applyProtection="0"/>
    <xf numFmtId="0" fontId="75" fillId="42" borderId="67" applyNumberFormat="0" applyAlignment="0" applyProtection="0"/>
    <xf numFmtId="0" fontId="75" fillId="42" borderId="67" applyNumberFormat="0" applyAlignment="0" applyProtection="0"/>
    <xf numFmtId="0" fontId="75" fillId="42" borderId="67" applyNumberFormat="0" applyAlignment="0" applyProtection="0"/>
    <xf numFmtId="0" fontId="75" fillId="42" borderId="67" applyNumberFormat="0" applyAlignment="0" applyProtection="0"/>
    <xf numFmtId="0" fontId="75" fillId="42" borderId="67" applyNumberFormat="0" applyAlignment="0" applyProtection="0"/>
    <xf numFmtId="0" fontId="75" fillId="42" borderId="67" applyNumberFormat="0" applyAlignment="0" applyProtection="0"/>
    <xf numFmtId="0" fontId="75" fillId="42" borderId="67" applyNumberFormat="0" applyAlignment="0" applyProtection="0"/>
    <xf numFmtId="0" fontId="135" fillId="34" borderId="67" applyNumberFormat="0" applyAlignment="0" applyProtection="0"/>
    <xf numFmtId="0" fontId="85" fillId="42" borderId="69" applyNumberFormat="0" applyAlignment="0" applyProtection="0"/>
    <xf numFmtId="0" fontId="82" fillId="34" borderId="67" applyNumberFormat="0" applyAlignment="0" applyProtection="0"/>
    <xf numFmtId="0" fontId="82" fillId="34" borderId="67" applyNumberFormat="0" applyAlignment="0" applyProtection="0"/>
    <xf numFmtId="0" fontId="121" fillId="0" borderId="71" applyNumberFormat="0" applyFill="0" applyAlignment="0" applyProtection="0"/>
    <xf numFmtId="0" fontId="120" fillId="0" borderId="70" applyNumberFormat="0" applyFill="0" applyAlignment="0" applyProtection="0"/>
    <xf numFmtId="0" fontId="14" fillId="38" borderId="68" applyNumberFormat="0" applyFont="0" applyAlignment="0" applyProtection="0"/>
    <xf numFmtId="0" fontId="110" fillId="44" borderId="40" applyNumberFormat="0" applyAlignment="0" applyProtection="0"/>
    <xf numFmtId="0" fontId="109" fillId="34" borderId="40" applyNumberFormat="0" applyAlignment="0" applyProtection="0"/>
    <xf numFmtId="0" fontId="110" fillId="44" borderId="56" applyNumberFormat="0" applyAlignment="0" applyProtection="0"/>
    <xf numFmtId="0" fontId="75" fillId="42" borderId="62" applyNumberFormat="0" applyAlignment="0" applyProtection="0"/>
    <xf numFmtId="43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82" fillId="34" borderId="67" applyNumberFormat="0" applyAlignment="0" applyProtection="0"/>
    <xf numFmtId="43" fontId="4" fillId="0" borderId="0" applyFont="0" applyFill="0" applyBorder="0" applyAlignment="0" applyProtection="0"/>
    <xf numFmtId="0" fontId="95" fillId="42" borderId="46" applyNumberFormat="0" applyAlignment="0" applyProtection="0"/>
    <xf numFmtId="43" fontId="4" fillId="0" borderId="0" applyFont="0" applyFill="0" applyBorder="0" applyAlignment="0" applyProtection="0"/>
    <xf numFmtId="0" fontId="96" fillId="55" borderId="46" applyNumberFormat="0" applyAlignment="0" applyProtection="0"/>
    <xf numFmtId="43" fontId="4" fillId="0" borderId="0" applyFont="0" applyFill="0" applyBorder="0" applyAlignment="0" applyProtection="0"/>
    <xf numFmtId="0" fontId="95" fillId="42" borderId="62" applyNumberFormat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5" fillId="42" borderId="72" applyNumberFormat="0" applyAlignment="0" applyProtection="0"/>
    <xf numFmtId="43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96" fillId="55" borderId="72" applyNumberFormat="0" applyAlignment="0" applyProtection="0"/>
    <xf numFmtId="0" fontId="75" fillId="42" borderId="72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6" fillId="55" borderId="56" applyNumberFormat="0" applyAlignment="0" applyProtection="0"/>
    <xf numFmtId="0" fontId="95" fillId="42" borderId="56" applyNumberFormat="0" applyAlignment="0" applyProtection="0"/>
    <xf numFmtId="0" fontId="75" fillId="42" borderId="40" applyNumberFormat="0" applyAlignment="0" applyProtection="0"/>
    <xf numFmtId="0" fontId="96" fillId="55" borderId="40" applyNumberFormat="0" applyAlignment="0" applyProtection="0"/>
    <xf numFmtId="0" fontId="82" fillId="34" borderId="62" applyNumberFormat="0" applyAlignment="0" applyProtection="0"/>
    <xf numFmtId="0" fontId="109" fillId="34" borderId="46" applyNumberFormat="0" applyAlignment="0" applyProtection="0"/>
    <xf numFmtId="0" fontId="110" fillId="44" borderId="46" applyNumberFormat="0" applyAlignment="0" applyProtection="0"/>
    <xf numFmtId="0" fontId="82" fillId="34" borderId="46" applyNumberFormat="0" applyAlignment="0" applyProtection="0"/>
    <xf numFmtId="0" fontId="14" fillId="38" borderId="73" applyNumberFormat="0" applyFont="0" applyAlignment="0" applyProtection="0"/>
    <xf numFmtId="0" fontId="4" fillId="0" borderId="0"/>
    <xf numFmtId="0" fontId="4" fillId="0" borderId="0"/>
    <xf numFmtId="0" fontId="75" fillId="42" borderId="72" applyNumberFormat="0" applyAlignment="0" applyProtection="0"/>
    <xf numFmtId="0" fontId="85" fillId="42" borderId="74" applyNumberFormat="0" applyAlignment="0" applyProtection="0"/>
    <xf numFmtId="0" fontId="85" fillId="42" borderId="74" applyNumberFormat="0" applyAlignment="0" applyProtection="0"/>
    <xf numFmtId="0" fontId="75" fillId="42" borderId="72" applyNumberFormat="0" applyAlignment="0" applyProtection="0"/>
    <xf numFmtId="0" fontId="85" fillId="42" borderId="74" applyNumberFormat="0" applyAlignment="0" applyProtection="0"/>
    <xf numFmtId="0" fontId="75" fillId="42" borderId="72" applyNumberFormat="0" applyAlignment="0" applyProtection="0"/>
    <xf numFmtId="0" fontId="137" fillId="42" borderId="72" applyNumberFormat="0" applyAlignment="0" applyProtection="0"/>
    <xf numFmtId="0" fontId="75" fillId="42" borderId="72" applyNumberFormat="0" applyAlignment="0" applyProtection="0"/>
    <xf numFmtId="0" fontId="87" fillId="0" borderId="75" applyNumberFormat="0" applyFill="0" applyAlignment="0" applyProtection="0"/>
    <xf numFmtId="0" fontId="87" fillId="0" borderId="75" applyNumberFormat="0" applyFill="0" applyAlignment="0" applyProtection="0"/>
    <xf numFmtId="0" fontId="14" fillId="38" borderId="63" applyNumberFormat="0" applyFont="0" applyAlignment="0" applyProtection="0"/>
    <xf numFmtId="0" fontId="87" fillId="0" borderId="75" applyNumberFormat="0" applyFill="0" applyAlignment="0" applyProtection="0"/>
    <xf numFmtId="0" fontId="87" fillId="0" borderId="75" applyNumberFormat="0" applyFill="0" applyAlignment="0" applyProtection="0"/>
    <xf numFmtId="0" fontId="14" fillId="38" borderId="6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87" fillId="0" borderId="7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38" borderId="73" applyNumberFormat="0" applyFont="0" applyAlignment="0" applyProtection="0"/>
    <xf numFmtId="0" fontId="116" fillId="42" borderId="64" applyNumberFormat="0" applyAlignment="0" applyProtection="0"/>
    <xf numFmtId="0" fontId="4" fillId="0" borderId="0"/>
    <xf numFmtId="0" fontId="136" fillId="42" borderId="64" applyNumberFormat="0" applyAlignment="0" applyProtection="0"/>
    <xf numFmtId="0" fontId="85" fillId="42" borderId="64" applyNumberFormat="0" applyAlignment="0" applyProtection="0"/>
    <xf numFmtId="0" fontId="85" fillId="42" borderId="64" applyNumberFormat="0" applyAlignment="0" applyProtection="0"/>
    <xf numFmtId="0" fontId="87" fillId="0" borderId="65" applyNumberFormat="0" applyFill="0" applyAlignment="0" applyProtection="0"/>
    <xf numFmtId="0" fontId="75" fillId="42" borderId="6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4" fillId="0" borderId="0"/>
    <xf numFmtId="0" fontId="14" fillId="38" borderId="63" applyNumberFormat="0" applyFont="0" applyAlignment="0" applyProtection="0"/>
    <xf numFmtId="0" fontId="4" fillId="0" borderId="0"/>
    <xf numFmtId="0" fontId="14" fillId="38" borderId="63" applyNumberFormat="0" applyFont="0" applyAlignment="0" applyProtection="0"/>
    <xf numFmtId="0" fontId="14" fillId="38" borderId="63" applyNumberFormat="0" applyFont="0" applyAlignment="0" applyProtection="0"/>
    <xf numFmtId="0" fontId="85" fillId="42" borderId="48" applyNumberFormat="0" applyAlignment="0" applyProtection="0"/>
    <xf numFmtId="0" fontId="14" fillId="38" borderId="63" applyNumberFormat="0" applyFont="0" applyAlignment="0" applyProtection="0"/>
    <xf numFmtId="0" fontId="14" fillId="38" borderId="63" applyNumberFormat="0" applyFont="0" applyAlignment="0" applyProtection="0"/>
    <xf numFmtId="0" fontId="4" fillId="0" borderId="0"/>
    <xf numFmtId="0" fontId="87" fillId="0" borderId="70" applyNumberFormat="0" applyFill="0" applyAlignment="0" applyProtection="0"/>
    <xf numFmtId="0" fontId="4" fillId="8" borderId="22" applyNumberFormat="0" applyFont="0" applyAlignment="0" applyProtection="0"/>
    <xf numFmtId="0" fontId="75" fillId="42" borderId="72" applyNumberFormat="0" applyAlignment="0" applyProtection="0"/>
    <xf numFmtId="0" fontId="4" fillId="8" borderId="22" applyNumberFormat="0" applyFont="0" applyAlignment="0" applyProtection="0"/>
    <xf numFmtId="0" fontId="82" fillId="34" borderId="72" applyNumberFormat="0" applyAlignment="0" applyProtection="0"/>
    <xf numFmtId="0" fontId="82" fillId="34" borderId="67" applyNumberFormat="0" applyAlignment="0" applyProtection="0"/>
    <xf numFmtId="0" fontId="4" fillId="8" borderId="22" applyNumberFormat="0" applyFont="0" applyAlignment="0" applyProtection="0"/>
    <xf numFmtId="0" fontId="120" fillId="0" borderId="49" applyNumberFormat="0" applyFill="0" applyAlignment="0" applyProtection="0"/>
    <xf numFmtId="0" fontId="121" fillId="0" borderId="50" applyNumberFormat="0" applyFill="0" applyAlignment="0" applyProtection="0"/>
    <xf numFmtId="0" fontId="87" fillId="0" borderId="49" applyNumberFormat="0" applyFill="0" applyAlignment="0" applyProtection="0"/>
    <xf numFmtId="0" fontId="4" fillId="8" borderId="22" applyNumberFormat="0" applyFont="0" applyAlignment="0" applyProtection="0"/>
    <xf numFmtId="0" fontId="75" fillId="42" borderId="67" applyNumberFormat="0" applyAlignment="0" applyProtection="0"/>
    <xf numFmtId="0" fontId="82" fillId="34" borderId="72" applyNumberFormat="0" applyAlignment="0" applyProtection="0"/>
    <xf numFmtId="0" fontId="82" fillId="34" borderId="46" applyNumberFormat="0" applyAlignment="0" applyProtection="0"/>
    <xf numFmtId="0" fontId="82" fillId="34" borderId="46" applyNumberFormat="0" applyAlignment="0" applyProtection="0"/>
    <xf numFmtId="0" fontId="82" fillId="34" borderId="46" applyNumberFormat="0" applyAlignment="0" applyProtection="0"/>
    <xf numFmtId="0" fontId="82" fillId="34" borderId="46" applyNumberFormat="0" applyAlignment="0" applyProtection="0"/>
    <xf numFmtId="0" fontId="82" fillId="34" borderId="46" applyNumberFormat="0" applyAlignment="0" applyProtection="0"/>
    <xf numFmtId="0" fontId="82" fillId="34" borderId="46" applyNumberFormat="0" applyAlignment="0" applyProtection="0"/>
    <xf numFmtId="0" fontId="82" fillId="34" borderId="46" applyNumberFormat="0" applyAlignment="0" applyProtection="0"/>
    <xf numFmtId="0" fontId="135" fillId="34" borderId="46" applyNumberFormat="0" applyAlignment="0" applyProtection="0"/>
    <xf numFmtId="0" fontId="85" fillId="42" borderId="48" applyNumberFormat="0" applyAlignment="0" applyProtection="0"/>
    <xf numFmtId="0" fontId="85" fillId="42" borderId="48" applyNumberFormat="0" applyAlignment="0" applyProtection="0"/>
    <xf numFmtId="0" fontId="85" fillId="42" borderId="48" applyNumberFormat="0" applyAlignment="0" applyProtection="0"/>
    <xf numFmtId="0" fontId="75" fillId="42" borderId="46" applyNumberFormat="0" applyAlignment="0" applyProtection="0"/>
    <xf numFmtId="0" fontId="85" fillId="42" borderId="48" applyNumberFormat="0" applyAlignment="0" applyProtection="0"/>
    <xf numFmtId="0" fontId="85" fillId="42" borderId="48" applyNumberFormat="0" applyAlignment="0" applyProtection="0"/>
    <xf numFmtId="0" fontId="136" fillId="42" borderId="48" applyNumberFormat="0" applyAlignment="0" applyProtection="0"/>
    <xf numFmtId="0" fontId="75" fillId="42" borderId="46" applyNumberFormat="0" applyAlignment="0" applyProtection="0"/>
    <xf numFmtId="0" fontId="75" fillId="42" borderId="46" applyNumberFormat="0" applyAlignment="0" applyProtection="0"/>
    <xf numFmtId="0" fontId="75" fillId="42" borderId="46" applyNumberFormat="0" applyAlignment="0" applyProtection="0"/>
    <xf numFmtId="0" fontId="75" fillId="42" borderId="46" applyNumberFormat="0" applyAlignment="0" applyProtection="0"/>
    <xf numFmtId="0" fontId="75" fillId="42" borderId="46" applyNumberFormat="0" applyAlignment="0" applyProtection="0"/>
    <xf numFmtId="0" fontId="82" fillId="34" borderId="72" applyNumberFormat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14" fillId="38" borderId="73" applyNumberFormat="0" applyFont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87" fillId="0" borderId="49" applyNumberFormat="0" applyFill="0" applyAlignment="0" applyProtection="0"/>
    <xf numFmtId="0" fontId="142" fillId="0" borderId="49" applyNumberFormat="0" applyFill="0" applyAlignment="0" applyProtection="0"/>
    <xf numFmtId="0" fontId="82" fillId="34" borderId="62" applyNumberFormat="0" applyAlignment="0" applyProtection="0"/>
    <xf numFmtId="0" fontId="75" fillId="42" borderId="62" applyNumberFormat="0" applyAlignment="0" applyProtection="0"/>
    <xf numFmtId="0" fontId="87" fillId="0" borderId="65" applyNumberFormat="0" applyFill="0" applyAlignment="0" applyProtection="0"/>
    <xf numFmtId="0" fontId="19" fillId="38" borderId="63" applyNumberFormat="0" applyFont="0" applyAlignment="0" applyProtection="0"/>
    <xf numFmtId="0" fontId="82" fillId="34" borderId="67" applyNumberFormat="0" applyAlignment="0" applyProtection="0"/>
    <xf numFmtId="0" fontId="20" fillId="38" borderId="73" applyNumberFormat="0" applyFont="0" applyAlignment="0" applyProtection="0"/>
    <xf numFmtId="0" fontId="87" fillId="0" borderId="70" applyNumberFormat="0" applyFill="0" applyAlignment="0" applyProtection="0"/>
    <xf numFmtId="0" fontId="75" fillId="42" borderId="67" applyNumberForma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14" fillId="38" borderId="47" applyNumberFormat="0" applyFont="0" applyAlignment="0" applyProtection="0"/>
    <xf numFmtId="0" fontId="20" fillId="38" borderId="47" applyNumberFormat="0" applyFont="0" applyAlignment="0" applyProtection="0"/>
    <xf numFmtId="0" fontId="85" fillId="42" borderId="69" applyNumberFormat="0" applyAlignment="0" applyProtection="0"/>
    <xf numFmtId="0" fontId="75" fillId="42" borderId="56" applyNumberFormat="0" applyAlignment="0" applyProtection="0"/>
    <xf numFmtId="0" fontId="136" fillId="42" borderId="58" applyNumberFormat="0" applyAlignment="0" applyProtection="0"/>
    <xf numFmtId="0" fontId="82" fillId="34" borderId="72" applyNumberFormat="0" applyAlignment="0" applyProtection="0"/>
    <xf numFmtId="0" fontId="75" fillId="42" borderId="56" applyNumberFormat="0" applyAlignment="0" applyProtection="0"/>
    <xf numFmtId="0" fontId="75" fillId="42" borderId="56" applyNumberFormat="0" applyAlignment="0" applyProtection="0"/>
    <xf numFmtId="0" fontId="85" fillId="42" borderId="64" applyNumberFormat="0" applyAlignment="0" applyProtection="0"/>
    <xf numFmtId="0" fontId="14" fillId="38" borderId="57" applyNumberFormat="0" applyFont="0" applyAlignment="0" applyProtection="0"/>
    <xf numFmtId="0" fontId="136" fillId="42" borderId="74" applyNumberFormat="0" applyAlignment="0" applyProtection="0"/>
    <xf numFmtId="0" fontId="75" fillId="42" borderId="62" applyNumberFormat="0" applyAlignment="0" applyProtection="0"/>
    <xf numFmtId="0" fontId="116" fillId="42" borderId="48" applyNumberFormat="0" applyAlignment="0" applyProtection="0"/>
    <xf numFmtId="0" fontId="4" fillId="8" borderId="22" applyNumberFormat="0" applyFont="0" applyAlignment="0" applyProtection="0"/>
    <xf numFmtId="0" fontId="4" fillId="8" borderId="22" applyNumberFormat="0" applyFont="0" applyAlignment="0" applyProtection="0"/>
    <xf numFmtId="0" fontId="82" fillId="34" borderId="46" applyNumberFormat="0" applyAlignment="0" applyProtection="0"/>
    <xf numFmtId="0" fontId="75" fillId="42" borderId="46" applyNumberFormat="0" applyAlignment="0" applyProtection="0"/>
    <xf numFmtId="0" fontId="87" fillId="0" borderId="49" applyNumberFormat="0" applyFill="0" applyAlignment="0" applyProtection="0"/>
    <xf numFmtId="0" fontId="85" fillId="42" borderId="69" applyNumberFormat="0" applyAlignment="0" applyProtection="0"/>
    <xf numFmtId="0" fontId="14" fillId="38" borderId="63" applyNumberFormat="0" applyFont="0" applyAlignment="0" applyProtection="0"/>
    <xf numFmtId="0" fontId="75" fillId="42" borderId="46" applyNumberFormat="0" applyAlignment="0" applyProtection="0"/>
    <xf numFmtId="0" fontId="117" fillId="55" borderId="69" applyNumberFormat="0" applyAlignment="0" applyProtection="0"/>
    <xf numFmtId="0" fontId="85" fillId="42" borderId="58" applyNumberFormat="0" applyAlignment="0" applyProtection="0"/>
    <xf numFmtId="0" fontId="82" fillId="34" borderId="56" applyNumberFormat="0" applyAlignment="0" applyProtection="0"/>
    <xf numFmtId="0" fontId="85" fillId="42" borderId="58" applyNumberFormat="0" applyAlignment="0" applyProtection="0"/>
    <xf numFmtId="0" fontId="75" fillId="42" borderId="56" applyNumberFormat="0" applyAlignment="0" applyProtection="0"/>
    <xf numFmtId="0" fontId="85" fillId="42" borderId="69" applyNumberFormat="0" applyAlignment="0" applyProtection="0"/>
    <xf numFmtId="0" fontId="14" fillId="38" borderId="73" applyNumberFormat="0" applyFont="0" applyAlignment="0" applyProtection="0"/>
    <xf numFmtId="0" fontId="82" fillId="34" borderId="56" applyNumberFormat="0" applyAlignment="0" applyProtection="0"/>
    <xf numFmtId="0" fontId="14" fillId="38" borderId="57" applyNumberFormat="0" applyFont="0" applyAlignment="0" applyProtection="0"/>
    <xf numFmtId="0" fontId="82" fillId="34" borderId="67" applyNumberFormat="0" applyAlignment="0" applyProtection="0"/>
    <xf numFmtId="0" fontId="116" fillId="42" borderId="69" applyNumberFormat="0" applyAlignment="0" applyProtection="0"/>
    <xf numFmtId="0" fontId="14" fillId="38" borderId="73" applyNumberFormat="0" applyFont="0" applyAlignment="0" applyProtection="0"/>
    <xf numFmtId="0" fontId="82" fillId="34" borderId="62" applyNumberFormat="0" applyAlignment="0" applyProtection="0"/>
    <xf numFmtId="0" fontId="14" fillId="38" borderId="73" applyNumberFormat="0" applyFont="0" applyAlignment="0" applyProtection="0"/>
    <xf numFmtId="0" fontId="82" fillId="34" borderId="62" applyNumberFormat="0" applyAlignment="0" applyProtection="0"/>
    <xf numFmtId="0" fontId="82" fillId="34" borderId="62" applyNumberFormat="0" applyAlignment="0" applyProtection="0"/>
    <xf numFmtId="0" fontId="4" fillId="0" borderId="0"/>
    <xf numFmtId="169" fontId="4" fillId="0" borderId="0" applyFont="0" applyFill="0" applyBorder="0" applyAlignment="0" applyProtection="0"/>
    <xf numFmtId="0" fontId="87" fillId="0" borderId="75" applyNumberFormat="0" applyFill="0" applyAlignment="0" applyProtection="0"/>
    <xf numFmtId="0" fontId="14" fillId="0" borderId="0"/>
    <xf numFmtId="0" fontId="96" fillId="55" borderId="67" applyNumberFormat="0" applyAlignment="0" applyProtection="0"/>
    <xf numFmtId="0" fontId="95" fillId="42" borderId="40" applyNumberFormat="0" applyAlignment="0" applyProtection="0"/>
    <xf numFmtId="0" fontId="109" fillId="34" borderId="62" applyNumberFormat="0" applyAlignment="0" applyProtection="0"/>
    <xf numFmtId="0" fontId="75" fillId="42" borderId="72" applyNumberFormat="0" applyAlignment="0" applyProtection="0"/>
    <xf numFmtId="0" fontId="75" fillId="42" borderId="46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82" fillId="34" borderId="40" applyNumberFormat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85" fillId="42" borderId="64" applyNumberFormat="0" applyAlignment="0" applyProtection="0"/>
    <xf numFmtId="0" fontId="4" fillId="8" borderId="22" applyNumberFormat="0" applyFont="0" applyAlignment="0" applyProtection="0"/>
    <xf numFmtId="0" fontId="85" fillId="42" borderId="64" applyNumberFormat="0" applyAlignment="0" applyProtection="0"/>
    <xf numFmtId="0" fontId="85" fillId="42" borderId="48" applyNumberFormat="0" applyAlignment="0" applyProtection="0"/>
    <xf numFmtId="0" fontId="85" fillId="42" borderId="64" applyNumberFormat="0" applyAlignment="0" applyProtection="0"/>
    <xf numFmtId="0" fontId="4" fillId="8" borderId="22" applyNumberFormat="0" applyFont="0" applyAlignment="0" applyProtection="0"/>
    <xf numFmtId="0" fontId="85" fillId="42" borderId="64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2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85" fillId="42" borderId="48" applyNumberFormat="0" applyAlignment="0" applyProtection="0"/>
    <xf numFmtId="0" fontId="14" fillId="38" borderId="63" applyNumberFormat="0" applyFont="0" applyAlignment="0" applyProtection="0"/>
    <xf numFmtId="0" fontId="120" fillId="0" borderId="43" applyNumberFormat="0" applyFill="0" applyAlignment="0" applyProtection="0"/>
    <xf numFmtId="0" fontId="121" fillId="0" borderId="44" applyNumberFormat="0" applyFill="0" applyAlignment="0" applyProtection="0"/>
    <xf numFmtId="0" fontId="87" fillId="0" borderId="43" applyNumberFormat="0" applyFill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82" fillId="34" borderId="40" applyNumberFormat="0" applyAlignment="0" applyProtection="0"/>
    <xf numFmtId="0" fontId="135" fillId="34" borderId="40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85" fillId="42" borderId="42" applyNumberFormat="0" applyAlignment="0" applyProtection="0"/>
    <xf numFmtId="0" fontId="136" fillId="42" borderId="42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75" fillId="42" borderId="40" applyNumberFormat="0" applyAlignment="0" applyProtection="0"/>
    <xf numFmtId="0" fontId="137" fillId="42" borderId="40" applyNumberFormat="0" applyAlignment="0" applyProtection="0"/>
    <xf numFmtId="0" fontId="85" fillId="42" borderId="69" applyNumberFormat="0" applyAlignment="0" applyProtection="0"/>
    <xf numFmtId="0" fontId="85" fillId="42" borderId="69" applyNumberFormat="0" applyAlignment="0" applyProtection="0"/>
    <xf numFmtId="0" fontId="116" fillId="42" borderId="58" applyNumberFormat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87" fillId="0" borderId="43" applyNumberFormat="0" applyFill="0" applyAlignment="0" applyProtection="0"/>
    <xf numFmtId="0" fontId="142" fillId="0" borderId="43" applyNumberFormat="0" applyFill="0" applyAlignment="0" applyProtection="0"/>
    <xf numFmtId="0" fontId="82" fillId="34" borderId="56" applyNumberFormat="0" applyAlignment="0" applyProtection="0"/>
    <xf numFmtId="0" fontId="75" fillId="42" borderId="56" applyNumberFormat="0" applyAlignment="0" applyProtection="0"/>
    <xf numFmtId="0" fontId="87" fillId="0" borderId="59" applyNumberFormat="0" applyFill="0" applyAlignment="0" applyProtection="0"/>
    <xf numFmtId="0" fontId="75" fillId="42" borderId="72" applyNumberFormat="0" applyAlignment="0" applyProtection="0"/>
    <xf numFmtId="0" fontId="87" fillId="0" borderId="65" applyNumberFormat="0" applyFill="0" applyAlignment="0" applyProtection="0"/>
    <xf numFmtId="0" fontId="75" fillId="42" borderId="62" applyNumberFormat="0" applyAlignment="0" applyProtection="0"/>
    <xf numFmtId="0" fontId="19" fillId="38" borderId="41" applyNumberFormat="0" applyFont="0" applyAlignment="0" applyProtection="0"/>
    <xf numFmtId="0" fontId="85" fillId="42" borderId="64" applyNumberForma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14" fillId="38" borderId="41" applyNumberFormat="0" applyFont="0" applyAlignment="0" applyProtection="0"/>
    <xf numFmtId="0" fontId="20" fillId="38" borderId="41" applyNumberFormat="0" applyFont="0" applyAlignment="0" applyProtection="0"/>
    <xf numFmtId="0" fontId="82" fillId="34" borderId="62" applyNumberFormat="0" applyAlignment="0" applyProtection="0"/>
    <xf numFmtId="0" fontId="96" fillId="55" borderId="62" applyNumberFormat="0" applyAlignment="0" applyProtection="0"/>
    <xf numFmtId="0" fontId="14" fillId="38" borderId="73" applyNumberFormat="0" applyFont="0" applyAlignment="0" applyProtection="0"/>
    <xf numFmtId="0" fontId="85" fillId="42" borderId="58" applyNumberFormat="0" applyAlignment="0" applyProtection="0"/>
    <xf numFmtId="0" fontId="87" fillId="0" borderId="59" applyNumberFormat="0" applyFill="0" applyAlignment="0" applyProtection="0"/>
    <xf numFmtId="0" fontId="82" fillId="34" borderId="62" applyNumberFormat="0" applyAlignment="0" applyProtection="0"/>
    <xf numFmtId="0" fontId="82" fillId="34" borderId="56" applyNumberFormat="0" applyAlignment="0" applyProtection="0"/>
    <xf numFmtId="0" fontId="14" fillId="38" borderId="57" applyNumberFormat="0" applyFont="0" applyAlignment="0" applyProtection="0"/>
    <xf numFmtId="0" fontId="14" fillId="38" borderId="63" applyNumberFormat="0" applyFont="0" applyAlignment="0" applyProtection="0"/>
    <xf numFmtId="0" fontId="87" fillId="0" borderId="49" applyNumberFormat="0" applyFill="0" applyAlignment="0" applyProtection="0"/>
    <xf numFmtId="0" fontId="75" fillId="42" borderId="46" applyNumberFormat="0" applyAlignment="0" applyProtection="0"/>
    <xf numFmtId="0" fontId="75" fillId="42" borderId="62" applyNumberFormat="0" applyAlignment="0" applyProtection="0"/>
    <xf numFmtId="0" fontId="82" fillId="34" borderId="46" applyNumberFormat="0" applyAlignment="0" applyProtection="0"/>
    <xf numFmtId="0" fontId="82" fillId="34" borderId="62" applyNumberFormat="0" applyAlignment="0" applyProtection="0"/>
    <xf numFmtId="0" fontId="120" fillId="0" borderId="59" applyNumberFormat="0" applyFill="0" applyAlignment="0" applyProtection="0"/>
    <xf numFmtId="0" fontId="87" fillId="0" borderId="59" applyNumberFormat="0" applyFill="0" applyAlignment="0" applyProtection="0"/>
    <xf numFmtId="0" fontId="87" fillId="0" borderId="59" applyNumberFormat="0" applyFill="0" applyAlignment="0" applyProtection="0"/>
    <xf numFmtId="0" fontId="87" fillId="0" borderId="59" applyNumberFormat="0" applyFill="0" applyAlignment="0" applyProtection="0"/>
    <xf numFmtId="0" fontId="117" fillId="55" borderId="48" applyNumberFormat="0" applyAlignment="0" applyProtection="0"/>
    <xf numFmtId="0" fontId="19" fillId="38" borderId="47" applyNumberFormat="0" applyFont="0" applyAlignment="0" applyProtection="0"/>
    <xf numFmtId="0" fontId="87" fillId="0" borderId="49" applyNumberFormat="0" applyFill="0" applyAlignment="0" applyProtection="0"/>
    <xf numFmtId="0" fontId="75" fillId="42" borderId="46" applyNumberFormat="0" applyAlignment="0" applyProtection="0"/>
    <xf numFmtId="0" fontId="135" fillId="34" borderId="62" applyNumberFormat="0" applyAlignment="0" applyProtection="0"/>
    <xf numFmtId="0" fontId="109" fillId="34" borderId="67" applyNumberFormat="0" applyAlignment="0" applyProtection="0"/>
    <xf numFmtId="0" fontId="82" fillId="34" borderId="67" applyNumberFormat="0" applyAlignment="0" applyProtection="0"/>
    <xf numFmtId="0" fontId="14" fillId="38" borderId="63" applyNumberFormat="0" applyFont="0" applyAlignment="0" applyProtection="0"/>
    <xf numFmtId="0" fontId="87" fillId="0" borderId="70" applyNumberFormat="0" applyFill="0" applyAlignment="0" applyProtection="0"/>
    <xf numFmtId="0" fontId="142" fillId="0" borderId="65" applyNumberFormat="0" applyFill="0" applyAlignment="0" applyProtection="0"/>
    <xf numFmtId="0" fontId="85" fillId="42" borderId="48" applyNumberFormat="0" applyAlignment="0" applyProtection="0"/>
    <xf numFmtId="0" fontId="85" fillId="42" borderId="64" applyNumberFormat="0" applyAlignment="0" applyProtection="0"/>
    <xf numFmtId="0" fontId="82" fillId="34" borderId="46" applyNumberFormat="0" applyAlignment="0" applyProtection="0"/>
    <xf numFmtId="0" fontId="85" fillId="42" borderId="64" applyNumberFormat="0" applyAlignment="0" applyProtection="0"/>
    <xf numFmtId="0" fontId="120" fillId="0" borderId="65" applyNumberFormat="0" applyFill="0" applyAlignment="0" applyProtection="0"/>
    <xf numFmtId="0" fontId="14" fillId="38" borderId="73" applyNumberFormat="0" applyFont="0" applyAlignment="0" applyProtection="0"/>
    <xf numFmtId="0" fontId="14" fillId="38" borderId="73" applyNumberFormat="0" applyFont="0" applyAlignment="0" applyProtection="0"/>
    <xf numFmtId="0" fontId="14" fillId="38" borderId="73" applyNumberFormat="0" applyFont="0" applyAlignment="0" applyProtection="0"/>
    <xf numFmtId="0" fontId="87" fillId="0" borderId="65" applyNumberFormat="0" applyFill="0" applyAlignment="0" applyProtection="0"/>
    <xf numFmtId="0" fontId="85" fillId="42" borderId="69" applyNumberFormat="0" applyAlignment="0" applyProtection="0"/>
    <xf numFmtId="0" fontId="14" fillId="38" borderId="63" applyNumberFormat="0" applyFont="0" applyAlignment="0" applyProtection="0"/>
    <xf numFmtId="0" fontId="75" fillId="42" borderId="72" applyNumberFormat="0" applyAlignment="0" applyProtection="0"/>
    <xf numFmtId="0" fontId="87" fillId="0" borderId="59" applyNumberFormat="0" applyFill="0" applyAlignment="0" applyProtection="0"/>
    <xf numFmtId="0" fontId="14" fillId="38" borderId="68" applyNumberFormat="0" applyFont="0" applyAlignment="0" applyProtection="0"/>
    <xf numFmtId="0" fontId="75" fillId="42" borderId="56" applyNumberFormat="0" applyAlignment="0" applyProtection="0"/>
    <xf numFmtId="0" fontId="87" fillId="0" borderId="70" applyNumberFormat="0" applyFill="0" applyAlignment="0" applyProtection="0"/>
    <xf numFmtId="0" fontId="82" fillId="34" borderId="56" applyNumberFormat="0" applyAlignment="0" applyProtection="0"/>
    <xf numFmtId="0" fontId="136" fillId="42" borderId="69" applyNumberFormat="0" applyAlignment="0" applyProtection="0"/>
    <xf numFmtId="0" fontId="82" fillId="34" borderId="67" applyNumberFormat="0" applyAlignment="0" applyProtection="0"/>
    <xf numFmtId="0" fontId="87" fillId="0" borderId="65" applyNumberFormat="0" applyFill="0" applyAlignment="0" applyProtection="0"/>
    <xf numFmtId="0" fontId="121" fillId="0" borderId="66" applyNumberFormat="0" applyFill="0" applyAlignment="0" applyProtection="0"/>
    <xf numFmtId="0" fontId="87" fillId="0" borderId="65" applyNumberFormat="0" applyFill="0" applyAlignment="0" applyProtection="0"/>
    <xf numFmtId="0" fontId="87" fillId="0" borderId="65" applyNumberFormat="0" applyFill="0" applyAlignment="0" applyProtection="0"/>
    <xf numFmtId="0" fontId="117" fillId="55" borderId="58" applyNumberFormat="0" applyAlignment="0" applyProtection="0"/>
    <xf numFmtId="0" fontId="19" fillId="38" borderId="57" applyNumberFormat="0" applyFont="0" applyAlignment="0" applyProtection="0"/>
    <xf numFmtId="0" fontId="14" fillId="38" borderId="68" applyNumberFormat="0" applyFont="0" applyAlignment="0" applyProtection="0"/>
    <xf numFmtId="0" fontId="87" fillId="0" borderId="59" applyNumberFormat="0" applyFill="0" applyAlignment="0" applyProtection="0"/>
    <xf numFmtId="0" fontId="14" fillId="38" borderId="68" applyNumberFormat="0" applyFont="0" applyAlignment="0" applyProtection="0"/>
    <xf numFmtId="0" fontId="75" fillId="42" borderId="56" applyNumberFormat="0" applyAlignment="0" applyProtection="0"/>
    <xf numFmtId="0" fontId="75" fillId="42" borderId="67" applyNumberFormat="0" applyAlignment="0" applyProtection="0"/>
    <xf numFmtId="0" fontId="82" fillId="34" borderId="67" applyNumberFormat="0" applyAlignment="0" applyProtection="0"/>
    <xf numFmtId="0" fontId="87" fillId="0" borderId="70" applyNumberFormat="0" applyFill="0" applyAlignment="0" applyProtection="0"/>
    <xf numFmtId="0" fontId="82" fillId="34" borderId="72" applyNumberFormat="0" applyAlignment="0" applyProtection="0"/>
    <xf numFmtId="0" fontId="14" fillId="38" borderId="68" applyNumberFormat="0" applyFont="0" applyAlignment="0" applyProtection="0"/>
    <xf numFmtId="0" fontId="14" fillId="38" borderId="68" applyNumberFormat="0" applyFont="0" applyAlignment="0" applyProtection="0"/>
    <xf numFmtId="0" fontId="85" fillId="42" borderId="58" applyNumberFormat="0" applyAlignment="0" applyProtection="0"/>
    <xf numFmtId="0" fontId="75" fillId="42" borderId="67" applyNumberFormat="0" applyAlignment="0" applyProtection="0"/>
    <xf numFmtId="0" fontId="82" fillId="34" borderId="56" applyNumberFormat="0" applyAlignment="0" applyProtection="0"/>
    <xf numFmtId="0" fontId="85" fillId="42" borderId="69" applyNumberFormat="0" applyAlignment="0" applyProtection="0"/>
    <xf numFmtId="0" fontId="85" fillId="42" borderId="74" applyNumberFormat="0" applyAlignment="0" applyProtection="0"/>
    <xf numFmtId="0" fontId="117" fillId="55" borderId="64" applyNumberFormat="0" applyAlignment="0" applyProtection="0"/>
    <xf numFmtId="0" fontId="87" fillId="0" borderId="65" applyNumberFormat="0" applyFill="0" applyAlignment="0" applyProtection="0"/>
    <xf numFmtId="0" fontId="75" fillId="42" borderId="62" applyNumberFormat="0" applyAlignment="0" applyProtection="0"/>
    <xf numFmtId="0" fontId="75" fillId="42" borderId="72" applyNumberFormat="0" applyAlignment="0" applyProtection="0"/>
    <xf numFmtId="0" fontId="82" fillId="34" borderId="62" applyNumberFormat="0" applyAlignment="0" applyProtection="0"/>
    <xf numFmtId="0" fontId="82" fillId="34" borderId="72" applyNumberFormat="0" applyAlignment="0" applyProtection="0"/>
    <xf numFmtId="0" fontId="14" fillId="38" borderId="73" applyNumberFormat="0" applyFont="0" applyAlignment="0" applyProtection="0"/>
    <xf numFmtId="0" fontId="87" fillId="0" borderId="65" applyNumberFormat="0" applyFill="0" applyAlignment="0" applyProtection="0"/>
    <xf numFmtId="0" fontId="75" fillId="42" borderId="62" applyNumberFormat="0" applyAlignment="0" applyProtection="0"/>
    <xf numFmtId="0" fontId="82" fillId="34" borderId="72" applyNumberFormat="0" applyAlignment="0" applyProtection="0"/>
    <xf numFmtId="0" fontId="19" fillId="38" borderId="68" applyNumberFormat="0" applyFont="0" applyAlignment="0" applyProtection="0"/>
    <xf numFmtId="0" fontId="14" fillId="38" borderId="73" applyNumberFormat="0" applyFont="0" applyAlignment="0" applyProtection="0"/>
    <xf numFmtId="0" fontId="87" fillId="0" borderId="75" applyNumberFormat="0" applyFill="0" applyAlignment="0" applyProtection="0"/>
    <xf numFmtId="0" fontId="85" fillId="42" borderId="64" applyNumberFormat="0" applyAlignment="0" applyProtection="0"/>
    <xf numFmtId="0" fontId="85" fillId="42" borderId="74" applyNumberFormat="0" applyAlignment="0" applyProtection="0"/>
    <xf numFmtId="0" fontId="82" fillId="34" borderId="62" applyNumberFormat="0" applyAlignment="0" applyProtection="0"/>
    <xf numFmtId="0" fontId="120" fillId="0" borderId="75" applyNumberFormat="0" applyFill="0" applyAlignment="0" applyProtection="0"/>
    <xf numFmtId="0" fontId="116" fillId="42" borderId="74" applyNumberFormat="0" applyAlignment="0" applyProtection="0"/>
    <xf numFmtId="0" fontId="87" fillId="0" borderId="75" applyNumberFormat="0" applyFill="0" applyAlignment="0" applyProtection="0"/>
    <xf numFmtId="0" fontId="82" fillId="34" borderId="72" applyNumberFormat="0" applyAlignment="0" applyProtection="0"/>
    <xf numFmtId="0" fontId="85" fillId="42" borderId="69" applyNumberFormat="0" applyAlignment="0" applyProtection="0"/>
    <xf numFmtId="0" fontId="82" fillId="34" borderId="67" applyNumberFormat="0" applyAlignment="0" applyProtection="0"/>
    <xf numFmtId="0" fontId="87" fillId="0" borderId="75" applyNumberFormat="0" applyFill="0" applyAlignment="0" applyProtection="0"/>
    <xf numFmtId="0" fontId="121" fillId="0" borderId="76" applyNumberFormat="0" applyFill="0" applyAlignment="0" applyProtection="0"/>
    <xf numFmtId="0" fontId="87" fillId="0" borderId="75" applyNumberFormat="0" applyFill="0" applyAlignment="0" applyProtection="0"/>
    <xf numFmtId="0" fontId="87" fillId="0" borderId="75" applyNumberFormat="0" applyFill="0" applyAlignment="0" applyProtection="0"/>
    <xf numFmtId="0" fontId="85" fillId="42" borderId="69" applyNumberFormat="0" applyAlignment="0" applyProtection="0"/>
    <xf numFmtId="0" fontId="82" fillId="34" borderId="67" applyNumberFormat="0" applyAlignment="0" applyProtection="0"/>
    <xf numFmtId="0" fontId="142" fillId="0" borderId="75" applyNumberFormat="0" applyFill="0" applyAlignment="0" applyProtection="0"/>
    <xf numFmtId="0" fontId="14" fillId="38" borderId="68" applyNumberFormat="0" applyFont="0" applyAlignment="0" applyProtection="0"/>
    <xf numFmtId="0" fontId="137" fillId="42" borderId="67" applyNumberFormat="0" applyAlignment="0" applyProtection="0"/>
    <xf numFmtId="0" fontId="85" fillId="42" borderId="69" applyNumberFormat="0" applyAlignment="0" applyProtection="0"/>
    <xf numFmtId="0" fontId="82" fillId="34" borderId="67" applyNumberFormat="0" applyAlignment="0" applyProtection="0"/>
    <xf numFmtId="0" fontId="109" fillId="34" borderId="72" applyNumberFormat="0" applyAlignment="0" applyProtection="0"/>
    <xf numFmtId="0" fontId="85" fillId="42" borderId="74" applyNumberFormat="0" applyAlignment="0" applyProtection="0"/>
    <xf numFmtId="0" fontId="82" fillId="34" borderId="72" applyNumberFormat="0" applyAlignment="0" applyProtection="0"/>
    <xf numFmtId="0" fontId="135" fillId="34" borderId="72" applyNumberFormat="0" applyAlignment="0" applyProtection="0"/>
    <xf numFmtId="0" fontId="82" fillId="34" borderId="72" applyNumberFormat="0" applyAlignment="0" applyProtection="0"/>
    <xf numFmtId="0" fontId="14" fillId="38" borderId="73" applyNumberFormat="0" applyFont="0" applyAlignment="0" applyProtection="0"/>
    <xf numFmtId="0" fontId="85" fillId="42" borderId="74" applyNumberFormat="0" applyAlignment="0" applyProtection="0"/>
    <xf numFmtId="0" fontId="82" fillId="34" borderId="72" applyNumberFormat="0" applyAlignment="0" applyProtection="0"/>
    <xf numFmtId="166" fontId="172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>
      <alignment horizontal="left" vertical="top" wrapText="1"/>
    </xf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3" fillId="0" borderId="0">
      <alignment horizontal="left" vertical="top" wrapText="1"/>
    </xf>
    <xf numFmtId="0" fontId="2" fillId="8" borderId="22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1" fillId="8" borderId="22" applyNumberFormat="0" applyFont="0" applyAlignment="0" applyProtection="0"/>
    <xf numFmtId="0" fontId="1" fillId="0" borderId="0"/>
    <xf numFmtId="0" fontId="19" fillId="38" borderId="96" applyNumberFormat="0" applyFont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51" fillId="0" borderId="0"/>
    <xf numFmtId="0" fontId="14" fillId="0" borderId="0"/>
    <xf numFmtId="0" fontId="19" fillId="0" borderId="0"/>
    <xf numFmtId="0" fontId="1" fillId="0" borderId="0"/>
    <xf numFmtId="0" fontId="167" fillId="0" borderId="0" applyNumberFormat="0" applyFill="0" applyBorder="0" applyAlignment="0" applyProtection="0"/>
    <xf numFmtId="0" fontId="179" fillId="4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2" fillId="0" borderId="0" applyFont="0" applyFill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0" borderId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80" fillId="0" borderId="0"/>
    <xf numFmtId="181" fontId="180" fillId="0" borderId="0" applyBorder="0" applyProtection="0"/>
    <xf numFmtId="182" fontId="180" fillId="0" borderId="0" applyBorder="0" applyProtection="0"/>
    <xf numFmtId="181" fontId="180" fillId="0" borderId="0" applyBorder="0" applyProtection="0"/>
    <xf numFmtId="0" fontId="181" fillId="0" borderId="0"/>
    <xf numFmtId="0" fontId="182" fillId="0" borderId="0">
      <alignment horizontal="left" vertical="top" wrapText="1"/>
    </xf>
    <xf numFmtId="0" fontId="20" fillId="0" borderId="0"/>
    <xf numFmtId="0" fontId="180" fillId="0" borderId="0"/>
    <xf numFmtId="0" fontId="182" fillId="0" borderId="0">
      <alignment horizontal="left" vertical="top" wrapText="1"/>
    </xf>
    <xf numFmtId="0" fontId="181" fillId="0" borderId="0"/>
    <xf numFmtId="0" fontId="183" fillId="0" borderId="0"/>
    <xf numFmtId="0" fontId="180" fillId="0" borderId="0"/>
    <xf numFmtId="183" fontId="180" fillId="0" borderId="0" applyBorder="0" applyProtection="0"/>
    <xf numFmtId="0" fontId="23" fillId="0" borderId="0">
      <alignment horizontal="left" vertical="top" wrapText="1"/>
    </xf>
    <xf numFmtId="0" fontId="162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14" fillId="0" borderId="0"/>
    <xf numFmtId="0" fontId="20" fillId="0" borderId="0"/>
    <xf numFmtId="0" fontId="156" fillId="4" borderId="0" applyNumberFormat="0" applyBorder="0" applyAlignment="0" applyProtection="0"/>
    <xf numFmtId="0" fontId="14" fillId="0" borderId="0"/>
    <xf numFmtId="0" fontId="89" fillId="33" borderId="0" applyNumberFormat="0" applyBorder="0" applyAlignment="0" applyProtection="0"/>
    <xf numFmtId="0" fontId="89" fillId="35" borderId="0" applyNumberFormat="0" applyBorder="0" applyAlignment="0" applyProtection="0"/>
    <xf numFmtId="0" fontId="89" fillId="37" borderId="0" applyNumberFormat="0" applyBorder="0" applyAlignment="0" applyProtection="0"/>
    <xf numFmtId="0" fontId="89" fillId="39" borderId="0" applyNumberFormat="0" applyBorder="0" applyAlignment="0" applyProtection="0"/>
    <xf numFmtId="0" fontId="89" fillId="43" borderId="0" applyNumberFormat="0" applyBorder="0" applyAlignment="0" applyProtection="0"/>
    <xf numFmtId="0" fontId="91" fillId="43" borderId="0" applyNumberFormat="0" applyBorder="0" applyAlignment="0" applyProtection="0"/>
    <xf numFmtId="0" fontId="91" fillId="48" borderId="0" applyNumberFormat="0" applyBorder="0" applyAlignment="0" applyProtection="0"/>
    <xf numFmtId="0" fontId="91" fillId="49" borderId="0" applyNumberFormat="0" applyBorder="0" applyAlignment="0" applyProtection="0"/>
    <xf numFmtId="0" fontId="19" fillId="38" borderId="96" applyNumberFormat="0" applyFont="0" applyAlignment="0" applyProtection="0"/>
    <xf numFmtId="0" fontId="95" fillId="42" borderId="84" applyNumberFormat="0" applyAlignment="0" applyProtection="0"/>
    <xf numFmtId="43" fontId="1" fillId="0" borderId="0" applyFont="0" applyFill="0" applyBorder="0" applyAlignment="0" applyProtection="0"/>
    <xf numFmtId="0" fontId="109" fillId="34" borderId="84" applyNumberFormat="0" applyAlignment="0" applyProtection="0"/>
    <xf numFmtId="0" fontId="113" fillId="4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1" fillId="0" borderId="0"/>
    <xf numFmtId="0" fontId="14" fillId="0" borderId="0"/>
    <xf numFmtId="0" fontId="19" fillId="38" borderId="85" applyNumberFormat="0" applyFont="0" applyAlignment="0" applyProtection="0"/>
    <xf numFmtId="0" fontId="116" fillId="42" borderId="86" applyNumberFormat="0" applyAlignment="0" applyProtection="0"/>
    <xf numFmtId="0" fontId="27" fillId="0" borderId="0"/>
    <xf numFmtId="0" fontId="27" fillId="0" borderId="0"/>
    <xf numFmtId="0" fontId="118" fillId="0" borderId="0" applyNumberFormat="0" applyFill="0" applyBorder="0" applyAlignment="0" applyProtection="0"/>
    <xf numFmtId="0" fontId="120" fillId="0" borderId="87" applyNumberFormat="0" applyFill="0" applyAlignment="0" applyProtection="0"/>
    <xf numFmtId="0" fontId="20" fillId="0" borderId="0"/>
    <xf numFmtId="1" fontId="72" fillId="0" borderId="0"/>
    <xf numFmtId="9" fontId="1" fillId="0" borderId="0" applyFont="0" applyFill="0" applyBorder="0" applyAlignment="0" applyProtection="0"/>
    <xf numFmtId="0" fontId="27" fillId="0" borderId="0"/>
    <xf numFmtId="43" fontId="1" fillId="0" borderId="0" applyFont="0" applyFill="0" applyBorder="0" applyAlignment="0" applyProtection="0"/>
    <xf numFmtId="0" fontId="1" fillId="0" borderId="0"/>
    <xf numFmtId="0" fontId="22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9" fillId="0" borderId="0"/>
    <xf numFmtId="0" fontId="1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95" fillId="42" borderId="88" applyNumberFormat="0" applyAlignment="0" applyProtection="0"/>
    <xf numFmtId="43" fontId="1" fillId="0" borderId="0" applyFont="0" applyFill="0" applyBorder="0" applyAlignment="0" applyProtection="0"/>
    <xf numFmtId="0" fontId="109" fillId="34" borderId="88" applyNumberFormat="0" applyAlignment="0" applyProtection="0"/>
    <xf numFmtId="0" fontId="1" fillId="0" borderId="0"/>
    <xf numFmtId="0" fontId="19" fillId="38" borderId="89" applyNumberFormat="0" applyFont="0" applyAlignment="0" applyProtection="0"/>
    <xf numFmtId="0" fontId="116" fillId="42" borderId="86" applyNumberFormat="0" applyAlignment="0" applyProtection="0"/>
    <xf numFmtId="0" fontId="120" fillId="0" borderId="87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5" fillId="42" borderId="88" applyNumberFormat="0" applyAlignment="0" applyProtection="0"/>
    <xf numFmtId="0" fontId="109" fillId="34" borderId="88" applyNumberFormat="0" applyAlignment="0" applyProtection="0"/>
    <xf numFmtId="0" fontId="19" fillId="38" borderId="89" applyNumberFormat="0" applyFont="0" applyAlignment="0" applyProtection="0"/>
    <xf numFmtId="0" fontId="116" fillId="42" borderId="86" applyNumberFormat="0" applyAlignment="0" applyProtection="0"/>
    <xf numFmtId="0" fontId="120" fillId="0" borderId="87" applyNumberFormat="0" applyFill="0" applyAlignment="0" applyProtection="0"/>
    <xf numFmtId="0" fontId="95" fillId="42" borderId="88" applyNumberFormat="0" applyAlignment="0" applyProtection="0"/>
    <xf numFmtId="0" fontId="109" fillId="34" borderId="88" applyNumberFormat="0" applyAlignment="0" applyProtection="0"/>
    <xf numFmtId="0" fontId="19" fillId="38" borderId="89" applyNumberFormat="0" applyFont="0" applyAlignment="0" applyProtection="0"/>
    <xf numFmtId="0" fontId="116" fillId="42" borderId="86" applyNumberFormat="0" applyAlignment="0" applyProtection="0"/>
    <xf numFmtId="0" fontId="120" fillId="0" borderId="87" applyNumberFormat="0" applyFill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2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43" fontId="23" fillId="0" borderId="0" applyFont="0" applyFill="0" applyBorder="0" applyAlignment="0" applyProtection="0"/>
    <xf numFmtId="0" fontId="19" fillId="0" borderId="0"/>
    <xf numFmtId="0" fontId="1" fillId="18" borderId="0" applyNumberFormat="0" applyBorder="0" applyAlignment="0" applyProtection="0"/>
    <xf numFmtId="0" fontId="19" fillId="0" borderId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22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0" fontId="95" fillId="42" borderId="90" applyNumberFormat="0" applyAlignment="0" applyProtection="0"/>
    <xf numFmtId="43" fontId="1" fillId="0" borderId="0" applyFont="0" applyFill="0" applyBorder="0" applyAlignment="0" applyProtection="0"/>
    <xf numFmtId="0" fontId="109" fillId="34" borderId="90" applyNumberFormat="0" applyAlignment="0" applyProtection="0"/>
    <xf numFmtId="0" fontId="1" fillId="0" borderId="0"/>
    <xf numFmtId="0" fontId="19" fillId="38" borderId="91" applyNumberFormat="0" applyFont="0" applyAlignment="0" applyProtection="0"/>
    <xf numFmtId="0" fontId="116" fillId="42" borderId="92" applyNumberFormat="0" applyAlignment="0" applyProtection="0"/>
    <xf numFmtId="0" fontId="120" fillId="0" borderId="9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38" borderId="96" applyNumberFormat="0" applyFont="0" applyAlignment="0" applyProtection="0"/>
    <xf numFmtId="0" fontId="19" fillId="38" borderId="96" applyNumberFormat="0" applyFont="0" applyAlignment="0" applyProtection="0"/>
    <xf numFmtId="0" fontId="19" fillId="38" borderId="91" applyNumberFormat="0" applyFont="0" applyAlignment="0" applyProtection="0"/>
    <xf numFmtId="0" fontId="95" fillId="42" borderId="90" applyNumberFormat="0" applyAlignment="0" applyProtection="0"/>
    <xf numFmtId="0" fontId="109" fillId="34" borderId="90" applyNumberFormat="0" applyAlignment="0" applyProtection="0"/>
    <xf numFmtId="0" fontId="19" fillId="38" borderId="91" applyNumberFormat="0" applyFont="0" applyAlignment="0" applyProtection="0"/>
    <xf numFmtId="0" fontId="116" fillId="42" borderId="92" applyNumberFormat="0" applyAlignment="0" applyProtection="0"/>
    <xf numFmtId="0" fontId="120" fillId="0" borderId="93" applyNumberFormat="0" applyFill="0" applyAlignment="0" applyProtection="0"/>
    <xf numFmtId="0" fontId="95" fillId="42" borderId="90" applyNumberFormat="0" applyAlignment="0" applyProtection="0"/>
    <xf numFmtId="0" fontId="109" fillId="34" borderId="90" applyNumberFormat="0" applyAlignment="0" applyProtection="0"/>
    <xf numFmtId="0" fontId="19" fillId="38" borderId="91" applyNumberFormat="0" applyFont="0" applyAlignment="0" applyProtection="0"/>
    <xf numFmtId="0" fontId="116" fillId="42" borderId="92" applyNumberFormat="0" applyAlignment="0" applyProtection="0"/>
    <xf numFmtId="0" fontId="120" fillId="0" borderId="93" applyNumberFormat="0" applyFill="0" applyAlignment="0" applyProtection="0"/>
    <xf numFmtId="0" fontId="95" fillId="42" borderId="90" applyNumberFormat="0" applyAlignment="0" applyProtection="0"/>
    <xf numFmtId="0" fontId="109" fillId="34" borderId="90" applyNumberFormat="0" applyAlignment="0" applyProtection="0"/>
    <xf numFmtId="0" fontId="19" fillId="38" borderId="91" applyNumberFormat="0" applyFont="0" applyAlignment="0" applyProtection="0"/>
    <xf numFmtId="0" fontId="116" fillId="42" borderId="92" applyNumberFormat="0" applyAlignment="0" applyProtection="0"/>
    <xf numFmtId="0" fontId="120" fillId="0" borderId="93" applyNumberFormat="0" applyFill="0" applyAlignment="0" applyProtection="0"/>
    <xf numFmtId="0" fontId="109" fillId="34" borderId="95" applyNumberFormat="0" applyAlignment="0" applyProtection="0"/>
    <xf numFmtId="0" fontId="19" fillId="38" borderId="96" applyNumberFormat="0" applyFont="0" applyAlignment="0" applyProtection="0"/>
    <xf numFmtId="0" fontId="95" fillId="42" borderId="95" applyNumberForma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166" fontId="185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</cellStyleXfs>
  <cellXfs count="310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left" vertical="top" wrapText="1"/>
    </xf>
    <xf numFmtId="0" fontId="47" fillId="0" borderId="0" xfId="0" applyFont="1"/>
    <xf numFmtId="0" fontId="46" fillId="0" borderId="10" xfId="24" applyFont="1" applyBorder="1" applyAlignment="1">
      <alignment horizontal="center" vertical="top" wrapText="1"/>
    </xf>
    <xf numFmtId="0" fontId="47" fillId="0" borderId="0" xfId="0" applyFont="1" applyAlignment="1">
      <alignment horizontal="center" vertical="center"/>
    </xf>
    <xf numFmtId="0" fontId="47" fillId="0" borderId="5" xfId="0" applyFont="1" applyBorder="1" applyAlignment="1">
      <alignment horizontal="center" vertical="top" wrapText="1"/>
    </xf>
    <xf numFmtId="170" fontId="18" fillId="0" borderId="10" xfId="0" applyNumberFormat="1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wrapText="1"/>
    </xf>
    <xf numFmtId="170" fontId="28" fillId="0" borderId="10" xfId="8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top" wrapText="1"/>
    </xf>
    <xf numFmtId="0" fontId="47" fillId="0" borderId="8" xfId="0" applyFont="1" applyBorder="1" applyAlignment="1">
      <alignment horizontal="right" vertical="center"/>
    </xf>
    <xf numFmtId="0" fontId="163" fillId="0" borderId="0" xfId="0" applyFont="1" applyAlignment="1">
      <alignment horizontal="left" vertical="top" wrapText="1"/>
    </xf>
    <xf numFmtId="170" fontId="163" fillId="0" borderId="0" xfId="0" applyNumberFormat="1" applyFont="1" applyAlignment="1">
      <alignment horizontal="left" vertical="top" wrapText="1"/>
    </xf>
    <xf numFmtId="43" fontId="163" fillId="0" borderId="0" xfId="0" applyNumberFormat="1" applyFont="1" applyAlignment="1">
      <alignment horizontal="left" vertical="top" wrapText="1"/>
    </xf>
    <xf numFmtId="177" fontId="17" fillId="0" borderId="0" xfId="0" applyNumberFormat="1" applyFont="1" applyAlignment="1">
      <alignment horizontal="left" vertical="top" wrapText="1"/>
    </xf>
    <xf numFmtId="170" fontId="17" fillId="0" borderId="0" xfId="0" applyNumberFormat="1" applyFont="1" applyAlignment="1">
      <alignment horizontal="left" vertical="top" wrapText="1"/>
    </xf>
    <xf numFmtId="0" fontId="21" fillId="0" borderId="0" xfId="0" applyFont="1"/>
    <xf numFmtId="0" fontId="52" fillId="0" borderId="10" xfId="0" applyFont="1" applyBorder="1" applyAlignment="1">
      <alignment horizontal="left" vertical="top" wrapText="1"/>
    </xf>
    <xf numFmtId="168" fontId="28" fillId="0" borderId="2" xfId="386" applyNumberFormat="1" applyFont="1" applyFill="1" applyBorder="1" applyAlignment="1">
      <alignment horizontal="center" vertical="center" wrapText="1"/>
    </xf>
    <xf numFmtId="0" fontId="18" fillId="0" borderId="12" xfId="0" applyFont="1" applyBorder="1"/>
    <xf numFmtId="0" fontId="47" fillId="0" borderId="10" xfId="0" applyFont="1" applyBorder="1"/>
    <xf numFmtId="0" fontId="165" fillId="0" borderId="10" xfId="0" applyFont="1" applyBorder="1" applyAlignment="1">
      <alignment horizontal="left" vertical="top" wrapText="1"/>
    </xf>
    <xf numFmtId="0" fontId="166" fillId="0" borderId="10" xfId="0" applyFont="1" applyBorder="1" applyAlignment="1">
      <alignment horizontal="left" vertical="top" wrapText="1"/>
    </xf>
    <xf numFmtId="0" fontId="45" fillId="0" borderId="0" xfId="0" applyFont="1"/>
    <xf numFmtId="0" fontId="18" fillId="0" borderId="0" xfId="0" applyFont="1" applyAlignment="1">
      <alignment horizontal="right"/>
    </xf>
    <xf numFmtId="0" fontId="47" fillId="0" borderId="0" xfId="0" applyFont="1" applyAlignment="1">
      <alignment horizontal="right" vertical="center"/>
    </xf>
    <xf numFmtId="0" fontId="45" fillId="0" borderId="0" xfId="0" applyFont="1" applyAlignment="1">
      <alignment horizontal="left" vertical="top" wrapText="1"/>
    </xf>
    <xf numFmtId="0" fontId="47" fillId="0" borderId="6" xfId="0" applyFont="1" applyBorder="1" applyAlignment="1">
      <alignment horizontal="center" wrapText="1"/>
    </xf>
    <xf numFmtId="0" fontId="47" fillId="0" borderId="5" xfId="0" applyFont="1" applyBorder="1" applyAlignment="1">
      <alignment horizontal="center" wrapText="1"/>
    </xf>
    <xf numFmtId="0" fontId="28" fillId="0" borderId="10" xfId="0" applyFont="1" applyBorder="1" applyAlignment="1">
      <alignment horizontal="left" vertical="top" wrapText="1"/>
    </xf>
    <xf numFmtId="170" fontId="28" fillId="0" borderId="10" xfId="0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6" fillId="0" borderId="0" xfId="14" applyFont="1">
      <alignment horizontal="left" vertical="top" wrapText="1"/>
    </xf>
    <xf numFmtId="0" fontId="48" fillId="0" borderId="3" xfId="0" applyFont="1" applyBorder="1" applyAlignment="1">
      <alignment horizontal="left" vertical="center" wrapText="1"/>
    </xf>
    <xf numFmtId="170" fontId="48" fillId="0" borderId="3" xfId="0" applyNumberFormat="1" applyFont="1" applyBorder="1" applyAlignment="1">
      <alignment horizontal="center" vertical="center" wrapText="1"/>
    </xf>
    <xf numFmtId="170" fontId="51" fillId="0" borderId="10" xfId="0" applyNumberFormat="1" applyFont="1" applyBorder="1" applyAlignment="1">
      <alignment horizontal="center" vertical="center" wrapText="1"/>
    </xf>
    <xf numFmtId="0" fontId="21" fillId="0" borderId="0" xfId="14" applyFont="1">
      <alignment horizontal="left" vertical="top" wrapText="1"/>
    </xf>
    <xf numFmtId="0" fontId="48" fillId="0" borderId="10" xfId="0" applyFont="1" applyBorder="1" applyAlignment="1">
      <alignment horizontal="left" vertical="center" wrapText="1"/>
    </xf>
    <xf numFmtId="170" fontId="48" fillId="0" borderId="1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2" fillId="0" borderId="0" xfId="788" applyFont="1" applyAlignment="1">
      <alignment horizontal="left" vertical="top" wrapText="1"/>
    </xf>
    <xf numFmtId="0" fontId="168" fillId="59" borderId="10" xfId="0" applyFont="1" applyFill="1" applyBorder="1" applyAlignment="1">
      <alignment horizontal="center" vertical="center" wrapText="1"/>
    </xf>
    <xf numFmtId="0" fontId="168" fillId="59" borderId="10" xfId="0" applyFont="1" applyFill="1" applyBorder="1" applyAlignment="1">
      <alignment horizontal="center" vertical="center" textRotation="90" wrapText="1"/>
    </xf>
    <xf numFmtId="0" fontId="26" fillId="59" borderId="0" xfId="0" applyFont="1" applyFill="1" applyAlignment="1">
      <alignment vertical="center" wrapText="1"/>
    </xf>
    <xf numFmtId="0" fontId="52" fillId="0" borderId="0" xfId="0" applyFont="1" applyAlignment="1">
      <alignment horizontal="right"/>
    </xf>
    <xf numFmtId="0" fontId="26" fillId="59" borderId="10" xfId="0" applyFont="1" applyFill="1" applyBorder="1" applyAlignment="1">
      <alignment horizontal="left" vertical="top" wrapText="1"/>
    </xf>
    <xf numFmtId="0" fontId="28" fillId="58" borderId="55" xfId="595" applyFont="1" applyFill="1" applyBorder="1" applyAlignment="1">
      <alignment horizontal="center" vertical="center" wrapText="1"/>
    </xf>
    <xf numFmtId="0" fontId="46" fillId="58" borderId="52" xfId="595" applyFont="1" applyFill="1" applyBorder="1" applyAlignment="1">
      <alignment horizontal="center" vertical="center" wrapText="1"/>
    </xf>
    <xf numFmtId="0" fontId="28" fillId="58" borderId="54" xfId="595" applyFont="1" applyFill="1" applyBorder="1" applyAlignment="1">
      <alignment horizontal="center" vertical="center" wrapText="1"/>
    </xf>
    <xf numFmtId="0" fontId="28" fillId="58" borderId="51" xfId="595" applyFont="1" applyFill="1" applyBorder="1" applyAlignment="1">
      <alignment horizontal="center" vertical="center" wrapText="1"/>
    </xf>
    <xf numFmtId="0" fontId="46" fillId="0" borderId="0" xfId="0" applyFont="1"/>
    <xf numFmtId="0" fontId="52" fillId="0" borderId="0" xfId="0" applyFont="1"/>
    <xf numFmtId="0" fontId="46" fillId="0" borderId="0" xfId="0" applyFont="1" applyAlignment="1">
      <alignment horizontal="centerContinuous"/>
    </xf>
    <xf numFmtId="0" fontId="52" fillId="0" borderId="0" xfId="0" applyFont="1" applyAlignment="1">
      <alignment horizontal="centerContinuous"/>
    </xf>
    <xf numFmtId="0" fontId="46" fillId="0" borderId="0" xfId="788" applyFont="1" applyAlignment="1">
      <alignment horizontal="left" vertical="top" wrapText="1"/>
    </xf>
    <xf numFmtId="0" fontId="28" fillId="0" borderId="0" xfId="788" applyFont="1" applyAlignment="1">
      <alignment horizontal="center" vertical="top" wrapText="1"/>
    </xf>
    <xf numFmtId="0" fontId="46" fillId="0" borderId="0" xfId="788" applyFont="1" applyAlignment="1">
      <alignment vertical="top" wrapText="1"/>
    </xf>
    <xf numFmtId="179" fontId="28" fillId="58" borderId="52" xfId="595" applyNumberFormat="1" applyFont="1" applyFill="1" applyBorder="1" applyAlignment="1">
      <alignment horizontal="center" vertical="center" wrapText="1"/>
    </xf>
    <xf numFmtId="0" fontId="28" fillId="58" borderId="52" xfId="595" applyFont="1" applyFill="1" applyBorder="1" applyAlignment="1">
      <alignment horizontal="center" vertical="center" wrapText="1"/>
    </xf>
    <xf numFmtId="167" fontId="12" fillId="0" borderId="0" xfId="788" applyNumberFormat="1" applyFont="1" applyAlignment="1">
      <alignment horizontal="left" vertical="top" wrapText="1"/>
    </xf>
    <xf numFmtId="166" fontId="46" fillId="58" borderId="52" xfId="595" applyNumberFormat="1" applyFont="1" applyFill="1" applyBorder="1" applyAlignment="1">
      <alignment horizontal="center" vertical="center" wrapText="1"/>
    </xf>
    <xf numFmtId="0" fontId="28" fillId="0" borderId="51" xfId="595" applyFont="1" applyBorder="1" applyAlignment="1">
      <alignment horizontal="center" vertical="center" wrapText="1"/>
    </xf>
    <xf numFmtId="178" fontId="28" fillId="58" borderId="52" xfId="595" applyNumberFormat="1" applyFont="1" applyFill="1" applyBorder="1" applyAlignment="1">
      <alignment horizontal="center" vertical="center" wrapText="1"/>
    </xf>
    <xf numFmtId="166" fontId="46" fillId="0" borderId="52" xfId="15" applyFont="1" applyFill="1" applyBorder="1" applyAlignment="1">
      <alignment horizontal="center" vertical="top"/>
    </xf>
    <xf numFmtId="0" fontId="47" fillId="0" borderId="0" xfId="0" applyFont="1" applyAlignment="1">
      <alignment horizontal="right"/>
    </xf>
    <xf numFmtId="0" fontId="170" fillId="0" borderId="0" xfId="603" applyFont="1" applyAlignment="1">
      <alignment horizontal="center" vertical="top" wrapText="1"/>
    </xf>
    <xf numFmtId="0" fontId="171" fillId="0" borderId="0" xfId="603" applyFont="1" applyAlignment="1">
      <alignment horizontal="center"/>
    </xf>
    <xf numFmtId="0" fontId="20" fillId="0" borderId="0" xfId="603" applyAlignment="1">
      <alignment horizontal="left" vertical="top" wrapText="1"/>
    </xf>
    <xf numFmtId="0" fontId="166" fillId="0" borderId="61" xfId="603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167" fontId="26" fillId="59" borderId="0" xfId="1566" applyNumberFormat="1" applyFont="1" applyFill="1" applyAlignment="1">
      <alignment horizontal="center" vertical="center"/>
    </xf>
    <xf numFmtId="0" fontId="174" fillId="59" borderId="52" xfId="1567" applyFont="1" applyFill="1" applyBorder="1" applyAlignment="1">
      <alignment horizontal="center" vertical="center" wrapText="1"/>
    </xf>
    <xf numFmtId="167" fontId="18" fillId="0" borderId="52" xfId="0" applyNumberFormat="1" applyFont="1" applyBorder="1" applyAlignment="1">
      <alignment horizontal="center" vertical="center" wrapText="1"/>
    </xf>
    <xf numFmtId="1" fontId="175" fillId="0" borderId="52" xfId="0" applyNumberFormat="1" applyFont="1" applyBorder="1" applyAlignment="1">
      <alignment horizontal="center" vertical="center"/>
    </xf>
    <xf numFmtId="0" fontId="18" fillId="59" borderId="52" xfId="1568" applyFont="1" applyFill="1" applyBorder="1" applyAlignment="1">
      <alignment horizontal="center" vertical="center" wrapText="1"/>
    </xf>
    <xf numFmtId="0" fontId="52" fillId="0" borderId="79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0" fontId="28" fillId="0" borderId="52" xfId="879" applyFont="1" applyBorder="1" applyAlignment="1">
      <alignment horizontal="center" vertical="center"/>
    </xf>
    <xf numFmtId="0" fontId="28" fillId="0" borderId="52" xfId="881" applyFont="1" applyBorder="1" applyAlignment="1">
      <alignment horizontal="center" vertical="center" wrapText="1"/>
    </xf>
    <xf numFmtId="0" fontId="52" fillId="0" borderId="3" xfId="881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top" wrapText="1"/>
    </xf>
    <xf numFmtId="170" fontId="48" fillId="59" borderId="10" xfId="0" applyNumberFormat="1" applyFont="1" applyFill="1" applyBorder="1" applyAlignment="1">
      <alignment horizontal="center" vertical="center" wrapText="1"/>
    </xf>
    <xf numFmtId="0" fontId="46" fillId="59" borderId="10" xfId="0" applyFont="1" applyFill="1" applyBorder="1" applyAlignment="1">
      <alignment horizontal="left" vertical="top" wrapText="1"/>
    </xf>
    <xf numFmtId="0" fontId="28" fillId="59" borderId="10" xfId="0" applyFont="1" applyFill="1" applyBorder="1" applyAlignment="1">
      <alignment horizontal="center" vertical="center" wrapText="1"/>
    </xf>
    <xf numFmtId="0" fontId="46" fillId="59" borderId="10" xfId="0" applyFont="1" applyFill="1" applyBorder="1" applyAlignment="1">
      <alignment horizontal="center" vertical="top" wrapText="1"/>
    </xf>
    <xf numFmtId="0" fontId="176" fillId="59" borderId="10" xfId="0" applyFont="1" applyFill="1" applyBorder="1" applyAlignment="1">
      <alignment horizontal="center" vertical="center" wrapText="1"/>
    </xf>
    <xf numFmtId="167" fontId="46" fillId="59" borderId="10" xfId="395" applyNumberFormat="1" applyFont="1" applyFill="1" applyBorder="1" applyAlignment="1">
      <alignment horizontal="center" vertical="center" wrapText="1"/>
    </xf>
    <xf numFmtId="167" fontId="46" fillId="59" borderId="10" xfId="395" applyNumberFormat="1" applyFont="1" applyFill="1" applyBorder="1" applyAlignment="1">
      <alignment horizontal="center" vertical="center"/>
    </xf>
    <xf numFmtId="0" fontId="166" fillId="0" borderId="61" xfId="603" applyFont="1" applyBorder="1" applyAlignment="1">
      <alignment horizontal="left" vertical="top" wrapText="1"/>
    </xf>
    <xf numFmtId="0" fontId="177" fillId="0" borderId="61" xfId="603" applyFont="1" applyBorder="1" applyAlignment="1">
      <alignment horizontal="center" vertical="center" wrapText="1"/>
    </xf>
    <xf numFmtId="166" fontId="177" fillId="0" borderId="61" xfId="909" applyFont="1" applyFill="1" applyBorder="1">
      <alignment horizontal="right" vertical="top"/>
    </xf>
    <xf numFmtId="0" fontId="178" fillId="0" borderId="61" xfId="603" applyFont="1" applyBorder="1" applyAlignment="1">
      <alignment horizontal="center" vertical="center" wrapText="1"/>
    </xf>
    <xf numFmtId="166" fontId="177" fillId="0" borderId="61" xfId="71" applyFont="1" applyFill="1" applyBorder="1">
      <alignment horizontal="right" vertical="top"/>
    </xf>
    <xf numFmtId="166" fontId="166" fillId="0" borderId="61" xfId="15" applyFont="1" applyFill="1" applyBorder="1">
      <alignment horizontal="right" vertical="top"/>
    </xf>
    <xf numFmtId="0" fontId="165" fillId="0" borderId="61" xfId="603" applyFont="1" applyBorder="1" applyAlignment="1">
      <alignment horizontal="center" vertical="top" wrapText="1"/>
    </xf>
    <xf numFmtId="0" fontId="165" fillId="0" borderId="61" xfId="603" applyFont="1" applyBorder="1" applyAlignment="1">
      <alignment horizontal="left" vertical="top" wrapText="1"/>
    </xf>
    <xf numFmtId="166" fontId="165" fillId="0" borderId="61" xfId="1564" applyFont="1" applyFill="1" applyBorder="1">
      <alignment horizontal="right" vertical="top"/>
    </xf>
    <xf numFmtId="0" fontId="47" fillId="0" borderId="0" xfId="0" applyFont="1" applyAlignment="1">
      <alignment vertical="center" wrapText="1"/>
    </xf>
    <xf numFmtId="0" fontId="175" fillId="0" borderId="0" xfId="0" applyFont="1"/>
    <xf numFmtId="0" fontId="175" fillId="0" borderId="0" xfId="0" applyFont="1" applyAlignment="1">
      <alignment horizontal="right"/>
    </xf>
    <xf numFmtId="0" fontId="28" fillId="0" borderId="0" xfId="0" applyFont="1" applyAlignment="1">
      <alignment horizontal="left" vertical="top" wrapText="1"/>
    </xf>
    <xf numFmtId="166" fontId="28" fillId="0" borderId="52" xfId="15" applyFont="1" applyBorder="1" applyAlignment="1">
      <alignment horizontal="center" vertical="center"/>
    </xf>
    <xf numFmtId="166" fontId="46" fillId="0" borderId="52" xfId="15" applyFont="1" applyBorder="1" applyAlignment="1">
      <alignment horizontal="center" vertical="center"/>
    </xf>
    <xf numFmtId="0" fontId="28" fillId="0" borderId="80" xfId="0" applyFont="1" applyBorder="1" applyAlignment="1">
      <alignment horizontal="left" vertical="center" wrapText="1"/>
    </xf>
    <xf numFmtId="166" fontId="28" fillId="59" borderId="45" xfId="71" applyFont="1" applyFill="1" applyBorder="1" applyAlignment="1">
      <alignment horizontal="center" vertical="center"/>
    </xf>
    <xf numFmtId="0" fontId="46" fillId="0" borderId="0" xfId="0" applyFont="1" applyAlignment="1">
      <alignment horizontal="left" vertical="top" wrapText="1"/>
    </xf>
    <xf numFmtId="0" fontId="46" fillId="0" borderId="81" xfId="0" applyFont="1" applyBorder="1" applyAlignment="1">
      <alignment horizontal="left" vertical="center" wrapText="1"/>
    </xf>
    <xf numFmtId="178" fontId="46" fillId="59" borderId="10" xfId="71" applyNumberFormat="1" applyFont="1" applyFill="1" applyBorder="1" applyAlignment="1">
      <alignment horizontal="center" vertical="center"/>
    </xf>
    <xf numFmtId="0" fontId="28" fillId="0" borderId="81" xfId="0" applyFont="1" applyBorder="1" applyAlignment="1">
      <alignment horizontal="left" vertical="center" wrapText="1"/>
    </xf>
    <xf numFmtId="166" fontId="46" fillId="59" borderId="10" xfId="71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 wrapText="1"/>
    </xf>
    <xf numFmtId="0" fontId="46" fillId="0" borderId="39" xfId="0" applyFont="1" applyBorder="1" applyAlignment="1">
      <alignment horizontal="left" vertical="center" wrapText="1"/>
    </xf>
    <xf numFmtId="0" fontId="46" fillId="0" borderId="0" xfId="0" applyFont="1" applyAlignment="1">
      <alignment vertical="center"/>
    </xf>
    <xf numFmtId="167" fontId="46" fillId="0" borderId="39" xfId="0" applyNumberFormat="1" applyFont="1" applyBorder="1" applyAlignment="1">
      <alignment horizontal="left" vertical="center" wrapText="1"/>
    </xf>
    <xf numFmtId="167" fontId="52" fillId="0" borderId="39" xfId="0" applyNumberFormat="1" applyFont="1" applyBorder="1" applyAlignment="1">
      <alignment horizontal="left" vertical="center" wrapText="1"/>
    </xf>
    <xf numFmtId="168" fontId="28" fillId="59" borderId="52" xfId="386" applyNumberFormat="1" applyFont="1" applyFill="1" applyBorder="1" applyAlignment="1">
      <alignment vertical="center"/>
    </xf>
    <xf numFmtId="168" fontId="46" fillId="59" borderId="52" xfId="386" applyNumberFormat="1" applyFont="1" applyFill="1" applyBorder="1" applyAlignment="1">
      <alignment vertical="center"/>
    </xf>
    <xf numFmtId="0" fontId="26" fillId="59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45" fillId="0" borderId="0" xfId="0" applyFont="1" applyAlignment="1">
      <alignment wrapText="1"/>
    </xf>
    <xf numFmtId="0" fontId="47" fillId="0" borderId="0" xfId="0" applyFont="1" applyAlignment="1">
      <alignment horizontal="left" vertical="center"/>
    </xf>
    <xf numFmtId="168" fontId="47" fillId="0" borderId="0" xfId="8" applyNumberFormat="1" applyFont="1"/>
    <xf numFmtId="0" fontId="174" fillId="0" borderId="0" xfId="0" applyFont="1" applyAlignment="1">
      <alignment horizontal="center" vertical="center" wrapText="1"/>
    </xf>
    <xf numFmtId="0" fontId="45" fillId="0" borderId="8" xfId="0" applyFont="1" applyBorder="1" applyAlignment="1">
      <alignment horizontal="right" wrapText="1"/>
    </xf>
    <xf numFmtId="0" fontId="168" fillId="0" borderId="97" xfId="0" applyFont="1" applyBorder="1" applyAlignment="1">
      <alignment horizontal="center" vertical="center" wrapText="1"/>
    </xf>
    <xf numFmtId="168" fontId="168" fillId="0" borderId="97" xfId="8" applyNumberFormat="1" applyFont="1" applyBorder="1" applyAlignment="1">
      <alignment horizontal="center" vertical="center" wrapText="1"/>
    </xf>
    <xf numFmtId="168" fontId="168" fillId="59" borderId="97" xfId="8" applyNumberFormat="1" applyFont="1" applyFill="1" applyBorder="1" applyAlignment="1">
      <alignment horizontal="right" vertical="top"/>
    </xf>
    <xf numFmtId="0" fontId="168" fillId="0" borderId="97" xfId="0" applyFont="1" applyBorder="1" applyAlignment="1">
      <alignment horizontal="left" vertical="center" wrapText="1"/>
    </xf>
    <xf numFmtId="168" fontId="168" fillId="0" borderId="97" xfId="8" applyNumberFormat="1" applyFont="1" applyBorder="1" applyAlignment="1">
      <alignment horizontal="right" vertical="center"/>
    </xf>
    <xf numFmtId="0" fontId="26" fillId="0" borderId="0" xfId="0" applyFont="1" applyAlignment="1">
      <alignment horizontal="left" vertical="top" wrapText="1"/>
    </xf>
    <xf numFmtId="0" fontId="26" fillId="0" borderId="97" xfId="0" applyFont="1" applyBorder="1" applyAlignment="1">
      <alignment horizontal="left" vertical="center" wrapText="1"/>
    </xf>
    <xf numFmtId="43" fontId="47" fillId="0" borderId="0" xfId="0" applyNumberFormat="1" applyFont="1"/>
    <xf numFmtId="0" fontId="26" fillId="0" borderId="97" xfId="0" applyFont="1" applyBorder="1" applyAlignment="1">
      <alignment horizontal="center" vertical="center" wrapText="1"/>
    </xf>
    <xf numFmtId="168" fontId="26" fillId="59" borderId="97" xfId="8" applyNumberFormat="1" applyFont="1" applyFill="1" applyBorder="1" applyAlignment="1">
      <alignment horizontal="right" vertical="top"/>
    </xf>
    <xf numFmtId="168" fontId="26" fillId="0" borderId="97" xfId="8" applyNumberFormat="1" applyFont="1" applyFill="1" applyBorder="1" applyAlignment="1">
      <alignment horizontal="right" vertical="top"/>
    </xf>
    <xf numFmtId="168" fontId="184" fillId="0" borderId="8" xfId="8" applyNumberFormat="1" applyFont="1" applyBorder="1" applyAlignment="1">
      <alignment horizontal="right" vertical="center"/>
    </xf>
    <xf numFmtId="0" fontId="168" fillId="0" borderId="97" xfId="0" applyFont="1" applyBorder="1" applyAlignment="1">
      <alignment horizontal="center" vertical="center"/>
    </xf>
    <xf numFmtId="0" fontId="46" fillId="0" borderId="0" xfId="788" applyFont="1"/>
    <xf numFmtId="0" fontId="21" fillId="0" borderId="0" xfId="788" applyFont="1"/>
    <xf numFmtId="0" fontId="46" fillId="0" borderId="97" xfId="788" applyFont="1" applyBorder="1" applyAlignment="1">
      <alignment horizontal="left" vertical="top" wrapText="1"/>
    </xf>
    <xf numFmtId="185" fontId="28" fillId="58" borderId="52" xfId="8" applyNumberFormat="1" applyFont="1" applyFill="1" applyBorder="1" applyAlignment="1">
      <alignment horizontal="center" vertical="center" wrapText="1"/>
    </xf>
    <xf numFmtId="0" fontId="45" fillId="0" borderId="97" xfId="0" applyFont="1" applyBorder="1" applyAlignment="1">
      <alignment horizontal="center" vertical="top" wrapText="1"/>
    </xf>
    <xf numFmtId="185" fontId="26" fillId="0" borderId="97" xfId="8" applyNumberFormat="1" applyFont="1" applyBorder="1" applyAlignment="1">
      <alignment horizontal="right" vertical="top"/>
    </xf>
    <xf numFmtId="186" fontId="26" fillId="0" borderId="97" xfId="15" applyNumberFormat="1" applyFont="1" applyBorder="1">
      <alignment horizontal="right" vertical="top"/>
    </xf>
    <xf numFmtId="168" fontId="28" fillId="0" borderId="14" xfId="8" applyNumberFormat="1" applyFont="1" applyBorder="1" applyAlignment="1">
      <alignment horizontal="center" vertical="center" wrapText="1"/>
    </xf>
    <xf numFmtId="168" fontId="28" fillId="0" borderId="2" xfId="8" applyNumberFormat="1" applyFont="1" applyBorder="1" applyAlignment="1">
      <alignment horizontal="center" vertical="center" wrapText="1"/>
    </xf>
    <xf numFmtId="168" fontId="28" fillId="0" borderId="3" xfId="8" applyNumberFormat="1" applyFont="1" applyBorder="1" applyAlignment="1">
      <alignment horizontal="center" vertical="center" wrapText="1"/>
    </xf>
    <xf numFmtId="168" fontId="46" fillId="0" borderId="14" xfId="386" applyNumberFormat="1" applyFont="1" applyFill="1" applyBorder="1" applyAlignment="1">
      <alignment horizontal="center" vertical="center" wrapText="1"/>
    </xf>
    <xf numFmtId="168" fontId="46" fillId="0" borderId="2" xfId="386" applyNumberFormat="1" applyFont="1" applyFill="1" applyBorder="1" applyAlignment="1">
      <alignment horizontal="center" vertical="center" wrapText="1"/>
    </xf>
    <xf numFmtId="168" fontId="46" fillId="0" borderId="3" xfId="386" applyNumberFormat="1" applyFont="1" applyFill="1" applyBorder="1" applyAlignment="1">
      <alignment horizontal="center" vertical="center" wrapText="1"/>
    </xf>
    <xf numFmtId="168" fontId="46" fillId="0" borderId="14" xfId="8" applyNumberFormat="1" applyFont="1" applyFill="1" applyBorder="1" applyAlignment="1">
      <alignment horizontal="center" vertical="center" wrapText="1"/>
    </xf>
    <xf numFmtId="168" fontId="46" fillId="0" borderId="2" xfId="8" applyNumberFormat="1" applyFont="1" applyFill="1" applyBorder="1" applyAlignment="1">
      <alignment horizontal="center" vertical="center" wrapText="1"/>
    </xf>
    <xf numFmtId="168" fontId="46" fillId="0" borderId="3" xfId="8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47" fillId="0" borderId="1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24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25" xfId="0" applyFont="1" applyBorder="1" applyAlignment="1">
      <alignment horizontal="center" vertical="top" wrapText="1"/>
    </xf>
    <xf numFmtId="171" fontId="18" fillId="0" borderId="11" xfId="8" applyNumberFormat="1" applyFont="1" applyFill="1" applyBorder="1" applyAlignment="1">
      <alignment horizontal="left"/>
    </xf>
    <xf numFmtId="171" fontId="18" fillId="0" borderId="13" xfId="8" applyNumberFormat="1" applyFont="1" applyFill="1" applyBorder="1" applyAlignment="1">
      <alignment horizontal="left"/>
    </xf>
    <xf numFmtId="0" fontId="47" fillId="0" borderId="14" xfId="0" applyFont="1" applyBorder="1" applyAlignment="1">
      <alignment horizontal="center" vertical="top" wrapText="1"/>
    </xf>
    <xf numFmtId="0" fontId="47" fillId="0" borderId="2" xfId="0" applyFont="1" applyBorder="1" applyAlignment="1">
      <alignment horizontal="center" vertical="top" wrapText="1"/>
    </xf>
    <xf numFmtId="0" fontId="47" fillId="0" borderId="3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47" fillId="0" borderId="11" xfId="0" applyFont="1" applyBorder="1" applyAlignment="1">
      <alignment horizontal="center"/>
    </xf>
    <xf numFmtId="0" fontId="47" fillId="0" borderId="13" xfId="0" applyFont="1" applyBorder="1" applyAlignment="1">
      <alignment horizontal="center"/>
    </xf>
    <xf numFmtId="0" fontId="47" fillId="0" borderId="12" xfId="0" applyFont="1" applyBorder="1" applyAlignment="1">
      <alignment horizontal="center"/>
    </xf>
    <xf numFmtId="0" fontId="28" fillId="0" borderId="7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166" fontId="46" fillId="0" borderId="14" xfId="71" applyFont="1" applyFill="1" applyBorder="1" applyAlignment="1">
      <alignment horizontal="center" vertical="center"/>
    </xf>
    <xf numFmtId="166" fontId="46" fillId="0" borderId="2" xfId="71" applyFont="1" applyFill="1" applyBorder="1" applyAlignment="1">
      <alignment horizontal="center" vertical="center"/>
    </xf>
    <xf numFmtId="166" fontId="46" fillId="0" borderId="3" xfId="7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top" wrapText="1"/>
    </xf>
    <xf numFmtId="0" fontId="47" fillId="0" borderId="24" xfId="0" applyFont="1" applyBorder="1" applyAlignment="1">
      <alignment horizontal="center" vertical="top" wrapText="1"/>
    </xf>
    <xf numFmtId="0" fontId="47" fillId="0" borderId="9" xfId="0" applyFont="1" applyBorder="1" applyAlignment="1">
      <alignment horizontal="center" vertical="top" wrapText="1"/>
    </xf>
    <xf numFmtId="0" fontId="47" fillId="0" borderId="25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center" wrapText="1"/>
    </xf>
    <xf numFmtId="0" fontId="168" fillId="0" borderId="98" xfId="0" applyFont="1" applyBorder="1" applyAlignment="1">
      <alignment horizontal="left" vertical="center" wrapText="1"/>
    </xf>
    <xf numFmtId="0" fontId="168" fillId="0" borderId="83" xfId="0" applyFont="1" applyBorder="1" applyAlignment="1">
      <alignment horizontal="left" vertical="center" wrapText="1"/>
    </xf>
    <xf numFmtId="0" fontId="168" fillId="0" borderId="94" xfId="0" applyFont="1" applyBorder="1" applyAlignment="1">
      <alignment horizontal="left" vertical="center" wrapText="1"/>
    </xf>
    <xf numFmtId="0" fontId="173" fillId="0" borderId="0" xfId="0" applyFont="1" applyAlignment="1">
      <alignment horizontal="right" vertical="center" wrapText="1"/>
    </xf>
    <xf numFmtId="0" fontId="168" fillId="0" borderId="97" xfId="0" applyFont="1" applyBorder="1" applyAlignment="1">
      <alignment horizontal="center" vertical="center" wrapText="1"/>
    </xf>
    <xf numFmtId="168" fontId="174" fillId="0" borderId="97" xfId="8" applyNumberFormat="1" applyFont="1" applyBorder="1" applyAlignment="1">
      <alignment horizontal="center" vertical="center" wrapText="1"/>
    </xf>
    <xf numFmtId="0" fontId="168" fillId="0" borderId="97" xfId="0" applyFont="1" applyBorder="1" applyAlignment="1">
      <alignment horizontal="left" vertical="center" wrapText="1"/>
    </xf>
    <xf numFmtId="0" fontId="28" fillId="0" borderId="82" xfId="14" applyFont="1" applyBorder="1" applyAlignment="1">
      <alignment horizontal="center" vertical="top" wrapText="1"/>
    </xf>
    <xf numFmtId="0" fontId="28" fillId="0" borderId="2" xfId="14" applyFont="1" applyBorder="1" applyAlignment="1">
      <alignment horizontal="center" vertical="top" wrapText="1"/>
    </xf>
    <xf numFmtId="0" fontId="28" fillId="0" borderId="3" xfId="14" applyFont="1" applyBorder="1" applyAlignment="1">
      <alignment horizontal="center" vertical="top" wrapText="1"/>
    </xf>
    <xf numFmtId="0" fontId="46" fillId="0" borderId="97" xfId="0" applyFont="1" applyBorder="1" applyAlignment="1">
      <alignment horizontal="center" vertical="top" wrapText="1"/>
    </xf>
    <xf numFmtId="49" fontId="28" fillId="0" borderId="97" xfId="0" applyNumberFormat="1" applyFont="1" applyBorder="1" applyAlignment="1">
      <alignment horizontal="center" vertical="top" wrapText="1"/>
    </xf>
    <xf numFmtId="0" fontId="28" fillId="0" borderId="97" xfId="0" applyFont="1" applyBorder="1" applyAlignment="1">
      <alignment horizontal="center" vertical="top" wrapText="1"/>
    </xf>
    <xf numFmtId="0" fontId="28" fillId="0" borderId="99" xfId="0" applyFont="1" applyBorder="1" applyAlignment="1">
      <alignment horizontal="center" vertical="top" wrapText="1"/>
    </xf>
    <xf numFmtId="49" fontId="46" fillId="0" borderId="97" xfId="0" applyNumberFormat="1" applyFont="1" applyBorder="1" applyAlignment="1">
      <alignment horizontal="center" vertical="top" wrapText="1"/>
    </xf>
    <xf numFmtId="0" fontId="46" fillId="0" borderId="82" xfId="0" applyFont="1" applyBorder="1" applyAlignment="1">
      <alignment horizontal="center" vertical="top" wrapText="1"/>
    </xf>
    <xf numFmtId="0" fontId="46" fillId="0" borderId="2" xfId="0" applyFont="1" applyBorder="1" applyAlignment="1">
      <alignment horizontal="center" vertical="top" wrapText="1"/>
    </xf>
    <xf numFmtId="0" fontId="46" fillId="0" borderId="3" xfId="0" applyFont="1" applyBorder="1" applyAlignment="1">
      <alignment horizontal="center" vertical="top" wrapText="1"/>
    </xf>
    <xf numFmtId="49" fontId="28" fillId="0" borderId="94" xfId="0" applyNumberFormat="1" applyFont="1" applyBorder="1" applyAlignment="1">
      <alignment horizontal="center" vertical="top" wrapText="1"/>
    </xf>
    <xf numFmtId="0" fontId="28" fillId="0" borderId="94" xfId="0" applyFont="1" applyBorder="1" applyAlignment="1">
      <alignment horizontal="center" vertical="top" wrapText="1"/>
    </xf>
    <xf numFmtId="0" fontId="28" fillId="0" borderId="82" xfId="0" applyFont="1" applyBorder="1" applyAlignment="1">
      <alignment horizontal="center" vertical="top" wrapText="1"/>
    </xf>
    <xf numFmtId="49" fontId="28" fillId="0" borderId="82" xfId="14" applyNumberFormat="1" applyFont="1" applyBorder="1" applyAlignment="1">
      <alignment horizontal="center" vertical="top" wrapText="1"/>
    </xf>
    <xf numFmtId="49" fontId="28" fillId="0" borderId="2" xfId="14" applyNumberFormat="1" applyFont="1" applyBorder="1" applyAlignment="1">
      <alignment horizontal="center" vertical="top" wrapText="1"/>
    </xf>
    <xf numFmtId="49" fontId="28" fillId="0" borderId="3" xfId="14" applyNumberFormat="1" applyFont="1" applyBorder="1" applyAlignment="1">
      <alignment horizontal="center" vertical="top" wrapText="1"/>
    </xf>
    <xf numFmtId="0" fontId="47" fillId="0" borderId="52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center" vertical="top" wrapText="1"/>
    </xf>
    <xf numFmtId="0" fontId="47" fillId="0" borderId="61" xfId="0" applyFont="1" applyBorder="1" applyAlignment="1">
      <alignment horizontal="center" vertical="center" wrapText="1"/>
    </xf>
    <xf numFmtId="0" fontId="175" fillId="0" borderId="0" xfId="0" applyFont="1" applyAlignment="1">
      <alignment horizontal="right" vertical="center" wrapText="1"/>
    </xf>
    <xf numFmtId="0" fontId="18" fillId="59" borderId="0" xfId="0" applyFont="1" applyFill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47" fillId="0" borderId="98" xfId="0" applyFont="1" applyBorder="1" applyAlignment="1">
      <alignment horizontal="center" vertical="center" wrapText="1"/>
    </xf>
    <xf numFmtId="0" fontId="47" fillId="0" borderId="83" xfId="0" applyFont="1" applyBorder="1" applyAlignment="1">
      <alignment horizontal="center" vertical="center" wrapText="1"/>
    </xf>
    <xf numFmtId="0" fontId="47" fillId="0" borderId="94" xfId="0" applyFont="1" applyBorder="1" applyAlignment="1">
      <alignment horizontal="center" vertical="center" wrapText="1"/>
    </xf>
    <xf numFmtId="0" fontId="28" fillId="0" borderId="52" xfId="14" applyFont="1" applyBorder="1" applyAlignment="1">
      <alignment horizontal="center" vertical="top" wrapText="1"/>
    </xf>
    <xf numFmtId="0" fontId="46" fillId="0" borderId="52" xfId="14" applyFont="1" applyBorder="1" applyAlignment="1">
      <alignment horizontal="center" vertical="top" wrapText="1"/>
    </xf>
    <xf numFmtId="180" fontId="168" fillId="59" borderId="10" xfId="0" applyNumberFormat="1" applyFont="1" applyFill="1" applyBorder="1" applyAlignment="1">
      <alignment horizontal="center" vertical="center" wrapText="1"/>
    </xf>
    <xf numFmtId="0" fontId="168" fillId="59" borderId="10" xfId="0" applyFont="1" applyFill="1" applyBorder="1" applyAlignment="1">
      <alignment horizontal="center" vertical="center" wrapText="1"/>
    </xf>
    <xf numFmtId="0" fontId="168" fillId="59" borderId="11" xfId="0" applyFont="1" applyFill="1" applyBorder="1" applyAlignment="1">
      <alignment horizontal="center" vertical="center" wrapText="1"/>
    </xf>
    <xf numFmtId="0" fontId="168" fillId="59" borderId="13" xfId="0" applyFont="1" applyFill="1" applyBorder="1" applyAlignment="1">
      <alignment horizontal="center" vertical="center" wrapText="1"/>
    </xf>
    <xf numFmtId="0" fontId="168" fillId="59" borderId="12" xfId="0" applyFont="1" applyFill="1" applyBorder="1" applyAlignment="1">
      <alignment horizontal="center" vertical="center" wrapText="1"/>
    </xf>
    <xf numFmtId="0" fontId="166" fillId="0" borderId="82" xfId="603" applyFont="1" applyBorder="1" applyAlignment="1">
      <alignment horizontal="center" vertical="top" wrapText="1"/>
    </xf>
    <xf numFmtId="0" fontId="166" fillId="0" borderId="2" xfId="603" applyFont="1" applyBorder="1" applyAlignment="1">
      <alignment horizontal="center" vertical="top" wrapText="1"/>
    </xf>
    <xf numFmtId="0" fontId="166" fillId="0" borderId="3" xfId="603" applyFont="1" applyBorder="1" applyAlignment="1">
      <alignment horizontal="center" vertical="top" wrapText="1"/>
    </xf>
    <xf numFmtId="0" fontId="166" fillId="0" borderId="61" xfId="603" applyFont="1" applyBorder="1" applyAlignment="1">
      <alignment horizontal="center" vertical="center" wrapText="1"/>
    </xf>
    <xf numFmtId="0" fontId="166" fillId="0" borderId="98" xfId="603" applyFont="1" applyBorder="1" applyAlignment="1">
      <alignment horizontal="center" vertical="center" wrapText="1"/>
    </xf>
    <xf numFmtId="0" fontId="166" fillId="0" borderId="83" xfId="603" applyFont="1" applyBorder="1" applyAlignment="1">
      <alignment horizontal="center" vertical="center" wrapText="1"/>
    </xf>
    <xf numFmtId="0" fontId="166" fillId="0" borderId="94" xfId="603" applyFont="1" applyBorder="1" applyAlignment="1">
      <alignment horizontal="center" vertical="center" wrapText="1"/>
    </xf>
    <xf numFmtId="0" fontId="28" fillId="59" borderId="77" xfId="1568" applyFont="1" applyFill="1" applyBorder="1" applyAlignment="1">
      <alignment horizontal="center" vertical="center" wrapText="1"/>
    </xf>
    <xf numFmtId="0" fontId="28" fillId="59" borderId="78" xfId="1568" applyFont="1" applyFill="1" applyBorder="1" applyAlignment="1">
      <alignment horizontal="center" vertical="center" wrapText="1"/>
    </xf>
    <xf numFmtId="0" fontId="28" fillId="59" borderId="79" xfId="1568" applyFont="1" applyFill="1" applyBorder="1" applyAlignment="1">
      <alignment horizontal="center" vertical="center" wrapText="1"/>
    </xf>
    <xf numFmtId="0" fontId="28" fillId="59" borderId="77" xfId="1567" applyFont="1" applyFill="1" applyBorder="1" applyAlignment="1">
      <alignment horizontal="left" vertical="center" wrapText="1"/>
    </xf>
    <xf numFmtId="0" fontId="28" fillId="59" borderId="78" xfId="1567" applyFont="1" applyFill="1" applyBorder="1" applyAlignment="1">
      <alignment horizontal="left" vertical="center" wrapText="1"/>
    </xf>
    <xf numFmtId="0" fontId="28" fillId="59" borderId="79" xfId="1567" applyFont="1" applyFill="1" applyBorder="1" applyAlignment="1">
      <alignment horizontal="left" vertical="center" wrapText="1"/>
    </xf>
    <xf numFmtId="0" fontId="18" fillId="0" borderId="77" xfId="0" applyFont="1" applyBorder="1" applyAlignment="1">
      <alignment horizontal="center" vertical="center" wrapText="1"/>
    </xf>
    <xf numFmtId="0" fontId="18" fillId="0" borderId="78" xfId="0" applyFont="1" applyBorder="1" applyAlignment="1">
      <alignment horizontal="center" vertical="center" wrapText="1"/>
    </xf>
    <xf numFmtId="0" fontId="18" fillId="0" borderId="79" xfId="0" applyFont="1" applyBorder="1" applyAlignment="1">
      <alignment horizontal="center" vertical="center" wrapText="1"/>
    </xf>
    <xf numFmtId="0" fontId="28" fillId="60" borderId="77" xfId="0" applyFont="1" applyFill="1" applyBorder="1" applyAlignment="1">
      <alignment horizontal="center" vertical="center"/>
    </xf>
    <xf numFmtId="0" fontId="28" fillId="60" borderId="78" xfId="0" applyFont="1" applyFill="1" applyBorder="1" applyAlignment="1">
      <alignment horizontal="center" vertical="center"/>
    </xf>
    <xf numFmtId="0" fontId="28" fillId="60" borderId="79" xfId="0" applyFont="1" applyFill="1" applyBorder="1" applyAlignment="1">
      <alignment horizontal="center" vertical="center"/>
    </xf>
    <xf numFmtId="0" fontId="175" fillId="0" borderId="0" xfId="0" applyFont="1" applyAlignment="1">
      <alignment horizontal="right"/>
    </xf>
    <xf numFmtId="0" fontId="47" fillId="0" borderId="0" xfId="0" applyFont="1" applyAlignment="1">
      <alignment horizontal="right"/>
    </xf>
    <xf numFmtId="0" fontId="174" fillId="59" borderId="77" xfId="1567" applyFont="1" applyFill="1" applyBorder="1" applyAlignment="1">
      <alignment horizontal="center" vertical="center" wrapText="1"/>
    </xf>
    <xf numFmtId="0" fontId="174" fillId="59" borderId="79" xfId="1567" applyFont="1" applyFill="1" applyBorder="1" applyAlignment="1">
      <alignment horizontal="center" vertical="center" wrapText="1"/>
    </xf>
    <xf numFmtId="0" fontId="174" fillId="59" borderId="52" xfId="1567" applyFont="1" applyFill="1" applyBorder="1" applyAlignment="1">
      <alignment horizontal="center" vertical="center" wrapText="1"/>
    </xf>
    <xf numFmtId="1" fontId="175" fillId="0" borderId="52" xfId="0" applyNumberFormat="1" applyFont="1" applyBorder="1" applyAlignment="1">
      <alignment horizontal="center" vertical="center"/>
    </xf>
    <xf numFmtId="1" fontId="173" fillId="0" borderId="52" xfId="0" applyNumberFormat="1" applyFont="1" applyBorder="1" applyAlignment="1">
      <alignment horizontal="left" vertical="center"/>
    </xf>
    <xf numFmtId="0" fontId="174" fillId="0" borderId="0" xfId="0" applyFont="1" applyAlignment="1">
      <alignment horizontal="right" vertical="center" wrapText="1"/>
    </xf>
    <xf numFmtId="0" fontId="26" fillId="0" borderId="0" xfId="0" applyFont="1" applyAlignment="1">
      <alignment horizontal="center" vertical="top" wrapText="1"/>
    </xf>
    <xf numFmtId="0" fontId="16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97" xfId="0" applyFont="1" applyBorder="1" applyAlignment="1">
      <alignment horizontal="center" vertical="center" wrapText="1"/>
    </xf>
    <xf numFmtId="0" fontId="45" fillId="0" borderId="98" xfId="0" applyFont="1" applyBorder="1" applyAlignment="1">
      <alignment horizontal="left" vertical="top" wrapText="1"/>
    </xf>
    <xf numFmtId="0" fontId="45" fillId="0" borderId="83" xfId="0" applyFont="1" applyBorder="1" applyAlignment="1">
      <alignment horizontal="left" vertical="top" wrapText="1"/>
    </xf>
    <xf numFmtId="0" fontId="45" fillId="0" borderId="94" xfId="0" applyFont="1" applyBorder="1" applyAlignment="1">
      <alignment horizontal="left" vertical="top" wrapText="1"/>
    </xf>
    <xf numFmtId="0" fontId="46" fillId="58" borderId="51" xfId="595" applyFont="1" applyFill="1" applyBorder="1" applyAlignment="1">
      <alignment horizontal="center" vertical="center" wrapText="1"/>
    </xf>
    <xf numFmtId="0" fontId="46" fillId="58" borderId="55" xfId="595" applyFont="1" applyFill="1" applyBorder="1" applyAlignment="1">
      <alignment horizontal="center" vertical="center" wrapText="1"/>
    </xf>
    <xf numFmtId="0" fontId="46" fillId="58" borderId="54" xfId="595" applyFont="1" applyFill="1" applyBorder="1" applyAlignment="1">
      <alignment horizontal="center" vertical="center" wrapText="1"/>
    </xf>
    <xf numFmtId="0" fontId="28" fillId="58" borderId="51" xfId="595" applyFont="1" applyFill="1" applyBorder="1" applyAlignment="1">
      <alignment horizontal="left" vertical="center" wrapText="1"/>
    </xf>
    <xf numFmtId="0" fontId="28" fillId="58" borderId="55" xfId="595" applyFont="1" applyFill="1" applyBorder="1" applyAlignment="1">
      <alignment horizontal="left" vertical="center" wrapText="1"/>
    </xf>
    <xf numFmtId="0" fontId="28" fillId="58" borderId="54" xfId="595" applyFont="1" applyFill="1" applyBorder="1" applyAlignment="1">
      <alignment horizontal="left" vertical="center" wrapText="1"/>
    </xf>
    <xf numFmtId="0" fontId="28" fillId="58" borderId="51" xfId="595" applyFont="1" applyFill="1" applyBorder="1" applyAlignment="1">
      <alignment horizontal="center" vertical="center" wrapText="1"/>
    </xf>
    <xf numFmtId="0" fontId="28" fillId="58" borderId="55" xfId="595" applyFont="1" applyFill="1" applyBorder="1" applyAlignment="1">
      <alignment horizontal="center" vertical="center" wrapText="1"/>
    </xf>
    <xf numFmtId="0" fontId="28" fillId="58" borderId="54" xfId="595" applyFont="1" applyFill="1" applyBorder="1" applyAlignment="1">
      <alignment horizontal="center" vertical="center" wrapText="1"/>
    </xf>
    <xf numFmtId="0" fontId="28" fillId="58" borderId="51" xfId="595" applyFont="1" applyFill="1" applyBorder="1" applyAlignment="1">
      <alignment horizontal="left" vertical="top" wrapText="1"/>
    </xf>
    <xf numFmtId="0" fontId="28" fillId="58" borderId="55" xfId="595" applyFont="1" applyFill="1" applyBorder="1" applyAlignment="1">
      <alignment horizontal="left" vertical="top" wrapText="1"/>
    </xf>
    <xf numFmtId="0" fontId="28" fillId="58" borderId="54" xfId="595" applyFont="1" applyFill="1" applyBorder="1" applyAlignment="1">
      <alignment horizontal="left" vertical="top" wrapText="1"/>
    </xf>
    <xf numFmtId="0" fontId="46" fillId="0" borderId="0" xfId="0" applyFont="1" applyAlignment="1">
      <alignment horizontal="center" vertical="center" wrapText="1"/>
    </xf>
    <xf numFmtId="0" fontId="52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46" fillId="0" borderId="8" xfId="788" applyFont="1" applyBorder="1" applyAlignment="1">
      <alignment horizontal="right" vertical="top" wrapText="1"/>
    </xf>
    <xf numFmtId="0" fontId="46" fillId="58" borderId="52" xfId="595" applyFont="1" applyFill="1" applyBorder="1" applyAlignment="1">
      <alignment horizontal="center" vertical="center" wrapText="1"/>
    </xf>
    <xf numFmtId="0" fontId="46" fillId="58" borderId="53" xfId="595" applyFont="1" applyFill="1" applyBorder="1" applyAlignment="1">
      <alignment horizontal="center" vertical="center" wrapText="1"/>
    </xf>
    <xf numFmtId="0" fontId="46" fillId="58" borderId="3" xfId="595" applyFont="1" applyFill="1" applyBorder="1" applyAlignment="1">
      <alignment horizontal="center" vertical="center" wrapText="1"/>
    </xf>
    <xf numFmtId="0" fontId="168" fillId="0" borderId="97" xfId="0" applyFont="1" applyBorder="1" applyAlignment="1">
      <alignment horizontal="left" vertical="top"/>
    </xf>
    <xf numFmtId="166" fontId="168" fillId="0" borderId="97" xfId="71" applyFont="1" applyBorder="1">
      <alignment horizontal="right" vertical="top"/>
    </xf>
    <xf numFmtId="0" fontId="168" fillId="0" borderId="97" xfId="2050" applyFont="1" applyBorder="1" applyAlignment="1">
      <alignment horizontal="left" vertical="top"/>
    </xf>
    <xf numFmtId="166" fontId="168" fillId="0" borderId="97" xfId="2051" applyFont="1" applyBorder="1">
      <alignment horizontal="right" vertical="top"/>
    </xf>
    <xf numFmtId="0" fontId="23" fillId="0" borderId="97" xfId="2050" applyBorder="1">
      <alignment horizontal="left" vertical="top" wrapText="1"/>
    </xf>
    <xf numFmtId="0" fontId="168" fillId="0" borderId="97" xfId="0" applyFont="1" applyBorder="1" applyAlignment="1">
      <alignment horizontal="left" vertical="top" wrapText="1"/>
    </xf>
    <xf numFmtId="0" fontId="168" fillId="0" borderId="97" xfId="2050" applyFont="1" applyBorder="1">
      <alignment horizontal="left" vertical="top" wrapText="1"/>
    </xf>
    <xf numFmtId="0" fontId="168" fillId="0" borderId="97" xfId="0" applyFont="1" applyBorder="1" applyAlignment="1">
      <alignment horizontal="left" vertical="top"/>
    </xf>
    <xf numFmtId="0" fontId="168" fillId="0" borderId="97" xfId="2052" applyFont="1" applyBorder="1">
      <alignment horizontal="left" vertical="top" wrapText="1"/>
    </xf>
    <xf numFmtId="0" fontId="168" fillId="0" borderId="97" xfId="2052" applyFont="1" applyBorder="1">
      <alignment horizontal="left" vertical="top" wrapText="1"/>
    </xf>
    <xf numFmtId="0" fontId="23" fillId="0" borderId="97" xfId="2052" applyBorder="1">
      <alignment horizontal="left" vertical="top" wrapText="1"/>
    </xf>
    <xf numFmtId="0" fontId="168" fillId="0" borderId="97" xfId="2052" applyFont="1" applyBorder="1" applyAlignment="1">
      <alignment horizontal="left" vertical="center" wrapText="1"/>
    </xf>
    <xf numFmtId="0" fontId="168" fillId="59" borderId="97" xfId="2052" applyFont="1" applyFill="1" applyBorder="1">
      <alignment horizontal="left" vertical="top" wrapText="1"/>
    </xf>
    <xf numFmtId="0" fontId="23" fillId="0" borderId="97" xfId="2053" applyBorder="1">
      <alignment horizontal="left" vertical="top" wrapText="1"/>
    </xf>
    <xf numFmtId="0" fontId="52" fillId="0" borderId="97" xfId="0" applyFont="1" applyBorder="1" applyAlignment="1">
      <alignment horizontal="left" vertical="top" wrapText="1"/>
    </xf>
    <xf numFmtId="0" fontId="26" fillId="0" borderId="97" xfId="0" applyFont="1" applyBorder="1" applyAlignment="1">
      <alignment horizontal="right" vertical="top" wrapText="1"/>
    </xf>
    <xf numFmtId="0" fontId="174" fillId="0" borderId="97" xfId="0" applyFont="1" applyBorder="1" applyAlignment="1">
      <alignment horizontal="left" vertical="top"/>
    </xf>
    <xf numFmtId="0" fontId="186" fillId="0" borderId="97" xfId="2053" applyFont="1" applyBorder="1">
      <alignment horizontal="left" vertical="top" wrapText="1"/>
    </xf>
    <xf numFmtId="0" fontId="168" fillId="0" borderId="97" xfId="2053" applyFont="1" applyBorder="1">
      <alignment horizontal="left" vertical="top" wrapText="1"/>
    </xf>
    <xf numFmtId="184" fontId="26" fillId="0" borderId="97" xfId="0" applyNumberFormat="1" applyFont="1" applyBorder="1" applyAlignment="1">
      <alignment horizontal="right" vertical="top" wrapText="1"/>
    </xf>
    <xf numFmtId="166" fontId="174" fillId="0" borderId="97" xfId="0" applyNumberFormat="1" applyFont="1" applyBorder="1"/>
    <xf numFmtId="0" fontId="45" fillId="0" borderId="97" xfId="0" applyFont="1" applyBorder="1"/>
    <xf numFmtId="0" fontId="168" fillId="0" borderId="97" xfId="0" applyFont="1" applyBorder="1" applyAlignment="1">
      <alignment horizontal="left" vertical="top" wrapText="1"/>
    </xf>
    <xf numFmtId="0" fontId="45" fillId="0" borderId="97" xfId="0" applyFont="1" applyBorder="1" applyAlignment="1">
      <alignment horizontal="center"/>
    </xf>
    <xf numFmtId="166" fontId="168" fillId="59" borderId="97" xfId="71" applyFont="1" applyFill="1" applyBorder="1">
      <alignment horizontal="right" vertical="top"/>
    </xf>
  </cellXfs>
  <cellStyles count="2058">
    <cellStyle name="20% - Accent1" xfId="860" builtinId="30" customBuiltin="1"/>
    <cellStyle name="20% - Accent1 10" xfId="884"/>
    <cellStyle name="20% - Accent1 10 2" xfId="1355"/>
    <cellStyle name="20% - Accent1 10 3" xfId="1932"/>
    <cellStyle name="20% - Accent1 11" xfId="1335"/>
    <cellStyle name="20% - Accent1 11 2" xfId="1948"/>
    <cellStyle name="20% - Accent1 12" xfId="1570"/>
    <cellStyle name="20% - Accent1 13" xfId="1585"/>
    <cellStyle name="20% - Accent1 2" xfId="30"/>
    <cellStyle name="20% - Accent1 2 2" xfId="87"/>
    <cellStyle name="20% - Accent1 2 2 2" xfId="88"/>
    <cellStyle name="20% - Accent1 2 2 2 2" xfId="956"/>
    <cellStyle name="20% - Accent1 2 2 3" xfId="955"/>
    <cellStyle name="20% - Accent1 2 2 4" xfId="1677"/>
    <cellStyle name="20% - Accent1 2 3" xfId="89"/>
    <cellStyle name="20% - Accent1 2 3 2" xfId="957"/>
    <cellStyle name="20% - Accent1 2 3 3" xfId="1756"/>
    <cellStyle name="20% - Accent1 2 4" xfId="90"/>
    <cellStyle name="20% - Accent1 2 4 2" xfId="958"/>
    <cellStyle name="20% - Accent1 2 4 3" xfId="1794"/>
    <cellStyle name="20% - Accent1 2 5" xfId="86"/>
    <cellStyle name="20% - Accent1 2 5 2" xfId="1913"/>
    <cellStyle name="20% - Accent1 2 6" xfId="897"/>
    <cellStyle name="20% - Accent1 2 6 2" xfId="1368"/>
    <cellStyle name="20% - Accent1 2 6 3" xfId="1945"/>
    <cellStyle name="20% - Accent1 2 7" xfId="1603"/>
    <cellStyle name="20% - Accent1 3" xfId="91"/>
    <cellStyle name="20% - Accent1 3 2" xfId="92"/>
    <cellStyle name="20% - Accent1 3 2 2" xfId="959"/>
    <cellStyle name="20% - Accent1 3 2 2 2" xfId="1871"/>
    <cellStyle name="20% - Accent1 3 2 3" xfId="1692"/>
    <cellStyle name="20% - Accent1 3 3" xfId="93"/>
    <cellStyle name="20% - Accent1 3 3 2" xfId="960"/>
    <cellStyle name="20% - Accent1 3 3 3" xfId="1825"/>
    <cellStyle name="20% - Accent1 3 4" xfId="1623"/>
    <cellStyle name="20% - Accent1 4" xfId="94"/>
    <cellStyle name="20% - Accent1 4 2" xfId="95"/>
    <cellStyle name="20% - Accent1 4 2 2" xfId="961"/>
    <cellStyle name="20% - Accent1 4 2 3" xfId="1711"/>
    <cellStyle name="20% - Accent1 4 3" xfId="96"/>
    <cellStyle name="20% - Accent1 4 3 2" xfId="962"/>
    <cellStyle name="20% - Accent1 4 3 3" xfId="1846"/>
    <cellStyle name="20% - Accent1 4 4" xfId="1643"/>
    <cellStyle name="20% - Accent1 5" xfId="97"/>
    <cellStyle name="20% - Accent1 5 2" xfId="98"/>
    <cellStyle name="20% - Accent1 5 2 2" xfId="964"/>
    <cellStyle name="20% - Accent1 5 3" xfId="963"/>
    <cellStyle name="20% - Accent1 5 4" xfId="1664"/>
    <cellStyle name="20% - Accent1 6" xfId="99"/>
    <cellStyle name="20% - Accent1 6 2" xfId="100"/>
    <cellStyle name="20% - Accent1 6 2 2" xfId="966"/>
    <cellStyle name="20% - Accent1 6 3" xfId="965"/>
    <cellStyle name="20% - Accent1 6 4" xfId="1730"/>
    <cellStyle name="20% - Accent1 7" xfId="101"/>
    <cellStyle name="20% - Accent1 7 2" xfId="102"/>
    <cellStyle name="20% - Accent1 7 2 2" xfId="968"/>
    <cellStyle name="20% - Accent1 7 3" xfId="967"/>
    <cellStyle name="20% - Accent1 7 4" xfId="1743"/>
    <cellStyle name="20% - Accent1 8" xfId="103"/>
    <cellStyle name="20% - Accent1 8 2" xfId="969"/>
    <cellStyle name="20% - Accent1 8 3" xfId="1900"/>
    <cellStyle name="20% - Accent1 9" xfId="104"/>
    <cellStyle name="20% - Accent1 9 2" xfId="1926"/>
    <cellStyle name="20% - Accent2" xfId="863" builtinId="34" customBuiltin="1"/>
    <cellStyle name="20% - Accent2 10" xfId="886"/>
    <cellStyle name="20% - Accent2 10 2" xfId="1357"/>
    <cellStyle name="20% - Accent2 10 3" xfId="1934"/>
    <cellStyle name="20% - Accent2 11" xfId="1337"/>
    <cellStyle name="20% - Accent2 11 2" xfId="1951"/>
    <cellStyle name="20% - Accent2 12" xfId="1571"/>
    <cellStyle name="20% - Accent2 13" xfId="1586"/>
    <cellStyle name="20% - Accent2 2" xfId="31"/>
    <cellStyle name="20% - Accent2 2 2" xfId="106"/>
    <cellStyle name="20% - Accent2 2 2 2" xfId="107"/>
    <cellStyle name="20% - Accent2 2 2 2 2" xfId="972"/>
    <cellStyle name="20% - Accent2 2 2 3" xfId="971"/>
    <cellStyle name="20% - Accent2 2 2 4" xfId="1678"/>
    <cellStyle name="20% - Accent2 2 3" xfId="108"/>
    <cellStyle name="20% - Accent2 2 3 2" xfId="973"/>
    <cellStyle name="20% - Accent2 2 3 3" xfId="1758"/>
    <cellStyle name="20% - Accent2 2 4" xfId="109"/>
    <cellStyle name="20% - Accent2 2 4 2" xfId="974"/>
    <cellStyle name="20% - Accent2 2 4 3" xfId="1795"/>
    <cellStyle name="20% - Accent2 2 5" xfId="105"/>
    <cellStyle name="20% - Accent2 2 5 2" xfId="1915"/>
    <cellStyle name="20% - Accent2 2 6" xfId="899"/>
    <cellStyle name="20% - Accent2 2 6 2" xfId="1370"/>
    <cellStyle name="20% - Accent2 2 6 3" xfId="1972"/>
    <cellStyle name="20% - Accent2 2 7" xfId="1604"/>
    <cellStyle name="20% - Accent2 3" xfId="110"/>
    <cellStyle name="20% - Accent2 3 2" xfId="111"/>
    <cellStyle name="20% - Accent2 3 2 2" xfId="976"/>
    <cellStyle name="20% - Accent2 3 2 2 2" xfId="1873"/>
    <cellStyle name="20% - Accent2 3 2 3" xfId="1695"/>
    <cellStyle name="20% - Accent2 3 3" xfId="112"/>
    <cellStyle name="20% - Accent2 3 3 2" xfId="977"/>
    <cellStyle name="20% - Accent2 3 3 3" xfId="1827"/>
    <cellStyle name="20% - Accent2 3 4" xfId="1626"/>
    <cellStyle name="20% - Accent2 4" xfId="113"/>
    <cellStyle name="20% - Accent2 4 2" xfId="114"/>
    <cellStyle name="20% - Accent2 4 2 2" xfId="978"/>
    <cellStyle name="20% - Accent2 4 2 3" xfId="1714"/>
    <cellStyle name="20% - Accent2 4 3" xfId="115"/>
    <cellStyle name="20% - Accent2 4 3 2" xfId="979"/>
    <cellStyle name="20% - Accent2 4 3 3" xfId="1848"/>
    <cellStyle name="20% - Accent2 4 4" xfId="1646"/>
    <cellStyle name="20% - Accent2 5" xfId="116"/>
    <cellStyle name="20% - Accent2 5 2" xfId="117"/>
    <cellStyle name="20% - Accent2 5 2 2" xfId="981"/>
    <cellStyle name="20% - Accent2 5 3" xfId="980"/>
    <cellStyle name="20% - Accent2 5 4" xfId="1666"/>
    <cellStyle name="20% - Accent2 6" xfId="118"/>
    <cellStyle name="20% - Accent2 6 2" xfId="119"/>
    <cellStyle name="20% - Accent2 6 2 2" xfId="983"/>
    <cellStyle name="20% - Accent2 6 3" xfId="982"/>
    <cellStyle name="20% - Accent2 6 4" xfId="1732"/>
    <cellStyle name="20% - Accent2 7" xfId="120"/>
    <cellStyle name="20% - Accent2 7 2" xfId="121"/>
    <cellStyle name="20% - Accent2 7 2 2" xfId="985"/>
    <cellStyle name="20% - Accent2 7 3" xfId="984"/>
    <cellStyle name="20% - Accent2 7 4" xfId="1745"/>
    <cellStyle name="20% - Accent2 8" xfId="122"/>
    <cellStyle name="20% - Accent2 8 2" xfId="986"/>
    <cellStyle name="20% - Accent2 8 3" xfId="1902"/>
    <cellStyle name="20% - Accent2 9" xfId="123"/>
    <cellStyle name="20% - Accent2 9 2" xfId="1927"/>
    <cellStyle name="20% - Accent3" xfId="866" builtinId="38" customBuiltin="1"/>
    <cellStyle name="20% - Accent3 10" xfId="888"/>
    <cellStyle name="20% - Accent3 10 2" xfId="1359"/>
    <cellStyle name="20% - Accent3 10 3" xfId="1936"/>
    <cellStyle name="20% - Accent3 11" xfId="1339"/>
    <cellStyle name="20% - Accent3 11 2" xfId="1954"/>
    <cellStyle name="20% - Accent3 12" xfId="1572"/>
    <cellStyle name="20% - Accent3 13" xfId="1587"/>
    <cellStyle name="20% - Accent3 2" xfId="32"/>
    <cellStyle name="20% - Accent3 2 2" xfId="125"/>
    <cellStyle name="20% - Accent3 2 2 2" xfId="126"/>
    <cellStyle name="20% - Accent3 2 2 2 2" xfId="990"/>
    <cellStyle name="20% - Accent3 2 2 3" xfId="989"/>
    <cellStyle name="20% - Accent3 2 2 4" xfId="1679"/>
    <cellStyle name="20% - Accent3 2 3" xfId="127"/>
    <cellStyle name="20% - Accent3 2 3 2" xfId="991"/>
    <cellStyle name="20% - Accent3 2 3 3" xfId="1760"/>
    <cellStyle name="20% - Accent3 2 4" xfId="128"/>
    <cellStyle name="20% - Accent3 2 4 2" xfId="992"/>
    <cellStyle name="20% - Accent3 2 4 3" xfId="1796"/>
    <cellStyle name="20% - Accent3 2 5" xfId="124"/>
    <cellStyle name="20% - Accent3 2 5 2" xfId="1917"/>
    <cellStyle name="20% - Accent3 2 6" xfId="901"/>
    <cellStyle name="20% - Accent3 2 6 2" xfId="1372"/>
    <cellStyle name="20% - Accent3 2 6 3" xfId="1969"/>
    <cellStyle name="20% - Accent3 2 7" xfId="1605"/>
    <cellStyle name="20% - Accent3 3" xfId="129"/>
    <cellStyle name="20% - Accent3 3 2" xfId="130"/>
    <cellStyle name="20% - Accent3 3 2 2" xfId="993"/>
    <cellStyle name="20% - Accent3 3 2 2 2" xfId="1875"/>
    <cellStyle name="20% - Accent3 3 2 3" xfId="1698"/>
    <cellStyle name="20% - Accent3 3 3" xfId="131"/>
    <cellStyle name="20% - Accent3 3 3 2" xfId="994"/>
    <cellStyle name="20% - Accent3 3 3 3" xfId="1829"/>
    <cellStyle name="20% - Accent3 3 4" xfId="1629"/>
    <cellStyle name="20% - Accent3 4" xfId="132"/>
    <cellStyle name="20% - Accent3 4 2" xfId="133"/>
    <cellStyle name="20% - Accent3 4 2 2" xfId="995"/>
    <cellStyle name="20% - Accent3 4 2 3" xfId="1717"/>
    <cellStyle name="20% - Accent3 4 3" xfId="134"/>
    <cellStyle name="20% - Accent3 4 3 2" xfId="996"/>
    <cellStyle name="20% - Accent3 4 3 3" xfId="1850"/>
    <cellStyle name="20% - Accent3 4 4" xfId="1649"/>
    <cellStyle name="20% - Accent3 5" xfId="135"/>
    <cellStyle name="20% - Accent3 5 2" xfId="136"/>
    <cellStyle name="20% - Accent3 5 2 2" xfId="998"/>
    <cellStyle name="20% - Accent3 5 3" xfId="997"/>
    <cellStyle name="20% - Accent3 5 4" xfId="1668"/>
    <cellStyle name="20% - Accent3 6" xfId="137"/>
    <cellStyle name="20% - Accent3 6 2" xfId="138"/>
    <cellStyle name="20% - Accent3 6 2 2" xfId="1000"/>
    <cellStyle name="20% - Accent3 6 3" xfId="999"/>
    <cellStyle name="20% - Accent3 6 4" xfId="1734"/>
    <cellStyle name="20% - Accent3 7" xfId="139"/>
    <cellStyle name="20% - Accent3 7 2" xfId="140"/>
    <cellStyle name="20% - Accent3 7 2 2" xfId="1002"/>
    <cellStyle name="20% - Accent3 7 3" xfId="1001"/>
    <cellStyle name="20% - Accent3 7 4" xfId="1747"/>
    <cellStyle name="20% - Accent3 8" xfId="141"/>
    <cellStyle name="20% - Accent3 8 2" xfId="1003"/>
    <cellStyle name="20% - Accent3 8 3" xfId="1904"/>
    <cellStyle name="20% - Accent3 9" xfId="142"/>
    <cellStyle name="20% - Accent3 9 2" xfId="1928"/>
    <cellStyle name="20% - Accent4" xfId="869" builtinId="42" customBuiltin="1"/>
    <cellStyle name="20% - Accent4 10" xfId="890"/>
    <cellStyle name="20% - Accent4 10 2" xfId="1361"/>
    <cellStyle name="20% - Accent4 10 3" xfId="1938"/>
    <cellStyle name="20% - Accent4 11" xfId="1341"/>
    <cellStyle name="20% - Accent4 11 2" xfId="1957"/>
    <cellStyle name="20% - Accent4 12" xfId="1573"/>
    <cellStyle name="20% - Accent4 13" xfId="1588"/>
    <cellStyle name="20% - Accent4 2" xfId="33"/>
    <cellStyle name="20% - Accent4 2 2" xfId="144"/>
    <cellStyle name="20% - Accent4 2 2 2" xfId="145"/>
    <cellStyle name="20% - Accent4 2 2 2 2" xfId="1005"/>
    <cellStyle name="20% - Accent4 2 2 3" xfId="1004"/>
    <cellStyle name="20% - Accent4 2 2 4" xfId="1680"/>
    <cellStyle name="20% - Accent4 2 3" xfId="146"/>
    <cellStyle name="20% - Accent4 2 3 2" xfId="1006"/>
    <cellStyle name="20% - Accent4 2 3 3" xfId="1762"/>
    <cellStyle name="20% - Accent4 2 4" xfId="147"/>
    <cellStyle name="20% - Accent4 2 4 2" xfId="1007"/>
    <cellStyle name="20% - Accent4 2 4 3" xfId="1797"/>
    <cellStyle name="20% - Accent4 2 5" xfId="143"/>
    <cellStyle name="20% - Accent4 2 5 2" xfId="1919"/>
    <cellStyle name="20% - Accent4 2 6" xfId="903"/>
    <cellStyle name="20% - Accent4 2 6 2" xfId="1374"/>
    <cellStyle name="20% - Accent4 2 6 3" xfId="1974"/>
    <cellStyle name="20% - Accent4 2 7" xfId="1606"/>
    <cellStyle name="20% - Accent4 3" xfId="148"/>
    <cellStyle name="20% - Accent4 3 2" xfId="149"/>
    <cellStyle name="20% - Accent4 3 2 2" xfId="1008"/>
    <cellStyle name="20% - Accent4 3 2 2 2" xfId="1877"/>
    <cellStyle name="20% - Accent4 3 2 3" xfId="1701"/>
    <cellStyle name="20% - Accent4 3 3" xfId="150"/>
    <cellStyle name="20% - Accent4 3 3 2" xfId="1009"/>
    <cellStyle name="20% - Accent4 3 3 3" xfId="1831"/>
    <cellStyle name="20% - Accent4 3 4" xfId="1632"/>
    <cellStyle name="20% - Accent4 4" xfId="151"/>
    <cellStyle name="20% - Accent4 4 2" xfId="152"/>
    <cellStyle name="20% - Accent4 4 2 2" xfId="1010"/>
    <cellStyle name="20% - Accent4 4 2 3" xfId="1720"/>
    <cellStyle name="20% - Accent4 4 3" xfId="153"/>
    <cellStyle name="20% - Accent4 4 3 2" xfId="1011"/>
    <cellStyle name="20% - Accent4 4 3 3" xfId="1852"/>
    <cellStyle name="20% - Accent4 4 4" xfId="1652"/>
    <cellStyle name="20% - Accent4 5" xfId="154"/>
    <cellStyle name="20% - Accent4 5 2" xfId="155"/>
    <cellStyle name="20% - Accent4 5 2 2" xfId="1013"/>
    <cellStyle name="20% - Accent4 5 3" xfId="1012"/>
    <cellStyle name="20% - Accent4 5 4" xfId="1670"/>
    <cellStyle name="20% - Accent4 6" xfId="156"/>
    <cellStyle name="20% - Accent4 6 2" xfId="157"/>
    <cellStyle name="20% - Accent4 6 2 2" xfId="1015"/>
    <cellStyle name="20% - Accent4 6 3" xfId="1014"/>
    <cellStyle name="20% - Accent4 6 4" xfId="1736"/>
    <cellStyle name="20% - Accent4 7" xfId="158"/>
    <cellStyle name="20% - Accent4 7 2" xfId="159"/>
    <cellStyle name="20% - Accent4 7 2 2" xfId="1017"/>
    <cellStyle name="20% - Accent4 7 3" xfId="1016"/>
    <cellStyle name="20% - Accent4 7 4" xfId="1749"/>
    <cellStyle name="20% - Accent4 8" xfId="160"/>
    <cellStyle name="20% - Accent4 8 2" xfId="1018"/>
    <cellStyle name="20% - Accent4 8 3" xfId="1906"/>
    <cellStyle name="20% - Accent4 9" xfId="161"/>
    <cellStyle name="20% - Accent4 9 2" xfId="1930"/>
    <cellStyle name="20% - Accent5" xfId="872" builtinId="46" customBuiltin="1"/>
    <cellStyle name="20% - Accent5 10" xfId="1940"/>
    <cellStyle name="20% - Accent5 11" xfId="1960"/>
    <cellStyle name="20% - Accent5 2" xfId="34"/>
    <cellStyle name="20% - Accent5 2 2" xfId="163"/>
    <cellStyle name="20% - Accent5 2 2 2" xfId="1021"/>
    <cellStyle name="20% - Accent5 2 2 3" xfId="1681"/>
    <cellStyle name="20% - Accent5 2 3" xfId="164"/>
    <cellStyle name="20% - Accent5 2 3 2" xfId="1022"/>
    <cellStyle name="20% - Accent5 2 3 3" xfId="1764"/>
    <cellStyle name="20% - Accent5 2 4" xfId="162"/>
    <cellStyle name="20% - Accent5 2 5" xfId="905"/>
    <cellStyle name="20% - Accent5 2 5 2" xfId="1376"/>
    <cellStyle name="20% - Accent5 2 5 3" xfId="1921"/>
    <cellStyle name="20% - Accent5 2 6" xfId="1976"/>
    <cellStyle name="20% - Accent5 2 7" xfId="1607"/>
    <cellStyle name="20% - Accent5 3" xfId="165"/>
    <cellStyle name="20% - Accent5 3 2" xfId="166"/>
    <cellStyle name="20% - Accent5 3 2 2" xfId="1024"/>
    <cellStyle name="20% - Accent5 3 2 2 2" xfId="1879"/>
    <cellStyle name="20% - Accent5 3 2 3" xfId="1704"/>
    <cellStyle name="20% - Accent5 3 3" xfId="1833"/>
    <cellStyle name="20% - Accent5 3 4" xfId="1635"/>
    <cellStyle name="20% - Accent5 4" xfId="167"/>
    <cellStyle name="20% - Accent5 4 2" xfId="1723"/>
    <cellStyle name="20% - Accent5 4 3" xfId="1854"/>
    <cellStyle name="20% - Accent5 4 4" xfId="1655"/>
    <cellStyle name="20% - Accent5 5" xfId="168"/>
    <cellStyle name="20% - Accent5 5 2" xfId="1672"/>
    <cellStyle name="20% - Accent5 6" xfId="892"/>
    <cellStyle name="20% - Accent5 6 2" xfId="1363"/>
    <cellStyle name="20% - Accent5 6 3" xfId="1738"/>
    <cellStyle name="20% - Accent5 7" xfId="1344"/>
    <cellStyle name="20% - Accent5 7 2" xfId="1751"/>
    <cellStyle name="20% - Accent5 8" xfId="1574"/>
    <cellStyle name="20% - Accent5 8 2" xfId="1908"/>
    <cellStyle name="20% - Accent5 9" xfId="1589"/>
    <cellStyle name="20% - Accent6" xfId="875" builtinId="50" customBuiltin="1"/>
    <cellStyle name="20% - Accent6 10" xfId="1942"/>
    <cellStyle name="20% - Accent6 11" xfId="1963"/>
    <cellStyle name="20% - Accent6 2" xfId="35"/>
    <cellStyle name="20% - Accent6 2 2" xfId="170"/>
    <cellStyle name="20% - Accent6 2 2 2" xfId="1028"/>
    <cellStyle name="20% - Accent6 2 2 3" xfId="1682"/>
    <cellStyle name="20% - Accent6 2 3" xfId="171"/>
    <cellStyle name="20% - Accent6 2 3 2" xfId="1029"/>
    <cellStyle name="20% - Accent6 2 3 3" xfId="1766"/>
    <cellStyle name="20% - Accent6 2 4" xfId="169"/>
    <cellStyle name="20% - Accent6 2 5" xfId="907"/>
    <cellStyle name="20% - Accent6 2 5 2" xfId="1378"/>
    <cellStyle name="20% - Accent6 2 5 3" xfId="1923"/>
    <cellStyle name="20% - Accent6 2 6" xfId="1978"/>
    <cellStyle name="20% - Accent6 2 7" xfId="1608"/>
    <cellStyle name="20% - Accent6 3" xfId="172"/>
    <cellStyle name="20% - Accent6 3 2" xfId="173"/>
    <cellStyle name="20% - Accent6 3 2 2" xfId="1031"/>
    <cellStyle name="20% - Accent6 3 2 2 2" xfId="1881"/>
    <cellStyle name="20% - Accent6 3 2 3" xfId="1707"/>
    <cellStyle name="20% - Accent6 3 3" xfId="1835"/>
    <cellStyle name="20% - Accent6 3 4" xfId="1638"/>
    <cellStyle name="20% - Accent6 4" xfId="174"/>
    <cellStyle name="20% - Accent6 4 2" xfId="1726"/>
    <cellStyle name="20% - Accent6 4 3" xfId="1856"/>
    <cellStyle name="20% - Accent6 4 4" xfId="1658"/>
    <cellStyle name="20% - Accent6 5" xfId="175"/>
    <cellStyle name="20% - Accent6 5 2" xfId="1674"/>
    <cellStyle name="20% - Accent6 6" xfId="894"/>
    <cellStyle name="20% - Accent6 6 2" xfId="1365"/>
    <cellStyle name="20% - Accent6 6 3" xfId="1740"/>
    <cellStyle name="20% - Accent6 7" xfId="1346"/>
    <cellStyle name="20% - Accent6 7 2" xfId="1753"/>
    <cellStyle name="20% - Accent6 8" xfId="1575"/>
    <cellStyle name="20% - Accent6 8 2" xfId="1910"/>
    <cellStyle name="20% - Accent6 9" xfId="1590"/>
    <cellStyle name="20% - Акцент1" xfId="176"/>
    <cellStyle name="20% - Акцент1 2" xfId="177"/>
    <cellStyle name="20% — акцент1 2" xfId="178"/>
    <cellStyle name="20% — акцент1 2 2" xfId="179"/>
    <cellStyle name="20% — акцент1 2 2 2" xfId="1035"/>
    <cellStyle name="20% — акцент1 2 3" xfId="1034"/>
    <cellStyle name="20% - Акцент2" xfId="180"/>
    <cellStyle name="20% - Акцент2 2" xfId="181"/>
    <cellStyle name="20% — акцент2 2" xfId="182"/>
    <cellStyle name="20% — акцент2 2 2" xfId="183"/>
    <cellStyle name="20% — акцент2 2 2 2" xfId="1037"/>
    <cellStyle name="20% — акцент2 2 3" xfId="1036"/>
    <cellStyle name="20% - Акцент3" xfId="184"/>
    <cellStyle name="20% - Акцент3 2" xfId="185"/>
    <cellStyle name="20% — акцент3 2" xfId="186"/>
    <cellStyle name="20% — акцент3 2 2" xfId="187"/>
    <cellStyle name="20% — акцент3 2 2 2" xfId="1039"/>
    <cellStyle name="20% — акцент3 2 3" xfId="1038"/>
    <cellStyle name="20% - Акцент4" xfId="188"/>
    <cellStyle name="20% - Акцент4 2" xfId="189"/>
    <cellStyle name="20% — акцент4 2" xfId="190"/>
    <cellStyle name="20% — акцент4 2 2" xfId="191"/>
    <cellStyle name="20% — акцент4 2 2 2" xfId="1041"/>
    <cellStyle name="20% — акцент4 2 3" xfId="1040"/>
    <cellStyle name="20% - Акцент5" xfId="192"/>
    <cellStyle name="20% - Акцент5 2" xfId="193"/>
    <cellStyle name="20% — акцент5 2" xfId="194"/>
    <cellStyle name="20% — акцент5 2 2" xfId="195"/>
    <cellStyle name="20% — акцент5 2 2 2" xfId="1043"/>
    <cellStyle name="20% — акцент5 2 3" xfId="1042"/>
    <cellStyle name="20% - Акцент6" xfId="196"/>
    <cellStyle name="20% - Акцент6 2" xfId="197"/>
    <cellStyle name="20% — акцент6 2" xfId="198"/>
    <cellStyle name="20% — акцент6 2 2" xfId="199"/>
    <cellStyle name="20% — акцент6 2 2 2" xfId="1046"/>
    <cellStyle name="20% — акцент6 2 3" xfId="1045"/>
    <cellStyle name="40% - Accent1" xfId="861" builtinId="31" customBuiltin="1"/>
    <cellStyle name="40% - Accent1 10" xfId="1933"/>
    <cellStyle name="40% - Accent1 11" xfId="1949"/>
    <cellStyle name="40% - Accent1 2" xfId="36"/>
    <cellStyle name="40% - Accent1 2 2" xfId="201"/>
    <cellStyle name="40% - Accent1 2 2 2" xfId="1047"/>
    <cellStyle name="40% - Accent1 2 2 3" xfId="1683"/>
    <cellStyle name="40% - Accent1 2 3" xfId="202"/>
    <cellStyle name="40% - Accent1 2 3 2" xfId="1048"/>
    <cellStyle name="40% - Accent1 2 3 3" xfId="1757"/>
    <cellStyle name="40% - Accent1 2 4" xfId="200"/>
    <cellStyle name="40% - Accent1 2 5" xfId="898"/>
    <cellStyle name="40% - Accent1 2 5 2" xfId="1369"/>
    <cellStyle name="40% - Accent1 2 5 3" xfId="1914"/>
    <cellStyle name="40% - Accent1 2 6" xfId="1944"/>
    <cellStyle name="40% - Accent1 2 7" xfId="1609"/>
    <cellStyle name="40% - Accent1 3" xfId="203"/>
    <cellStyle name="40% - Accent1 3 2" xfId="204"/>
    <cellStyle name="40% - Accent1 3 2 2" xfId="1049"/>
    <cellStyle name="40% - Accent1 3 2 2 2" xfId="1872"/>
    <cellStyle name="40% - Accent1 3 2 3" xfId="1693"/>
    <cellStyle name="40% - Accent1 3 3" xfId="1826"/>
    <cellStyle name="40% - Accent1 3 4" xfId="1624"/>
    <cellStyle name="40% - Accent1 4" xfId="205"/>
    <cellStyle name="40% - Accent1 4 2" xfId="1712"/>
    <cellStyle name="40% - Accent1 4 3" xfId="1847"/>
    <cellStyle name="40% - Accent1 4 4" xfId="1644"/>
    <cellStyle name="40% - Accent1 5" xfId="206"/>
    <cellStyle name="40% - Accent1 5 2" xfId="1665"/>
    <cellStyle name="40% - Accent1 6" xfId="885"/>
    <cellStyle name="40% - Accent1 6 2" xfId="1356"/>
    <cellStyle name="40% - Accent1 6 3" xfId="1731"/>
    <cellStyle name="40% - Accent1 7" xfId="1336"/>
    <cellStyle name="40% - Accent1 7 2" xfId="1744"/>
    <cellStyle name="40% - Accent1 8" xfId="1576"/>
    <cellStyle name="40% - Accent1 8 2" xfId="1901"/>
    <cellStyle name="40% - Accent1 9" xfId="1591"/>
    <cellStyle name="40% - Accent2" xfId="864" builtinId="35" customBuiltin="1"/>
    <cellStyle name="40% - Accent2 10" xfId="1935"/>
    <cellStyle name="40% - Accent2 11" xfId="1952"/>
    <cellStyle name="40% - Accent2 2" xfId="37"/>
    <cellStyle name="40% - Accent2 2 2" xfId="208"/>
    <cellStyle name="40% - Accent2 2 2 2" xfId="1053"/>
    <cellStyle name="40% - Accent2 2 2 3" xfId="1684"/>
    <cellStyle name="40% - Accent2 2 3" xfId="209"/>
    <cellStyle name="40% - Accent2 2 3 2" xfId="1054"/>
    <cellStyle name="40% - Accent2 2 3 3" xfId="1759"/>
    <cellStyle name="40% - Accent2 2 4" xfId="207"/>
    <cellStyle name="40% - Accent2 2 5" xfId="900"/>
    <cellStyle name="40% - Accent2 2 5 2" xfId="1371"/>
    <cellStyle name="40% - Accent2 2 5 3" xfId="1916"/>
    <cellStyle name="40% - Accent2 2 6" xfId="1946"/>
    <cellStyle name="40% - Accent2 2 7" xfId="1610"/>
    <cellStyle name="40% - Accent2 3" xfId="210"/>
    <cellStyle name="40% - Accent2 3 2" xfId="211"/>
    <cellStyle name="40% - Accent2 3 2 2" xfId="1056"/>
    <cellStyle name="40% - Accent2 3 2 2 2" xfId="1874"/>
    <cellStyle name="40% - Accent2 3 2 3" xfId="1696"/>
    <cellStyle name="40% - Accent2 3 3" xfId="1828"/>
    <cellStyle name="40% - Accent2 3 4" xfId="1627"/>
    <cellStyle name="40% - Accent2 4" xfId="212"/>
    <cellStyle name="40% - Accent2 4 2" xfId="1715"/>
    <cellStyle name="40% - Accent2 4 3" xfId="1849"/>
    <cellStyle name="40% - Accent2 4 4" xfId="1647"/>
    <cellStyle name="40% - Accent2 5" xfId="213"/>
    <cellStyle name="40% - Accent2 5 2" xfId="1667"/>
    <cellStyle name="40% - Accent2 6" xfId="887"/>
    <cellStyle name="40% - Accent2 6 2" xfId="1358"/>
    <cellStyle name="40% - Accent2 6 3" xfId="1733"/>
    <cellStyle name="40% - Accent2 7" xfId="1338"/>
    <cellStyle name="40% - Accent2 7 2" xfId="1746"/>
    <cellStyle name="40% - Accent2 8" xfId="1577"/>
    <cellStyle name="40% - Accent2 8 2" xfId="1903"/>
    <cellStyle name="40% - Accent2 9" xfId="1592"/>
    <cellStyle name="40% - Accent3" xfId="867" builtinId="39" customBuiltin="1"/>
    <cellStyle name="40% - Accent3 10" xfId="889"/>
    <cellStyle name="40% - Accent3 10 2" xfId="1360"/>
    <cellStyle name="40% - Accent3 10 3" xfId="1937"/>
    <cellStyle name="40% - Accent3 11" xfId="1340"/>
    <cellStyle name="40% - Accent3 11 2" xfId="1955"/>
    <cellStyle name="40% - Accent3 12" xfId="1578"/>
    <cellStyle name="40% - Accent3 13" xfId="1593"/>
    <cellStyle name="40% - Accent3 2" xfId="38"/>
    <cellStyle name="40% - Accent3 2 2" xfId="215"/>
    <cellStyle name="40% - Accent3 2 2 2" xfId="216"/>
    <cellStyle name="40% - Accent3 2 2 2 2" xfId="1059"/>
    <cellStyle name="40% - Accent3 2 2 3" xfId="1058"/>
    <cellStyle name="40% - Accent3 2 2 4" xfId="1685"/>
    <cellStyle name="40% - Accent3 2 3" xfId="217"/>
    <cellStyle name="40% - Accent3 2 3 2" xfId="1060"/>
    <cellStyle name="40% - Accent3 2 3 3" xfId="1761"/>
    <cellStyle name="40% - Accent3 2 4" xfId="218"/>
    <cellStyle name="40% - Accent3 2 4 2" xfId="1061"/>
    <cellStyle name="40% - Accent3 2 4 3" xfId="1798"/>
    <cellStyle name="40% - Accent3 2 5" xfId="214"/>
    <cellStyle name="40% - Accent3 2 5 2" xfId="1918"/>
    <cellStyle name="40% - Accent3 2 6" xfId="902"/>
    <cellStyle name="40% - Accent3 2 6 2" xfId="1373"/>
    <cellStyle name="40% - Accent3 2 6 3" xfId="1971"/>
    <cellStyle name="40% - Accent3 2 7" xfId="1611"/>
    <cellStyle name="40% - Accent3 3" xfId="219"/>
    <cellStyle name="40% - Accent3 3 2" xfId="220"/>
    <cellStyle name="40% - Accent3 3 2 2" xfId="1062"/>
    <cellStyle name="40% - Accent3 3 2 2 2" xfId="1876"/>
    <cellStyle name="40% - Accent3 3 2 3" xfId="1699"/>
    <cellStyle name="40% - Accent3 3 3" xfId="221"/>
    <cellStyle name="40% - Accent3 3 3 2" xfId="1063"/>
    <cellStyle name="40% - Accent3 3 3 3" xfId="1830"/>
    <cellStyle name="40% - Accent3 3 4" xfId="1630"/>
    <cellStyle name="40% - Accent3 4" xfId="222"/>
    <cellStyle name="40% - Accent3 4 2" xfId="223"/>
    <cellStyle name="40% - Accent3 4 2 2" xfId="1064"/>
    <cellStyle name="40% - Accent3 4 2 3" xfId="1718"/>
    <cellStyle name="40% - Accent3 4 3" xfId="224"/>
    <cellStyle name="40% - Accent3 4 3 2" xfId="1065"/>
    <cellStyle name="40% - Accent3 4 3 3" xfId="1851"/>
    <cellStyle name="40% - Accent3 4 4" xfId="1650"/>
    <cellStyle name="40% - Accent3 5" xfId="225"/>
    <cellStyle name="40% - Accent3 5 2" xfId="226"/>
    <cellStyle name="40% - Accent3 5 2 2" xfId="1067"/>
    <cellStyle name="40% - Accent3 5 3" xfId="1066"/>
    <cellStyle name="40% - Accent3 5 4" xfId="1669"/>
    <cellStyle name="40% - Accent3 6" xfId="227"/>
    <cellStyle name="40% - Accent3 6 2" xfId="228"/>
    <cellStyle name="40% - Accent3 6 2 2" xfId="1069"/>
    <cellStyle name="40% - Accent3 6 3" xfId="1068"/>
    <cellStyle name="40% - Accent3 6 4" xfId="1735"/>
    <cellStyle name="40% - Accent3 7" xfId="229"/>
    <cellStyle name="40% - Accent3 7 2" xfId="230"/>
    <cellStyle name="40% - Accent3 7 2 2" xfId="1071"/>
    <cellStyle name="40% - Accent3 7 3" xfId="1070"/>
    <cellStyle name="40% - Accent3 7 4" xfId="1748"/>
    <cellStyle name="40% - Accent3 8" xfId="231"/>
    <cellStyle name="40% - Accent3 8 2" xfId="1072"/>
    <cellStyle name="40% - Accent3 8 3" xfId="1905"/>
    <cellStyle name="40% - Accent3 9" xfId="232"/>
    <cellStyle name="40% - Accent3 9 2" xfId="1929"/>
    <cellStyle name="40% - Accent4" xfId="870" builtinId="43" customBuiltin="1"/>
    <cellStyle name="40% - Accent4 10" xfId="1939"/>
    <cellStyle name="40% - Accent4 11" xfId="1958"/>
    <cellStyle name="40% - Accent4 2" xfId="39"/>
    <cellStyle name="40% - Accent4 2 2" xfId="234"/>
    <cellStyle name="40% - Accent4 2 2 2" xfId="1075"/>
    <cellStyle name="40% - Accent4 2 2 3" xfId="1686"/>
    <cellStyle name="40% - Accent4 2 3" xfId="235"/>
    <cellStyle name="40% - Accent4 2 3 2" xfId="1076"/>
    <cellStyle name="40% - Accent4 2 3 3" xfId="1763"/>
    <cellStyle name="40% - Accent4 2 4" xfId="233"/>
    <cellStyle name="40% - Accent4 2 5" xfId="904"/>
    <cellStyle name="40% - Accent4 2 5 2" xfId="1375"/>
    <cellStyle name="40% - Accent4 2 5 3" xfId="1920"/>
    <cellStyle name="40% - Accent4 2 6" xfId="1975"/>
    <cellStyle name="40% - Accent4 2 7" xfId="1612"/>
    <cellStyle name="40% - Accent4 3" xfId="236"/>
    <cellStyle name="40% - Accent4 3 2" xfId="237"/>
    <cellStyle name="40% - Accent4 3 2 2" xfId="1078"/>
    <cellStyle name="40% - Accent4 3 2 2 2" xfId="1878"/>
    <cellStyle name="40% - Accent4 3 2 3" xfId="1702"/>
    <cellStyle name="40% - Accent4 3 3" xfId="1832"/>
    <cellStyle name="40% - Accent4 3 4" xfId="1633"/>
    <cellStyle name="40% - Accent4 4" xfId="238"/>
    <cellStyle name="40% - Accent4 4 2" xfId="1721"/>
    <cellStyle name="40% - Accent4 4 3" xfId="1853"/>
    <cellStyle name="40% - Accent4 4 4" xfId="1653"/>
    <cellStyle name="40% - Accent4 5" xfId="239"/>
    <cellStyle name="40% - Accent4 5 2" xfId="1671"/>
    <cellStyle name="40% - Accent4 6" xfId="891"/>
    <cellStyle name="40% - Accent4 6 2" xfId="1362"/>
    <cellStyle name="40% - Accent4 6 3" xfId="1737"/>
    <cellStyle name="40% - Accent4 7" xfId="1342"/>
    <cellStyle name="40% - Accent4 7 2" xfId="1750"/>
    <cellStyle name="40% - Accent4 8" xfId="1579"/>
    <cellStyle name="40% - Accent4 8 2" xfId="1907"/>
    <cellStyle name="40% - Accent4 9" xfId="1594"/>
    <cellStyle name="40% - Accent5" xfId="873" builtinId="47" customBuiltin="1"/>
    <cellStyle name="40% - Accent5 10" xfId="1941"/>
    <cellStyle name="40% - Accent5 11" xfId="1961"/>
    <cellStyle name="40% - Accent5 2" xfId="40"/>
    <cellStyle name="40% - Accent5 2 2" xfId="241"/>
    <cellStyle name="40% - Accent5 2 2 2" xfId="1082"/>
    <cellStyle name="40% - Accent5 2 2 3" xfId="1687"/>
    <cellStyle name="40% - Accent5 2 3" xfId="242"/>
    <cellStyle name="40% - Accent5 2 3 2" xfId="1083"/>
    <cellStyle name="40% - Accent5 2 3 3" xfId="1765"/>
    <cellStyle name="40% - Accent5 2 4" xfId="240"/>
    <cellStyle name="40% - Accent5 2 5" xfId="906"/>
    <cellStyle name="40% - Accent5 2 5 2" xfId="1377"/>
    <cellStyle name="40% - Accent5 2 5 3" xfId="1922"/>
    <cellStyle name="40% - Accent5 2 6" xfId="1977"/>
    <cellStyle name="40% - Accent5 2 7" xfId="1613"/>
    <cellStyle name="40% - Accent5 3" xfId="243"/>
    <cellStyle name="40% - Accent5 3 2" xfId="244"/>
    <cellStyle name="40% - Accent5 3 2 2" xfId="1085"/>
    <cellStyle name="40% - Accent5 3 2 2 2" xfId="1880"/>
    <cellStyle name="40% - Accent5 3 2 3" xfId="1705"/>
    <cellStyle name="40% - Accent5 3 3" xfId="1834"/>
    <cellStyle name="40% - Accent5 3 4" xfId="1636"/>
    <cellStyle name="40% - Accent5 4" xfId="245"/>
    <cellStyle name="40% - Accent5 4 2" xfId="1724"/>
    <cellStyle name="40% - Accent5 4 3" xfId="1855"/>
    <cellStyle name="40% - Accent5 4 4" xfId="1656"/>
    <cellStyle name="40% - Accent5 5" xfId="246"/>
    <cellStyle name="40% - Accent5 5 2" xfId="1673"/>
    <cellStyle name="40% - Accent5 6" xfId="893"/>
    <cellStyle name="40% - Accent5 6 2" xfId="1364"/>
    <cellStyle name="40% - Accent5 6 3" xfId="1739"/>
    <cellStyle name="40% - Accent5 7" xfId="1345"/>
    <cellStyle name="40% - Accent5 7 2" xfId="1752"/>
    <cellStyle name="40% - Accent5 8" xfId="1580"/>
    <cellStyle name="40% - Accent5 8 2" xfId="1909"/>
    <cellStyle name="40% - Accent5 9" xfId="1595"/>
    <cellStyle name="40% - Accent6" xfId="876" builtinId="51" customBuiltin="1"/>
    <cellStyle name="40% - Accent6 10" xfId="1943"/>
    <cellStyle name="40% - Accent6 11" xfId="1964"/>
    <cellStyle name="40% - Accent6 2" xfId="41"/>
    <cellStyle name="40% - Accent6 2 2" xfId="248"/>
    <cellStyle name="40% - Accent6 2 2 2" xfId="1089"/>
    <cellStyle name="40% - Accent6 2 2 3" xfId="1688"/>
    <cellStyle name="40% - Accent6 2 3" xfId="249"/>
    <cellStyle name="40% - Accent6 2 3 2" xfId="1090"/>
    <cellStyle name="40% - Accent6 2 3 3" xfId="1767"/>
    <cellStyle name="40% - Accent6 2 4" xfId="247"/>
    <cellStyle name="40% - Accent6 2 5" xfId="908"/>
    <cellStyle name="40% - Accent6 2 5 2" xfId="1379"/>
    <cellStyle name="40% - Accent6 2 5 3" xfId="1924"/>
    <cellStyle name="40% - Accent6 2 6" xfId="1979"/>
    <cellStyle name="40% - Accent6 2 7" xfId="1614"/>
    <cellStyle name="40% - Accent6 3" xfId="250"/>
    <cellStyle name="40% - Accent6 3 2" xfId="251"/>
    <cellStyle name="40% - Accent6 3 2 2" xfId="1092"/>
    <cellStyle name="40% - Accent6 3 2 2 2" xfId="1882"/>
    <cellStyle name="40% - Accent6 3 2 3" xfId="1708"/>
    <cellStyle name="40% - Accent6 3 3" xfId="1836"/>
    <cellStyle name="40% - Accent6 3 4" xfId="1639"/>
    <cellStyle name="40% - Accent6 4" xfId="252"/>
    <cellStyle name="40% - Accent6 4 2" xfId="1727"/>
    <cellStyle name="40% - Accent6 4 3" xfId="1857"/>
    <cellStyle name="40% - Accent6 4 4" xfId="1659"/>
    <cellStyle name="40% - Accent6 5" xfId="253"/>
    <cellStyle name="40% - Accent6 5 2" xfId="1675"/>
    <cellStyle name="40% - Accent6 6" xfId="895"/>
    <cellStyle name="40% - Accent6 6 2" xfId="1366"/>
    <cellStyle name="40% - Accent6 6 3" xfId="1741"/>
    <cellStyle name="40% - Accent6 7" xfId="1347"/>
    <cellStyle name="40% - Accent6 7 2" xfId="1754"/>
    <cellStyle name="40% - Accent6 8" xfId="1581"/>
    <cellStyle name="40% - Accent6 8 2" xfId="1911"/>
    <cellStyle name="40% - Accent6 9" xfId="1596"/>
    <cellStyle name="40% - Акцент1" xfId="254"/>
    <cellStyle name="40% - Акцент1 2" xfId="255"/>
    <cellStyle name="40% — акцент1 2" xfId="256"/>
    <cellStyle name="40% — акцент1 2 2" xfId="257"/>
    <cellStyle name="40% — акцент1 2 2 2" xfId="1098"/>
    <cellStyle name="40% — акцент1 2 3" xfId="1097"/>
    <cellStyle name="40% - Акцент2" xfId="258"/>
    <cellStyle name="40% - Акцент2 2" xfId="259"/>
    <cellStyle name="40% — акцент2 2" xfId="260"/>
    <cellStyle name="40% — акцент2 2 2" xfId="261"/>
    <cellStyle name="40% — акцент2 2 2 2" xfId="1102"/>
    <cellStyle name="40% — акцент2 2 3" xfId="1101"/>
    <cellStyle name="40% - Акцент3" xfId="262"/>
    <cellStyle name="40% - Акцент3 2" xfId="263"/>
    <cellStyle name="40% — акцент3 2" xfId="264"/>
    <cellStyle name="40% — акцент3 2 2" xfId="265"/>
    <cellStyle name="40% — акцент3 2 2 2" xfId="1104"/>
    <cellStyle name="40% — акцент3 2 3" xfId="1103"/>
    <cellStyle name="40% - Акцент4" xfId="266"/>
    <cellStyle name="40% - Акцент4 2" xfId="267"/>
    <cellStyle name="40% — акцент4 2" xfId="268"/>
    <cellStyle name="40% — акцент4 2 2" xfId="269"/>
    <cellStyle name="40% — акцент4 2 2 2" xfId="1106"/>
    <cellStyle name="40% — акцент4 2 3" xfId="1105"/>
    <cellStyle name="40% - Акцент5" xfId="270"/>
    <cellStyle name="40% - Акцент5 2" xfId="271"/>
    <cellStyle name="40% — акцент5 2" xfId="272"/>
    <cellStyle name="40% — акцент5 2 2" xfId="273"/>
    <cellStyle name="40% — акцент5 2 2 2" xfId="1108"/>
    <cellStyle name="40% — акцент5 2 3" xfId="1107"/>
    <cellStyle name="40% - Акцент6" xfId="274"/>
    <cellStyle name="40% - Акцент6 2" xfId="275"/>
    <cellStyle name="40% — акцент6 2" xfId="276"/>
    <cellStyle name="40% — акцент6 2 2" xfId="277"/>
    <cellStyle name="40% — акцент6 2 2 2" xfId="1110"/>
    <cellStyle name="40% — акцент6 2 3" xfId="1109"/>
    <cellStyle name="60% - Accent1 2" xfId="42"/>
    <cellStyle name="60% - Accent1 2 2" xfId="279"/>
    <cellStyle name="60% - Accent1 2 2 2" xfId="1694"/>
    <cellStyle name="60% - Accent1 2 3" xfId="278"/>
    <cellStyle name="60% - Accent1 2 4" xfId="1625"/>
    <cellStyle name="60% - Accent1 3" xfId="280"/>
    <cellStyle name="60% - Accent1 3 2" xfId="281"/>
    <cellStyle name="60% - Accent1 3 2 2" xfId="1713"/>
    <cellStyle name="60% - Accent1 3 3" xfId="1645"/>
    <cellStyle name="60% - Accent1 4" xfId="282"/>
    <cellStyle name="60% - Accent1 4 2" xfId="1950"/>
    <cellStyle name="60% - Accent2 2" xfId="43"/>
    <cellStyle name="60% - Accent2 2 2" xfId="284"/>
    <cellStyle name="60% - Accent2 2 2 2" xfId="1697"/>
    <cellStyle name="60% - Accent2 2 3" xfId="283"/>
    <cellStyle name="60% - Accent2 2 4" xfId="1628"/>
    <cellStyle name="60% - Accent2 3" xfId="285"/>
    <cellStyle name="60% - Accent2 3 2" xfId="286"/>
    <cellStyle name="60% - Accent2 3 2 2" xfId="1716"/>
    <cellStyle name="60% - Accent2 3 3" xfId="1648"/>
    <cellStyle name="60% - Accent2 4" xfId="287"/>
    <cellStyle name="60% - Accent2 4 2" xfId="1953"/>
    <cellStyle name="60% - Accent3 2" xfId="44"/>
    <cellStyle name="60% - Accent3 2 2" xfId="289"/>
    <cellStyle name="60% - Accent3 2 2 2" xfId="1700"/>
    <cellStyle name="60% - Accent3 2 3" xfId="290"/>
    <cellStyle name="60% - Accent3 2 3 2" xfId="1799"/>
    <cellStyle name="60% - Accent3 2 4" xfId="291"/>
    <cellStyle name="60% - Accent3 2 5" xfId="288"/>
    <cellStyle name="60% - Accent3 2 6" xfId="1631"/>
    <cellStyle name="60% - Accent3 3" xfId="292"/>
    <cellStyle name="60% - Accent3 3 2" xfId="293"/>
    <cellStyle name="60% - Accent3 3 2 2" xfId="1719"/>
    <cellStyle name="60% - Accent3 3 3" xfId="1651"/>
    <cellStyle name="60% - Accent3 4" xfId="294"/>
    <cellStyle name="60% - Accent3 4 2" xfId="1956"/>
    <cellStyle name="60% - Accent3 5" xfId="295"/>
    <cellStyle name="60% - Accent3 6" xfId="296"/>
    <cellStyle name="60% - Accent3 7" xfId="297"/>
    <cellStyle name="60% - Accent3 8" xfId="298"/>
    <cellStyle name="60% - Accent3 9" xfId="299"/>
    <cellStyle name="60% - Accent4 2" xfId="45"/>
    <cellStyle name="60% - Accent4 2 2" xfId="301"/>
    <cellStyle name="60% - Accent4 2 2 2" xfId="1703"/>
    <cellStyle name="60% - Accent4 2 3" xfId="302"/>
    <cellStyle name="60% - Accent4 2 3 2" xfId="1800"/>
    <cellStyle name="60% - Accent4 2 4" xfId="303"/>
    <cellStyle name="60% - Accent4 2 5" xfId="300"/>
    <cellStyle name="60% - Accent4 2 6" xfId="1634"/>
    <cellStyle name="60% - Accent4 3" xfId="304"/>
    <cellStyle name="60% - Accent4 3 2" xfId="305"/>
    <cellStyle name="60% - Accent4 3 2 2" xfId="1722"/>
    <cellStyle name="60% - Accent4 3 3" xfId="1654"/>
    <cellStyle name="60% - Accent4 4" xfId="306"/>
    <cellStyle name="60% - Accent4 4 2" xfId="1959"/>
    <cellStyle name="60% - Accent4 5" xfId="307"/>
    <cellStyle name="60% - Accent4 6" xfId="308"/>
    <cellStyle name="60% - Accent4 7" xfId="309"/>
    <cellStyle name="60% - Accent4 8" xfId="310"/>
    <cellStyle name="60% - Accent4 9" xfId="311"/>
    <cellStyle name="60% - Accent5 2" xfId="46"/>
    <cellStyle name="60% - Accent5 2 2" xfId="313"/>
    <cellStyle name="60% - Accent5 2 2 2" xfId="1706"/>
    <cellStyle name="60% - Accent5 2 3" xfId="312"/>
    <cellStyle name="60% - Accent5 2 4" xfId="1637"/>
    <cellStyle name="60% - Accent5 3" xfId="314"/>
    <cellStyle name="60% - Accent5 3 2" xfId="315"/>
    <cellStyle name="60% - Accent5 3 2 2" xfId="1725"/>
    <cellStyle name="60% - Accent5 3 3" xfId="1657"/>
    <cellStyle name="60% - Accent5 4" xfId="316"/>
    <cellStyle name="60% - Accent5 4 2" xfId="1962"/>
    <cellStyle name="60% - Accent6 2" xfId="47"/>
    <cellStyle name="60% - Accent6 2 2" xfId="318"/>
    <cellStyle name="60% - Accent6 2 2 2" xfId="1709"/>
    <cellStyle name="60% - Accent6 2 3" xfId="319"/>
    <cellStyle name="60% - Accent6 2 3 2" xfId="1801"/>
    <cellStyle name="60% - Accent6 2 4" xfId="320"/>
    <cellStyle name="60% - Accent6 2 5" xfId="317"/>
    <cellStyle name="60% - Accent6 2 6" xfId="1640"/>
    <cellStyle name="60% - Accent6 3" xfId="321"/>
    <cellStyle name="60% - Accent6 3 2" xfId="322"/>
    <cellStyle name="60% - Accent6 3 2 2" xfId="1728"/>
    <cellStyle name="60% - Accent6 3 3" xfId="1660"/>
    <cellStyle name="60% - Accent6 4" xfId="323"/>
    <cellStyle name="60% - Accent6 4 2" xfId="1965"/>
    <cellStyle name="60% - Accent6 5" xfId="324"/>
    <cellStyle name="60% - Accent6 6" xfId="325"/>
    <cellStyle name="60% - Accent6 7" xfId="326"/>
    <cellStyle name="60% - Accent6 8" xfId="327"/>
    <cellStyle name="60% - Accent6 9" xfId="328"/>
    <cellStyle name="60% - Акцент1" xfId="329"/>
    <cellStyle name="60% - Акцент1 2" xfId="330"/>
    <cellStyle name="60% - Акцент2" xfId="331"/>
    <cellStyle name="60% - Акцент2 2" xfId="332"/>
    <cellStyle name="60% - Акцент3" xfId="333"/>
    <cellStyle name="60% - Акцент3 2" xfId="334"/>
    <cellStyle name="60% - Акцент4" xfId="335"/>
    <cellStyle name="60% - Акцент4 2" xfId="336"/>
    <cellStyle name="60% - Акцент5" xfId="337"/>
    <cellStyle name="60% - Акцент5 2" xfId="338"/>
    <cellStyle name="60% - Акцент6" xfId="339"/>
    <cellStyle name="60% - Акцент6 2" xfId="340"/>
    <cellStyle name="Accent1" xfId="859" builtinId="29" customBuiltin="1"/>
    <cellStyle name="Accent1 2" xfId="48"/>
    <cellStyle name="Accent1 2 2" xfId="342"/>
    <cellStyle name="Accent1 2 3" xfId="341"/>
    <cellStyle name="Accent1 3" xfId="343"/>
    <cellStyle name="Accent1 3 2" xfId="344"/>
    <cellStyle name="Accent1 4" xfId="345"/>
    <cellStyle name="Accent2" xfId="862" builtinId="33" customBuiltin="1"/>
    <cellStyle name="Accent2 2" xfId="49"/>
    <cellStyle name="Accent2 2 2" xfId="347"/>
    <cellStyle name="Accent2 2 3" xfId="346"/>
    <cellStyle name="Accent2 3" xfId="348"/>
    <cellStyle name="Accent2 3 2" xfId="349"/>
    <cellStyle name="Accent2 4" xfId="350"/>
    <cellStyle name="Accent3" xfId="865" builtinId="37" customBuiltin="1"/>
    <cellStyle name="Accent3 2" xfId="50"/>
    <cellStyle name="Accent3 2 2" xfId="352"/>
    <cellStyle name="Accent3 2 3" xfId="351"/>
    <cellStyle name="Accent3 3" xfId="353"/>
    <cellStyle name="Accent3 3 2" xfId="354"/>
    <cellStyle name="Accent3 4" xfId="355"/>
    <cellStyle name="Accent4" xfId="868" builtinId="41" customBuiltin="1"/>
    <cellStyle name="Accent4 2" xfId="51"/>
    <cellStyle name="Accent4 2 2" xfId="357"/>
    <cellStyle name="Accent4 2 3" xfId="356"/>
    <cellStyle name="Accent4 3" xfId="358"/>
    <cellStyle name="Accent4 3 2" xfId="359"/>
    <cellStyle name="Accent4 4" xfId="360"/>
    <cellStyle name="Accent5" xfId="871" builtinId="45" customBuiltin="1"/>
    <cellStyle name="Accent5 2" xfId="52"/>
    <cellStyle name="Accent5 2 2" xfId="362"/>
    <cellStyle name="Accent5 2 3" xfId="361"/>
    <cellStyle name="Accent5 3" xfId="363"/>
    <cellStyle name="Accent5 3 2" xfId="364"/>
    <cellStyle name="Accent5 4" xfId="365"/>
    <cellStyle name="Accent6" xfId="874" builtinId="49" customBuiltin="1"/>
    <cellStyle name="Accent6 2" xfId="53"/>
    <cellStyle name="Accent6 2 2" xfId="367"/>
    <cellStyle name="Accent6 2 3" xfId="366"/>
    <cellStyle name="Accent6 3" xfId="368"/>
    <cellStyle name="Accent6 3 2" xfId="369"/>
    <cellStyle name="Accent6 4" xfId="370"/>
    <cellStyle name="Bad" xfId="850" builtinId="27" customBuiltin="1"/>
    <cellStyle name="Bad 2" xfId="54"/>
    <cellStyle name="Bad 2 2" xfId="372"/>
    <cellStyle name="Bad 2 3" xfId="371"/>
    <cellStyle name="Bad 3" xfId="373"/>
    <cellStyle name="Bad 3 2" xfId="374"/>
    <cellStyle name="Bad 4" xfId="375"/>
    <cellStyle name="Calculation" xfId="853" builtinId="22" customBuiltin="1"/>
    <cellStyle name="Calculation 2" xfId="55"/>
    <cellStyle name="Calculation 2 2" xfId="377"/>
    <cellStyle name="Calculation 2 2 2" xfId="1894"/>
    <cellStyle name="Calculation 2 2 2 2" xfId="2041"/>
    <cellStyle name="Calculation 2 2 3" xfId="1861"/>
    <cellStyle name="Calculation 2 2 4" xfId="2031"/>
    <cellStyle name="Calculation 2 3" xfId="376"/>
    <cellStyle name="Calculation 2 3 2" xfId="1331"/>
    <cellStyle name="Calculation 2 3 3" xfId="1153"/>
    <cellStyle name="Calculation 2 3 4" xfId="1172"/>
    <cellStyle name="Calculation 2 3 5" xfId="1157"/>
    <cellStyle name="Calculation 2 3 6" xfId="940"/>
    <cellStyle name="Calculation 2 3 7" xfId="1161"/>
    <cellStyle name="Calculation 2 3 8" xfId="1889"/>
    <cellStyle name="Calculation 2 3 9" xfId="2036"/>
    <cellStyle name="Calculation 2 4" xfId="1983"/>
    <cellStyle name="Calculation 2 5" xfId="1803"/>
    <cellStyle name="Calculation 2 6" xfId="2048"/>
    <cellStyle name="Calculation 3" xfId="378"/>
    <cellStyle name="Calculation 3 2" xfId="379"/>
    <cellStyle name="Calculation 3 3" xfId="1174"/>
    <cellStyle name="Calculation 3 4" xfId="1155"/>
    <cellStyle name="Calculation 3 5" xfId="1171"/>
    <cellStyle name="Calculation 3 6" xfId="1456"/>
    <cellStyle name="Calculation 3 7" xfId="1330"/>
    <cellStyle name="Calculation 3 8" xfId="1165"/>
    <cellStyle name="Calculation 4" xfId="380"/>
    <cellStyle name="Calculation 4 2" xfId="1173"/>
    <cellStyle name="Calculation 4 3" xfId="1309"/>
    <cellStyle name="Calculation 4 4" xfId="1295"/>
    <cellStyle name="Calculation 4 5" xfId="1148"/>
    <cellStyle name="Calculation 4 6" xfId="1239"/>
    <cellStyle name="Calculation 4 7" xfId="1166"/>
    <cellStyle name="Check Cell" xfId="855" builtinId="23" customBuiltin="1"/>
    <cellStyle name="Check Cell 2" xfId="56"/>
    <cellStyle name="Check Cell 2 2" xfId="382"/>
    <cellStyle name="Check Cell 2 3" xfId="381"/>
    <cellStyle name="Check Cell 3" xfId="383"/>
    <cellStyle name="Check Cell 3 2" xfId="384"/>
    <cellStyle name="Check Cell 4" xfId="385"/>
    <cellStyle name="Comma" xfId="8" builtinId="3"/>
    <cellStyle name="Comma 10" xfId="387"/>
    <cellStyle name="Comma 10 2" xfId="388"/>
    <cellStyle name="Comma 11" xfId="389"/>
    <cellStyle name="Comma 11 2" xfId="390"/>
    <cellStyle name="Comma 11 2 2" xfId="1869"/>
    <cellStyle name="Comma 11 3" xfId="391"/>
    <cellStyle name="Comma 11 4" xfId="1149"/>
    <cellStyle name="Comma 11 5" xfId="1822"/>
    <cellStyle name="Comma 12" xfId="392"/>
    <cellStyle name="Comma 12 2" xfId="393"/>
    <cellStyle name="Comma 13" xfId="394"/>
    <cellStyle name="Comma 13 2" xfId="395"/>
    <cellStyle name="Comma 13 3" xfId="396"/>
    <cellStyle name="Comma 13 4" xfId="1150"/>
    <cellStyle name="Comma 14" xfId="397"/>
    <cellStyle name="Comma 14 2" xfId="398"/>
    <cellStyle name="Comma 15" xfId="74"/>
    <cellStyle name="Comma 15 2" xfId="400"/>
    <cellStyle name="Comma 15 3" xfId="835"/>
    <cellStyle name="Comma 15 4" xfId="399"/>
    <cellStyle name="Comma 16" xfId="401"/>
    <cellStyle name="Comma 16 2" xfId="402"/>
    <cellStyle name="Comma 17" xfId="403"/>
    <cellStyle name="Comma 18" xfId="404"/>
    <cellStyle name="Comma 19" xfId="405"/>
    <cellStyle name="Comma 2" xfId="10"/>
    <cellStyle name="Comma 2 2" xfId="70"/>
    <cellStyle name="Comma 2 2 2" xfId="408"/>
    <cellStyle name="Comma 2 2 2 2" xfId="409"/>
    <cellStyle name="Comma 2 2 2 3" xfId="79"/>
    <cellStyle name="Comma 2 2 3" xfId="410"/>
    <cellStyle name="Comma 2 2 4" xfId="411"/>
    <cellStyle name="Comma 2 2 5" xfId="407"/>
    <cellStyle name="Comma 2 3" xfId="412"/>
    <cellStyle name="Comma 2 3 2" xfId="413"/>
    <cellStyle name="Comma 2 3 2 2" xfId="1641"/>
    <cellStyle name="Comma 2 3 3" xfId="414"/>
    <cellStyle name="Comma 2 3 3 2" xfId="1152"/>
    <cellStyle name="Comma 2 3 4" xfId="1597"/>
    <cellStyle name="Comma 2 4" xfId="415"/>
    <cellStyle name="Comma 2 4 2" xfId="416"/>
    <cellStyle name="Comma 2 4 3" xfId="417"/>
    <cellStyle name="Comma 2 4 3 2" xfId="1154"/>
    <cellStyle name="Comma 2 4 4" xfId="1786"/>
    <cellStyle name="Comma 2 5" xfId="418"/>
    <cellStyle name="Comma 2 5 2" xfId="419"/>
    <cellStyle name="Comma 2 5 3" xfId="420"/>
    <cellStyle name="Comma 2 5 4" xfId="1845"/>
    <cellStyle name="Comma 2 6" xfId="421"/>
    <cellStyle name="Comma 2 6 2" xfId="422"/>
    <cellStyle name="Comma 2 6 3" xfId="423"/>
    <cellStyle name="Comma 2 6 3 2" xfId="1156"/>
    <cellStyle name="Comma 2 6 4" xfId="1771"/>
    <cellStyle name="Comma 2 7" xfId="424"/>
    <cellStyle name="Comma 2 8" xfId="425"/>
    <cellStyle name="Comma 2 9" xfId="406"/>
    <cellStyle name="Comma 20" xfId="426"/>
    <cellStyle name="Comma 21" xfId="386"/>
    <cellStyle name="Comma 28" xfId="1566"/>
    <cellStyle name="Comma 3" xfId="17"/>
    <cellStyle name="Comma 3 10" xfId="842"/>
    <cellStyle name="Comma 3 10 2" xfId="1327"/>
    <cellStyle name="Comma 3 11" xfId="85"/>
    <cellStyle name="Comma 3 11 2" xfId="954"/>
    <cellStyle name="Comma 3 12" xfId="921"/>
    <cellStyle name="Comma 3 13" xfId="1772"/>
    <cellStyle name="Comma 3 2" xfId="428"/>
    <cellStyle name="Comma 3 2 2" xfId="429"/>
    <cellStyle name="Comma 3 2 2 2" xfId="430"/>
    <cellStyle name="Comma 3 2 2 2 2" xfId="2026"/>
    <cellStyle name="Comma 3 2 2 2 3" xfId="2005"/>
    <cellStyle name="Comma 3 2 2 2 4" xfId="1886"/>
    <cellStyle name="Comma 3 2 2 3" xfId="431"/>
    <cellStyle name="Comma 3 2 2 3 2" xfId="1159"/>
    <cellStyle name="Comma 3 2 2 3 3" xfId="2016"/>
    <cellStyle name="Comma 3 2 2 4" xfId="1158"/>
    <cellStyle name="Comma 3 2 2 4 2" xfId="1994"/>
    <cellStyle name="Comma 3 2 2 5" xfId="1839"/>
    <cellStyle name="Comma 3 2 3" xfId="432"/>
    <cellStyle name="Comma 3 2 3 2" xfId="2020"/>
    <cellStyle name="Comma 3 2 3 3" xfId="1999"/>
    <cellStyle name="Comma 3 2 3 4" xfId="1862"/>
    <cellStyle name="Comma 3 2 4" xfId="433"/>
    <cellStyle name="Comma 3 2 4 2" xfId="1160"/>
    <cellStyle name="Comma 3 2 4 3" xfId="2010"/>
    <cellStyle name="Comma 3 2 5" xfId="434"/>
    <cellStyle name="Comma 3 2 5 2" xfId="1984"/>
    <cellStyle name="Comma 3 2 6" xfId="435"/>
    <cellStyle name="Comma 3 2 6 2" xfId="1162"/>
    <cellStyle name="Comma 3 2 7" xfId="1804"/>
    <cellStyle name="Comma 3 3" xfId="436"/>
    <cellStyle name="Comma 3 3 2" xfId="437"/>
    <cellStyle name="Comma 3 3 3" xfId="438"/>
    <cellStyle name="Comma 3 3 3 2" xfId="1164"/>
    <cellStyle name="Comma 3 3 4" xfId="439"/>
    <cellStyle name="Comma 3 3 5" xfId="1163"/>
    <cellStyle name="Comma 3 3 6" xfId="1789"/>
    <cellStyle name="Comma 3 4" xfId="440"/>
    <cellStyle name="Comma 3 4 2" xfId="441"/>
    <cellStyle name="Comma 3 5" xfId="442"/>
    <cellStyle name="Comma 3 5 2" xfId="443"/>
    <cellStyle name="Comma 3 5 3" xfId="1167"/>
    <cellStyle name="Comma 3 6" xfId="444"/>
    <cellStyle name="Comma 3 7" xfId="445"/>
    <cellStyle name="Comma 3 8" xfId="446"/>
    <cellStyle name="Comma 3 8 2" xfId="1168"/>
    <cellStyle name="Comma 3 9" xfId="427"/>
    <cellStyle name="Comma 4" xfId="25"/>
    <cellStyle name="Comma 4 2" xfId="448"/>
    <cellStyle name="Comma 4 2 2" xfId="449"/>
    <cellStyle name="Comma 4 3" xfId="450"/>
    <cellStyle name="Comma 4 4" xfId="451"/>
    <cellStyle name="Comma 4 5" xfId="452"/>
    <cellStyle name="Comma 4 6" xfId="447"/>
    <cellStyle name="Comma 5" xfId="453"/>
    <cellStyle name="Comma 5 2" xfId="454"/>
    <cellStyle name="Comma 5 2 2" xfId="1885"/>
    <cellStyle name="Comma 5 2 2 2" xfId="2019"/>
    <cellStyle name="Comma 5 2 3" xfId="1998"/>
    <cellStyle name="Comma 5 2 4" xfId="1838"/>
    <cellStyle name="Comma 5 3" xfId="455"/>
    <cellStyle name="Comma 5 3 2" xfId="2009"/>
    <cellStyle name="Comma 5 3 3" xfId="1860"/>
    <cellStyle name="Comma 5 4" xfId="456"/>
    <cellStyle name="Comma 5 4 2" xfId="1982"/>
    <cellStyle name="Comma 5 5" xfId="1785"/>
    <cellStyle name="Comma 6" xfId="457"/>
    <cellStyle name="Comma 6 2" xfId="458"/>
    <cellStyle name="Comma 6 2 2" xfId="2025"/>
    <cellStyle name="Comma 6 2 3" xfId="2004"/>
    <cellStyle name="Comma 6 3" xfId="459"/>
    <cellStyle name="Comma 6 3 2" xfId="2015"/>
    <cellStyle name="Comma 6 4" xfId="1993"/>
    <cellStyle name="Comma 6 5" xfId="1770"/>
    <cellStyle name="Comma 7" xfId="460"/>
    <cellStyle name="Comma 7 2" xfId="461"/>
    <cellStyle name="Comma 7 2 2" xfId="462"/>
    <cellStyle name="Comma 7 3" xfId="463"/>
    <cellStyle name="Comma 7 4" xfId="1768"/>
    <cellStyle name="Comma 8" xfId="464"/>
    <cellStyle name="Comma 8 2" xfId="465"/>
    <cellStyle name="Comma 8 3" xfId="466"/>
    <cellStyle name="Comma 8 3 2" xfId="467"/>
    <cellStyle name="Comma 8 4" xfId="468"/>
    <cellStyle name="Comma 8 5" xfId="469"/>
    <cellStyle name="Comma 8 6" xfId="1967"/>
    <cellStyle name="Comma 9" xfId="470"/>
    <cellStyle name="Comma 9 2" xfId="471"/>
    <cellStyle name="Comma 9 2 2" xfId="1169"/>
    <cellStyle name="Comma 9 3" xfId="472"/>
    <cellStyle name="Comma 9 3 2" xfId="1170"/>
    <cellStyle name="Currency 2" xfId="473"/>
    <cellStyle name="Euro" xfId="474"/>
    <cellStyle name="Euro 2" xfId="475"/>
    <cellStyle name="Explanatory Text" xfId="857" builtinId="53" customBuiltin="1"/>
    <cellStyle name="Explanatory Text 2" xfId="57"/>
    <cellStyle name="Explanatory Text 2 2" xfId="477"/>
    <cellStyle name="Explanatory Text 2 3" xfId="476"/>
    <cellStyle name="Explanatory Text 3" xfId="478"/>
    <cellStyle name="Explanatory Text 3 2" xfId="479"/>
    <cellStyle name="Explanatory Text 4" xfId="480"/>
    <cellStyle name="Good" xfId="849" builtinId="26" customBuiltin="1"/>
    <cellStyle name="Good 2" xfId="58"/>
    <cellStyle name="Good 2 2" xfId="482"/>
    <cellStyle name="Good 2 3" xfId="483"/>
    <cellStyle name="Good 2 4" xfId="481"/>
    <cellStyle name="Good 3" xfId="484"/>
    <cellStyle name="Good 3 2" xfId="485"/>
    <cellStyle name="Good 4" xfId="486"/>
    <cellStyle name="Heading 1" xfId="845" builtinId="16" customBuiltin="1"/>
    <cellStyle name="Heading 1 2" xfId="59"/>
    <cellStyle name="Heading 1 2 2" xfId="488"/>
    <cellStyle name="Heading 1 2 3" xfId="487"/>
    <cellStyle name="Heading 1 3" xfId="489"/>
    <cellStyle name="Heading 1 3 2" xfId="490"/>
    <cellStyle name="Heading 1 4" xfId="491"/>
    <cellStyle name="Heading 1 5" xfId="758"/>
    <cellStyle name="Heading 2" xfId="846" builtinId="17" customBuiltin="1"/>
    <cellStyle name="Heading 2 2" xfId="60"/>
    <cellStyle name="Heading 2 2 2" xfId="493"/>
    <cellStyle name="Heading 2 2 3" xfId="492"/>
    <cellStyle name="Heading 2 3" xfId="494"/>
    <cellStyle name="Heading 2 3 2" xfId="495"/>
    <cellStyle name="Heading 2 4" xfId="496"/>
    <cellStyle name="Heading 2 5" xfId="760"/>
    <cellStyle name="Heading 3" xfId="847" builtinId="18" customBuiltin="1"/>
    <cellStyle name="Heading 3 2" xfId="61"/>
    <cellStyle name="Heading 3 2 2" xfId="498"/>
    <cellStyle name="Heading 3 2 3" xfId="497"/>
    <cellStyle name="Heading 3 3" xfId="499"/>
    <cellStyle name="Heading 3 3 2" xfId="500"/>
    <cellStyle name="Heading 3 4" xfId="501"/>
    <cellStyle name="Heading 3 5" xfId="762"/>
    <cellStyle name="Heading 4" xfId="848" builtinId="19" customBuiltin="1"/>
    <cellStyle name="Heading 4 2" xfId="62"/>
    <cellStyle name="Heading 4 2 2" xfId="503"/>
    <cellStyle name="Heading 4 2 3" xfId="502"/>
    <cellStyle name="Heading 4 3" xfId="504"/>
    <cellStyle name="Heading 4 3 2" xfId="505"/>
    <cellStyle name="Heading 4 4" xfId="506"/>
    <cellStyle name="Heading 4 5" xfId="764"/>
    <cellStyle name="Hyperlink 2" xfId="507"/>
    <cellStyle name="Hyperlink 2 2" xfId="508"/>
    <cellStyle name="Hyperlink 2 3" xfId="509"/>
    <cellStyle name="Hyperlink 3" xfId="510"/>
    <cellStyle name="Hyperlink 3 2" xfId="511"/>
    <cellStyle name="Input" xfId="851" builtinId="20" customBuiltin="1"/>
    <cellStyle name="Input 2" xfId="63"/>
    <cellStyle name="Input 2 2" xfId="513"/>
    <cellStyle name="Input 2 2 2" xfId="1895"/>
    <cellStyle name="Input 2 2 2 2" xfId="2042"/>
    <cellStyle name="Input 2 2 3" xfId="1863"/>
    <cellStyle name="Input 2 2 4" xfId="2032"/>
    <cellStyle name="Input 2 3" xfId="512"/>
    <cellStyle name="Input 2 3 2" xfId="1146"/>
    <cellStyle name="Input 2 3 3" xfId="1176"/>
    <cellStyle name="Input 2 3 4" xfId="912"/>
    <cellStyle name="Input 2 3 5" xfId="1332"/>
    <cellStyle name="Input 2 3 6" xfId="1478"/>
    <cellStyle name="Input 2 3 7" xfId="1556"/>
    <cellStyle name="Input 2 3 8" xfId="1890"/>
    <cellStyle name="Input 2 3 9" xfId="2037"/>
    <cellStyle name="Input 2 4" xfId="1985"/>
    <cellStyle name="Input 2 5" xfId="1805"/>
    <cellStyle name="Input 2 6" xfId="2046"/>
    <cellStyle name="Input 3" xfId="514"/>
    <cellStyle name="Input 3 2" xfId="515"/>
    <cellStyle name="Input 3 3" xfId="1145"/>
    <cellStyle name="Input 3 4" xfId="1177"/>
    <cellStyle name="Input 3 5" xfId="1147"/>
    <cellStyle name="Input 3 6" xfId="941"/>
    <cellStyle name="Input 3 7" xfId="914"/>
    <cellStyle name="Input 3 8" xfId="1111"/>
    <cellStyle name="Input 4" xfId="516"/>
    <cellStyle name="Input 4 2" xfId="1343"/>
    <cellStyle name="Input 4 3" xfId="1178"/>
    <cellStyle name="Input 4 4" xfId="1461"/>
    <cellStyle name="Input 4 5" xfId="1175"/>
    <cellStyle name="Input 4 6" xfId="1151"/>
    <cellStyle name="Input 4 7" xfId="1240"/>
    <cellStyle name="KPMG Heading 1" xfId="517"/>
    <cellStyle name="KPMG Heading 2" xfId="518"/>
    <cellStyle name="KPMG Heading 3" xfId="519"/>
    <cellStyle name="KPMG Heading 4" xfId="520"/>
    <cellStyle name="KPMG Normal" xfId="521"/>
    <cellStyle name="KPMG Normal Text" xfId="522"/>
    <cellStyle name="KPMG Normal_123" xfId="523"/>
    <cellStyle name="Linked Cell" xfId="854" builtinId="24" customBuiltin="1"/>
    <cellStyle name="Linked Cell 2" xfId="64"/>
    <cellStyle name="Linked Cell 2 2" xfId="525"/>
    <cellStyle name="Linked Cell 2 3" xfId="524"/>
    <cellStyle name="Linked Cell 3" xfId="526"/>
    <cellStyle name="Linked Cell 3 2" xfId="527"/>
    <cellStyle name="Linked Cell 4" xfId="528"/>
    <cellStyle name="Neutral 2" xfId="65"/>
    <cellStyle name="Neutral 2 2" xfId="530"/>
    <cellStyle name="Neutral 2 2 2" xfId="1792"/>
    <cellStyle name="Neutral 2 3" xfId="531"/>
    <cellStyle name="Neutral 2 4" xfId="529"/>
    <cellStyle name="Neutral 2 5" xfId="1621"/>
    <cellStyle name="Neutral 3" xfId="532"/>
    <cellStyle name="Neutral 3 2" xfId="533"/>
    <cellStyle name="Neutral 3 3" xfId="1806"/>
    <cellStyle name="Neutral 4" xfId="534"/>
    <cellStyle name="Normal" xfId="0" builtinId="0"/>
    <cellStyle name="Normal 10" xfId="4"/>
    <cellStyle name="Normal 10 2" xfId="23"/>
    <cellStyle name="Normal 10 2 2" xfId="536"/>
    <cellStyle name="Normal 10 2 2 2" xfId="1567"/>
    <cellStyle name="Normal 10 2 2 3" xfId="2023"/>
    <cellStyle name="Normal 10 2 3" xfId="2002"/>
    <cellStyle name="Normal 10 2 4" xfId="1773"/>
    <cellStyle name="Normal 10 3" xfId="537"/>
    <cellStyle name="Normal 10 3 2" xfId="2007"/>
    <cellStyle name="Normal 10 4" xfId="535"/>
    <cellStyle name="Normal 10 4 2" xfId="2013"/>
    <cellStyle name="Normal 10 5" xfId="1991"/>
    <cellStyle name="Normal 11" xfId="24"/>
    <cellStyle name="Normal 11 2" xfId="80"/>
    <cellStyle name="Normal 11 2 2" xfId="1690"/>
    <cellStyle name="Normal 11 2 2 2" xfId="2024"/>
    <cellStyle name="Normal 11 2 3" xfId="1824"/>
    <cellStyle name="Normal 11 2 4" xfId="2003"/>
    <cellStyle name="Normal 11 2 5" xfId="1619"/>
    <cellStyle name="Normal 11 3" xfId="1837"/>
    <cellStyle name="Normal 11 3 2" xfId="1884"/>
    <cellStyle name="Normal 11 3 3" xfId="1970"/>
    <cellStyle name="Normal 11 4" xfId="1859"/>
    <cellStyle name="Normal 11 4 2" xfId="2014"/>
    <cellStyle name="Normal 11 5" xfId="1992"/>
    <cellStyle name="Normal 11 6" xfId="1784"/>
    <cellStyle name="Normal 12" xfId="538"/>
    <cellStyle name="Normal 12 2" xfId="539"/>
    <cellStyle name="Normal 12 2 2" xfId="1996"/>
    <cellStyle name="Normal 12 3" xfId="540"/>
    <cellStyle name="Normal 13" xfId="541"/>
    <cellStyle name="Normal 13 2" xfId="542"/>
    <cellStyle name="Normal 13 3" xfId="543"/>
    <cellStyle name="Normal 13 4" xfId="1769"/>
    <cellStyle name="Normal 13 5" xfId="1582"/>
    <cellStyle name="Normal 14" xfId="544"/>
    <cellStyle name="Normal 14 2" xfId="1966"/>
    <cellStyle name="Normal 15" xfId="545"/>
    <cellStyle name="Normal 15 2" xfId="546"/>
    <cellStyle name="Normal 15 3" xfId="1180"/>
    <cellStyle name="Normal 15 3 2" xfId="1568"/>
    <cellStyle name="Normal 16" xfId="547"/>
    <cellStyle name="Normal 16 2" xfId="548"/>
    <cellStyle name="Normal 16 2 2" xfId="549"/>
    <cellStyle name="Normal 16 3" xfId="550"/>
    <cellStyle name="Normal 17" xfId="551"/>
    <cellStyle name="Normal 17 2" xfId="552"/>
    <cellStyle name="Normal 17 3" xfId="553"/>
    <cellStyle name="Normal 17 4" xfId="554"/>
    <cellStyle name="Normal 17 4 2" xfId="1181"/>
    <cellStyle name="Normal 18" xfId="555"/>
    <cellStyle name="Normal 18 2" xfId="556"/>
    <cellStyle name="Normal 19" xfId="557"/>
    <cellStyle name="Normal 19 2" xfId="558"/>
    <cellStyle name="Normal 2" xfId="1"/>
    <cellStyle name="Normal 2 10" xfId="560"/>
    <cellStyle name="Normal 2 11" xfId="559"/>
    <cellStyle name="Normal 2 2" xfId="12"/>
    <cellStyle name="Normal 2 2 2" xfId="29"/>
    <cellStyle name="Normal 2 2 2 2" xfId="563"/>
    <cellStyle name="Normal 2 2 2 3" xfId="564"/>
    <cellStyle name="Normal 2 2 2 4" xfId="562"/>
    <cellStyle name="Normal 2 2 3" xfId="565"/>
    <cellStyle name="Normal 2 2 3 2" xfId="1807"/>
    <cellStyle name="Normal 2 2 4" xfId="566"/>
    <cellStyle name="Normal 2 2 5" xfId="567"/>
    <cellStyle name="Normal 2 2 6" xfId="568"/>
    <cellStyle name="Normal 2 2 7" xfId="561"/>
    <cellStyle name="Normal 2 3" xfId="569"/>
    <cellStyle name="Normal 2 3 2" xfId="570"/>
    <cellStyle name="Normal 2 3 3" xfId="571"/>
    <cellStyle name="Normal 2 3 4" xfId="572"/>
    <cellStyle name="Normal 2 3 5" xfId="1808"/>
    <cellStyle name="Normal 2 4" xfId="573"/>
    <cellStyle name="Normal 2 4 2" xfId="574"/>
    <cellStyle name="Normal 2 5" xfId="575"/>
    <cellStyle name="Normal 2 5 2" xfId="1774"/>
    <cellStyle name="Normal 2 6" xfId="576"/>
    <cellStyle name="Normal 2 6 2" xfId="1196"/>
    <cellStyle name="Normal 2 7" xfId="577"/>
    <cellStyle name="Normal 2 7 2" xfId="1197"/>
    <cellStyle name="Normal 2 8" xfId="578"/>
    <cellStyle name="Normal 2 9" xfId="579"/>
    <cellStyle name="Normal 2 9 2" xfId="1198"/>
    <cellStyle name="Normal 2_Gorcuxum ashxatakazm" xfId="580"/>
    <cellStyle name="Normal 20" xfId="581"/>
    <cellStyle name="Normal 20 2" xfId="582"/>
    <cellStyle name="Normal 20 2 2" xfId="583"/>
    <cellStyle name="Normal 20 2 2 2" xfId="1202"/>
    <cellStyle name="Normal 20 2 3" xfId="584"/>
    <cellStyle name="Normal 20 2 4" xfId="1201"/>
    <cellStyle name="Normal 20 3" xfId="585"/>
    <cellStyle name="Normal 20 3 2" xfId="1203"/>
    <cellStyle name="Normal 20 4" xfId="586"/>
    <cellStyle name="Normal 20 5" xfId="1200"/>
    <cellStyle name="Normal 21" xfId="587"/>
    <cellStyle name="Normal 21 2" xfId="588"/>
    <cellStyle name="Normal 22" xfId="589"/>
    <cellStyle name="Normal 22 2" xfId="1204"/>
    <cellStyle name="Normal 23" xfId="590"/>
    <cellStyle name="Normal 24" xfId="591"/>
    <cellStyle name="Normal 24 2" xfId="592"/>
    <cellStyle name="Normal 25" xfId="593"/>
    <cellStyle name="Normal 26" xfId="833"/>
    <cellStyle name="Normal 27" xfId="836"/>
    <cellStyle name="Normal 28" xfId="837"/>
    <cellStyle name="Normal 29" xfId="838"/>
    <cellStyle name="Normal 3" xfId="3"/>
    <cellStyle name="Normal 3 2" xfId="595"/>
    <cellStyle name="Normal 3 2 2" xfId="596"/>
    <cellStyle name="Normal 3 2 2 2" xfId="597"/>
    <cellStyle name="Normal 3 2 2 3" xfId="1809"/>
    <cellStyle name="Normal 3 2 3" xfId="598"/>
    <cellStyle name="Normal 3 2 3 2" xfId="1980"/>
    <cellStyle name="Normal 3 2 4" xfId="599"/>
    <cellStyle name="Normal 3 2 5" xfId="1791"/>
    <cellStyle name="Normal 3 3" xfId="600"/>
    <cellStyle name="Normal 3 3 2" xfId="601"/>
    <cellStyle name="Normal 3 3 3" xfId="602"/>
    <cellStyle name="Normal 3 3 4" xfId="1207"/>
    <cellStyle name="Normal 3 3 5" xfId="1788"/>
    <cellStyle name="Normal 3 4" xfId="603"/>
    <cellStyle name="Normal 3 4 2" xfId="604"/>
    <cellStyle name="Normal 3 4 3" xfId="1782"/>
    <cellStyle name="Normal 3 5" xfId="605"/>
    <cellStyle name="Normal 3 5 2" xfId="606"/>
    <cellStyle name="Normal 3 6" xfId="607"/>
    <cellStyle name="Normal 3 7" xfId="608"/>
    <cellStyle name="Normal 3 8" xfId="594"/>
    <cellStyle name="Normal 3_HavelvacN2axjusakN3" xfId="609"/>
    <cellStyle name="Normal 30" xfId="839"/>
    <cellStyle name="Normal 31" xfId="840"/>
    <cellStyle name="Normal 32" xfId="834"/>
    <cellStyle name="Normal 33" xfId="877"/>
    <cellStyle name="Normal 34" xfId="879"/>
    <cellStyle name="Normal 35" xfId="610"/>
    <cellStyle name="Normal 36" xfId="881"/>
    <cellStyle name="Normal 37" xfId="883"/>
    <cellStyle name="Normal 374" xfId="611"/>
    <cellStyle name="Normal 374 2" xfId="612"/>
    <cellStyle name="Normal 38" xfId="1565"/>
    <cellStyle name="Normal 39" xfId="1569"/>
    <cellStyle name="Normal 4" xfId="5"/>
    <cellStyle name="Normal 4 2" xfId="27"/>
    <cellStyle name="Normal 4 2 2" xfId="615"/>
    <cellStyle name="Normal 4 2 2 2" xfId="73"/>
    <cellStyle name="Normal 4 2 3" xfId="616"/>
    <cellStyle name="Normal 4 2 3 2" xfId="1213"/>
    <cellStyle name="Normal 4 2 4" xfId="617"/>
    <cellStyle name="Normal 4 2 5" xfId="614"/>
    <cellStyle name="Normal 4 3" xfId="618"/>
    <cellStyle name="Normal 4 3 2" xfId="619"/>
    <cellStyle name="Normal 4 3 3" xfId="620"/>
    <cellStyle name="Normal 4 3 3 2" xfId="1215"/>
    <cellStyle name="Normal 4 3 4" xfId="1214"/>
    <cellStyle name="Normal 4 3 5" xfId="1790"/>
    <cellStyle name="Normal 4 4" xfId="621"/>
    <cellStyle name="Normal 4 4 2" xfId="1775"/>
    <cellStyle name="Normal 4 5" xfId="622"/>
    <cellStyle name="Normal 4 6" xfId="623"/>
    <cellStyle name="Normal 4 6 2" xfId="1216"/>
    <cellStyle name="Normal 4 7" xfId="624"/>
    <cellStyle name="Normal 4 8" xfId="613"/>
    <cellStyle name="Normal 5" xfId="9"/>
    <cellStyle name="Normal 5 10" xfId="1617"/>
    <cellStyle name="Normal 5 2" xfId="18"/>
    <cellStyle name="Normal 5 2 2" xfId="625"/>
    <cellStyle name="Normal 5 2 2 2" xfId="1887"/>
    <cellStyle name="Normal 5 2 2 2 2" xfId="2027"/>
    <cellStyle name="Normal 5 2 2 2 3" xfId="2006"/>
    <cellStyle name="Normal 5 2 2 3" xfId="2017"/>
    <cellStyle name="Normal 5 2 2 4" xfId="1842"/>
    <cellStyle name="Normal 5 2 2 5" xfId="1995"/>
    <cellStyle name="Normal 5 2 2 6" xfId="1840"/>
    <cellStyle name="Normal 5 2 3" xfId="1864"/>
    <cellStyle name="Normal 5 2 3 2" xfId="2021"/>
    <cellStyle name="Normal 5 2 3 3" xfId="2000"/>
    <cellStyle name="Normal 5 2 4" xfId="1810"/>
    <cellStyle name="Normal 5 2 4 2" xfId="2011"/>
    <cellStyle name="Normal 5 2 5" xfId="1843"/>
    <cellStyle name="Normal 5 2 6" xfId="1986"/>
    <cellStyle name="Normal 5 3" xfId="626"/>
    <cellStyle name="Normal 5 3 2" xfId="1793"/>
    <cellStyle name="Normal 5 3 7" xfId="1968"/>
    <cellStyle name="Normal 5 4" xfId="1776"/>
    <cellStyle name="Normal 53 3" xfId="627"/>
    <cellStyle name="Normal 54" xfId="628"/>
    <cellStyle name="Normal 56" xfId="2050"/>
    <cellStyle name="Normal 58" xfId="2052"/>
    <cellStyle name="Normal 59" xfId="2053"/>
    <cellStyle name="Normal 6" xfId="11"/>
    <cellStyle name="Normal 6 2" xfId="21"/>
    <cellStyle name="Normal 6 2 2" xfId="631"/>
    <cellStyle name="Normal 6 2 3" xfId="630"/>
    <cellStyle name="Normal 6 2 4" xfId="1661"/>
    <cellStyle name="Normal 6 3" xfId="632"/>
    <cellStyle name="Normal 6 3 2" xfId="1811"/>
    <cellStyle name="Normal 6 4" xfId="633"/>
    <cellStyle name="Normal 6 4 2" xfId="1219"/>
    <cellStyle name="Normal 6 5" xfId="634"/>
    <cellStyle name="Normal 6 6" xfId="629"/>
    <cellStyle name="Normal 6 7" xfId="82"/>
    <cellStyle name="Normal 6 7 2" xfId="951"/>
    <cellStyle name="Normal 6 8" xfId="915"/>
    <cellStyle name="Normal 6 9" xfId="1600"/>
    <cellStyle name="Normal 60" xfId="2054"/>
    <cellStyle name="Normal 61" xfId="2056"/>
    <cellStyle name="Normal 62" xfId="2057"/>
    <cellStyle name="Normal 63" xfId="2055"/>
    <cellStyle name="Normal 65" xfId="2049"/>
    <cellStyle name="Normal 67" xfId="635"/>
    <cellStyle name="Normal 7" xfId="13"/>
    <cellStyle name="Normal 7 2" xfId="637"/>
    <cellStyle name="Normal 7 2 2" xfId="1662"/>
    <cellStyle name="Normal 7 3" xfId="76"/>
    <cellStyle name="Normal 7 4" xfId="638"/>
    <cellStyle name="Normal 7 5" xfId="636"/>
    <cellStyle name="Normal 7 5 2" xfId="1221"/>
    <cellStyle name="Normal 7 6" xfId="83"/>
    <cellStyle name="Normal 7 6 2" xfId="952"/>
    <cellStyle name="Normal 7 7" xfId="917"/>
    <cellStyle name="Normal 7 8" xfId="1584"/>
    <cellStyle name="Normal 73" xfId="639"/>
    <cellStyle name="Normal 78" xfId="640"/>
    <cellStyle name="Normal 78 2" xfId="641"/>
    <cellStyle name="Normal 8" xfId="14"/>
    <cellStyle name="Normal 8 2" xfId="22"/>
    <cellStyle name="Normal 8 2 2" xfId="642"/>
    <cellStyle name="Normal 8 2 2 2" xfId="2018"/>
    <cellStyle name="Normal 8 2 3" xfId="1997"/>
    <cellStyle name="Normal 8 3" xfId="643"/>
    <cellStyle name="Normal 8 3 2" xfId="2008"/>
    <cellStyle name="Normal 8 3 3" xfId="1777"/>
    <cellStyle name="Normal 8 4" xfId="1981"/>
    <cellStyle name="Normal 81" xfId="644"/>
    <cellStyle name="Normal 81 2" xfId="1227"/>
    <cellStyle name="Normal 88" xfId="645"/>
    <cellStyle name="Normal 89" xfId="646"/>
    <cellStyle name="Normal 9" xfId="16"/>
    <cellStyle name="Normal 9 2" xfId="648"/>
    <cellStyle name="Normal 9 2 2" xfId="2022"/>
    <cellStyle name="Normal 9 2 3" xfId="2001"/>
    <cellStyle name="Normal 9 2 4" xfId="1663"/>
    <cellStyle name="Normal 9 3" xfId="647"/>
    <cellStyle name="Normal 9 3 2" xfId="2012"/>
    <cellStyle name="Normal 9 3 3" xfId="1778"/>
    <cellStyle name="Normal 9 4" xfId="841"/>
    <cellStyle name="Normal 9 4 2" xfId="1326"/>
    <cellStyle name="Normal 9 4 3" xfId="1990"/>
    <cellStyle name="Normal 9 5" xfId="84"/>
    <cellStyle name="Normal 9 5 2" xfId="953"/>
    <cellStyle name="Normal 9 6" xfId="920"/>
    <cellStyle name="Normal 9 7" xfId="1598"/>
    <cellStyle name="Normal 90" xfId="649"/>
    <cellStyle name="Note" xfId="795" builtinId="10" customBuiltin="1"/>
    <cellStyle name="Note 10" xfId="878"/>
    <cellStyle name="Note 10 2" xfId="1349"/>
    <cellStyle name="Note 10 3" xfId="1931"/>
    <cellStyle name="Note 11" xfId="882"/>
    <cellStyle name="Note 11 2" xfId="1353"/>
    <cellStyle name="Note 11 3" xfId="1947"/>
    <cellStyle name="Note 12" xfId="1442"/>
    <cellStyle name="Note 13" xfId="1474"/>
    <cellStyle name="Note 14" xfId="1507"/>
    <cellStyle name="Note 15" xfId="1275"/>
    <cellStyle name="Note 16" xfId="1533"/>
    <cellStyle name="Note 17" xfId="1205"/>
    <cellStyle name="Note 18" xfId="1583"/>
    <cellStyle name="Note 19" xfId="1599"/>
    <cellStyle name="Note 2" xfId="650"/>
    <cellStyle name="Note 2 10" xfId="1517"/>
    <cellStyle name="Note 2 11" xfId="1179"/>
    <cellStyle name="Note 2 12" xfId="1602"/>
    <cellStyle name="Note 2 2" xfId="651"/>
    <cellStyle name="Note 2 2 2" xfId="652"/>
    <cellStyle name="Note 2 2 2 2" xfId="1896"/>
    <cellStyle name="Note 2 2 2 2 2" xfId="2043"/>
    <cellStyle name="Note 2 2 2 2 3" xfId="1802"/>
    <cellStyle name="Note 2 2 2 3" xfId="1865"/>
    <cellStyle name="Note 2 2 2 4" xfId="2033"/>
    <cellStyle name="Note 2 2 2 5" xfId="1601"/>
    <cellStyle name="Note 2 2 3" xfId="1229"/>
    <cellStyle name="Note 2 2 3 2" xfId="1812"/>
    <cellStyle name="Note 2 2 3 3" xfId="2030"/>
    <cellStyle name="Note 2 2 3 4" xfId="2028"/>
    <cellStyle name="Note 2 2 4" xfId="1891"/>
    <cellStyle name="Note 2 2 4 2" xfId="2038"/>
    <cellStyle name="Note 2 2 4 3" xfId="2047"/>
    <cellStyle name="Note 2 2 5" xfId="1676"/>
    <cellStyle name="Note 2 3" xfId="653"/>
    <cellStyle name="Note 2 3 2" xfId="1883"/>
    <cellStyle name="Note 2 3 3" xfId="1755"/>
    <cellStyle name="Note 2 4" xfId="654"/>
    <cellStyle name="Note 2 4 2" xfId="1231"/>
    <cellStyle name="Note 2 4 3" xfId="1858"/>
    <cellStyle name="Note 2 5" xfId="896"/>
    <cellStyle name="Note 2 5 2" xfId="1367"/>
    <cellStyle name="Note 2 5 3" xfId="1912"/>
    <cellStyle name="Note 2 6" xfId="932"/>
    <cellStyle name="Note 2 6 2" xfId="1973"/>
    <cellStyle name="Note 2 7" xfId="1217"/>
    <cellStyle name="Note 2 7 2" xfId="1987"/>
    <cellStyle name="Note 2 7 3" xfId="2029"/>
    <cellStyle name="Note 2 8" xfId="1123"/>
    <cellStyle name="Note 2 9" xfId="1192"/>
    <cellStyle name="Note 3" xfId="655"/>
    <cellStyle name="Note 3 10" xfId="1457"/>
    <cellStyle name="Note 3 11" xfId="1615"/>
    <cellStyle name="Note 3 2" xfId="656"/>
    <cellStyle name="Note 3 2 2" xfId="1689"/>
    <cellStyle name="Note 3 3" xfId="657"/>
    <cellStyle name="Note 3 4" xfId="658"/>
    <cellStyle name="Note 3 4 2" xfId="1234"/>
    <cellStyle name="Note 3 5" xfId="931"/>
    <cellStyle name="Note 3 6" xfId="1218"/>
    <cellStyle name="Note 3 7" xfId="1121"/>
    <cellStyle name="Note 3 8" xfId="1195"/>
    <cellStyle name="Note 3 9" xfId="1144"/>
    <cellStyle name="Note 4" xfId="659"/>
    <cellStyle name="Note 4 2" xfId="660"/>
    <cellStyle name="Note 4 2 2" xfId="1691"/>
    <cellStyle name="Note 4 3" xfId="1622"/>
    <cellStyle name="Note 5" xfId="661"/>
    <cellStyle name="Note 5 2" xfId="662"/>
    <cellStyle name="Note 5 2 2" xfId="1710"/>
    <cellStyle name="Note 5 3" xfId="1642"/>
    <cellStyle name="Note 6" xfId="663"/>
    <cellStyle name="Note 6 2" xfId="664"/>
    <cellStyle name="Note 6 3" xfId="1729"/>
    <cellStyle name="Note 7" xfId="665"/>
    <cellStyle name="Note 7 2" xfId="666"/>
    <cellStyle name="Note 7 3" xfId="1742"/>
    <cellStyle name="Note 8" xfId="667"/>
    <cellStyle name="Note 8 2" xfId="1899"/>
    <cellStyle name="Note 9" xfId="668"/>
    <cellStyle name="Note 9 2" xfId="1238"/>
    <cellStyle name="Note 9 3" xfId="1925"/>
    <cellStyle name="Output" xfId="852" builtinId="21" customBuiltin="1"/>
    <cellStyle name="Output 2" xfId="66"/>
    <cellStyle name="Output 2 2" xfId="670"/>
    <cellStyle name="Output 2 2 2" xfId="1897"/>
    <cellStyle name="Output 2 2 2 2" xfId="2044"/>
    <cellStyle name="Output 2 2 3" xfId="1866"/>
    <cellStyle name="Output 2 2 4" xfId="2034"/>
    <cellStyle name="Output 2 3" xfId="669"/>
    <cellStyle name="Output 2 3 2" xfId="1032"/>
    <cellStyle name="Output 2 3 3" xfId="1301"/>
    <cellStyle name="Output 2 3 4" xfId="1423"/>
    <cellStyle name="Output 2 3 5" xfId="1206"/>
    <cellStyle name="Output 2 3 6" xfId="1320"/>
    <cellStyle name="Output 2 3 7" xfId="1540"/>
    <cellStyle name="Output 2 3 8" xfId="1892"/>
    <cellStyle name="Output 2 3 9" xfId="2039"/>
    <cellStyle name="Output 2 4" xfId="1988"/>
    <cellStyle name="Output 2 5" xfId="1813"/>
    <cellStyle name="Output 3" xfId="671"/>
    <cellStyle name="Output 3 2" xfId="672"/>
    <cellStyle name="Output 3 3" xfId="1027"/>
    <cellStyle name="Output 3 4" xfId="1473"/>
    <cellStyle name="Output 3 5" xfId="1506"/>
    <cellStyle name="Output 3 6" xfId="1523"/>
    <cellStyle name="Output 3 7" xfId="1310"/>
    <cellStyle name="Output 3 8" xfId="923"/>
    <cellStyle name="Output 4" xfId="673"/>
    <cellStyle name="Output 4 2" xfId="1026"/>
    <cellStyle name="Output 4 3" xfId="1224"/>
    <cellStyle name="Output 4 4" xfId="1458"/>
    <cellStyle name="Output 4 5" xfId="1486"/>
    <cellStyle name="Output 4 6" xfId="1549"/>
    <cellStyle name="Output 4 7" xfId="947"/>
    <cellStyle name="Percent 2" xfId="2"/>
    <cellStyle name="Percent 2 2" xfId="675"/>
    <cellStyle name="Percent 2 2 2" xfId="676"/>
    <cellStyle name="Percent 2 3" xfId="677"/>
    <cellStyle name="Percent 2 3 2" xfId="1787"/>
    <cellStyle name="Percent 2 4" xfId="678"/>
    <cellStyle name="Percent 2 5" xfId="674"/>
    <cellStyle name="Percent 2 6" xfId="81"/>
    <cellStyle name="Percent 3" xfId="679"/>
    <cellStyle name="Percent 3 2" xfId="1841"/>
    <cellStyle name="Percent 3 2 2" xfId="1888"/>
    <cellStyle name="Percent 3 3" xfId="1868"/>
    <cellStyle name="Percent 3 4" xfId="1820"/>
    <cellStyle name="Percent 4" xfId="680"/>
    <cellStyle name="Percent 4 2" xfId="681"/>
    <cellStyle name="Percent 5" xfId="682"/>
    <cellStyle name="Percent 5 2" xfId="683"/>
    <cellStyle name="Percent 5 3" xfId="684"/>
    <cellStyle name="Percent 6" xfId="685"/>
    <cellStyle name="Percent 7" xfId="686"/>
    <cellStyle name="Percent 7 2" xfId="687"/>
    <cellStyle name="Percent 8" xfId="688"/>
    <cellStyle name="Percent 9" xfId="689"/>
    <cellStyle name="SN_241" xfId="15"/>
    <cellStyle name="SN_b" xfId="71"/>
    <cellStyle name="SN_b 2" xfId="2051"/>
    <cellStyle name="SN_it" xfId="1564"/>
    <cellStyle name="SN10_bold" xfId="909"/>
    <cellStyle name="Style 1" xfId="26"/>
    <cellStyle name="Style 1 2" xfId="691"/>
    <cellStyle name="Style 1 2 2" xfId="1821"/>
    <cellStyle name="Style 1 3" xfId="692"/>
    <cellStyle name="Style 1 3 2" xfId="1814"/>
    <cellStyle name="Style 1 4" xfId="693"/>
    <cellStyle name="Style 1 5" xfId="694"/>
    <cellStyle name="Style 1 6" xfId="690"/>
    <cellStyle name="Style 1 7" xfId="1779"/>
    <cellStyle name="Style 1_verchnakan_ax21-25_2018" xfId="1815"/>
    <cellStyle name="Title" xfId="880" builtinId="15" customBuiltin="1"/>
    <cellStyle name="Title 2" xfId="67"/>
    <cellStyle name="Title 2 2" xfId="696"/>
    <cellStyle name="Title 2 2 2" xfId="1816"/>
    <cellStyle name="Title 2 3" xfId="695"/>
    <cellStyle name="Title 2 3 2" xfId="1783"/>
    <cellStyle name="Title 2 4" xfId="1620"/>
    <cellStyle name="Title 3" xfId="697"/>
    <cellStyle name="Title 4" xfId="698"/>
    <cellStyle name="Total" xfId="858" builtinId="25" customBuiltin="1"/>
    <cellStyle name="Total 2" xfId="68"/>
    <cellStyle name="Total 2 2" xfId="700"/>
    <cellStyle name="Total 2 2 2" xfId="1898"/>
    <cellStyle name="Total 2 2 2 2" xfId="2045"/>
    <cellStyle name="Total 2 2 3" xfId="1867"/>
    <cellStyle name="Total 2 2 4" xfId="2035"/>
    <cellStyle name="Total 2 3" xfId="699"/>
    <cellStyle name="Total 2 3 2" xfId="1382"/>
    <cellStyle name="Total 2 3 3" xfId="1235"/>
    <cellStyle name="Total 2 3 4" xfId="1469"/>
    <cellStyle name="Total 2 3 5" xfId="1487"/>
    <cellStyle name="Total 2 3 6" xfId="1143"/>
    <cellStyle name="Total 2 3 7" xfId="1539"/>
    <cellStyle name="Total 2 3 8" xfId="1893"/>
    <cellStyle name="Total 2 3 9" xfId="2040"/>
    <cellStyle name="Total 2 4" xfId="1989"/>
    <cellStyle name="Total 2 5" xfId="1817"/>
    <cellStyle name="Total 3" xfId="701"/>
    <cellStyle name="Total 3 2" xfId="702"/>
    <cellStyle name="Total 3 3" xfId="1383"/>
    <cellStyle name="Total 3 4" xfId="1236"/>
    <cellStyle name="Total 3 5" xfId="1112"/>
    <cellStyle name="Total 3 6" xfId="1503"/>
    <cellStyle name="Total 3 7" xfId="1142"/>
    <cellStyle name="Total 3 8" xfId="1546"/>
    <cellStyle name="Total 4" xfId="703"/>
    <cellStyle name="Total 4 2" xfId="1384"/>
    <cellStyle name="Total 4 3" xfId="1237"/>
    <cellStyle name="Total 4 4" xfId="1472"/>
    <cellStyle name="Total 4 5" xfId="1504"/>
    <cellStyle name="Total 4 6" xfId="1514"/>
    <cellStyle name="Total 4 7" xfId="1547"/>
    <cellStyle name="Warning Text" xfId="856" builtinId="11" customBuiltin="1"/>
    <cellStyle name="Warning Text 2" xfId="69"/>
    <cellStyle name="Warning Text 2 2" xfId="705"/>
    <cellStyle name="Warning Text 2 3" xfId="704"/>
    <cellStyle name="Warning Text 3" xfId="706"/>
    <cellStyle name="Warning Text 3 2" xfId="707"/>
    <cellStyle name="Warning Text 4" xfId="708"/>
    <cellStyle name="Акцент1" xfId="709"/>
    <cellStyle name="Акцент1 2" xfId="710"/>
    <cellStyle name="Акцент2" xfId="711"/>
    <cellStyle name="Акцент2 2" xfId="712"/>
    <cellStyle name="Акцент3" xfId="713"/>
    <cellStyle name="Акцент3 2" xfId="714"/>
    <cellStyle name="Акцент4" xfId="715"/>
    <cellStyle name="Акцент4 2" xfId="716"/>
    <cellStyle name="Акцент5" xfId="717"/>
    <cellStyle name="Акцент5 2" xfId="718"/>
    <cellStyle name="Акцент6" xfId="719"/>
    <cellStyle name="Акцент6 2" xfId="720"/>
    <cellStyle name="Беззащитный" xfId="721"/>
    <cellStyle name="Ввод " xfId="722"/>
    <cellStyle name="Ввод  10" xfId="1520"/>
    <cellStyle name="Ввод  11" xfId="1322"/>
    <cellStyle name="Ввод  12" xfId="1276"/>
    <cellStyle name="Ввод  13" xfId="1560"/>
    <cellStyle name="Ввод  2" xfId="723"/>
    <cellStyle name="Ввод  2 10" xfId="1538"/>
    <cellStyle name="Ввод  2 11" xfId="1513"/>
    <cellStyle name="Ввод  2 12" xfId="1515"/>
    <cellStyle name="Ввод  2 2" xfId="724"/>
    <cellStyle name="Ввод  2 2 2" xfId="1387"/>
    <cellStyle name="Ввод  2 2 3" xfId="950"/>
    <cellStyle name="Ввод  2 2 4" xfId="1100"/>
    <cellStyle name="Ввод  2 2 5" xfId="946"/>
    <cellStyle name="Ввод  2 2 6" xfId="1233"/>
    <cellStyle name="Ввод  2 2 7" xfId="1232"/>
    <cellStyle name="Ввод  2 3" xfId="725"/>
    <cellStyle name="Ввод  2 3 2" xfId="1388"/>
    <cellStyle name="Ввод  2 3 3" xfId="1241"/>
    <cellStyle name="Ввод  2 3 4" xfId="1099"/>
    <cellStyle name="Ввод  2 3 5" xfId="1324"/>
    <cellStyle name="Ввод  2 3 6" xfId="1141"/>
    <cellStyle name="Ввод  2 3 7" xfId="1261"/>
    <cellStyle name="Ввод  2 4" xfId="726"/>
    <cellStyle name="Ввод  2 4 2" xfId="1389"/>
    <cellStyle name="Ввод  2 4 3" xfId="1304"/>
    <cellStyle name="Ввод  2 4 4" xfId="1436"/>
    <cellStyle name="Ввод  2 4 5" xfId="1325"/>
    <cellStyle name="Ввод  2 4 6" xfId="1555"/>
    <cellStyle name="Ввод  2 4 7" xfId="1528"/>
    <cellStyle name="Ввод  2 5" xfId="727"/>
    <cellStyle name="Ввод  2 5 2" xfId="1390"/>
    <cellStyle name="Ввод  2 5 3" xfId="1467"/>
    <cellStyle name="Ввод  2 5 4" xfId="1499"/>
    <cellStyle name="Ввод  2 5 5" xfId="1272"/>
    <cellStyle name="Ввод  2 5 6" xfId="1319"/>
    <cellStyle name="Ввод  2 5 7" xfId="1563"/>
    <cellStyle name="Ввод  2 6" xfId="728"/>
    <cellStyle name="Ввод  2 6 2" xfId="1391"/>
    <cellStyle name="Ввод  2 6 3" xfId="1243"/>
    <cellStyle name="Ввод  2 6 4" xfId="936"/>
    <cellStyle name="Ввод  2 6 5" xfId="1527"/>
    <cellStyle name="Ввод  2 6 6" xfId="1140"/>
    <cellStyle name="Ввод  2 6 7" xfId="1294"/>
    <cellStyle name="Ввод  2 7" xfId="1386"/>
    <cellStyle name="Ввод  2 8" xfId="1242"/>
    <cellStyle name="Ввод  2 9" xfId="1096"/>
    <cellStyle name="Ввод  3" xfId="729"/>
    <cellStyle name="Ввод  3 2" xfId="1392"/>
    <cellStyle name="Ввод  3 3" xfId="1244"/>
    <cellStyle name="Ввод  3 4" xfId="1317"/>
    <cellStyle name="Ввод  3 5" xfId="948"/>
    <cellStyle name="Ввод  3 6" xfId="1501"/>
    <cellStyle name="Ввод  3 7" xfId="1532"/>
    <cellStyle name="Ввод  4" xfId="730"/>
    <cellStyle name="Ввод  4 2" xfId="1393"/>
    <cellStyle name="Ввод  4 3" xfId="1245"/>
    <cellStyle name="Ввод  4 4" xfId="1312"/>
    <cellStyle name="Ввод  4 5" xfId="1455"/>
    <cellStyle name="Ввод  4 6" xfId="1479"/>
    <cellStyle name="Ввод  4 7" xfId="927"/>
    <cellStyle name="Ввод  5" xfId="731"/>
    <cellStyle name="Ввод  5 2" xfId="1394"/>
    <cellStyle name="Ввод  5 3" xfId="1246"/>
    <cellStyle name="Ввод  5 4" xfId="1095"/>
    <cellStyle name="Ввод  5 5" xfId="1460"/>
    <cellStyle name="Ввод  5 6" xfId="1544"/>
    <cellStyle name="Ввод  5 7" xfId="1542"/>
    <cellStyle name="Ввод  6" xfId="732"/>
    <cellStyle name="Ввод  6 2" xfId="1395"/>
    <cellStyle name="Ввод  6 3" xfId="1247"/>
    <cellStyle name="Ввод  6 4" xfId="1094"/>
    <cellStyle name="Ввод  6 5" xfId="1468"/>
    <cellStyle name="Ввод  6 6" xfId="1550"/>
    <cellStyle name="Ввод  6 7" xfId="1558"/>
    <cellStyle name="Ввод  7" xfId="733"/>
    <cellStyle name="Ввод  7 2" xfId="1396"/>
    <cellStyle name="Ввод  7 3" xfId="1248"/>
    <cellStyle name="Ввод  7 4" xfId="1093"/>
    <cellStyle name="Ввод  7 5" xfId="1477"/>
    <cellStyle name="Ввод  7 6" xfId="1138"/>
    <cellStyle name="Ввод  7 7" xfId="1559"/>
    <cellStyle name="Ввод  8" xfId="1385"/>
    <cellStyle name="Ввод  9" xfId="1485"/>
    <cellStyle name="Вывод" xfId="734"/>
    <cellStyle name="Вывод 10" xfId="1091"/>
    <cellStyle name="Вывод 11" xfId="1348"/>
    <cellStyle name="Вывод 12" xfId="1521"/>
    <cellStyle name="Вывод 13" xfId="1522"/>
    <cellStyle name="Вывод 2" xfId="735"/>
    <cellStyle name="Вывод 2 10" xfId="1350"/>
    <cellStyle name="Вывод 2 11" xfId="1307"/>
    <cellStyle name="Вывод 2 12" xfId="1183"/>
    <cellStyle name="Вывод 2 2" xfId="736"/>
    <cellStyle name="Вывод 2 2 2" xfId="1399"/>
    <cellStyle name="Вывод 2 2 3" xfId="1251"/>
    <cellStyle name="Вывод 2 2 4" xfId="1311"/>
    <cellStyle name="Вывод 2 2 5" xfId="1443"/>
    <cellStyle name="Вывод 2 2 6" xfId="1139"/>
    <cellStyle name="Вывод 2 2 7" xfId="910"/>
    <cellStyle name="Вывод 2 3" xfId="737"/>
    <cellStyle name="Вывод 2 3 2" xfId="1400"/>
    <cellStyle name="Вывод 2 3 3" xfId="919"/>
    <cellStyle name="Вывод 2 3 4" xfId="1087"/>
    <cellStyle name="Вывод 2 3 5" xfId="1297"/>
    <cellStyle name="Вывод 2 3 6" xfId="1554"/>
    <cellStyle name="Вывод 2 3 7" xfId="1537"/>
    <cellStyle name="Вывод 2 4" xfId="738"/>
    <cellStyle name="Вывод 2 4 2" xfId="1401"/>
    <cellStyle name="Вывод 2 4 3" xfId="944"/>
    <cellStyle name="Вывод 2 4 4" xfId="935"/>
    <cellStyle name="Вывод 2 4 5" xfId="1484"/>
    <cellStyle name="Вывод 2 4 6" xfId="1421"/>
    <cellStyle name="Вывод 2 4 7" xfId="1562"/>
    <cellStyle name="Вывод 2 5" xfId="739"/>
    <cellStyle name="Вывод 2 5 2" xfId="1402"/>
    <cellStyle name="Вывод 2 5 3" xfId="1380"/>
    <cellStyle name="Вывод 2 5 4" xfId="1086"/>
    <cellStyle name="Вывод 2 5 5" xfId="1352"/>
    <cellStyle name="Вывод 2 5 6" xfId="1315"/>
    <cellStyle name="Вывод 2 5 7" xfId="1184"/>
    <cellStyle name="Вывод 2 6" xfId="740"/>
    <cellStyle name="Вывод 2 6 2" xfId="1403"/>
    <cellStyle name="Вывод 2 6 3" xfId="924"/>
    <cellStyle name="Вывод 2 6 4" xfId="1084"/>
    <cellStyle name="Вывод 2 6 5" xfId="1210"/>
    <cellStyle name="Вывод 2 6 6" xfId="1422"/>
    <cellStyle name="Вывод 2 6 7" xfId="1186"/>
    <cellStyle name="Вывод 2 7" xfId="1398"/>
    <cellStyle name="Вывод 2 8" xfId="1250"/>
    <cellStyle name="Вывод 2 9" xfId="1313"/>
    <cellStyle name="Вывод 3" xfId="741"/>
    <cellStyle name="Вывод 3 2" xfId="1404"/>
    <cellStyle name="Вывод 3 3" xfId="1253"/>
    <cellStyle name="Вывод 3 4" xfId="1081"/>
    <cellStyle name="Вывод 3 5" xfId="1354"/>
    <cellStyle name="Вывод 3 6" xfId="1044"/>
    <cellStyle name="Вывод 3 7" xfId="916"/>
    <cellStyle name="Вывод 4" xfId="742"/>
    <cellStyle name="Вывод 4 2" xfId="1405"/>
    <cellStyle name="Вывод 4 3" xfId="1483"/>
    <cellStyle name="Вывод 4 4" xfId="1518"/>
    <cellStyle name="Вывод 4 5" xfId="1209"/>
    <cellStyle name="Вывод 4 6" xfId="1543"/>
    <cellStyle name="Вывод 4 7" xfId="1113"/>
    <cellStyle name="Вывод 5" xfId="743"/>
    <cellStyle name="Вывод 5 2" xfId="1406"/>
    <cellStyle name="Вывод 5 3" xfId="1351"/>
    <cellStyle name="Вывод 5 4" xfId="1079"/>
    <cellStyle name="Вывод 5 5" xfId="1536"/>
    <cellStyle name="Вывод 5 6" xfId="1291"/>
    <cellStyle name="Вывод 5 7" xfId="1557"/>
    <cellStyle name="Вывод 6" xfId="744"/>
    <cellStyle name="Вывод 6 2" xfId="1407"/>
    <cellStyle name="Вывод 6 3" xfId="1254"/>
    <cellStyle name="Вывод 6 4" xfId="1088"/>
    <cellStyle name="Вывод 6 5" xfId="911"/>
    <cellStyle name="Вывод 6 6" xfId="1492"/>
    <cellStyle name="Вывод 6 7" xfId="1114"/>
    <cellStyle name="Вывод 7" xfId="745"/>
    <cellStyle name="Вывод 7 2" xfId="1408"/>
    <cellStyle name="Вывод 7 3" xfId="1255"/>
    <cellStyle name="Вывод 7 4" xfId="1293"/>
    <cellStyle name="Вывод 7 5" xfId="1208"/>
    <cellStyle name="Вывод 7 6" xfId="1500"/>
    <cellStyle name="Вывод 7 7" xfId="1299"/>
    <cellStyle name="Вывод 8" xfId="1397"/>
    <cellStyle name="Вывод 9" xfId="1249"/>
    <cellStyle name="Вычисление" xfId="746"/>
    <cellStyle name="Вычисление 10" xfId="934"/>
    <cellStyle name="Вычисление 11" xfId="987"/>
    <cellStyle name="Вычисление 12" xfId="1512"/>
    <cellStyle name="Вычисление 13" xfId="1494"/>
    <cellStyle name="Вычисление 2" xfId="747"/>
    <cellStyle name="Вычисление 2 10" xfId="1300"/>
    <cellStyle name="Вычисление 2 11" xfId="1136"/>
    <cellStyle name="Вычисление 2 12" xfId="1526"/>
    <cellStyle name="Вычисление 2 2" xfId="748"/>
    <cellStyle name="Вычисление 2 2 2" xfId="1411"/>
    <cellStyle name="Вычисление 2 2 3" xfId="1305"/>
    <cellStyle name="Вычисление 2 2 4" xfId="1437"/>
    <cellStyle name="Вычисление 2 2 5" xfId="1441"/>
    <cellStyle name="Вычисление 2 2 6" xfId="1135"/>
    <cellStyle name="Вычисление 2 2 7" xfId="937"/>
    <cellStyle name="Вычисление 2 3" xfId="749"/>
    <cellStyle name="Вычисление 2 3 2" xfId="1412"/>
    <cellStyle name="Вычисление 2 3 3" xfId="1476"/>
    <cellStyle name="Вычисление 2 3 4" xfId="1511"/>
    <cellStyle name="Вычисление 2 3 5" xfId="1273"/>
    <cellStyle name="Вычисление 2 3 6" xfId="1279"/>
    <cellStyle name="Вычисление 2 3 7" xfId="1182"/>
    <cellStyle name="Вычисление 2 4" xfId="750"/>
    <cellStyle name="Вычисление 2 4 2" xfId="1413"/>
    <cellStyle name="Вычисление 2 4 3" xfId="1465"/>
    <cellStyle name="Вычисление 2 4 4" xfId="1497"/>
    <cellStyle name="Вычисление 2 4 5" xfId="1531"/>
    <cellStyle name="Вычисление 2 4 6" xfId="975"/>
    <cellStyle name="Вычисление 2 4 7" xfId="1333"/>
    <cellStyle name="Вычисление 2 5" xfId="751"/>
    <cellStyle name="Вычисление 2 5 2" xfId="1414"/>
    <cellStyle name="Вычисление 2 5 3" xfId="942"/>
    <cellStyle name="Вычисление 2 5 4" xfId="1296"/>
    <cellStyle name="Вычисление 2 5 5" xfId="1525"/>
    <cellStyle name="Вычисление 2 5 6" xfId="1519"/>
    <cellStyle name="Вычисление 2 5 7" xfId="1115"/>
    <cellStyle name="Вычисление 2 6" xfId="752"/>
    <cellStyle name="Вычисление 2 6 2" xfId="1415"/>
    <cellStyle name="Вычисление 2 6 3" xfId="1258"/>
    <cellStyle name="Вычисление 2 6 4" xfId="1077"/>
    <cellStyle name="Вычисление 2 6 5" xfId="970"/>
    <cellStyle name="Вычисление 2 6 6" xfId="1131"/>
    <cellStyle name="Вычисление 2 6 7" xfId="1187"/>
    <cellStyle name="Вычисление 2 7" xfId="1410"/>
    <cellStyle name="Вычисление 2 8" xfId="1252"/>
    <cellStyle name="Вычисление 2 9" xfId="1314"/>
    <cellStyle name="Вычисление 3" xfId="753"/>
    <cellStyle name="Вычисление 3 2" xfId="1416"/>
    <cellStyle name="Вычисление 3 3" xfId="1257"/>
    <cellStyle name="Вычисление 3 4" xfId="1080"/>
    <cellStyle name="Вычисление 3 5" xfId="925"/>
    <cellStyle name="Вычисление 3 6" xfId="1132"/>
    <cellStyle name="Вычисление 3 7" xfId="1185"/>
    <cellStyle name="Вычисление 4" xfId="754"/>
    <cellStyle name="Вычисление 4 2" xfId="1417"/>
    <cellStyle name="Вычисление 4 3" xfId="1259"/>
    <cellStyle name="Вычисление 4 4" xfId="1292"/>
    <cellStyle name="Вычисление 4 5" xfId="1466"/>
    <cellStyle name="Вычисление 4 6" xfId="1134"/>
    <cellStyle name="Вычисление 4 7" xfId="1189"/>
    <cellStyle name="Вычисление 5" xfId="755"/>
    <cellStyle name="Вычисление 5 2" xfId="1418"/>
    <cellStyle name="Вычисление 5 3" xfId="1260"/>
    <cellStyle name="Вычисление 5 4" xfId="1074"/>
    <cellStyle name="Вычисление 5 5" xfId="928"/>
    <cellStyle name="Вычисление 5 6" xfId="1133"/>
    <cellStyle name="Вычисление 5 7" xfId="1439"/>
    <cellStyle name="Вычисление 6" xfId="756"/>
    <cellStyle name="Вычисление 6 2" xfId="1419"/>
    <cellStyle name="Вычисление 6 3" xfId="1334"/>
    <cellStyle name="Вычисление 6 4" xfId="933"/>
    <cellStyle name="Вычисление 6 5" xfId="1212"/>
    <cellStyle name="Вычисление 6 6" xfId="1137"/>
    <cellStyle name="Вычисление 6 7" xfId="1230"/>
    <cellStyle name="Вычисление 7" xfId="757"/>
    <cellStyle name="Вычисление 7 2" xfId="1420"/>
    <cellStyle name="Вычисление 7 3" xfId="943"/>
    <cellStyle name="Вычисление 7 4" xfId="1073"/>
    <cellStyle name="Вычисление 7 5" xfId="945"/>
    <cellStyle name="Вычисление 7 6" xfId="1553"/>
    <cellStyle name="Вычисление 7 7" xfId="1188"/>
    <cellStyle name="Вычисление 8" xfId="1409"/>
    <cellStyle name="Вычисление 9" xfId="1256"/>
    <cellStyle name="Заголовок 1 2" xfId="759"/>
    <cellStyle name="Заголовок 2 2" xfId="761"/>
    <cellStyle name="Заголовок 3 2" xfId="763"/>
    <cellStyle name="Заголовок 4 2" xfId="765"/>
    <cellStyle name="Защитный" xfId="766"/>
    <cellStyle name="Итог" xfId="767"/>
    <cellStyle name="Итог 10" xfId="926"/>
    <cellStyle name="Итог 11" xfId="988"/>
    <cellStyle name="Итог 12" xfId="1498"/>
    <cellStyle name="Итог 13" xfId="1190"/>
    <cellStyle name="Итог 2" xfId="768"/>
    <cellStyle name="Итог 2 10" xfId="1440"/>
    <cellStyle name="Итог 2 11" xfId="1228"/>
    <cellStyle name="Итог 2 12" xfId="1191"/>
    <cellStyle name="Итог 2 2" xfId="769"/>
    <cellStyle name="Итог 2 2 2" xfId="1426"/>
    <cellStyle name="Итог 2 2 3" xfId="1264"/>
    <cellStyle name="Итог 2 2 4" xfId="1057"/>
    <cellStyle name="Итог 2 2 5" xfId="913"/>
    <cellStyle name="Итог 2 2 6" xfId="1130"/>
    <cellStyle name="Итог 2 2 7" xfId="1541"/>
    <cellStyle name="Итог 2 3" xfId="770"/>
    <cellStyle name="Итог 2 3 2" xfId="1427"/>
    <cellStyle name="Итог 2 3 3" xfId="1265"/>
    <cellStyle name="Итог 2 3 4" xfId="1459"/>
    <cellStyle name="Итог 2 3 5" xfId="1211"/>
    <cellStyle name="Итог 2 3 6" xfId="1129"/>
    <cellStyle name="Итог 2 3 7" xfId="1116"/>
    <cellStyle name="Итог 2 4" xfId="771"/>
    <cellStyle name="Итог 2 4 2" xfId="1428"/>
    <cellStyle name="Итог 2 4 3" xfId="1306"/>
    <cellStyle name="Итог 2 4 4" xfId="1438"/>
    <cellStyle name="Итог 2 4 5" xfId="1491"/>
    <cellStyle name="Итог 2 4 6" xfId="1128"/>
    <cellStyle name="Итог 2 4 7" xfId="1328"/>
    <cellStyle name="Итог 2 5" xfId="772"/>
    <cellStyle name="Итог 2 5 2" xfId="1429"/>
    <cellStyle name="Итог 2 5 3" xfId="1475"/>
    <cellStyle name="Итог 2 5 4" xfId="1509"/>
    <cellStyle name="Итог 2 5 5" xfId="1274"/>
    <cellStyle name="Итог 2 5 6" xfId="1278"/>
    <cellStyle name="Итог 2 5 7" xfId="1545"/>
    <cellStyle name="Итог 2 6" xfId="773"/>
    <cellStyle name="Итог 2 6 2" xfId="1430"/>
    <cellStyle name="Итог 2 6 3" xfId="1464"/>
    <cellStyle name="Итог 2 6 4" xfId="1495"/>
    <cellStyle name="Итог 2 6 5" xfId="1530"/>
    <cellStyle name="Итог 2 6 6" xfId="1481"/>
    <cellStyle name="Итог 2 6 7" xfId="1548"/>
    <cellStyle name="Итог 2 7" xfId="1425"/>
    <cellStyle name="Итог 2 8" xfId="1262"/>
    <cellStyle name="Итог 2 9" xfId="1055"/>
    <cellStyle name="Итог 3" xfId="774"/>
    <cellStyle name="Итог 3 2" xfId="1431"/>
    <cellStyle name="Итог 3 3" xfId="1267"/>
    <cellStyle name="Итог 3 4" xfId="1052"/>
    <cellStyle name="Итог 3 5" xfId="1524"/>
    <cellStyle name="Итог 3 6" xfId="1126"/>
    <cellStyle name="Итог 3 7" xfId="1193"/>
    <cellStyle name="Итог 4" xfId="775"/>
    <cellStyle name="Итог 4 2" xfId="1432"/>
    <cellStyle name="Итог 4 3" xfId="1268"/>
    <cellStyle name="Итог 4 4" xfId="1470"/>
    <cellStyle name="Итог 4 5" xfId="922"/>
    <cellStyle name="Итог 4 6" xfId="1127"/>
    <cellStyle name="Итог 4 7" xfId="1535"/>
    <cellStyle name="Итог 5" xfId="776"/>
    <cellStyle name="Итог 5 2" xfId="1433"/>
    <cellStyle name="Итог 5 3" xfId="1269"/>
    <cellStyle name="Итог 5 4" xfId="1471"/>
    <cellStyle name="Итог 5 5" xfId="1502"/>
    <cellStyle name="Итог 5 6" xfId="939"/>
    <cellStyle name="Итог 5 7" xfId="1199"/>
    <cellStyle name="Итог 6" xfId="777"/>
    <cellStyle name="Итог 6 2" xfId="1434"/>
    <cellStyle name="Итог 6 3" xfId="1270"/>
    <cellStyle name="Итог 6 4" xfId="1051"/>
    <cellStyle name="Итог 6 5" xfId="1505"/>
    <cellStyle name="Итог 6 6" xfId="1125"/>
    <cellStyle name="Итог 6 7" xfId="1194"/>
    <cellStyle name="Итог 7" xfId="778"/>
    <cellStyle name="Итог 7 2" xfId="1435"/>
    <cellStyle name="Итог 7 3" xfId="1271"/>
    <cellStyle name="Итог 7 4" xfId="1050"/>
    <cellStyle name="Итог 7 5" xfId="1482"/>
    <cellStyle name="Итог 7 6" xfId="1124"/>
    <cellStyle name="Итог 7 7" xfId="1551"/>
    <cellStyle name="Итог 8" xfId="1424"/>
    <cellStyle name="Итог 9" xfId="1263"/>
    <cellStyle name="Контрольная ячейка" xfId="779"/>
    <cellStyle name="Контрольная ячейка 2" xfId="780"/>
    <cellStyle name="Название" xfId="781"/>
    <cellStyle name="Название 2" xfId="782"/>
    <cellStyle name="Нейтральный" xfId="783"/>
    <cellStyle name="Нейтральный 2" xfId="784"/>
    <cellStyle name="Обычный 2" xfId="6"/>
    <cellStyle name="Обычный 2 2" xfId="19"/>
    <cellStyle name="Обычный 2 2 2" xfId="786"/>
    <cellStyle name="Обычный 2 2 3" xfId="785"/>
    <cellStyle name="Обычный 2 2 4" xfId="1819"/>
    <cellStyle name="Обычный 2 3" xfId="787"/>
    <cellStyle name="Обычный 2 4" xfId="1818"/>
    <cellStyle name="Обычный 2 5" xfId="1780"/>
    <cellStyle name="Обычный 3" xfId="78"/>
    <cellStyle name="Обычный 3 2" xfId="789"/>
    <cellStyle name="Обычный 3 2 2" xfId="1870"/>
    <cellStyle name="Обычный 3 3" xfId="790"/>
    <cellStyle name="Обычный 3 3 2" xfId="1823"/>
    <cellStyle name="Обычный 3 4" xfId="788"/>
    <cellStyle name="Обычный 3 5" xfId="949"/>
    <cellStyle name="Обычный 3 6" xfId="1618"/>
    <cellStyle name="Обычный 4" xfId="72"/>
    <cellStyle name="Обычный 4 2" xfId="843"/>
    <cellStyle name="Обычный 5" xfId="77"/>
    <cellStyle name="Обычный 6" xfId="844"/>
    <cellStyle name="Обычный 6 2" xfId="1329"/>
    <cellStyle name="Обычный 7" xfId="1616"/>
    <cellStyle name="Обычный 9 2" xfId="75"/>
    <cellStyle name="Плохой" xfId="791"/>
    <cellStyle name="Плохой 2" xfId="792"/>
    <cellStyle name="Пояснение" xfId="793"/>
    <cellStyle name="Пояснение 2" xfId="794"/>
    <cellStyle name="Примечание 2" xfId="796"/>
    <cellStyle name="Примечание 2 2" xfId="797"/>
    <cellStyle name="Примечание 2 2 2" xfId="1303"/>
    <cellStyle name="Примечание 2 3" xfId="1302"/>
    <cellStyle name="Примечание 3" xfId="798"/>
    <cellStyle name="Примечание 3 10" xfId="1220"/>
    <cellStyle name="Примечание 3 11" xfId="1510"/>
    <cellStyle name="Примечание 3 12" xfId="1266"/>
    <cellStyle name="Примечание 3 2" xfId="799"/>
    <cellStyle name="Примечание 3 2 2" xfId="1445"/>
    <cellStyle name="Примечание 3 2 3" xfId="1281"/>
    <cellStyle name="Примечание 3 2 4" xfId="1462"/>
    <cellStyle name="Примечание 3 2 5" xfId="1222"/>
    <cellStyle name="Примечание 3 2 6" xfId="1496"/>
    <cellStyle name="Примечание 3 2 7" xfId="1529"/>
    <cellStyle name="Примечание 3 3" xfId="800"/>
    <cellStyle name="Примечание 3 3 2" xfId="1446"/>
    <cellStyle name="Примечание 3 3 3" xfId="1282"/>
    <cellStyle name="Примечание 3 3 4" xfId="1298"/>
    <cellStyle name="Примечание 3 3 5" xfId="1493"/>
    <cellStyle name="Примечание 3 3 6" xfId="1508"/>
    <cellStyle name="Примечание 3 3 7" xfId="1316"/>
    <cellStyle name="Примечание 3 4" xfId="801"/>
    <cellStyle name="Примечание 3 4 2" xfId="1447"/>
    <cellStyle name="Примечание 3 4 3" xfId="1283"/>
    <cellStyle name="Примечание 3 4 4" xfId="1030"/>
    <cellStyle name="Примечание 3 4 5" xfId="1381"/>
    <cellStyle name="Примечание 3 4 6" xfId="1122"/>
    <cellStyle name="Примечание 3 4 7" xfId="1489"/>
    <cellStyle name="Примечание 3 5" xfId="802"/>
    <cellStyle name="Примечание 3 5 2" xfId="1448"/>
    <cellStyle name="Примечание 3 5 3" xfId="1284"/>
    <cellStyle name="Примечание 3 5 4" xfId="930"/>
    <cellStyle name="Примечание 3 5 5" xfId="1463"/>
    <cellStyle name="Примечание 3 5 6" xfId="938"/>
    <cellStyle name="Примечание 3 5 7" xfId="1490"/>
    <cellStyle name="Примечание 3 6" xfId="803"/>
    <cellStyle name="Примечание 3 6 2" xfId="1449"/>
    <cellStyle name="Примечание 3 6 3" xfId="1285"/>
    <cellStyle name="Примечание 3 6 4" xfId="1318"/>
    <cellStyle name="Примечание 3 6 5" xfId="1223"/>
    <cellStyle name="Примечание 3 6 6" xfId="1552"/>
    <cellStyle name="Примечание 3 6 7" xfId="1534"/>
    <cellStyle name="Примечание 3 7" xfId="1444"/>
    <cellStyle name="Примечание 3 8" xfId="1280"/>
    <cellStyle name="Примечание 3 9" xfId="1033"/>
    <cellStyle name="Примечание 4" xfId="804"/>
    <cellStyle name="Примечание 4 2" xfId="1450"/>
    <cellStyle name="Примечание 4 3" xfId="1286"/>
    <cellStyle name="Примечание 4 4" xfId="1023"/>
    <cellStyle name="Примечание 4 5" xfId="1308"/>
    <cellStyle name="Примечание 4 6" xfId="1118"/>
    <cellStyle name="Примечание 4 7" xfId="1561"/>
    <cellStyle name="Примечание 5" xfId="805"/>
    <cellStyle name="Примечание 5 2" xfId="1451"/>
    <cellStyle name="Примечание 5 3" xfId="1287"/>
    <cellStyle name="Примечание 5 4" xfId="1020"/>
    <cellStyle name="Примечание 5 5" xfId="1225"/>
    <cellStyle name="Примечание 5 6" xfId="1120"/>
    <cellStyle name="Примечание 5 7" xfId="1321"/>
    <cellStyle name="Примечание 6" xfId="806"/>
    <cellStyle name="Примечание 6 2" xfId="1452"/>
    <cellStyle name="Примечание 6 3" xfId="1288"/>
    <cellStyle name="Примечание 6 4" xfId="929"/>
    <cellStyle name="Примечание 6 5" xfId="1480"/>
    <cellStyle name="Примечание 6 6" xfId="1119"/>
    <cellStyle name="Примечание 6 7" xfId="1323"/>
    <cellStyle name="Примечание 7" xfId="807"/>
    <cellStyle name="Примечание 7 2" xfId="1453"/>
    <cellStyle name="Примечание 7 3" xfId="1289"/>
    <cellStyle name="Примечание 7 4" xfId="1019"/>
    <cellStyle name="Примечание 7 5" xfId="1226"/>
    <cellStyle name="Примечание 7 6" xfId="1516"/>
    <cellStyle name="Примечание 7 7" xfId="1488"/>
    <cellStyle name="Примечание 8" xfId="808"/>
    <cellStyle name="Примечание 8 2" xfId="1454"/>
    <cellStyle name="Примечание 8 3" xfId="1290"/>
    <cellStyle name="Примечание 8 4" xfId="1025"/>
    <cellStyle name="Примечание 8 5" xfId="918"/>
    <cellStyle name="Примечание 8 6" xfId="1117"/>
    <cellStyle name="Примечание 8 7" xfId="1277"/>
    <cellStyle name="Связанная ячейка" xfId="809"/>
    <cellStyle name="Связанная ячейка 2" xfId="810"/>
    <cellStyle name="Стиль 1" xfId="811"/>
    <cellStyle name="Стиль 1 2" xfId="812"/>
    <cellStyle name="Стиль 1 2 2" xfId="813"/>
    <cellStyle name="Текст предупреждения" xfId="814"/>
    <cellStyle name="Текст предупреждения 2" xfId="815"/>
    <cellStyle name="Финансовый 16" xfId="1844"/>
    <cellStyle name="Финансовый 2" xfId="20"/>
    <cellStyle name="Финансовый 2 2" xfId="28"/>
    <cellStyle name="Финансовый 2 2 2" xfId="817"/>
    <cellStyle name="Финансовый 2 3" xfId="818"/>
    <cellStyle name="Финансовый 2 4" xfId="819"/>
    <cellStyle name="Финансовый 2 5" xfId="820"/>
    <cellStyle name="Финансовый 2 6" xfId="816"/>
    <cellStyle name="Финансовый 2 7" xfId="1781"/>
    <cellStyle name="Финансовый 3" xfId="7"/>
    <cellStyle name="Финансовый 3 2" xfId="822"/>
    <cellStyle name="Финансовый 3 2 2" xfId="823"/>
    <cellStyle name="Финансовый 3 3" xfId="824"/>
    <cellStyle name="Финансовый 3 4" xfId="821"/>
    <cellStyle name="Финансовый 4" xfId="825"/>
    <cellStyle name="Финансовый 4 2" xfId="826"/>
    <cellStyle name="Финансовый 8" xfId="827"/>
    <cellStyle name="Финансовый 8 2" xfId="828"/>
    <cellStyle name="Финансовый 8 2 2" xfId="829"/>
    <cellStyle name="Финансовый 8 3" xfId="830"/>
    <cellStyle name="Хороший" xfId="831"/>
    <cellStyle name="Хороший 2" xfId="8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K36"/>
  <sheetViews>
    <sheetView topLeftCell="A13" zoomScaleNormal="100" workbookViewId="0">
      <selection activeCell="C22" sqref="C22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5" width="20.42578125" style="1" customWidth="1"/>
    <col min="6" max="6" width="20" style="1" customWidth="1"/>
    <col min="7" max="7" width="20" style="3" customWidth="1"/>
    <col min="8" max="8" width="13.7109375" style="1" customWidth="1"/>
    <col min="9" max="9" width="11.5703125" style="1" bestFit="1" customWidth="1"/>
    <col min="10" max="10" width="10.85546875" style="1" bestFit="1" customWidth="1"/>
    <col min="11" max="11" width="12.7109375" style="1" bestFit="1" customWidth="1"/>
    <col min="12" max="16384" width="9.140625" style="1"/>
  </cols>
  <sheetData>
    <row r="1" spans="1:11" ht="63" customHeight="1">
      <c r="A1" s="5"/>
      <c r="B1" s="5"/>
      <c r="C1" s="5"/>
      <c r="D1" s="157" t="s">
        <v>45</v>
      </c>
      <c r="E1" s="157"/>
      <c r="F1" s="157"/>
      <c r="G1" s="157"/>
    </row>
    <row r="2" spans="1:11" ht="17.25">
      <c r="A2" s="5"/>
      <c r="B2" s="5"/>
      <c r="C2" s="5"/>
      <c r="D2" s="5"/>
      <c r="E2" s="5"/>
      <c r="F2" s="5"/>
      <c r="G2" s="7"/>
    </row>
    <row r="3" spans="1:11" ht="60.75" customHeight="1">
      <c r="A3" s="158" t="s">
        <v>46</v>
      </c>
      <c r="B3" s="158"/>
      <c r="C3" s="158"/>
      <c r="D3" s="158"/>
      <c r="E3" s="158"/>
      <c r="F3" s="158"/>
      <c r="G3" s="158"/>
    </row>
    <row r="4" spans="1:11" ht="17.25">
      <c r="A4" s="5"/>
      <c r="B4" s="5"/>
      <c r="C4" s="5"/>
      <c r="D4" s="5"/>
      <c r="E4" s="5"/>
      <c r="F4" s="5"/>
      <c r="G4" s="7"/>
    </row>
    <row r="5" spans="1:11" ht="21" customHeight="1">
      <c r="A5" s="5"/>
      <c r="B5" s="5"/>
      <c r="C5" s="5"/>
      <c r="D5" s="5"/>
      <c r="E5" s="5"/>
      <c r="F5" s="5"/>
      <c r="G5" s="13" t="s">
        <v>47</v>
      </c>
    </row>
    <row r="6" spans="1:11" s="2" customFormat="1" ht="69.75" customHeight="1">
      <c r="A6" s="159" t="s">
        <v>1</v>
      </c>
      <c r="B6" s="159"/>
      <c r="C6" s="159" t="s">
        <v>2</v>
      </c>
      <c r="D6" s="160" t="s">
        <v>29</v>
      </c>
      <c r="E6" s="161"/>
      <c r="F6" s="161"/>
      <c r="G6" s="162"/>
      <c r="I6" s="15" t="e">
        <f>+#REF!-G8</f>
        <v>#REF!</v>
      </c>
      <c r="J6" s="14"/>
      <c r="K6" s="14"/>
    </row>
    <row r="7" spans="1:11" s="2" customFormat="1" ht="38.25" customHeight="1">
      <c r="A7" s="10" t="s">
        <v>4</v>
      </c>
      <c r="B7" s="10" t="s">
        <v>5</v>
      </c>
      <c r="C7" s="159"/>
      <c r="D7" s="12" t="s">
        <v>44</v>
      </c>
      <c r="E7" s="12" t="s">
        <v>30</v>
      </c>
      <c r="F7" s="12" t="s">
        <v>31</v>
      </c>
      <c r="G7" s="6" t="s">
        <v>3</v>
      </c>
      <c r="I7" s="15"/>
      <c r="J7" s="14"/>
      <c r="K7" s="14"/>
    </row>
    <row r="8" spans="1:11" s="2" customFormat="1" ht="21.75" customHeight="1">
      <c r="A8" s="8"/>
      <c r="B8" s="163" t="s">
        <v>22</v>
      </c>
      <c r="C8" s="164"/>
      <c r="D8" s="9" t="e">
        <f>+D9+D23</f>
        <v>#REF!</v>
      </c>
      <c r="E8" s="9" t="e">
        <f>+E9+E23</f>
        <v>#REF!</v>
      </c>
      <c r="F8" s="9" t="e">
        <f>+F9+F23</f>
        <v>#REF!</v>
      </c>
      <c r="G8" s="9" t="e">
        <f>+G9+G23</f>
        <v>#REF!</v>
      </c>
      <c r="K8" s="14"/>
    </row>
    <row r="9" spans="1:11" s="2" customFormat="1" ht="21" customHeight="1">
      <c r="A9" s="168" t="s">
        <v>25</v>
      </c>
      <c r="B9" s="169"/>
      <c r="C9" s="169"/>
      <c r="D9" s="11" t="e">
        <f>+D10</f>
        <v>#REF!</v>
      </c>
      <c r="E9" s="11" t="e">
        <f>+E10</f>
        <v>#REF!</v>
      </c>
      <c r="F9" s="11" t="e">
        <f t="shared" ref="F9:G9" si="0">+F10</f>
        <v>#REF!</v>
      </c>
      <c r="G9" s="11" t="e">
        <f t="shared" si="0"/>
        <v>#REF!</v>
      </c>
      <c r="H9" s="18"/>
      <c r="I9" s="14"/>
      <c r="J9" s="14"/>
      <c r="K9" s="14"/>
    </row>
    <row r="10" spans="1:11" s="2" customFormat="1" ht="17.25" customHeight="1">
      <c r="A10" s="165">
        <v>1067</v>
      </c>
      <c r="B10" s="170"/>
      <c r="C10" s="24" t="s">
        <v>11</v>
      </c>
      <c r="D10" s="148" t="e">
        <f t="shared" ref="D10:F10" si="1">+D17</f>
        <v>#REF!</v>
      </c>
      <c r="E10" s="148" t="e">
        <f t="shared" si="1"/>
        <v>#REF!</v>
      </c>
      <c r="F10" s="148" t="e">
        <f t="shared" si="1"/>
        <v>#REF!</v>
      </c>
      <c r="G10" s="148" t="e">
        <f>+G17</f>
        <v>#REF!</v>
      </c>
      <c r="I10" s="14">
        <v>175000</v>
      </c>
      <c r="J10" s="14">
        <v>23943.3</v>
      </c>
      <c r="K10" s="16" t="e">
        <f>+#REF!-I10-J10</f>
        <v>#REF!</v>
      </c>
    </row>
    <row r="11" spans="1:11" s="2" customFormat="1" ht="22.5" customHeight="1">
      <c r="A11" s="166"/>
      <c r="B11" s="171"/>
      <c r="C11" s="25" t="s">
        <v>41</v>
      </c>
      <c r="D11" s="149"/>
      <c r="E11" s="149"/>
      <c r="F11" s="149"/>
      <c r="G11" s="149"/>
      <c r="I11" s="14"/>
      <c r="J11" s="14"/>
      <c r="K11" s="14"/>
    </row>
    <row r="12" spans="1:11" s="2" customFormat="1" ht="20.25" customHeight="1">
      <c r="A12" s="166"/>
      <c r="B12" s="171"/>
      <c r="C12" s="24" t="s">
        <v>12</v>
      </c>
      <c r="D12" s="149"/>
      <c r="E12" s="149"/>
      <c r="F12" s="149"/>
      <c r="G12" s="149"/>
      <c r="I12" s="14"/>
      <c r="J12" s="14"/>
      <c r="K12" s="14"/>
    </row>
    <row r="13" spans="1:11" s="2" customFormat="1" ht="38.25" customHeight="1">
      <c r="A13" s="166"/>
      <c r="B13" s="171"/>
      <c r="C13" s="25" t="s">
        <v>42</v>
      </c>
      <c r="D13" s="149"/>
      <c r="E13" s="149"/>
      <c r="F13" s="149"/>
      <c r="G13" s="149"/>
      <c r="I13" s="14"/>
      <c r="J13" s="14"/>
      <c r="K13" s="14"/>
    </row>
    <row r="14" spans="1:11" s="2" customFormat="1" ht="20.25" customHeight="1">
      <c r="A14" s="166"/>
      <c r="B14" s="171"/>
      <c r="C14" s="24" t="s">
        <v>13</v>
      </c>
      <c r="D14" s="149"/>
      <c r="E14" s="149"/>
      <c r="F14" s="149"/>
      <c r="G14" s="149"/>
    </row>
    <row r="15" spans="1:11" s="2" customFormat="1" ht="96.75" customHeight="1">
      <c r="A15" s="167"/>
      <c r="B15" s="172"/>
      <c r="C15" s="25" t="s">
        <v>43</v>
      </c>
      <c r="D15" s="150"/>
      <c r="E15" s="150"/>
      <c r="F15" s="150"/>
      <c r="G15" s="150"/>
    </row>
    <row r="16" spans="1:11" ht="19.5" customHeight="1">
      <c r="A16" s="176"/>
      <c r="B16" s="177"/>
      <c r="C16" s="178" t="s">
        <v>6</v>
      </c>
      <c r="D16" s="179"/>
      <c r="E16" s="179"/>
      <c r="F16" s="179"/>
      <c r="G16" s="180"/>
    </row>
    <row r="17" spans="1:7" s="2" customFormat="1" ht="20.25" customHeight="1">
      <c r="A17" s="170"/>
      <c r="B17" s="173">
        <v>32002</v>
      </c>
      <c r="C17" s="24" t="s">
        <v>14</v>
      </c>
      <c r="D17" s="154" t="e">
        <f>+'հավելված 2'!#REF!</f>
        <v>#REF!</v>
      </c>
      <c r="E17" s="154" t="e">
        <f>+'հավելված 2'!#REF!</f>
        <v>#REF!</v>
      </c>
      <c r="F17" s="154" t="e">
        <f>+'հավելված 2'!#REF!</f>
        <v>#REF!</v>
      </c>
      <c r="G17" s="154" t="e">
        <f>+'հավելված 2'!#REF!</f>
        <v>#REF!</v>
      </c>
    </row>
    <row r="18" spans="1:7" s="2" customFormat="1" ht="72.75" customHeight="1">
      <c r="A18" s="171"/>
      <c r="B18" s="174"/>
      <c r="C18" s="25" t="s">
        <v>50</v>
      </c>
      <c r="D18" s="155"/>
      <c r="E18" s="155"/>
      <c r="F18" s="155"/>
      <c r="G18" s="155"/>
    </row>
    <row r="19" spans="1:7" s="2" customFormat="1" ht="24" customHeight="1">
      <c r="A19" s="171"/>
      <c r="B19" s="174"/>
      <c r="C19" s="24" t="s">
        <v>15</v>
      </c>
      <c r="D19" s="155"/>
      <c r="E19" s="155"/>
      <c r="F19" s="155"/>
      <c r="G19" s="155"/>
    </row>
    <row r="20" spans="1:7" s="2" customFormat="1" ht="54" customHeight="1">
      <c r="A20" s="171"/>
      <c r="B20" s="174"/>
      <c r="C20" s="25" t="s">
        <v>51</v>
      </c>
      <c r="D20" s="155"/>
      <c r="E20" s="155"/>
      <c r="F20" s="155"/>
      <c r="G20" s="155"/>
    </row>
    <row r="21" spans="1:7" s="2" customFormat="1" ht="19.5" customHeight="1">
      <c r="A21" s="171"/>
      <c r="B21" s="174"/>
      <c r="C21" s="24" t="s">
        <v>16</v>
      </c>
      <c r="D21" s="155"/>
      <c r="E21" s="155"/>
      <c r="F21" s="155"/>
      <c r="G21" s="155"/>
    </row>
    <row r="22" spans="1:7" s="2" customFormat="1" ht="20.25" customHeight="1">
      <c r="A22" s="172"/>
      <c r="B22" s="175"/>
      <c r="C22" s="25" t="s">
        <v>52</v>
      </c>
      <c r="D22" s="156"/>
      <c r="E22" s="156"/>
      <c r="F22" s="156"/>
      <c r="G22" s="156"/>
    </row>
    <row r="23" spans="1:7" s="2" customFormat="1" ht="22.5" customHeight="1">
      <c r="A23" s="164" t="s">
        <v>32</v>
      </c>
      <c r="B23" s="164"/>
      <c r="C23" s="187"/>
      <c r="D23" s="21" t="e">
        <f>+D24</f>
        <v>#REF!</v>
      </c>
      <c r="E23" s="21" t="e">
        <f>+E24</f>
        <v>#REF!</v>
      </c>
      <c r="F23" s="21" t="e">
        <f>+F24</f>
        <v>#REF!</v>
      </c>
      <c r="G23" s="21" t="e">
        <f>+G24</f>
        <v>#REF!</v>
      </c>
    </row>
    <row r="24" spans="1:7" s="2" customFormat="1" ht="19.5" customHeight="1">
      <c r="A24" s="191" t="s">
        <v>33</v>
      </c>
      <c r="B24" s="188"/>
      <c r="C24" s="20" t="s">
        <v>11</v>
      </c>
      <c r="D24" s="151" t="e">
        <f t="shared" ref="D24:F24" si="2">+D31</f>
        <v>#REF!</v>
      </c>
      <c r="E24" s="151" t="e">
        <f t="shared" si="2"/>
        <v>#REF!</v>
      </c>
      <c r="F24" s="151" t="e">
        <f t="shared" si="2"/>
        <v>#REF!</v>
      </c>
      <c r="G24" s="151" t="e">
        <f>+G31</f>
        <v>#REF!</v>
      </c>
    </row>
    <row r="25" spans="1:7" s="2" customFormat="1" ht="20.25" customHeight="1">
      <c r="A25" s="191"/>
      <c r="B25" s="189"/>
      <c r="C25" s="4" t="s">
        <v>34</v>
      </c>
      <c r="D25" s="152"/>
      <c r="E25" s="152"/>
      <c r="F25" s="152"/>
      <c r="G25" s="152"/>
    </row>
    <row r="26" spans="1:7" s="2" customFormat="1" ht="18" customHeight="1">
      <c r="A26" s="191"/>
      <c r="B26" s="189"/>
      <c r="C26" s="20" t="s">
        <v>12</v>
      </c>
      <c r="D26" s="152"/>
      <c r="E26" s="152"/>
      <c r="F26" s="152"/>
      <c r="G26" s="152"/>
    </row>
    <row r="27" spans="1:7" s="2" customFormat="1" ht="38.25" customHeight="1">
      <c r="A27" s="191"/>
      <c r="B27" s="189"/>
      <c r="C27" s="4" t="s">
        <v>35</v>
      </c>
      <c r="D27" s="152"/>
      <c r="E27" s="152"/>
      <c r="F27" s="152"/>
      <c r="G27" s="152"/>
    </row>
    <row r="28" spans="1:7" s="2" customFormat="1" ht="18.75" customHeight="1">
      <c r="A28" s="191"/>
      <c r="B28" s="189"/>
      <c r="C28" s="20" t="s">
        <v>13</v>
      </c>
      <c r="D28" s="152"/>
      <c r="E28" s="152"/>
      <c r="F28" s="152"/>
      <c r="G28" s="152"/>
    </row>
    <row r="29" spans="1:7" s="2" customFormat="1" ht="36.75" customHeight="1">
      <c r="A29" s="191"/>
      <c r="B29" s="190"/>
      <c r="C29" s="4" t="s">
        <v>36</v>
      </c>
      <c r="D29" s="153"/>
      <c r="E29" s="153"/>
      <c r="F29" s="153"/>
      <c r="G29" s="153"/>
    </row>
    <row r="30" spans="1:7" ht="19.5" customHeight="1">
      <c r="A30" s="191"/>
      <c r="B30" s="22"/>
      <c r="C30" s="178" t="s">
        <v>6</v>
      </c>
      <c r="D30" s="179"/>
      <c r="E30" s="179"/>
      <c r="F30" s="179"/>
      <c r="G30" s="23"/>
    </row>
    <row r="31" spans="1:7" s="2" customFormat="1" ht="21" customHeight="1">
      <c r="A31" s="191"/>
      <c r="B31" s="181" t="s">
        <v>37</v>
      </c>
      <c r="C31" s="20" t="s">
        <v>14</v>
      </c>
      <c r="D31" s="184" t="e">
        <f>+'հավելված 2'!#REF!</f>
        <v>#REF!</v>
      </c>
      <c r="E31" s="184" t="e">
        <f>+'հավելված 2'!#REF!</f>
        <v>#REF!</v>
      </c>
      <c r="F31" s="184" t="e">
        <f>+'հավելված 2'!#REF!</f>
        <v>#REF!</v>
      </c>
      <c r="G31" s="184" t="e">
        <f>+'հավելված 2'!#REF!</f>
        <v>#REF!</v>
      </c>
    </row>
    <row r="32" spans="1:7" s="2" customFormat="1" ht="21" customHeight="1">
      <c r="A32" s="191"/>
      <c r="B32" s="182"/>
      <c r="C32" s="4" t="s">
        <v>34</v>
      </c>
      <c r="D32" s="185"/>
      <c r="E32" s="185"/>
      <c r="F32" s="185"/>
      <c r="G32" s="185"/>
    </row>
    <row r="33" spans="1:8" s="2" customFormat="1" ht="21.75" customHeight="1">
      <c r="A33" s="191"/>
      <c r="B33" s="182"/>
      <c r="C33" s="20" t="s">
        <v>15</v>
      </c>
      <c r="D33" s="185"/>
      <c r="E33" s="185"/>
      <c r="F33" s="185"/>
      <c r="G33" s="185"/>
    </row>
    <row r="34" spans="1:8" s="2" customFormat="1" ht="72" customHeight="1">
      <c r="A34" s="191"/>
      <c r="B34" s="182"/>
      <c r="C34" s="4" t="s">
        <v>38</v>
      </c>
      <c r="D34" s="185"/>
      <c r="E34" s="185"/>
      <c r="F34" s="185"/>
      <c r="G34" s="185"/>
      <c r="H34" s="17"/>
    </row>
    <row r="35" spans="1:8" s="2" customFormat="1" ht="22.5" customHeight="1">
      <c r="A35" s="191"/>
      <c r="B35" s="182"/>
      <c r="C35" s="20" t="s">
        <v>16</v>
      </c>
      <c r="D35" s="185"/>
      <c r="E35" s="185"/>
      <c r="F35" s="185"/>
      <c r="G35" s="185"/>
    </row>
    <row r="36" spans="1:8" s="2" customFormat="1" ht="20.25" customHeight="1">
      <c r="A36" s="191"/>
      <c r="B36" s="183"/>
      <c r="C36" s="4" t="s">
        <v>28</v>
      </c>
      <c r="D36" s="186"/>
      <c r="E36" s="186"/>
      <c r="F36" s="186"/>
      <c r="G36" s="186"/>
    </row>
  </sheetData>
  <mergeCells count="34">
    <mergeCell ref="A16:B16"/>
    <mergeCell ref="C16:G16"/>
    <mergeCell ref="G24:G29"/>
    <mergeCell ref="C30:F30"/>
    <mergeCell ref="B31:B36"/>
    <mergeCell ref="D31:D36"/>
    <mergeCell ref="F31:F36"/>
    <mergeCell ref="G31:G36"/>
    <mergeCell ref="E31:E36"/>
    <mergeCell ref="A23:C23"/>
    <mergeCell ref="B24:B29"/>
    <mergeCell ref="F24:F29"/>
    <mergeCell ref="A24:A36"/>
    <mergeCell ref="D1:G1"/>
    <mergeCell ref="F17:F22"/>
    <mergeCell ref="A3:G3"/>
    <mergeCell ref="A6:B6"/>
    <mergeCell ref="C6:C7"/>
    <mergeCell ref="D6:G6"/>
    <mergeCell ref="B8:C8"/>
    <mergeCell ref="F10:F15"/>
    <mergeCell ref="D17:D22"/>
    <mergeCell ref="A10:A15"/>
    <mergeCell ref="A9:C9"/>
    <mergeCell ref="G17:G22"/>
    <mergeCell ref="G10:G15"/>
    <mergeCell ref="A17:A22"/>
    <mergeCell ref="B17:B22"/>
    <mergeCell ref="B10:B15"/>
    <mergeCell ref="D10:D15"/>
    <mergeCell ref="D24:D29"/>
    <mergeCell ref="E10:E15"/>
    <mergeCell ref="E17:E22"/>
    <mergeCell ref="E24:E29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zoomScale="80" zoomScaleNormal="80" workbookViewId="0">
      <selection activeCell="E5" sqref="E5:E6"/>
    </sheetView>
  </sheetViews>
  <sheetFormatPr defaultColWidth="9.140625" defaultRowHeight="17.25"/>
  <cols>
    <col min="1" max="1" width="6.85546875" style="5" customWidth="1"/>
    <col min="2" max="2" width="11.7109375" style="5" customWidth="1"/>
    <col min="3" max="3" width="57.85546875" style="5" customWidth="1"/>
    <col min="4" max="4" width="51.42578125" style="5" customWidth="1"/>
    <col min="5" max="5" width="59.42578125" style="5" customWidth="1"/>
    <col min="6" max="6" width="54.140625" style="5" customWidth="1"/>
    <col min="7" max="7" width="17.7109375" style="125" customWidth="1"/>
    <col min="8" max="8" width="18.5703125" style="125" customWidth="1"/>
    <col min="9" max="9" width="23.140625" style="125" customWidth="1"/>
    <col min="10" max="10" width="26.5703125" style="5" customWidth="1"/>
    <col min="11" max="11" width="16.42578125" style="5" customWidth="1"/>
    <col min="12" max="12" width="17.42578125" style="5" customWidth="1"/>
    <col min="13" max="13" width="18.42578125" style="5" customWidth="1"/>
    <col min="14" max="16384" width="9.140625" style="5"/>
  </cols>
  <sheetData>
    <row r="1" spans="1:13" ht="58.5" customHeight="1">
      <c r="A1" s="195" t="s">
        <v>121</v>
      </c>
      <c r="B1" s="195"/>
      <c r="C1" s="195"/>
      <c r="D1" s="195"/>
      <c r="E1" s="195"/>
      <c r="F1" s="195"/>
      <c r="G1" s="195"/>
      <c r="H1" s="195"/>
      <c r="I1" s="195"/>
    </row>
    <row r="2" spans="1:13">
      <c r="A2" s="124"/>
    </row>
    <row r="3" spans="1:13" ht="81" customHeight="1">
      <c r="A3" s="158" t="s">
        <v>192</v>
      </c>
      <c r="B3" s="158"/>
      <c r="C3" s="158"/>
      <c r="D3" s="158"/>
      <c r="E3" s="158"/>
      <c r="F3" s="158"/>
      <c r="G3" s="158"/>
      <c r="H3" s="158"/>
      <c r="I3" s="158"/>
    </row>
    <row r="4" spans="1:13" ht="21" customHeight="1">
      <c r="A4" s="126"/>
      <c r="B4" s="126"/>
      <c r="C4" s="126"/>
      <c r="D4" s="127"/>
      <c r="E4" s="126"/>
      <c r="F4" s="126"/>
      <c r="G4" s="5"/>
      <c r="H4" s="139"/>
      <c r="I4" s="139" t="s">
        <v>47</v>
      </c>
    </row>
    <row r="5" spans="1:13" ht="61.5" customHeight="1">
      <c r="A5" s="196" t="s">
        <v>122</v>
      </c>
      <c r="B5" s="196" t="s">
        <v>1</v>
      </c>
      <c r="C5" s="196"/>
      <c r="D5" s="196" t="s">
        <v>123</v>
      </c>
      <c r="E5" s="196" t="s">
        <v>124</v>
      </c>
      <c r="F5" s="196" t="s">
        <v>125</v>
      </c>
      <c r="G5" s="197" t="s">
        <v>126</v>
      </c>
      <c r="H5" s="197"/>
      <c r="I5" s="197"/>
    </row>
    <row r="6" spans="1:13" ht="33">
      <c r="A6" s="196"/>
      <c r="B6" s="128" t="s">
        <v>4</v>
      </c>
      <c r="C6" s="128" t="s">
        <v>5</v>
      </c>
      <c r="D6" s="196"/>
      <c r="E6" s="196"/>
      <c r="F6" s="196"/>
      <c r="G6" s="129" t="s">
        <v>127</v>
      </c>
      <c r="H6" s="129" t="s">
        <v>128</v>
      </c>
      <c r="I6" s="129" t="s">
        <v>3</v>
      </c>
    </row>
    <row r="7" spans="1:13" ht="16.5" customHeight="1">
      <c r="A7" s="192" t="s">
        <v>22</v>
      </c>
      <c r="B7" s="193"/>
      <c r="C7" s="193"/>
      <c r="D7" s="193"/>
      <c r="E7" s="193"/>
      <c r="F7" s="194"/>
      <c r="G7" s="130">
        <f>+G12+G8</f>
        <v>0</v>
      </c>
      <c r="H7" s="130">
        <f t="shared" ref="H7:I7" si="0">+H12+H8</f>
        <v>0</v>
      </c>
      <c r="I7" s="130">
        <f t="shared" si="0"/>
        <v>0</v>
      </c>
    </row>
    <row r="8" spans="1:13" s="133" customFormat="1" ht="48" customHeight="1">
      <c r="A8" s="198" t="s">
        <v>48</v>
      </c>
      <c r="B8" s="198"/>
      <c r="C8" s="198"/>
      <c r="D8" s="198"/>
      <c r="E8" s="198"/>
      <c r="F8" s="198"/>
      <c r="G8" s="132">
        <f>+G9</f>
        <v>0</v>
      </c>
      <c r="H8" s="132">
        <f t="shared" ref="H8:I8" si="1">+H9</f>
        <v>0</v>
      </c>
      <c r="I8" s="132">
        <f t="shared" si="1"/>
        <v>0</v>
      </c>
    </row>
    <row r="9" spans="1:13" ht="99">
      <c r="A9" s="134"/>
      <c r="B9" s="128">
        <v>1067</v>
      </c>
      <c r="C9" s="134"/>
      <c r="D9" s="131" t="s">
        <v>94</v>
      </c>
      <c r="E9" s="131" t="s">
        <v>139</v>
      </c>
      <c r="F9" s="131" t="s">
        <v>140</v>
      </c>
      <c r="G9" s="130">
        <f>G10+G11</f>
        <v>0</v>
      </c>
      <c r="H9" s="130">
        <f t="shared" ref="H9:I9" si="2">H10+H11</f>
        <v>0</v>
      </c>
      <c r="I9" s="130">
        <f t="shared" si="2"/>
        <v>0</v>
      </c>
      <c r="J9" s="135"/>
      <c r="K9" s="135"/>
      <c r="L9" s="135"/>
      <c r="M9" s="135"/>
    </row>
    <row r="10" spans="1:13" ht="111" customHeight="1">
      <c r="A10" s="134"/>
      <c r="B10" s="134"/>
      <c r="C10" s="136" t="s">
        <v>141</v>
      </c>
      <c r="D10" s="134" t="s">
        <v>143</v>
      </c>
      <c r="E10" s="134" t="s">
        <v>138</v>
      </c>
      <c r="F10" s="134" t="s">
        <v>129</v>
      </c>
      <c r="G10" s="137">
        <v>50000</v>
      </c>
      <c r="H10" s="137">
        <v>350000</v>
      </c>
      <c r="I10" s="137">
        <v>500000</v>
      </c>
    </row>
    <row r="11" spans="1:13" ht="104.25" customHeight="1">
      <c r="A11" s="134"/>
      <c r="B11" s="134"/>
      <c r="C11" s="136" t="s">
        <v>137</v>
      </c>
      <c r="D11" s="134" t="s">
        <v>144</v>
      </c>
      <c r="E11" s="134" t="s">
        <v>138</v>
      </c>
      <c r="F11" s="134" t="s">
        <v>142</v>
      </c>
      <c r="G11" s="137">
        <v>-50000</v>
      </c>
      <c r="H11" s="138">
        <v>-350000</v>
      </c>
      <c r="I11" s="137">
        <v>-500000</v>
      </c>
    </row>
    <row r="12" spans="1:13" ht="25.5" customHeight="1">
      <c r="A12" s="192" t="s">
        <v>32</v>
      </c>
      <c r="B12" s="193"/>
      <c r="C12" s="193"/>
      <c r="D12" s="193"/>
      <c r="E12" s="193"/>
      <c r="F12" s="194"/>
      <c r="G12" s="130">
        <f t="shared" ref="G12:I12" si="3">+G13</f>
        <v>0</v>
      </c>
      <c r="H12" s="130">
        <f t="shared" si="3"/>
        <v>0</v>
      </c>
      <c r="I12" s="130">
        <f t="shared" si="3"/>
        <v>0</v>
      </c>
    </row>
    <row r="13" spans="1:13" ht="62.25" customHeight="1">
      <c r="A13" s="134"/>
      <c r="B13" s="128" t="s">
        <v>130</v>
      </c>
      <c r="C13" s="134"/>
      <c r="D13" s="131" t="s">
        <v>131</v>
      </c>
      <c r="E13" s="131" t="s">
        <v>132</v>
      </c>
      <c r="F13" s="131" t="s">
        <v>133</v>
      </c>
      <c r="G13" s="130">
        <f t="shared" ref="G13:H13" si="4">+G14+G15</f>
        <v>0</v>
      </c>
      <c r="H13" s="130">
        <f t="shared" si="4"/>
        <v>0</v>
      </c>
      <c r="I13" s="130">
        <f>+I14+I15</f>
        <v>0</v>
      </c>
    </row>
    <row r="14" spans="1:13" ht="66">
      <c r="A14" s="134"/>
      <c r="B14" s="134"/>
      <c r="C14" s="136" t="s">
        <v>134</v>
      </c>
      <c r="D14" s="134" t="s">
        <v>131</v>
      </c>
      <c r="E14" s="134" t="s">
        <v>135</v>
      </c>
      <c r="F14" s="134" t="s">
        <v>136</v>
      </c>
      <c r="G14" s="137">
        <v>50000</v>
      </c>
      <c r="H14" s="137">
        <v>350000</v>
      </c>
      <c r="I14" s="137">
        <v>500000</v>
      </c>
    </row>
    <row r="15" spans="1:13" ht="66">
      <c r="A15" s="134"/>
      <c r="B15" s="134"/>
      <c r="C15" s="136" t="s">
        <v>134</v>
      </c>
      <c r="D15" s="134" t="s">
        <v>131</v>
      </c>
      <c r="E15" s="134" t="s">
        <v>135</v>
      </c>
      <c r="F15" s="134" t="s">
        <v>136</v>
      </c>
      <c r="G15" s="137">
        <v>-50000</v>
      </c>
      <c r="H15" s="138">
        <v>-350000</v>
      </c>
      <c r="I15" s="137">
        <v>-500000</v>
      </c>
    </row>
  </sheetData>
  <mergeCells count="11">
    <mergeCell ref="A12:F12"/>
    <mergeCell ref="A1:I1"/>
    <mergeCell ref="A3:I3"/>
    <mergeCell ref="A5:A6"/>
    <mergeCell ref="B5:C5"/>
    <mergeCell ref="D5:D6"/>
    <mergeCell ref="E5:E6"/>
    <mergeCell ref="F5:F6"/>
    <mergeCell ref="G5:I5"/>
    <mergeCell ref="A7:F7"/>
    <mergeCell ref="A8:F8"/>
  </mergeCells>
  <pageMargins left="0.7" right="0.7" top="0.75" bottom="0.75" header="0.3" footer="0.3"/>
  <pageSetup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63"/>
  <sheetViews>
    <sheetView zoomScale="80" zoomScaleNormal="80" workbookViewId="0">
      <selection activeCell="G8" sqref="G8"/>
    </sheetView>
  </sheetViews>
  <sheetFormatPr defaultColWidth="9.140625" defaultRowHeight="16.5"/>
  <cols>
    <col min="1" max="1" width="9" style="26" customWidth="1"/>
    <col min="2" max="2" width="8.28515625" style="26" customWidth="1"/>
    <col min="3" max="3" width="7.85546875" style="26" customWidth="1"/>
    <col min="4" max="4" width="13" style="26" customWidth="1"/>
    <col min="5" max="5" width="15" style="26" customWidth="1"/>
    <col min="6" max="6" width="73.5703125" style="26" customWidth="1"/>
    <col min="7" max="9" width="27.85546875" style="26" customWidth="1"/>
    <col min="10" max="10" width="18.140625" style="26" customWidth="1"/>
    <col min="11" max="16384" width="9.140625" style="26"/>
  </cols>
  <sheetData>
    <row r="1" spans="1:11" ht="60" customHeight="1">
      <c r="A1" s="5"/>
      <c r="B1" s="5"/>
      <c r="C1" s="5"/>
      <c r="D1" s="5"/>
      <c r="E1" s="5"/>
      <c r="F1" s="219" t="s">
        <v>183</v>
      </c>
      <c r="G1" s="219"/>
      <c r="H1" s="219"/>
      <c r="I1" s="219"/>
      <c r="K1" s="123"/>
    </row>
    <row r="2" spans="1:11" ht="18" customHeight="1">
      <c r="A2" s="5"/>
      <c r="B2" s="5"/>
      <c r="C2" s="5"/>
      <c r="D2" s="5"/>
      <c r="E2" s="5"/>
      <c r="F2" s="27"/>
      <c r="G2" s="27"/>
      <c r="H2" s="27"/>
      <c r="I2" s="27"/>
    </row>
    <row r="3" spans="1:11" ht="40.5" customHeight="1">
      <c r="A3" s="220" t="s">
        <v>146</v>
      </c>
      <c r="B3" s="220"/>
      <c r="C3" s="220"/>
      <c r="D3" s="220"/>
      <c r="E3" s="220"/>
      <c r="F3" s="220"/>
      <c r="G3" s="220"/>
      <c r="H3" s="220"/>
      <c r="I3" s="220"/>
    </row>
    <row r="4" spans="1:11" ht="24" customHeight="1">
      <c r="A4" s="5"/>
      <c r="B4" s="5"/>
      <c r="C4" s="5"/>
      <c r="D4" s="5"/>
      <c r="E4" s="5"/>
      <c r="F4" s="5"/>
      <c r="G4" s="28"/>
      <c r="H4" s="28"/>
      <c r="I4" s="28" t="s">
        <v>47</v>
      </c>
    </row>
    <row r="5" spans="1:11" s="29" customFormat="1" ht="105" customHeight="1">
      <c r="A5" s="160" t="s">
        <v>17</v>
      </c>
      <c r="B5" s="161"/>
      <c r="C5" s="162"/>
      <c r="D5" s="221" t="s">
        <v>1</v>
      </c>
      <c r="E5" s="221"/>
      <c r="F5" s="221" t="s">
        <v>21</v>
      </c>
      <c r="G5" s="222" t="s">
        <v>29</v>
      </c>
      <c r="H5" s="223"/>
      <c r="I5" s="224"/>
    </row>
    <row r="6" spans="1:11" s="29" customFormat="1" ht="36" customHeight="1">
      <c r="A6" s="30" t="s">
        <v>18</v>
      </c>
      <c r="B6" s="30" t="s">
        <v>19</v>
      </c>
      <c r="C6" s="30" t="s">
        <v>20</v>
      </c>
      <c r="D6" s="31" t="s">
        <v>4</v>
      </c>
      <c r="E6" s="31" t="s">
        <v>5</v>
      </c>
      <c r="F6" s="221"/>
      <c r="G6" s="128" t="s">
        <v>127</v>
      </c>
      <c r="H6" s="128" t="s">
        <v>128</v>
      </c>
      <c r="I6" s="128" t="s">
        <v>3</v>
      </c>
    </row>
    <row r="7" spans="1:11" s="29" customFormat="1" ht="22.5" customHeight="1">
      <c r="A7" s="213" t="s">
        <v>26</v>
      </c>
      <c r="B7" s="216"/>
      <c r="C7" s="217"/>
      <c r="D7" s="216"/>
      <c r="E7" s="216"/>
      <c r="F7" s="32" t="s">
        <v>24</v>
      </c>
      <c r="G7" s="33">
        <f>G8+G38</f>
        <v>0</v>
      </c>
      <c r="H7" s="33">
        <f>+H8+H38</f>
        <v>0</v>
      </c>
      <c r="I7" s="33">
        <f>+I8+I38</f>
        <v>0</v>
      </c>
    </row>
    <row r="8" spans="1:11" s="29" customFormat="1" ht="17.25">
      <c r="A8" s="214"/>
      <c r="B8" s="216"/>
      <c r="C8" s="217"/>
      <c r="D8" s="216"/>
      <c r="E8" s="216"/>
      <c r="F8" s="32" t="s">
        <v>81</v>
      </c>
      <c r="G8" s="33">
        <f>G10</f>
        <v>0</v>
      </c>
      <c r="H8" s="33">
        <f>+H10</f>
        <v>0</v>
      </c>
      <c r="I8" s="33">
        <f>+I10</f>
        <v>0</v>
      </c>
    </row>
    <row r="9" spans="1:11" s="29" customFormat="1" ht="22.5" customHeight="1">
      <c r="A9" s="214"/>
      <c r="B9" s="216"/>
      <c r="C9" s="217"/>
      <c r="D9" s="216"/>
      <c r="E9" s="216"/>
      <c r="F9" s="36" t="s">
        <v>7</v>
      </c>
      <c r="G9" s="33"/>
      <c r="H9" s="33"/>
      <c r="I9" s="33"/>
    </row>
    <row r="10" spans="1:11" s="35" customFormat="1" ht="25.5" customHeight="1">
      <c r="A10" s="214"/>
      <c r="B10" s="216"/>
      <c r="C10" s="217"/>
      <c r="D10" s="216"/>
      <c r="E10" s="216"/>
      <c r="F10" s="34" t="s">
        <v>27</v>
      </c>
      <c r="G10" s="33">
        <f t="shared" ref="G10" si="0">G12</f>
        <v>0</v>
      </c>
      <c r="H10" s="33">
        <f t="shared" ref="H10:I10" si="1">H12</f>
        <v>0</v>
      </c>
      <c r="I10" s="33">
        <f t="shared" si="1"/>
        <v>0</v>
      </c>
    </row>
    <row r="11" spans="1:11" s="35" customFormat="1" ht="20.25" customHeight="1">
      <c r="A11" s="214"/>
      <c r="B11" s="216"/>
      <c r="C11" s="217"/>
      <c r="D11" s="216"/>
      <c r="E11" s="216"/>
      <c r="F11" s="36" t="s">
        <v>7</v>
      </c>
      <c r="G11" s="37"/>
      <c r="H11" s="37"/>
      <c r="I11" s="37"/>
    </row>
    <row r="12" spans="1:11" s="39" customFormat="1" ht="39" customHeight="1">
      <c r="A12" s="214"/>
      <c r="B12" s="213" t="s">
        <v>23</v>
      </c>
      <c r="C12" s="217"/>
      <c r="D12" s="216"/>
      <c r="E12" s="216"/>
      <c r="F12" s="32" t="s">
        <v>39</v>
      </c>
      <c r="G12" s="38">
        <f t="shared" ref="G12" si="2">+G14</f>
        <v>0</v>
      </c>
      <c r="H12" s="38">
        <f t="shared" ref="H12:I12" si="3">+H14</f>
        <v>0</v>
      </c>
      <c r="I12" s="38">
        <f t="shared" si="3"/>
        <v>0</v>
      </c>
    </row>
    <row r="13" spans="1:11" s="39" customFormat="1" ht="19.5" customHeight="1">
      <c r="A13" s="214"/>
      <c r="B13" s="214"/>
      <c r="C13" s="217"/>
      <c r="D13" s="216"/>
      <c r="E13" s="216"/>
      <c r="F13" s="40" t="s">
        <v>7</v>
      </c>
      <c r="G13" s="41"/>
      <c r="H13" s="41"/>
      <c r="I13" s="41"/>
    </row>
    <row r="14" spans="1:11" s="39" customFormat="1" ht="17.25" customHeight="1">
      <c r="A14" s="214"/>
      <c r="B14" s="214"/>
      <c r="C14" s="213" t="s">
        <v>23</v>
      </c>
      <c r="D14" s="216"/>
      <c r="E14" s="216"/>
      <c r="F14" s="34" t="s">
        <v>40</v>
      </c>
      <c r="G14" s="38">
        <f>+G16</f>
        <v>0</v>
      </c>
      <c r="H14" s="38">
        <f>+H16</f>
        <v>0</v>
      </c>
      <c r="I14" s="38">
        <f>+I16</f>
        <v>0</v>
      </c>
    </row>
    <row r="15" spans="1:11" s="39" customFormat="1" ht="17.25" customHeight="1">
      <c r="A15" s="214"/>
      <c r="B15" s="214"/>
      <c r="C15" s="214"/>
      <c r="D15" s="218"/>
      <c r="E15" s="218"/>
      <c r="F15" s="40" t="s">
        <v>7</v>
      </c>
      <c r="G15" s="41"/>
      <c r="H15" s="41"/>
      <c r="I15" s="41"/>
    </row>
    <row r="16" spans="1:11" s="39" customFormat="1" ht="17.25" customHeight="1">
      <c r="A16" s="214"/>
      <c r="B16" s="214"/>
      <c r="C16" s="214"/>
      <c r="D16" s="218"/>
      <c r="E16" s="218"/>
      <c r="F16" s="32" t="s">
        <v>81</v>
      </c>
      <c r="G16" s="38">
        <f>+G18</f>
        <v>0</v>
      </c>
      <c r="H16" s="38">
        <f>+H18</f>
        <v>0</v>
      </c>
      <c r="I16" s="38">
        <f>+I18</f>
        <v>0</v>
      </c>
    </row>
    <row r="17" spans="1:9" s="39" customFormat="1" ht="17.25" customHeight="1">
      <c r="A17" s="214"/>
      <c r="B17" s="214"/>
      <c r="C17" s="214"/>
      <c r="D17" s="216"/>
      <c r="E17" s="216"/>
      <c r="F17" s="40" t="s">
        <v>7</v>
      </c>
      <c r="G17" s="41"/>
      <c r="H17" s="41"/>
      <c r="I17" s="41"/>
    </row>
    <row r="18" spans="1:9" s="39" customFormat="1" ht="34.5">
      <c r="A18" s="214"/>
      <c r="B18" s="214"/>
      <c r="C18" s="214"/>
      <c r="D18" s="225">
        <v>1067</v>
      </c>
      <c r="E18" s="216"/>
      <c r="F18" s="83" t="s">
        <v>41</v>
      </c>
      <c r="G18" s="38">
        <f>G20+G29</f>
        <v>0</v>
      </c>
      <c r="H18" s="38">
        <f t="shared" ref="H18:I18" si="4">H20+H29</f>
        <v>0</v>
      </c>
      <c r="I18" s="38">
        <f t="shared" si="4"/>
        <v>0</v>
      </c>
    </row>
    <row r="19" spans="1:9" s="39" customFormat="1" ht="18.75" customHeight="1">
      <c r="A19" s="214"/>
      <c r="B19" s="214"/>
      <c r="C19" s="214"/>
      <c r="D19" s="225"/>
      <c r="E19" s="216"/>
      <c r="F19" s="83" t="s">
        <v>7</v>
      </c>
      <c r="G19" s="41"/>
      <c r="H19" s="41"/>
      <c r="I19" s="41"/>
    </row>
    <row r="20" spans="1:9" s="39" customFormat="1" ht="41.25" customHeight="1">
      <c r="A20" s="214"/>
      <c r="B20" s="214"/>
      <c r="C20" s="214"/>
      <c r="D20" s="225"/>
      <c r="E20" s="226">
        <v>12001</v>
      </c>
      <c r="F20" s="83" t="s">
        <v>143</v>
      </c>
      <c r="G20" s="41">
        <f>G22</f>
        <v>50000</v>
      </c>
      <c r="H20" s="41">
        <f>H22</f>
        <v>350000</v>
      </c>
      <c r="I20" s="41">
        <f>I22</f>
        <v>500000</v>
      </c>
    </row>
    <row r="21" spans="1:9" s="39" customFormat="1" ht="20.25" customHeight="1">
      <c r="A21" s="214"/>
      <c r="B21" s="214"/>
      <c r="C21" s="214"/>
      <c r="D21" s="225"/>
      <c r="E21" s="226"/>
      <c r="F21" s="83" t="s">
        <v>8</v>
      </c>
      <c r="G21" s="40"/>
      <c r="H21" s="40"/>
      <c r="I21" s="40"/>
    </row>
    <row r="22" spans="1:9" s="39" customFormat="1" ht="24" customHeight="1">
      <c r="A22" s="214"/>
      <c r="B22" s="214"/>
      <c r="C22" s="214"/>
      <c r="D22" s="225"/>
      <c r="E22" s="226"/>
      <c r="F22" s="20" t="s">
        <v>25</v>
      </c>
      <c r="G22" s="41">
        <f>+G24</f>
        <v>50000</v>
      </c>
      <c r="H22" s="41">
        <f>+H24</f>
        <v>350000</v>
      </c>
      <c r="I22" s="41">
        <f>+I24</f>
        <v>500000</v>
      </c>
    </row>
    <row r="23" spans="1:9" s="39" customFormat="1" ht="34.5">
      <c r="A23" s="214"/>
      <c r="B23" s="214"/>
      <c r="C23" s="214"/>
      <c r="D23" s="225"/>
      <c r="E23" s="226"/>
      <c r="F23" s="83" t="s">
        <v>9</v>
      </c>
      <c r="G23" s="40"/>
      <c r="H23" s="40"/>
      <c r="I23" s="40"/>
    </row>
    <row r="24" spans="1:9" s="39" customFormat="1" ht="18" customHeight="1">
      <c r="A24" s="214"/>
      <c r="B24" s="214"/>
      <c r="C24" s="214"/>
      <c r="D24" s="225"/>
      <c r="E24" s="226"/>
      <c r="F24" s="83" t="s">
        <v>10</v>
      </c>
      <c r="G24" s="41">
        <f>G25</f>
        <v>50000</v>
      </c>
      <c r="H24" s="41">
        <f t="shared" ref="H24:I24" si="5">H25</f>
        <v>350000</v>
      </c>
      <c r="I24" s="41">
        <f t="shared" si="5"/>
        <v>500000</v>
      </c>
    </row>
    <row r="25" spans="1:9" s="39" customFormat="1" ht="19.5" customHeight="1">
      <c r="A25" s="214"/>
      <c r="B25" s="214"/>
      <c r="C25" s="214"/>
      <c r="D25" s="225"/>
      <c r="E25" s="226"/>
      <c r="F25" s="83" t="s">
        <v>84</v>
      </c>
      <c r="G25" s="41">
        <f t="shared" ref="G25:I25" si="6">+G26</f>
        <v>50000</v>
      </c>
      <c r="H25" s="41">
        <f t="shared" si="6"/>
        <v>350000</v>
      </c>
      <c r="I25" s="41">
        <f t="shared" si="6"/>
        <v>500000</v>
      </c>
    </row>
    <row r="26" spans="1:9" s="39" customFormat="1" ht="19.5" customHeight="1">
      <c r="A26" s="214"/>
      <c r="B26" s="214"/>
      <c r="C26" s="214"/>
      <c r="D26" s="225"/>
      <c r="E26" s="226"/>
      <c r="F26" s="83" t="s">
        <v>85</v>
      </c>
      <c r="G26" s="41">
        <f t="shared" ref="G26:I27" si="7">+G27</f>
        <v>50000</v>
      </c>
      <c r="H26" s="41">
        <f t="shared" si="7"/>
        <v>350000</v>
      </c>
      <c r="I26" s="41">
        <f t="shared" si="7"/>
        <v>500000</v>
      </c>
    </row>
    <row r="27" spans="1:9" s="39" customFormat="1" ht="37.5" customHeight="1">
      <c r="A27" s="214"/>
      <c r="B27" s="214"/>
      <c r="C27" s="214"/>
      <c r="D27" s="225"/>
      <c r="E27" s="226"/>
      <c r="F27" s="83" t="s">
        <v>95</v>
      </c>
      <c r="G27" s="41">
        <f t="shared" si="7"/>
        <v>50000</v>
      </c>
      <c r="H27" s="41">
        <f t="shared" si="7"/>
        <v>350000</v>
      </c>
      <c r="I27" s="41">
        <f t="shared" si="7"/>
        <v>500000</v>
      </c>
    </row>
    <row r="28" spans="1:9" s="39" customFormat="1" ht="54.75" customHeight="1">
      <c r="A28" s="214"/>
      <c r="B28" s="214"/>
      <c r="C28" s="214"/>
      <c r="D28" s="225"/>
      <c r="E28" s="226"/>
      <c r="F28" s="83" t="s">
        <v>96</v>
      </c>
      <c r="G28" s="41">
        <v>50000</v>
      </c>
      <c r="H28" s="41">
        <v>350000</v>
      </c>
      <c r="I28" s="41">
        <v>500000</v>
      </c>
    </row>
    <row r="29" spans="1:9" s="39" customFormat="1" ht="41.25" customHeight="1">
      <c r="A29" s="214"/>
      <c r="B29" s="214"/>
      <c r="C29" s="214"/>
      <c r="D29" s="199"/>
      <c r="E29" s="226">
        <v>32002</v>
      </c>
      <c r="F29" s="83" t="s">
        <v>144</v>
      </c>
      <c r="G29" s="41">
        <f>G31</f>
        <v>-50000</v>
      </c>
      <c r="H29" s="41">
        <f>H31</f>
        <v>-350000</v>
      </c>
      <c r="I29" s="41">
        <f>I31</f>
        <v>-500000</v>
      </c>
    </row>
    <row r="30" spans="1:9" s="39" customFormat="1" ht="20.25" customHeight="1">
      <c r="A30" s="214"/>
      <c r="B30" s="214"/>
      <c r="C30" s="214"/>
      <c r="D30" s="200"/>
      <c r="E30" s="226"/>
      <c r="F30" s="83" t="s">
        <v>8</v>
      </c>
      <c r="G30" s="40"/>
      <c r="H30" s="40"/>
      <c r="I30" s="40"/>
    </row>
    <row r="31" spans="1:9" s="39" customFormat="1" ht="24" customHeight="1">
      <c r="A31" s="214"/>
      <c r="B31" s="214"/>
      <c r="C31" s="214"/>
      <c r="D31" s="200"/>
      <c r="E31" s="226"/>
      <c r="F31" s="20" t="s">
        <v>25</v>
      </c>
      <c r="G31" s="41">
        <f>+G33</f>
        <v>-50000</v>
      </c>
      <c r="H31" s="41">
        <f>+H33</f>
        <v>-350000</v>
      </c>
      <c r="I31" s="41">
        <f>+I33</f>
        <v>-500000</v>
      </c>
    </row>
    <row r="32" spans="1:9" s="39" customFormat="1" ht="34.5">
      <c r="A32" s="214"/>
      <c r="B32" s="214"/>
      <c r="C32" s="214"/>
      <c r="D32" s="200"/>
      <c r="E32" s="226"/>
      <c r="F32" s="83" t="s">
        <v>9</v>
      </c>
      <c r="G32" s="40"/>
      <c r="H32" s="40"/>
      <c r="I32" s="40"/>
    </row>
    <row r="33" spans="1:15" s="39" customFormat="1" ht="18" customHeight="1">
      <c r="A33" s="214"/>
      <c r="B33" s="214"/>
      <c r="C33" s="214"/>
      <c r="D33" s="200"/>
      <c r="E33" s="226"/>
      <c r="F33" s="83" t="s">
        <v>10</v>
      </c>
      <c r="G33" s="41">
        <f>+G34</f>
        <v>-50000</v>
      </c>
      <c r="H33" s="41">
        <f t="shared" ref="H33:I33" si="8">+H34</f>
        <v>-350000</v>
      </c>
      <c r="I33" s="41">
        <f t="shared" si="8"/>
        <v>-500000</v>
      </c>
    </row>
    <row r="34" spans="1:15" s="39" customFormat="1" ht="19.5" customHeight="1">
      <c r="A34" s="214"/>
      <c r="B34" s="214"/>
      <c r="C34" s="214"/>
      <c r="D34" s="200"/>
      <c r="E34" s="226"/>
      <c r="F34" s="83" t="s">
        <v>53</v>
      </c>
      <c r="G34" s="41">
        <f t="shared" ref="G34:I34" si="9">+G35</f>
        <v>-50000</v>
      </c>
      <c r="H34" s="41">
        <f t="shared" si="9"/>
        <v>-350000</v>
      </c>
      <c r="I34" s="41">
        <f t="shared" si="9"/>
        <v>-500000</v>
      </c>
    </row>
    <row r="35" spans="1:15" s="39" customFormat="1" ht="19.5" customHeight="1">
      <c r="A35" s="214"/>
      <c r="B35" s="214"/>
      <c r="C35" s="214"/>
      <c r="D35" s="200"/>
      <c r="E35" s="226"/>
      <c r="F35" s="83" t="s">
        <v>54</v>
      </c>
      <c r="G35" s="41">
        <f t="shared" ref="G35:I36" si="10">+G36</f>
        <v>-50000</v>
      </c>
      <c r="H35" s="41">
        <f t="shared" si="10"/>
        <v>-350000</v>
      </c>
      <c r="I35" s="41">
        <f t="shared" si="10"/>
        <v>-500000</v>
      </c>
    </row>
    <row r="36" spans="1:15" s="39" customFormat="1" ht="37.5" customHeight="1">
      <c r="A36" s="214"/>
      <c r="B36" s="214"/>
      <c r="C36" s="214"/>
      <c r="D36" s="200"/>
      <c r="E36" s="226"/>
      <c r="F36" s="83" t="s">
        <v>55</v>
      </c>
      <c r="G36" s="41">
        <f t="shared" si="10"/>
        <v>-50000</v>
      </c>
      <c r="H36" s="41">
        <f t="shared" si="10"/>
        <v>-350000</v>
      </c>
      <c r="I36" s="41">
        <f t="shared" si="10"/>
        <v>-500000</v>
      </c>
    </row>
    <row r="37" spans="1:15" s="39" customFormat="1" ht="27.75" customHeight="1">
      <c r="A37" s="215"/>
      <c r="B37" s="215"/>
      <c r="C37" s="215"/>
      <c r="D37" s="201"/>
      <c r="E37" s="226"/>
      <c r="F37" s="83" t="s">
        <v>56</v>
      </c>
      <c r="G37" s="41">
        <v>-50000</v>
      </c>
      <c r="H37" s="41">
        <v>-350000</v>
      </c>
      <c r="I37" s="41">
        <v>-500000</v>
      </c>
    </row>
    <row r="38" spans="1:15" s="53" customFormat="1" ht="17.25">
      <c r="A38" s="206"/>
      <c r="B38" s="203"/>
      <c r="C38" s="204"/>
      <c r="D38" s="212"/>
      <c r="E38" s="207"/>
      <c r="F38" s="103" t="s">
        <v>32</v>
      </c>
      <c r="G38" s="104">
        <f>+G40</f>
        <v>0</v>
      </c>
      <c r="H38" s="104">
        <f>+H40</f>
        <v>0</v>
      </c>
      <c r="I38" s="104">
        <f>+I40</f>
        <v>0</v>
      </c>
    </row>
    <row r="39" spans="1:15" s="53" customFormat="1" ht="17.25">
      <c r="A39" s="206"/>
      <c r="B39" s="203"/>
      <c r="C39" s="204"/>
      <c r="D39" s="174"/>
      <c r="E39" s="208"/>
      <c r="F39" s="103" t="s">
        <v>7</v>
      </c>
      <c r="G39" s="105"/>
      <c r="H39" s="105"/>
      <c r="I39" s="105"/>
    </row>
    <row r="40" spans="1:15" s="108" customFormat="1" ht="37.5" customHeight="1">
      <c r="A40" s="203" t="s">
        <v>104</v>
      </c>
      <c r="B40" s="210"/>
      <c r="C40" s="204"/>
      <c r="D40" s="174"/>
      <c r="E40" s="208"/>
      <c r="F40" s="106" t="s">
        <v>105</v>
      </c>
      <c r="G40" s="107">
        <f>+G42</f>
        <v>0</v>
      </c>
      <c r="H40" s="107">
        <f>+H42</f>
        <v>0</v>
      </c>
      <c r="I40" s="107">
        <f>+I42</f>
        <v>0</v>
      </c>
      <c r="L40" s="53"/>
      <c r="M40" s="53"/>
      <c r="N40" s="53"/>
      <c r="O40" s="53"/>
    </row>
    <row r="41" spans="1:15" s="108" customFormat="1" ht="18.75" customHeight="1">
      <c r="A41" s="203"/>
      <c r="B41" s="210"/>
      <c r="C41" s="204"/>
      <c r="D41" s="174"/>
      <c r="E41" s="208"/>
      <c r="F41" s="109" t="s">
        <v>7</v>
      </c>
      <c r="G41" s="110"/>
      <c r="H41" s="110"/>
      <c r="I41" s="110"/>
      <c r="L41" s="53"/>
      <c r="M41" s="53"/>
      <c r="N41" s="53"/>
      <c r="O41" s="53"/>
    </row>
    <row r="42" spans="1:15" s="108" customFormat="1" ht="37.5" customHeight="1">
      <c r="A42" s="203"/>
      <c r="B42" s="204" t="s">
        <v>106</v>
      </c>
      <c r="C42" s="211"/>
      <c r="D42" s="174"/>
      <c r="E42" s="208"/>
      <c r="F42" s="111" t="s">
        <v>107</v>
      </c>
      <c r="G42" s="112">
        <f>+G44</f>
        <v>0</v>
      </c>
      <c r="H42" s="112">
        <f>+H44</f>
        <v>0</v>
      </c>
      <c r="I42" s="112">
        <f>+I44</f>
        <v>0</v>
      </c>
    </row>
    <row r="43" spans="1:15" s="108" customFormat="1" ht="15.75" customHeight="1">
      <c r="A43" s="203"/>
      <c r="B43" s="204"/>
      <c r="C43" s="211"/>
      <c r="D43" s="174"/>
      <c r="E43" s="208"/>
      <c r="F43" s="109" t="s">
        <v>7</v>
      </c>
      <c r="G43" s="110"/>
      <c r="H43" s="110"/>
      <c r="I43" s="110"/>
    </row>
    <row r="44" spans="1:15" s="114" customFormat="1" ht="23.25" customHeight="1">
      <c r="A44" s="203"/>
      <c r="B44" s="204"/>
      <c r="C44" s="205" t="s">
        <v>106</v>
      </c>
      <c r="D44" s="174"/>
      <c r="E44" s="208"/>
      <c r="F44" s="113" t="s">
        <v>34</v>
      </c>
      <c r="G44" s="112">
        <f>+G46</f>
        <v>0</v>
      </c>
      <c r="H44" s="112">
        <f>+H46</f>
        <v>0</v>
      </c>
      <c r="I44" s="112">
        <f>+I46</f>
        <v>0</v>
      </c>
    </row>
    <row r="45" spans="1:15" s="114" customFormat="1" ht="16.5" customHeight="1">
      <c r="A45" s="203"/>
      <c r="B45" s="204"/>
      <c r="C45" s="182"/>
      <c r="D45" s="175"/>
      <c r="E45" s="208"/>
      <c r="F45" s="115" t="s">
        <v>7</v>
      </c>
      <c r="G45" s="110"/>
      <c r="H45" s="110"/>
      <c r="I45" s="110"/>
    </row>
    <row r="46" spans="1:15" s="114" customFormat="1" ht="18" customHeight="1">
      <c r="A46" s="203"/>
      <c r="B46" s="204"/>
      <c r="C46" s="182"/>
      <c r="D46" s="199">
        <v>1139</v>
      </c>
      <c r="E46" s="208"/>
      <c r="F46" s="115" t="s">
        <v>34</v>
      </c>
      <c r="G46" s="112">
        <f>+G48+G56</f>
        <v>0</v>
      </c>
      <c r="H46" s="112">
        <f t="shared" ref="H46:I46" si="11">+H48+H56</f>
        <v>0</v>
      </c>
      <c r="I46" s="112">
        <f t="shared" si="11"/>
        <v>0</v>
      </c>
    </row>
    <row r="47" spans="1:15" s="114" customFormat="1" ht="17.25" customHeight="1">
      <c r="A47" s="203"/>
      <c r="B47" s="204"/>
      <c r="C47" s="182"/>
      <c r="D47" s="200"/>
      <c r="E47" s="209"/>
      <c r="F47" s="115" t="s">
        <v>7</v>
      </c>
      <c r="G47" s="112"/>
      <c r="H47" s="112"/>
      <c r="I47" s="112"/>
    </row>
    <row r="48" spans="1:15" s="116" customFormat="1" ht="23.25" customHeight="1">
      <c r="A48" s="203"/>
      <c r="B48" s="204"/>
      <c r="C48" s="182"/>
      <c r="D48" s="200"/>
      <c r="E48" s="202">
        <v>11001</v>
      </c>
      <c r="F48" s="115" t="s">
        <v>34</v>
      </c>
      <c r="G48" s="112">
        <f>+G50</f>
        <v>50000</v>
      </c>
      <c r="H48" s="112">
        <f>+H50</f>
        <v>350000</v>
      </c>
      <c r="I48" s="112">
        <f>+I50</f>
        <v>500000</v>
      </c>
    </row>
    <row r="49" spans="1:9" s="116" customFormat="1" ht="24" customHeight="1">
      <c r="A49" s="203"/>
      <c r="B49" s="204"/>
      <c r="C49" s="182"/>
      <c r="D49" s="200"/>
      <c r="E49" s="202"/>
      <c r="F49" s="117" t="s">
        <v>108</v>
      </c>
      <c r="G49" s="112"/>
      <c r="H49" s="112"/>
      <c r="I49" s="112"/>
    </row>
    <row r="50" spans="1:9" s="116" customFormat="1" ht="18" customHeight="1">
      <c r="A50" s="203"/>
      <c r="B50" s="204"/>
      <c r="C50" s="182"/>
      <c r="D50" s="200"/>
      <c r="E50" s="202"/>
      <c r="F50" s="118" t="s">
        <v>32</v>
      </c>
      <c r="G50" s="112">
        <f>+G52</f>
        <v>50000</v>
      </c>
      <c r="H50" s="112">
        <f>+H52</f>
        <v>350000</v>
      </c>
      <c r="I50" s="112">
        <f>+I52</f>
        <v>500000</v>
      </c>
    </row>
    <row r="51" spans="1:9" s="116" customFormat="1" ht="35.25" customHeight="1">
      <c r="A51" s="203"/>
      <c r="B51" s="204"/>
      <c r="C51" s="182"/>
      <c r="D51" s="200"/>
      <c r="E51" s="202"/>
      <c r="F51" s="117" t="s">
        <v>109</v>
      </c>
      <c r="G51" s="112"/>
      <c r="H51" s="112"/>
      <c r="I51" s="112"/>
    </row>
    <row r="52" spans="1:9" s="116" customFormat="1" ht="18" customHeight="1">
      <c r="A52" s="203"/>
      <c r="B52" s="204"/>
      <c r="C52" s="182"/>
      <c r="D52" s="200"/>
      <c r="E52" s="202"/>
      <c r="F52" s="117" t="s">
        <v>110</v>
      </c>
      <c r="G52" s="112">
        <f>+G53</f>
        <v>50000</v>
      </c>
      <c r="H52" s="112">
        <f>+H53</f>
        <v>350000</v>
      </c>
      <c r="I52" s="112">
        <f>+I53</f>
        <v>500000</v>
      </c>
    </row>
    <row r="53" spans="1:9" s="116" customFormat="1" ht="20.25" customHeight="1">
      <c r="A53" s="203"/>
      <c r="B53" s="204"/>
      <c r="C53" s="182"/>
      <c r="D53" s="200"/>
      <c r="E53" s="202"/>
      <c r="F53" s="117" t="s">
        <v>111</v>
      </c>
      <c r="G53" s="112">
        <f>G54</f>
        <v>50000</v>
      </c>
      <c r="H53" s="112">
        <f>H54</f>
        <v>350000</v>
      </c>
      <c r="I53" s="112">
        <f>I54</f>
        <v>500000</v>
      </c>
    </row>
    <row r="54" spans="1:9" s="116" customFormat="1" ht="21.75" customHeight="1">
      <c r="A54" s="203"/>
      <c r="B54" s="204"/>
      <c r="C54" s="182"/>
      <c r="D54" s="200"/>
      <c r="E54" s="202"/>
      <c r="F54" s="117" t="s">
        <v>112</v>
      </c>
      <c r="G54" s="112">
        <f>+G55</f>
        <v>50000</v>
      </c>
      <c r="H54" s="112">
        <f>+H55</f>
        <v>350000</v>
      </c>
      <c r="I54" s="112">
        <f>+I55</f>
        <v>500000</v>
      </c>
    </row>
    <row r="55" spans="1:9" s="116" customFormat="1" ht="18.75" customHeight="1">
      <c r="A55" s="203"/>
      <c r="B55" s="204"/>
      <c r="C55" s="182"/>
      <c r="D55" s="201"/>
      <c r="E55" s="202"/>
      <c r="F55" s="117" t="s">
        <v>113</v>
      </c>
      <c r="G55" s="112">
        <v>50000</v>
      </c>
      <c r="H55" s="112">
        <v>350000</v>
      </c>
      <c r="I55" s="112">
        <v>500000</v>
      </c>
    </row>
    <row r="56" spans="1:9" s="116" customFormat="1" ht="23.25" customHeight="1">
      <c r="A56" s="203"/>
      <c r="B56" s="204"/>
      <c r="C56" s="182"/>
      <c r="D56" s="199"/>
      <c r="E56" s="202">
        <v>11001</v>
      </c>
      <c r="F56" s="115" t="s">
        <v>34</v>
      </c>
      <c r="G56" s="112">
        <f>+G58</f>
        <v>-50000</v>
      </c>
      <c r="H56" s="112">
        <f>+H58</f>
        <v>-350000</v>
      </c>
      <c r="I56" s="112">
        <f>+I58</f>
        <v>-500000</v>
      </c>
    </row>
    <row r="57" spans="1:9" s="116" customFormat="1" ht="24" customHeight="1">
      <c r="A57" s="203"/>
      <c r="B57" s="204"/>
      <c r="C57" s="182"/>
      <c r="D57" s="200"/>
      <c r="E57" s="202"/>
      <c r="F57" s="117" t="s">
        <v>108</v>
      </c>
      <c r="G57" s="112"/>
      <c r="H57" s="112"/>
      <c r="I57" s="112"/>
    </row>
    <row r="58" spans="1:9" s="116" customFormat="1" ht="18" customHeight="1">
      <c r="A58" s="203"/>
      <c r="B58" s="204"/>
      <c r="C58" s="182"/>
      <c r="D58" s="200"/>
      <c r="E58" s="202"/>
      <c r="F58" s="118" t="s">
        <v>32</v>
      </c>
      <c r="G58" s="112">
        <f>+G60</f>
        <v>-50000</v>
      </c>
      <c r="H58" s="112">
        <f>+H60</f>
        <v>-350000</v>
      </c>
      <c r="I58" s="112">
        <f>+I60</f>
        <v>-500000</v>
      </c>
    </row>
    <row r="59" spans="1:9" s="116" customFormat="1" ht="35.25" customHeight="1">
      <c r="A59" s="203"/>
      <c r="B59" s="204"/>
      <c r="C59" s="182"/>
      <c r="D59" s="200"/>
      <c r="E59" s="202"/>
      <c r="F59" s="117" t="s">
        <v>109</v>
      </c>
      <c r="G59" s="112"/>
      <c r="H59" s="112"/>
      <c r="I59" s="112"/>
    </row>
    <row r="60" spans="1:9" s="116" customFormat="1" ht="18" customHeight="1">
      <c r="A60" s="203"/>
      <c r="B60" s="204"/>
      <c r="C60" s="182"/>
      <c r="D60" s="200"/>
      <c r="E60" s="202"/>
      <c r="F60" s="117" t="s">
        <v>110</v>
      </c>
      <c r="G60" s="112">
        <f>+G61</f>
        <v>-50000</v>
      </c>
      <c r="H60" s="112">
        <f>+H61</f>
        <v>-350000</v>
      </c>
      <c r="I60" s="112">
        <f>+I61</f>
        <v>-500000</v>
      </c>
    </row>
    <row r="61" spans="1:9" s="116" customFormat="1" ht="20.25" customHeight="1">
      <c r="A61" s="203"/>
      <c r="B61" s="204"/>
      <c r="C61" s="182"/>
      <c r="D61" s="200"/>
      <c r="E61" s="202"/>
      <c r="F61" s="117" t="s">
        <v>111</v>
      </c>
      <c r="G61" s="112">
        <f>G62</f>
        <v>-50000</v>
      </c>
      <c r="H61" s="112">
        <f>H62</f>
        <v>-350000</v>
      </c>
      <c r="I61" s="112">
        <f>I62</f>
        <v>-500000</v>
      </c>
    </row>
    <row r="62" spans="1:9" s="116" customFormat="1" ht="21.75" customHeight="1">
      <c r="A62" s="203"/>
      <c r="B62" s="204"/>
      <c r="C62" s="182"/>
      <c r="D62" s="200"/>
      <c r="E62" s="202"/>
      <c r="F62" s="117" t="s">
        <v>112</v>
      </c>
      <c r="G62" s="112">
        <f>+G63</f>
        <v>-50000</v>
      </c>
      <c r="H62" s="112">
        <f>+H63</f>
        <v>-350000</v>
      </c>
      <c r="I62" s="112">
        <f>+I63</f>
        <v>-500000</v>
      </c>
    </row>
    <row r="63" spans="1:9" s="116" customFormat="1" ht="18.75" customHeight="1">
      <c r="A63" s="203"/>
      <c r="B63" s="204"/>
      <c r="C63" s="183"/>
      <c r="D63" s="201"/>
      <c r="E63" s="202"/>
      <c r="F63" s="117" t="s">
        <v>113</v>
      </c>
      <c r="G63" s="112">
        <v>-50000</v>
      </c>
      <c r="H63" s="112">
        <v>-350000</v>
      </c>
      <c r="I63" s="112">
        <v>-500000</v>
      </c>
    </row>
  </sheetData>
  <mergeCells count="30">
    <mergeCell ref="B7:B11"/>
    <mergeCell ref="C7:C13"/>
    <mergeCell ref="D7:D17"/>
    <mergeCell ref="E7:E17"/>
    <mergeCell ref="F1:I1"/>
    <mergeCell ref="A3:I3"/>
    <mergeCell ref="A5:C5"/>
    <mergeCell ref="D5:E5"/>
    <mergeCell ref="F5:F6"/>
    <mergeCell ref="G5:I5"/>
    <mergeCell ref="A7:A37"/>
    <mergeCell ref="D18:D28"/>
    <mergeCell ref="E18:E19"/>
    <mergeCell ref="E20:E28"/>
    <mergeCell ref="E29:E37"/>
    <mergeCell ref="B12:B37"/>
    <mergeCell ref="D29:D37"/>
    <mergeCell ref="E56:E63"/>
    <mergeCell ref="A40:A63"/>
    <mergeCell ref="B42:B63"/>
    <mergeCell ref="C44:C63"/>
    <mergeCell ref="D56:D63"/>
    <mergeCell ref="A38:A39"/>
    <mergeCell ref="E38:E47"/>
    <mergeCell ref="D46:D55"/>
    <mergeCell ref="E48:E55"/>
    <mergeCell ref="B38:B41"/>
    <mergeCell ref="C38:C43"/>
    <mergeCell ref="D38:D45"/>
    <mergeCell ref="C14:C37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="80" zoomScaleNormal="80" workbookViewId="0">
      <selection activeCell="A3" sqref="A3:H3"/>
    </sheetView>
  </sheetViews>
  <sheetFormatPr defaultRowHeight="15"/>
  <cols>
    <col min="1" max="1" width="9.7109375" customWidth="1"/>
    <col min="2" max="2" width="17.140625" customWidth="1"/>
    <col min="3" max="3" width="60.140625" customWidth="1"/>
    <col min="4" max="7" width="21.140625" customWidth="1"/>
    <col min="8" max="8" width="18.85546875" customWidth="1"/>
  </cols>
  <sheetData>
    <row r="1" spans="1:10" s="26" customFormat="1" ht="60" customHeight="1">
      <c r="A1" s="5"/>
      <c r="B1" s="5"/>
      <c r="C1" s="5"/>
      <c r="D1" s="5"/>
      <c r="E1" s="5"/>
      <c r="F1" s="219" t="s">
        <v>182</v>
      </c>
      <c r="G1" s="219"/>
      <c r="H1" s="219"/>
      <c r="I1" s="100"/>
      <c r="J1" s="100"/>
    </row>
    <row r="2" spans="1:10" s="26" customFormat="1" ht="18" customHeight="1">
      <c r="A2" s="5"/>
      <c r="B2" s="5"/>
      <c r="C2" s="5"/>
      <c r="D2" s="5"/>
      <c r="E2" s="5"/>
      <c r="F2" s="27"/>
      <c r="G2" s="27"/>
      <c r="H2" s="27"/>
      <c r="I2" s="27"/>
      <c r="J2" s="27"/>
    </row>
    <row r="3" spans="1:10" s="26" customFormat="1" ht="40.5" customHeight="1">
      <c r="A3" s="158" t="s">
        <v>145</v>
      </c>
      <c r="B3" s="158"/>
      <c r="C3" s="158"/>
      <c r="D3" s="158"/>
      <c r="E3" s="158"/>
      <c r="F3" s="158"/>
      <c r="G3" s="158"/>
      <c r="H3" s="158"/>
      <c r="I3" s="122"/>
      <c r="J3" s="122"/>
    </row>
    <row r="4" spans="1:10" ht="17.25">
      <c r="H4" s="28" t="s">
        <v>47</v>
      </c>
    </row>
    <row r="5" spans="1:10" ht="36.75" customHeight="1">
      <c r="A5" s="228" t="s">
        <v>72</v>
      </c>
      <c r="B5" s="228"/>
      <c r="C5" s="228" t="s">
        <v>73</v>
      </c>
      <c r="D5" s="227" t="s">
        <v>74</v>
      </c>
      <c r="E5" s="228" t="s">
        <v>119</v>
      </c>
      <c r="F5" s="228"/>
      <c r="G5" s="228"/>
      <c r="H5" s="228"/>
    </row>
    <row r="6" spans="1:10" ht="16.5">
      <c r="A6" s="44"/>
      <c r="B6" s="44"/>
      <c r="C6" s="228"/>
      <c r="D6" s="227"/>
      <c r="E6" s="229" t="s">
        <v>7</v>
      </c>
      <c r="F6" s="230"/>
      <c r="G6" s="230"/>
      <c r="H6" s="231"/>
    </row>
    <row r="7" spans="1:10" ht="82.5">
      <c r="A7" s="45" t="s">
        <v>4</v>
      </c>
      <c r="B7" s="45" t="s">
        <v>5</v>
      </c>
      <c r="C7" s="228"/>
      <c r="D7" s="227"/>
      <c r="E7" s="44" t="s">
        <v>75</v>
      </c>
      <c r="F7" s="44" t="s">
        <v>76</v>
      </c>
      <c r="G7" s="44" t="s">
        <v>77</v>
      </c>
      <c r="H7" s="44" t="s">
        <v>78</v>
      </c>
    </row>
    <row r="8" spans="1:10" ht="17.25">
      <c r="A8" s="48"/>
      <c r="B8" s="48"/>
      <c r="C8" s="86" t="s">
        <v>24</v>
      </c>
      <c r="D8" s="41">
        <f>+D10</f>
        <v>-500000</v>
      </c>
      <c r="E8" s="41">
        <f>+E10</f>
        <v>0</v>
      </c>
      <c r="F8" s="41">
        <f t="shared" ref="F8:H8" si="0">+F10</f>
        <v>0</v>
      </c>
      <c r="G8" s="41">
        <f t="shared" si="0"/>
        <v>0</v>
      </c>
      <c r="H8" s="41">
        <f t="shared" si="0"/>
        <v>-500000</v>
      </c>
    </row>
    <row r="9" spans="1:10" s="46" customFormat="1" ht="17.25">
      <c r="A9" s="48"/>
      <c r="B9" s="48"/>
      <c r="C9" s="87" t="s">
        <v>100</v>
      </c>
      <c r="D9" s="89"/>
      <c r="E9" s="89"/>
      <c r="F9" s="89"/>
      <c r="G9" s="89"/>
      <c r="H9" s="84"/>
    </row>
    <row r="10" spans="1:10" s="46" customFormat="1" ht="17.25">
      <c r="A10" s="48"/>
      <c r="B10" s="48"/>
      <c r="C10" s="88" t="s">
        <v>25</v>
      </c>
      <c r="D10" s="41">
        <f>+D12</f>
        <v>-500000</v>
      </c>
      <c r="E10" s="41">
        <f>+E12</f>
        <v>0</v>
      </c>
      <c r="F10" s="41">
        <f>+F12</f>
        <v>0</v>
      </c>
      <c r="G10" s="41">
        <f>+G12</f>
        <v>0</v>
      </c>
      <c r="H10" s="41">
        <f>+H12</f>
        <v>-500000</v>
      </c>
    </row>
    <row r="11" spans="1:10" ht="28.5" customHeight="1">
      <c r="A11" s="48"/>
      <c r="B11" s="48"/>
      <c r="C11" s="87" t="s">
        <v>100</v>
      </c>
      <c r="D11" s="89"/>
      <c r="E11" s="89"/>
      <c r="F11" s="89"/>
      <c r="G11" s="89"/>
      <c r="H11" s="89"/>
      <c r="I11" s="46"/>
      <c r="J11" s="46"/>
    </row>
    <row r="12" spans="1:10" ht="40.5" customHeight="1">
      <c r="A12" s="121" t="s">
        <v>79</v>
      </c>
      <c r="B12" s="121" t="s">
        <v>80</v>
      </c>
      <c r="C12" s="85" t="s">
        <v>50</v>
      </c>
      <c r="D12" s="41">
        <f>+E12+F12+G12+H12</f>
        <v>-500000</v>
      </c>
      <c r="E12" s="90">
        <v>0</v>
      </c>
      <c r="F12" s="90">
        <v>0</v>
      </c>
      <c r="G12" s="90"/>
      <c r="H12" s="84">
        <v>-500000</v>
      </c>
      <c r="I12" s="46"/>
      <c r="J12" s="46"/>
    </row>
  </sheetData>
  <mergeCells count="7">
    <mergeCell ref="D5:D7"/>
    <mergeCell ref="E5:H5"/>
    <mergeCell ref="E6:H6"/>
    <mergeCell ref="F1:H1"/>
    <mergeCell ref="A5:B5"/>
    <mergeCell ref="C5:C7"/>
    <mergeCell ref="A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I8" sqref="I8"/>
    </sheetView>
  </sheetViews>
  <sheetFormatPr defaultRowHeight="15"/>
  <cols>
    <col min="1" max="1" width="16.140625" customWidth="1"/>
    <col min="2" max="2" width="17.28515625" customWidth="1"/>
    <col min="3" max="3" width="67" customWidth="1"/>
    <col min="4" max="4" width="26.5703125" customWidth="1"/>
    <col min="5" max="6" width="26" customWidth="1"/>
  </cols>
  <sheetData>
    <row r="1" spans="1:12" s="101" customFormat="1" ht="17.25" customHeight="1">
      <c r="A1" s="102"/>
      <c r="D1" s="102"/>
      <c r="E1" s="102"/>
      <c r="F1" s="102" t="s">
        <v>97</v>
      </c>
      <c r="G1" s="102"/>
    </row>
    <row r="2" spans="1:12" s="101" customFormat="1" ht="17.25">
      <c r="D2" s="102"/>
      <c r="E2" s="102"/>
      <c r="F2" s="102" t="s">
        <v>181</v>
      </c>
      <c r="G2" s="102"/>
    </row>
    <row r="3" spans="1:12" s="101" customFormat="1" ht="17.25">
      <c r="D3" s="102"/>
      <c r="E3" s="102"/>
      <c r="F3" s="102" t="s">
        <v>58</v>
      </c>
      <c r="G3" s="102"/>
    </row>
    <row r="4" spans="1:12" s="5" customFormat="1" ht="17.25"/>
    <row r="5" spans="1:12" s="5" customFormat="1" ht="46.5" customHeight="1">
      <c r="A5" s="158" t="s">
        <v>147</v>
      </c>
      <c r="B5" s="158"/>
      <c r="C5" s="158"/>
      <c r="D5" s="158"/>
      <c r="E5" s="158"/>
      <c r="F5" s="158"/>
    </row>
    <row r="7" spans="1:12">
      <c r="A7" s="68"/>
      <c r="B7" s="68"/>
      <c r="C7" s="68"/>
      <c r="D7" s="69"/>
      <c r="E7" s="69"/>
      <c r="F7" s="69" t="s">
        <v>82</v>
      </c>
      <c r="G7" s="70"/>
      <c r="H7" s="70"/>
      <c r="I7" s="70"/>
      <c r="J7" s="70"/>
      <c r="K7" s="70"/>
      <c r="L7" s="70"/>
    </row>
    <row r="8" spans="1:12" ht="121.5" customHeight="1">
      <c r="A8" s="235" t="s">
        <v>1</v>
      </c>
      <c r="B8" s="235"/>
      <c r="C8" s="235" t="s">
        <v>83</v>
      </c>
      <c r="D8" s="236" t="s">
        <v>120</v>
      </c>
      <c r="E8" s="237"/>
      <c r="F8" s="238"/>
      <c r="G8" s="70"/>
      <c r="H8" s="70"/>
      <c r="I8" s="70"/>
      <c r="J8" s="70"/>
      <c r="K8" s="70"/>
      <c r="L8" s="70"/>
    </row>
    <row r="9" spans="1:12" ht="22.5" customHeight="1">
      <c r="A9" s="71" t="s">
        <v>4</v>
      </c>
      <c r="B9" s="71" t="s">
        <v>5</v>
      </c>
      <c r="C9" s="235"/>
      <c r="D9" s="140" t="s">
        <v>127</v>
      </c>
      <c r="E9" s="128" t="s">
        <v>128</v>
      </c>
      <c r="F9" s="128" t="s">
        <v>3</v>
      </c>
      <c r="G9" s="70"/>
      <c r="H9" s="70"/>
      <c r="I9" s="70"/>
      <c r="J9" s="70"/>
      <c r="K9" s="70"/>
      <c r="L9" s="70"/>
    </row>
    <row r="10" spans="1:12" ht="17.25">
      <c r="A10" s="91"/>
      <c r="B10" s="91"/>
      <c r="C10" s="92" t="s">
        <v>24</v>
      </c>
      <c r="D10" s="93">
        <f t="shared" ref="D10:F10" si="0">+D11</f>
        <v>-50000</v>
      </c>
      <c r="E10" s="93">
        <f t="shared" si="0"/>
        <v>-350000</v>
      </c>
      <c r="F10" s="93">
        <f t="shared" si="0"/>
        <v>-500000</v>
      </c>
    </row>
    <row r="11" spans="1:12" ht="17.25">
      <c r="A11" s="91"/>
      <c r="B11" s="91"/>
      <c r="C11" s="94" t="s">
        <v>25</v>
      </c>
      <c r="D11" s="95">
        <f>+D13</f>
        <v>-50000</v>
      </c>
      <c r="E11" s="95">
        <f>+E13</f>
        <v>-350000</v>
      </c>
      <c r="F11" s="95">
        <f>+F13</f>
        <v>-500000</v>
      </c>
    </row>
    <row r="12" spans="1:12" ht="17.25">
      <c r="A12" s="91"/>
      <c r="B12" s="91"/>
      <c r="C12" s="91" t="s">
        <v>100</v>
      </c>
      <c r="D12" s="91"/>
      <c r="E12" s="91"/>
      <c r="F12" s="91"/>
    </row>
    <row r="13" spans="1:12" ht="17.25">
      <c r="A13" s="232">
        <v>1067</v>
      </c>
      <c r="B13" s="232">
        <v>32002</v>
      </c>
      <c r="C13" s="85" t="s">
        <v>50</v>
      </c>
      <c r="D13" s="96">
        <f>D15</f>
        <v>-50000</v>
      </c>
      <c r="E13" s="96">
        <f>E15</f>
        <v>-350000</v>
      </c>
      <c r="F13" s="96">
        <f>F15</f>
        <v>-500000</v>
      </c>
    </row>
    <row r="14" spans="1:12" ht="17.25">
      <c r="A14" s="233"/>
      <c r="B14" s="233"/>
      <c r="C14" s="97" t="s">
        <v>8</v>
      </c>
      <c r="D14" s="91"/>
      <c r="E14" s="91"/>
      <c r="F14" s="91"/>
    </row>
    <row r="15" spans="1:12" ht="17.25">
      <c r="A15" s="234"/>
      <c r="B15" s="234"/>
      <c r="C15" s="98" t="s">
        <v>48</v>
      </c>
      <c r="D15" s="99">
        <v>-50000</v>
      </c>
      <c r="E15" s="99">
        <v>-350000</v>
      </c>
      <c r="F15" s="99">
        <v>-500000</v>
      </c>
    </row>
  </sheetData>
  <mergeCells count="6">
    <mergeCell ref="A13:A15"/>
    <mergeCell ref="B13:B15"/>
    <mergeCell ref="A5:F5"/>
    <mergeCell ref="A8:B8"/>
    <mergeCell ref="C8:C9"/>
    <mergeCell ref="D8:F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="80" zoomScaleNormal="80" workbookViewId="0">
      <selection activeCell="J12" sqref="J12"/>
    </sheetView>
  </sheetViews>
  <sheetFormatPr defaultRowHeight="13.5"/>
  <cols>
    <col min="1" max="1" width="13.7109375" style="39" customWidth="1"/>
    <col min="2" max="2" width="25.28515625" style="39" customWidth="1"/>
    <col min="3" max="3" width="21.42578125" style="39" customWidth="1"/>
    <col min="4" max="4" width="16.42578125" style="39" customWidth="1"/>
    <col min="5" max="5" width="15.85546875" style="39" customWidth="1"/>
    <col min="6" max="6" width="45" style="39" customWidth="1"/>
    <col min="7" max="7" width="31" style="39" customWidth="1"/>
    <col min="8" max="256" width="9.140625" style="39"/>
    <col min="257" max="257" width="13.7109375" style="39" customWidth="1"/>
    <col min="258" max="258" width="25.28515625" style="39" customWidth="1"/>
    <col min="259" max="259" width="21.42578125" style="39" customWidth="1"/>
    <col min="260" max="260" width="16.42578125" style="39" customWidth="1"/>
    <col min="261" max="261" width="15.85546875" style="39" customWidth="1"/>
    <col min="262" max="262" width="45" style="39" customWidth="1"/>
    <col min="263" max="263" width="24.5703125" style="39" customWidth="1"/>
    <col min="264" max="512" width="9.140625" style="39"/>
    <col min="513" max="513" width="13.7109375" style="39" customWidth="1"/>
    <col min="514" max="514" width="25.28515625" style="39" customWidth="1"/>
    <col min="515" max="515" width="21.42578125" style="39" customWidth="1"/>
    <col min="516" max="516" width="16.42578125" style="39" customWidth="1"/>
    <col min="517" max="517" width="15.85546875" style="39" customWidth="1"/>
    <col min="518" max="518" width="45" style="39" customWidth="1"/>
    <col min="519" max="519" width="24.5703125" style="39" customWidth="1"/>
    <col min="520" max="768" width="9.140625" style="39"/>
    <col min="769" max="769" width="13.7109375" style="39" customWidth="1"/>
    <col min="770" max="770" width="25.28515625" style="39" customWidth="1"/>
    <col min="771" max="771" width="21.42578125" style="39" customWidth="1"/>
    <col min="772" max="772" width="16.42578125" style="39" customWidth="1"/>
    <col min="773" max="773" width="15.85546875" style="39" customWidth="1"/>
    <col min="774" max="774" width="45" style="39" customWidth="1"/>
    <col min="775" max="775" width="24.5703125" style="39" customWidth="1"/>
    <col min="776" max="1024" width="9.140625" style="39"/>
    <col min="1025" max="1025" width="13.7109375" style="39" customWidth="1"/>
    <col min="1026" max="1026" width="25.28515625" style="39" customWidth="1"/>
    <col min="1027" max="1027" width="21.42578125" style="39" customWidth="1"/>
    <col min="1028" max="1028" width="16.42578125" style="39" customWidth="1"/>
    <col min="1029" max="1029" width="15.85546875" style="39" customWidth="1"/>
    <col min="1030" max="1030" width="45" style="39" customWidth="1"/>
    <col min="1031" max="1031" width="24.5703125" style="39" customWidth="1"/>
    <col min="1032" max="1280" width="9.140625" style="39"/>
    <col min="1281" max="1281" width="13.7109375" style="39" customWidth="1"/>
    <col min="1282" max="1282" width="25.28515625" style="39" customWidth="1"/>
    <col min="1283" max="1283" width="21.42578125" style="39" customWidth="1"/>
    <col min="1284" max="1284" width="16.42578125" style="39" customWidth="1"/>
    <col min="1285" max="1285" width="15.85546875" style="39" customWidth="1"/>
    <col min="1286" max="1286" width="45" style="39" customWidth="1"/>
    <col min="1287" max="1287" width="24.5703125" style="39" customWidth="1"/>
    <col min="1288" max="1536" width="9.140625" style="39"/>
    <col min="1537" max="1537" width="13.7109375" style="39" customWidth="1"/>
    <col min="1538" max="1538" width="25.28515625" style="39" customWidth="1"/>
    <col min="1539" max="1539" width="21.42578125" style="39" customWidth="1"/>
    <col min="1540" max="1540" width="16.42578125" style="39" customWidth="1"/>
    <col min="1541" max="1541" width="15.85546875" style="39" customWidth="1"/>
    <col min="1542" max="1542" width="45" style="39" customWidth="1"/>
    <col min="1543" max="1543" width="24.5703125" style="39" customWidth="1"/>
    <col min="1544" max="1792" width="9.140625" style="39"/>
    <col min="1793" max="1793" width="13.7109375" style="39" customWidth="1"/>
    <col min="1794" max="1794" width="25.28515625" style="39" customWidth="1"/>
    <col min="1795" max="1795" width="21.42578125" style="39" customWidth="1"/>
    <col min="1796" max="1796" width="16.42578125" style="39" customWidth="1"/>
    <col min="1797" max="1797" width="15.85546875" style="39" customWidth="1"/>
    <col min="1798" max="1798" width="45" style="39" customWidth="1"/>
    <col min="1799" max="1799" width="24.5703125" style="39" customWidth="1"/>
    <col min="1800" max="2048" width="9.140625" style="39"/>
    <col min="2049" max="2049" width="13.7109375" style="39" customWidth="1"/>
    <col min="2050" max="2050" width="25.28515625" style="39" customWidth="1"/>
    <col min="2051" max="2051" width="21.42578125" style="39" customWidth="1"/>
    <col min="2052" max="2052" width="16.42578125" style="39" customWidth="1"/>
    <col min="2053" max="2053" width="15.85546875" style="39" customWidth="1"/>
    <col min="2054" max="2054" width="45" style="39" customWidth="1"/>
    <col min="2055" max="2055" width="24.5703125" style="39" customWidth="1"/>
    <col min="2056" max="2304" width="9.140625" style="39"/>
    <col min="2305" max="2305" width="13.7109375" style="39" customWidth="1"/>
    <col min="2306" max="2306" width="25.28515625" style="39" customWidth="1"/>
    <col min="2307" max="2307" width="21.42578125" style="39" customWidth="1"/>
    <col min="2308" max="2308" width="16.42578125" style="39" customWidth="1"/>
    <col min="2309" max="2309" width="15.85546875" style="39" customWidth="1"/>
    <col min="2310" max="2310" width="45" style="39" customWidth="1"/>
    <col min="2311" max="2311" width="24.5703125" style="39" customWidth="1"/>
    <col min="2312" max="2560" width="9.140625" style="39"/>
    <col min="2561" max="2561" width="13.7109375" style="39" customWidth="1"/>
    <col min="2562" max="2562" width="25.28515625" style="39" customWidth="1"/>
    <col min="2563" max="2563" width="21.42578125" style="39" customWidth="1"/>
    <col min="2564" max="2564" width="16.42578125" style="39" customWidth="1"/>
    <col min="2565" max="2565" width="15.85546875" style="39" customWidth="1"/>
    <col min="2566" max="2566" width="45" style="39" customWidth="1"/>
    <col min="2567" max="2567" width="24.5703125" style="39" customWidth="1"/>
    <col min="2568" max="2816" width="9.140625" style="39"/>
    <col min="2817" max="2817" width="13.7109375" style="39" customWidth="1"/>
    <col min="2818" max="2818" width="25.28515625" style="39" customWidth="1"/>
    <col min="2819" max="2819" width="21.42578125" style="39" customWidth="1"/>
    <col min="2820" max="2820" width="16.42578125" style="39" customWidth="1"/>
    <col min="2821" max="2821" width="15.85546875" style="39" customWidth="1"/>
    <col min="2822" max="2822" width="45" style="39" customWidth="1"/>
    <col min="2823" max="2823" width="24.5703125" style="39" customWidth="1"/>
    <col min="2824" max="3072" width="9.140625" style="39"/>
    <col min="3073" max="3073" width="13.7109375" style="39" customWidth="1"/>
    <col min="3074" max="3074" width="25.28515625" style="39" customWidth="1"/>
    <col min="3075" max="3075" width="21.42578125" style="39" customWidth="1"/>
    <col min="3076" max="3076" width="16.42578125" style="39" customWidth="1"/>
    <col min="3077" max="3077" width="15.85546875" style="39" customWidth="1"/>
    <col min="3078" max="3078" width="45" style="39" customWidth="1"/>
    <col min="3079" max="3079" width="24.5703125" style="39" customWidth="1"/>
    <col min="3080" max="3328" width="9.140625" style="39"/>
    <col min="3329" max="3329" width="13.7109375" style="39" customWidth="1"/>
    <col min="3330" max="3330" width="25.28515625" style="39" customWidth="1"/>
    <col min="3331" max="3331" width="21.42578125" style="39" customWidth="1"/>
    <col min="3332" max="3332" width="16.42578125" style="39" customWidth="1"/>
    <col min="3333" max="3333" width="15.85546875" style="39" customWidth="1"/>
    <col min="3334" max="3334" width="45" style="39" customWidth="1"/>
    <col min="3335" max="3335" width="24.5703125" style="39" customWidth="1"/>
    <col min="3336" max="3584" width="9.140625" style="39"/>
    <col min="3585" max="3585" width="13.7109375" style="39" customWidth="1"/>
    <col min="3586" max="3586" width="25.28515625" style="39" customWidth="1"/>
    <col min="3587" max="3587" width="21.42578125" style="39" customWidth="1"/>
    <col min="3588" max="3588" width="16.42578125" style="39" customWidth="1"/>
    <col min="3589" max="3589" width="15.85546875" style="39" customWidth="1"/>
    <col min="3590" max="3590" width="45" style="39" customWidth="1"/>
    <col min="3591" max="3591" width="24.5703125" style="39" customWidth="1"/>
    <col min="3592" max="3840" width="9.140625" style="39"/>
    <col min="3841" max="3841" width="13.7109375" style="39" customWidth="1"/>
    <col min="3842" max="3842" width="25.28515625" style="39" customWidth="1"/>
    <col min="3843" max="3843" width="21.42578125" style="39" customWidth="1"/>
    <col min="3844" max="3844" width="16.42578125" style="39" customWidth="1"/>
    <col min="3845" max="3845" width="15.85546875" style="39" customWidth="1"/>
    <col min="3846" max="3846" width="45" style="39" customWidth="1"/>
    <col min="3847" max="3847" width="24.5703125" style="39" customWidth="1"/>
    <col min="3848" max="4096" width="9.140625" style="39"/>
    <col min="4097" max="4097" width="13.7109375" style="39" customWidth="1"/>
    <col min="4098" max="4098" width="25.28515625" style="39" customWidth="1"/>
    <col min="4099" max="4099" width="21.42578125" style="39" customWidth="1"/>
    <col min="4100" max="4100" width="16.42578125" style="39" customWidth="1"/>
    <col min="4101" max="4101" width="15.85546875" style="39" customWidth="1"/>
    <col min="4102" max="4102" width="45" style="39" customWidth="1"/>
    <col min="4103" max="4103" width="24.5703125" style="39" customWidth="1"/>
    <col min="4104" max="4352" width="9.140625" style="39"/>
    <col min="4353" max="4353" width="13.7109375" style="39" customWidth="1"/>
    <col min="4354" max="4354" width="25.28515625" style="39" customWidth="1"/>
    <col min="4355" max="4355" width="21.42578125" style="39" customWidth="1"/>
    <col min="4356" max="4356" width="16.42578125" style="39" customWidth="1"/>
    <col min="4357" max="4357" width="15.85546875" style="39" customWidth="1"/>
    <col min="4358" max="4358" width="45" style="39" customWidth="1"/>
    <col min="4359" max="4359" width="24.5703125" style="39" customWidth="1"/>
    <col min="4360" max="4608" width="9.140625" style="39"/>
    <col min="4609" max="4609" width="13.7109375" style="39" customWidth="1"/>
    <col min="4610" max="4610" width="25.28515625" style="39" customWidth="1"/>
    <col min="4611" max="4611" width="21.42578125" style="39" customWidth="1"/>
    <col min="4612" max="4612" width="16.42578125" style="39" customWidth="1"/>
    <col min="4613" max="4613" width="15.85546875" style="39" customWidth="1"/>
    <col min="4614" max="4614" width="45" style="39" customWidth="1"/>
    <col min="4615" max="4615" width="24.5703125" style="39" customWidth="1"/>
    <col min="4616" max="4864" width="9.140625" style="39"/>
    <col min="4865" max="4865" width="13.7109375" style="39" customWidth="1"/>
    <col min="4866" max="4866" width="25.28515625" style="39" customWidth="1"/>
    <col min="4867" max="4867" width="21.42578125" style="39" customWidth="1"/>
    <col min="4868" max="4868" width="16.42578125" style="39" customWidth="1"/>
    <col min="4869" max="4869" width="15.85546875" style="39" customWidth="1"/>
    <col min="4870" max="4870" width="45" style="39" customWidth="1"/>
    <col min="4871" max="4871" width="24.5703125" style="39" customWidth="1"/>
    <col min="4872" max="5120" width="9.140625" style="39"/>
    <col min="5121" max="5121" width="13.7109375" style="39" customWidth="1"/>
    <col min="5122" max="5122" width="25.28515625" style="39" customWidth="1"/>
    <col min="5123" max="5123" width="21.42578125" style="39" customWidth="1"/>
    <col min="5124" max="5124" width="16.42578125" style="39" customWidth="1"/>
    <col min="5125" max="5125" width="15.85546875" style="39" customWidth="1"/>
    <col min="5126" max="5126" width="45" style="39" customWidth="1"/>
    <col min="5127" max="5127" width="24.5703125" style="39" customWidth="1"/>
    <col min="5128" max="5376" width="9.140625" style="39"/>
    <col min="5377" max="5377" width="13.7109375" style="39" customWidth="1"/>
    <col min="5378" max="5378" width="25.28515625" style="39" customWidth="1"/>
    <col min="5379" max="5379" width="21.42578125" style="39" customWidth="1"/>
    <col min="5380" max="5380" width="16.42578125" style="39" customWidth="1"/>
    <col min="5381" max="5381" width="15.85546875" style="39" customWidth="1"/>
    <col min="5382" max="5382" width="45" style="39" customWidth="1"/>
    <col min="5383" max="5383" width="24.5703125" style="39" customWidth="1"/>
    <col min="5384" max="5632" width="9.140625" style="39"/>
    <col min="5633" max="5633" width="13.7109375" style="39" customWidth="1"/>
    <col min="5634" max="5634" width="25.28515625" style="39" customWidth="1"/>
    <col min="5635" max="5635" width="21.42578125" style="39" customWidth="1"/>
    <col min="5636" max="5636" width="16.42578125" style="39" customWidth="1"/>
    <col min="5637" max="5637" width="15.85546875" style="39" customWidth="1"/>
    <col min="5638" max="5638" width="45" style="39" customWidth="1"/>
    <col min="5639" max="5639" width="24.5703125" style="39" customWidth="1"/>
    <col min="5640" max="5888" width="9.140625" style="39"/>
    <col min="5889" max="5889" width="13.7109375" style="39" customWidth="1"/>
    <col min="5890" max="5890" width="25.28515625" style="39" customWidth="1"/>
    <col min="5891" max="5891" width="21.42578125" style="39" customWidth="1"/>
    <col min="5892" max="5892" width="16.42578125" style="39" customWidth="1"/>
    <col min="5893" max="5893" width="15.85546875" style="39" customWidth="1"/>
    <col min="5894" max="5894" width="45" style="39" customWidth="1"/>
    <col min="5895" max="5895" width="24.5703125" style="39" customWidth="1"/>
    <col min="5896" max="6144" width="9.140625" style="39"/>
    <col min="6145" max="6145" width="13.7109375" style="39" customWidth="1"/>
    <col min="6146" max="6146" width="25.28515625" style="39" customWidth="1"/>
    <col min="6147" max="6147" width="21.42578125" style="39" customWidth="1"/>
    <col min="6148" max="6148" width="16.42578125" style="39" customWidth="1"/>
    <col min="6149" max="6149" width="15.85546875" style="39" customWidth="1"/>
    <col min="6150" max="6150" width="45" style="39" customWidth="1"/>
    <col min="6151" max="6151" width="24.5703125" style="39" customWidth="1"/>
    <col min="6152" max="6400" width="9.140625" style="39"/>
    <col min="6401" max="6401" width="13.7109375" style="39" customWidth="1"/>
    <col min="6402" max="6402" width="25.28515625" style="39" customWidth="1"/>
    <col min="6403" max="6403" width="21.42578125" style="39" customWidth="1"/>
    <col min="6404" max="6404" width="16.42578125" style="39" customWidth="1"/>
    <col min="6405" max="6405" width="15.85546875" style="39" customWidth="1"/>
    <col min="6406" max="6406" width="45" style="39" customWidth="1"/>
    <col min="6407" max="6407" width="24.5703125" style="39" customWidth="1"/>
    <col min="6408" max="6656" width="9.140625" style="39"/>
    <col min="6657" max="6657" width="13.7109375" style="39" customWidth="1"/>
    <col min="6658" max="6658" width="25.28515625" style="39" customWidth="1"/>
    <col min="6659" max="6659" width="21.42578125" style="39" customWidth="1"/>
    <col min="6660" max="6660" width="16.42578125" style="39" customWidth="1"/>
    <col min="6661" max="6661" width="15.85546875" style="39" customWidth="1"/>
    <col min="6662" max="6662" width="45" style="39" customWidth="1"/>
    <col min="6663" max="6663" width="24.5703125" style="39" customWidth="1"/>
    <col min="6664" max="6912" width="9.140625" style="39"/>
    <col min="6913" max="6913" width="13.7109375" style="39" customWidth="1"/>
    <col min="6914" max="6914" width="25.28515625" style="39" customWidth="1"/>
    <col min="6915" max="6915" width="21.42578125" style="39" customWidth="1"/>
    <col min="6916" max="6916" width="16.42578125" style="39" customWidth="1"/>
    <col min="6917" max="6917" width="15.85546875" style="39" customWidth="1"/>
    <col min="6918" max="6918" width="45" style="39" customWidth="1"/>
    <col min="6919" max="6919" width="24.5703125" style="39" customWidth="1"/>
    <col min="6920" max="7168" width="9.140625" style="39"/>
    <col min="7169" max="7169" width="13.7109375" style="39" customWidth="1"/>
    <col min="7170" max="7170" width="25.28515625" style="39" customWidth="1"/>
    <col min="7171" max="7171" width="21.42578125" style="39" customWidth="1"/>
    <col min="7172" max="7172" width="16.42578125" style="39" customWidth="1"/>
    <col min="7173" max="7173" width="15.85546875" style="39" customWidth="1"/>
    <col min="7174" max="7174" width="45" style="39" customWidth="1"/>
    <col min="7175" max="7175" width="24.5703125" style="39" customWidth="1"/>
    <col min="7176" max="7424" width="9.140625" style="39"/>
    <col min="7425" max="7425" width="13.7109375" style="39" customWidth="1"/>
    <col min="7426" max="7426" width="25.28515625" style="39" customWidth="1"/>
    <col min="7427" max="7427" width="21.42578125" style="39" customWidth="1"/>
    <col min="7428" max="7428" width="16.42578125" style="39" customWidth="1"/>
    <col min="7429" max="7429" width="15.85546875" style="39" customWidth="1"/>
    <col min="7430" max="7430" width="45" style="39" customWidth="1"/>
    <col min="7431" max="7431" width="24.5703125" style="39" customWidth="1"/>
    <col min="7432" max="7680" width="9.140625" style="39"/>
    <col min="7681" max="7681" width="13.7109375" style="39" customWidth="1"/>
    <col min="7682" max="7682" width="25.28515625" style="39" customWidth="1"/>
    <col min="7683" max="7683" width="21.42578125" style="39" customWidth="1"/>
    <col min="7684" max="7684" width="16.42578125" style="39" customWidth="1"/>
    <col min="7685" max="7685" width="15.85546875" style="39" customWidth="1"/>
    <col min="7686" max="7686" width="45" style="39" customWidth="1"/>
    <col min="7687" max="7687" width="24.5703125" style="39" customWidth="1"/>
    <col min="7688" max="7936" width="9.140625" style="39"/>
    <col min="7937" max="7937" width="13.7109375" style="39" customWidth="1"/>
    <col min="7938" max="7938" width="25.28515625" style="39" customWidth="1"/>
    <col min="7939" max="7939" width="21.42578125" style="39" customWidth="1"/>
    <col min="7940" max="7940" width="16.42578125" style="39" customWidth="1"/>
    <col min="7941" max="7941" width="15.85546875" style="39" customWidth="1"/>
    <col min="7942" max="7942" width="45" style="39" customWidth="1"/>
    <col min="7943" max="7943" width="24.5703125" style="39" customWidth="1"/>
    <col min="7944" max="8192" width="9.140625" style="39"/>
    <col min="8193" max="8193" width="13.7109375" style="39" customWidth="1"/>
    <col min="8194" max="8194" width="25.28515625" style="39" customWidth="1"/>
    <col min="8195" max="8195" width="21.42578125" style="39" customWidth="1"/>
    <col min="8196" max="8196" width="16.42578125" style="39" customWidth="1"/>
    <col min="8197" max="8197" width="15.85546875" style="39" customWidth="1"/>
    <col min="8198" max="8198" width="45" style="39" customWidth="1"/>
    <col min="8199" max="8199" width="24.5703125" style="39" customWidth="1"/>
    <col min="8200" max="8448" width="9.140625" style="39"/>
    <col min="8449" max="8449" width="13.7109375" style="39" customWidth="1"/>
    <col min="8450" max="8450" width="25.28515625" style="39" customWidth="1"/>
    <col min="8451" max="8451" width="21.42578125" style="39" customWidth="1"/>
    <col min="8452" max="8452" width="16.42578125" style="39" customWidth="1"/>
    <col min="8453" max="8453" width="15.85546875" style="39" customWidth="1"/>
    <col min="8454" max="8454" width="45" style="39" customWidth="1"/>
    <col min="8455" max="8455" width="24.5703125" style="39" customWidth="1"/>
    <col min="8456" max="8704" width="9.140625" style="39"/>
    <col min="8705" max="8705" width="13.7109375" style="39" customWidth="1"/>
    <col min="8706" max="8706" width="25.28515625" style="39" customWidth="1"/>
    <col min="8707" max="8707" width="21.42578125" style="39" customWidth="1"/>
    <col min="8708" max="8708" width="16.42578125" style="39" customWidth="1"/>
    <col min="8709" max="8709" width="15.85546875" style="39" customWidth="1"/>
    <col min="8710" max="8710" width="45" style="39" customWidth="1"/>
    <col min="8711" max="8711" width="24.5703125" style="39" customWidth="1"/>
    <col min="8712" max="8960" width="9.140625" style="39"/>
    <col min="8961" max="8961" width="13.7109375" style="39" customWidth="1"/>
    <col min="8962" max="8962" width="25.28515625" style="39" customWidth="1"/>
    <col min="8963" max="8963" width="21.42578125" style="39" customWidth="1"/>
    <col min="8964" max="8964" width="16.42578125" style="39" customWidth="1"/>
    <col min="8965" max="8965" width="15.85546875" style="39" customWidth="1"/>
    <col min="8966" max="8966" width="45" style="39" customWidth="1"/>
    <col min="8967" max="8967" width="24.5703125" style="39" customWidth="1"/>
    <col min="8968" max="9216" width="9.140625" style="39"/>
    <col min="9217" max="9217" width="13.7109375" style="39" customWidth="1"/>
    <col min="9218" max="9218" width="25.28515625" style="39" customWidth="1"/>
    <col min="9219" max="9219" width="21.42578125" style="39" customWidth="1"/>
    <col min="9220" max="9220" width="16.42578125" style="39" customWidth="1"/>
    <col min="9221" max="9221" width="15.85546875" style="39" customWidth="1"/>
    <col min="9222" max="9222" width="45" style="39" customWidth="1"/>
    <col min="9223" max="9223" width="24.5703125" style="39" customWidth="1"/>
    <col min="9224" max="9472" width="9.140625" style="39"/>
    <col min="9473" max="9473" width="13.7109375" style="39" customWidth="1"/>
    <col min="9474" max="9474" width="25.28515625" style="39" customWidth="1"/>
    <col min="9475" max="9475" width="21.42578125" style="39" customWidth="1"/>
    <col min="9476" max="9476" width="16.42578125" style="39" customWidth="1"/>
    <col min="9477" max="9477" width="15.85546875" style="39" customWidth="1"/>
    <col min="9478" max="9478" width="45" style="39" customWidth="1"/>
    <col min="9479" max="9479" width="24.5703125" style="39" customWidth="1"/>
    <col min="9480" max="9728" width="9.140625" style="39"/>
    <col min="9729" max="9729" width="13.7109375" style="39" customWidth="1"/>
    <col min="9730" max="9730" width="25.28515625" style="39" customWidth="1"/>
    <col min="9731" max="9731" width="21.42578125" style="39" customWidth="1"/>
    <col min="9732" max="9732" width="16.42578125" style="39" customWidth="1"/>
    <col min="9733" max="9733" width="15.85546875" style="39" customWidth="1"/>
    <col min="9734" max="9734" width="45" style="39" customWidth="1"/>
    <col min="9735" max="9735" width="24.5703125" style="39" customWidth="1"/>
    <col min="9736" max="9984" width="9.140625" style="39"/>
    <col min="9985" max="9985" width="13.7109375" style="39" customWidth="1"/>
    <col min="9986" max="9986" width="25.28515625" style="39" customWidth="1"/>
    <col min="9987" max="9987" width="21.42578125" style="39" customWidth="1"/>
    <col min="9988" max="9988" width="16.42578125" style="39" customWidth="1"/>
    <col min="9989" max="9989" width="15.85546875" style="39" customWidth="1"/>
    <col min="9990" max="9990" width="45" style="39" customWidth="1"/>
    <col min="9991" max="9991" width="24.5703125" style="39" customWidth="1"/>
    <col min="9992" max="10240" width="9.140625" style="39"/>
    <col min="10241" max="10241" width="13.7109375" style="39" customWidth="1"/>
    <col min="10242" max="10242" width="25.28515625" style="39" customWidth="1"/>
    <col min="10243" max="10243" width="21.42578125" style="39" customWidth="1"/>
    <col min="10244" max="10244" width="16.42578125" style="39" customWidth="1"/>
    <col min="10245" max="10245" width="15.85546875" style="39" customWidth="1"/>
    <col min="10246" max="10246" width="45" style="39" customWidth="1"/>
    <col min="10247" max="10247" width="24.5703125" style="39" customWidth="1"/>
    <col min="10248" max="10496" width="9.140625" style="39"/>
    <col min="10497" max="10497" width="13.7109375" style="39" customWidth="1"/>
    <col min="10498" max="10498" width="25.28515625" style="39" customWidth="1"/>
    <col min="10499" max="10499" width="21.42578125" style="39" customWidth="1"/>
    <col min="10500" max="10500" width="16.42578125" style="39" customWidth="1"/>
    <col min="10501" max="10501" width="15.85546875" style="39" customWidth="1"/>
    <col min="10502" max="10502" width="45" style="39" customWidth="1"/>
    <col min="10503" max="10503" width="24.5703125" style="39" customWidth="1"/>
    <col min="10504" max="10752" width="9.140625" style="39"/>
    <col min="10753" max="10753" width="13.7109375" style="39" customWidth="1"/>
    <col min="10754" max="10754" width="25.28515625" style="39" customWidth="1"/>
    <col min="10755" max="10755" width="21.42578125" style="39" customWidth="1"/>
    <col min="10756" max="10756" width="16.42578125" style="39" customWidth="1"/>
    <col min="10757" max="10757" width="15.85546875" style="39" customWidth="1"/>
    <col min="10758" max="10758" width="45" style="39" customWidth="1"/>
    <col min="10759" max="10759" width="24.5703125" style="39" customWidth="1"/>
    <col min="10760" max="11008" width="9.140625" style="39"/>
    <col min="11009" max="11009" width="13.7109375" style="39" customWidth="1"/>
    <col min="11010" max="11010" width="25.28515625" style="39" customWidth="1"/>
    <col min="11011" max="11011" width="21.42578125" style="39" customWidth="1"/>
    <col min="11012" max="11012" width="16.42578125" style="39" customWidth="1"/>
    <col min="11013" max="11013" width="15.85546875" style="39" customWidth="1"/>
    <col min="11014" max="11014" width="45" style="39" customWidth="1"/>
    <col min="11015" max="11015" width="24.5703125" style="39" customWidth="1"/>
    <col min="11016" max="11264" width="9.140625" style="39"/>
    <col min="11265" max="11265" width="13.7109375" style="39" customWidth="1"/>
    <col min="11266" max="11266" width="25.28515625" style="39" customWidth="1"/>
    <col min="11267" max="11267" width="21.42578125" style="39" customWidth="1"/>
    <col min="11268" max="11268" width="16.42578125" style="39" customWidth="1"/>
    <col min="11269" max="11269" width="15.85546875" style="39" customWidth="1"/>
    <col min="11270" max="11270" width="45" style="39" customWidth="1"/>
    <col min="11271" max="11271" width="24.5703125" style="39" customWidth="1"/>
    <col min="11272" max="11520" width="9.140625" style="39"/>
    <col min="11521" max="11521" width="13.7109375" style="39" customWidth="1"/>
    <col min="11522" max="11522" width="25.28515625" style="39" customWidth="1"/>
    <col min="11523" max="11523" width="21.42578125" style="39" customWidth="1"/>
    <col min="11524" max="11524" width="16.42578125" style="39" customWidth="1"/>
    <col min="11525" max="11525" width="15.85546875" style="39" customWidth="1"/>
    <col min="11526" max="11526" width="45" style="39" customWidth="1"/>
    <col min="11527" max="11527" width="24.5703125" style="39" customWidth="1"/>
    <col min="11528" max="11776" width="9.140625" style="39"/>
    <col min="11777" max="11777" width="13.7109375" style="39" customWidth="1"/>
    <col min="11778" max="11778" width="25.28515625" style="39" customWidth="1"/>
    <col min="11779" max="11779" width="21.42578125" style="39" customWidth="1"/>
    <col min="11780" max="11780" width="16.42578125" style="39" customWidth="1"/>
    <col min="11781" max="11781" width="15.85546875" style="39" customWidth="1"/>
    <col min="11782" max="11782" width="45" style="39" customWidth="1"/>
    <col min="11783" max="11783" width="24.5703125" style="39" customWidth="1"/>
    <col min="11784" max="12032" width="9.140625" style="39"/>
    <col min="12033" max="12033" width="13.7109375" style="39" customWidth="1"/>
    <col min="12034" max="12034" width="25.28515625" style="39" customWidth="1"/>
    <col min="12035" max="12035" width="21.42578125" style="39" customWidth="1"/>
    <col min="12036" max="12036" width="16.42578125" style="39" customWidth="1"/>
    <col min="12037" max="12037" width="15.85546875" style="39" customWidth="1"/>
    <col min="12038" max="12038" width="45" style="39" customWidth="1"/>
    <col min="12039" max="12039" width="24.5703125" style="39" customWidth="1"/>
    <col min="12040" max="12288" width="9.140625" style="39"/>
    <col min="12289" max="12289" width="13.7109375" style="39" customWidth="1"/>
    <col min="12290" max="12290" width="25.28515625" style="39" customWidth="1"/>
    <col min="12291" max="12291" width="21.42578125" style="39" customWidth="1"/>
    <col min="12292" max="12292" width="16.42578125" style="39" customWidth="1"/>
    <col min="12293" max="12293" width="15.85546875" style="39" customWidth="1"/>
    <col min="12294" max="12294" width="45" style="39" customWidth="1"/>
    <col min="12295" max="12295" width="24.5703125" style="39" customWidth="1"/>
    <col min="12296" max="12544" width="9.140625" style="39"/>
    <col min="12545" max="12545" width="13.7109375" style="39" customWidth="1"/>
    <col min="12546" max="12546" width="25.28515625" style="39" customWidth="1"/>
    <col min="12547" max="12547" width="21.42578125" style="39" customWidth="1"/>
    <col min="12548" max="12548" width="16.42578125" style="39" customWidth="1"/>
    <col min="12549" max="12549" width="15.85546875" style="39" customWidth="1"/>
    <col min="12550" max="12550" width="45" style="39" customWidth="1"/>
    <col min="12551" max="12551" width="24.5703125" style="39" customWidth="1"/>
    <col min="12552" max="12800" width="9.140625" style="39"/>
    <col min="12801" max="12801" width="13.7109375" style="39" customWidth="1"/>
    <col min="12802" max="12802" width="25.28515625" style="39" customWidth="1"/>
    <col min="12803" max="12803" width="21.42578125" style="39" customWidth="1"/>
    <col min="12804" max="12804" width="16.42578125" style="39" customWidth="1"/>
    <col min="12805" max="12805" width="15.85546875" style="39" customWidth="1"/>
    <col min="12806" max="12806" width="45" style="39" customWidth="1"/>
    <col min="12807" max="12807" width="24.5703125" style="39" customWidth="1"/>
    <col min="12808" max="13056" width="9.140625" style="39"/>
    <col min="13057" max="13057" width="13.7109375" style="39" customWidth="1"/>
    <col min="13058" max="13058" width="25.28515625" style="39" customWidth="1"/>
    <col min="13059" max="13059" width="21.42578125" style="39" customWidth="1"/>
    <col min="13060" max="13060" width="16.42578125" style="39" customWidth="1"/>
    <col min="13061" max="13061" width="15.85546875" style="39" customWidth="1"/>
    <col min="13062" max="13062" width="45" style="39" customWidth="1"/>
    <col min="13063" max="13063" width="24.5703125" style="39" customWidth="1"/>
    <col min="13064" max="13312" width="9.140625" style="39"/>
    <col min="13313" max="13313" width="13.7109375" style="39" customWidth="1"/>
    <col min="13314" max="13314" width="25.28515625" style="39" customWidth="1"/>
    <col min="13315" max="13315" width="21.42578125" style="39" customWidth="1"/>
    <col min="13316" max="13316" width="16.42578125" style="39" customWidth="1"/>
    <col min="13317" max="13317" width="15.85546875" style="39" customWidth="1"/>
    <col min="13318" max="13318" width="45" style="39" customWidth="1"/>
    <col min="13319" max="13319" width="24.5703125" style="39" customWidth="1"/>
    <col min="13320" max="13568" width="9.140625" style="39"/>
    <col min="13569" max="13569" width="13.7109375" style="39" customWidth="1"/>
    <col min="13570" max="13570" width="25.28515625" style="39" customWidth="1"/>
    <col min="13571" max="13571" width="21.42578125" style="39" customWidth="1"/>
    <col min="13572" max="13572" width="16.42578125" style="39" customWidth="1"/>
    <col min="13573" max="13573" width="15.85546875" style="39" customWidth="1"/>
    <col min="13574" max="13574" width="45" style="39" customWidth="1"/>
    <col min="13575" max="13575" width="24.5703125" style="39" customWidth="1"/>
    <col min="13576" max="13824" width="9.140625" style="39"/>
    <col min="13825" max="13825" width="13.7109375" style="39" customWidth="1"/>
    <col min="13826" max="13826" width="25.28515625" style="39" customWidth="1"/>
    <col min="13827" max="13827" width="21.42578125" style="39" customWidth="1"/>
    <col min="13828" max="13828" width="16.42578125" style="39" customWidth="1"/>
    <col min="13829" max="13829" width="15.85546875" style="39" customWidth="1"/>
    <col min="13830" max="13830" width="45" style="39" customWidth="1"/>
    <col min="13831" max="13831" width="24.5703125" style="39" customWidth="1"/>
    <col min="13832" max="14080" width="9.140625" style="39"/>
    <col min="14081" max="14081" width="13.7109375" style="39" customWidth="1"/>
    <col min="14082" max="14082" width="25.28515625" style="39" customWidth="1"/>
    <col min="14083" max="14083" width="21.42578125" style="39" customWidth="1"/>
    <col min="14084" max="14084" width="16.42578125" style="39" customWidth="1"/>
    <col min="14085" max="14085" width="15.85546875" style="39" customWidth="1"/>
    <col min="14086" max="14086" width="45" style="39" customWidth="1"/>
    <col min="14087" max="14087" width="24.5703125" style="39" customWidth="1"/>
    <col min="14088" max="14336" width="9.140625" style="39"/>
    <col min="14337" max="14337" width="13.7109375" style="39" customWidth="1"/>
    <col min="14338" max="14338" width="25.28515625" style="39" customWidth="1"/>
    <col min="14339" max="14339" width="21.42578125" style="39" customWidth="1"/>
    <col min="14340" max="14340" width="16.42578125" style="39" customWidth="1"/>
    <col min="14341" max="14341" width="15.85546875" style="39" customWidth="1"/>
    <col min="14342" max="14342" width="45" style="39" customWidth="1"/>
    <col min="14343" max="14343" width="24.5703125" style="39" customWidth="1"/>
    <col min="14344" max="14592" width="9.140625" style="39"/>
    <col min="14593" max="14593" width="13.7109375" style="39" customWidth="1"/>
    <col min="14594" max="14594" width="25.28515625" style="39" customWidth="1"/>
    <col min="14595" max="14595" width="21.42578125" style="39" customWidth="1"/>
    <col min="14596" max="14596" width="16.42578125" style="39" customWidth="1"/>
    <col min="14597" max="14597" width="15.85546875" style="39" customWidth="1"/>
    <col min="14598" max="14598" width="45" style="39" customWidth="1"/>
    <col min="14599" max="14599" width="24.5703125" style="39" customWidth="1"/>
    <col min="14600" max="14848" width="9.140625" style="39"/>
    <col min="14849" max="14849" width="13.7109375" style="39" customWidth="1"/>
    <col min="14850" max="14850" width="25.28515625" style="39" customWidth="1"/>
    <col min="14851" max="14851" width="21.42578125" style="39" customWidth="1"/>
    <col min="14852" max="14852" width="16.42578125" style="39" customWidth="1"/>
    <col min="14853" max="14853" width="15.85546875" style="39" customWidth="1"/>
    <col min="14854" max="14854" width="45" style="39" customWidth="1"/>
    <col min="14855" max="14855" width="24.5703125" style="39" customWidth="1"/>
    <col min="14856" max="15104" width="9.140625" style="39"/>
    <col min="15105" max="15105" width="13.7109375" style="39" customWidth="1"/>
    <col min="15106" max="15106" width="25.28515625" style="39" customWidth="1"/>
    <col min="15107" max="15107" width="21.42578125" style="39" customWidth="1"/>
    <col min="15108" max="15108" width="16.42578125" style="39" customWidth="1"/>
    <col min="15109" max="15109" width="15.85546875" style="39" customWidth="1"/>
    <col min="15110" max="15110" width="45" style="39" customWidth="1"/>
    <col min="15111" max="15111" width="24.5703125" style="39" customWidth="1"/>
    <col min="15112" max="15360" width="9.140625" style="39"/>
    <col min="15361" max="15361" width="13.7109375" style="39" customWidth="1"/>
    <col min="15362" max="15362" width="25.28515625" style="39" customWidth="1"/>
    <col min="15363" max="15363" width="21.42578125" style="39" customWidth="1"/>
    <col min="15364" max="15364" width="16.42578125" style="39" customWidth="1"/>
    <col min="15365" max="15365" width="15.85546875" style="39" customWidth="1"/>
    <col min="15366" max="15366" width="45" style="39" customWidth="1"/>
    <col min="15367" max="15367" width="24.5703125" style="39" customWidth="1"/>
    <col min="15368" max="15616" width="9.140625" style="39"/>
    <col min="15617" max="15617" width="13.7109375" style="39" customWidth="1"/>
    <col min="15618" max="15618" width="25.28515625" style="39" customWidth="1"/>
    <col min="15619" max="15619" width="21.42578125" style="39" customWidth="1"/>
    <col min="15620" max="15620" width="16.42578125" style="39" customWidth="1"/>
    <col min="15621" max="15621" width="15.85546875" style="39" customWidth="1"/>
    <col min="15622" max="15622" width="45" style="39" customWidth="1"/>
    <col min="15623" max="15623" width="24.5703125" style="39" customWidth="1"/>
    <col min="15624" max="15872" width="9.140625" style="39"/>
    <col min="15873" max="15873" width="13.7109375" style="39" customWidth="1"/>
    <col min="15874" max="15874" width="25.28515625" style="39" customWidth="1"/>
    <col min="15875" max="15875" width="21.42578125" style="39" customWidth="1"/>
    <col min="15876" max="15876" width="16.42578125" style="39" customWidth="1"/>
    <col min="15877" max="15877" width="15.85546875" style="39" customWidth="1"/>
    <col min="15878" max="15878" width="45" style="39" customWidth="1"/>
    <col min="15879" max="15879" width="24.5703125" style="39" customWidth="1"/>
    <col min="15880" max="16128" width="9.140625" style="39"/>
    <col min="16129" max="16129" width="13.7109375" style="39" customWidth="1"/>
    <col min="16130" max="16130" width="25.28515625" style="39" customWidth="1"/>
    <col min="16131" max="16131" width="21.42578125" style="39" customWidth="1"/>
    <col min="16132" max="16132" width="16.42578125" style="39" customWidth="1"/>
    <col min="16133" max="16133" width="15.85546875" style="39" customWidth="1"/>
    <col min="16134" max="16134" width="45" style="39" customWidth="1"/>
    <col min="16135" max="16135" width="24.5703125" style="39" customWidth="1"/>
    <col min="16136" max="16384" width="9.140625" style="39"/>
  </cols>
  <sheetData>
    <row r="1" spans="1:7" s="1" customFormat="1" ht="17.25">
      <c r="A1" s="5"/>
      <c r="B1" s="5"/>
      <c r="C1" s="102"/>
      <c r="D1" s="251" t="s">
        <v>102</v>
      </c>
      <c r="E1" s="251"/>
      <c r="F1" s="251"/>
      <c r="G1" s="251"/>
    </row>
    <row r="2" spans="1:7" s="1" customFormat="1" ht="17.25">
      <c r="A2" s="5"/>
      <c r="B2" s="5"/>
      <c r="C2" s="251" t="s">
        <v>181</v>
      </c>
      <c r="D2" s="251"/>
      <c r="E2" s="251"/>
      <c r="F2" s="251"/>
      <c r="G2" s="251"/>
    </row>
    <row r="3" spans="1:7" s="1" customFormat="1" ht="17.25">
      <c r="A3" s="5"/>
      <c r="B3" s="5"/>
      <c r="C3" s="251" t="s">
        <v>58</v>
      </c>
      <c r="D3" s="251"/>
      <c r="E3" s="251"/>
      <c r="F3" s="251"/>
      <c r="G3" s="251"/>
    </row>
    <row r="4" spans="1:7" s="1" customFormat="1" ht="17.25">
      <c r="A4" s="5"/>
      <c r="B4" s="5"/>
      <c r="C4" s="252"/>
      <c r="D4" s="252"/>
      <c r="E4" s="252"/>
      <c r="F4" s="67"/>
      <c r="G4" s="67"/>
    </row>
    <row r="5" spans="1:7" s="1" customFormat="1" ht="17.25">
      <c r="A5" s="5"/>
      <c r="B5" s="5"/>
      <c r="C5" s="252"/>
      <c r="D5" s="252"/>
      <c r="E5" s="252"/>
      <c r="F5" s="67"/>
      <c r="G5" s="67"/>
    </row>
    <row r="6" spans="1:7" s="1" customFormat="1" ht="54.75" customHeight="1">
      <c r="A6" s="158" t="s">
        <v>148</v>
      </c>
      <c r="B6" s="158"/>
      <c r="C6" s="158"/>
      <c r="D6" s="158"/>
      <c r="E6" s="158"/>
      <c r="F6" s="158"/>
      <c r="G6" s="158"/>
    </row>
    <row r="7" spans="1:7" s="1" customFormat="1" ht="17.25">
      <c r="A7" s="7"/>
      <c r="B7" s="7"/>
      <c r="C7" s="72"/>
      <c r="D7" s="72"/>
      <c r="E7" s="72"/>
      <c r="F7" s="7"/>
      <c r="G7" s="73" t="s">
        <v>47</v>
      </c>
    </row>
    <row r="8" spans="1:7" s="1" customFormat="1" ht="69">
      <c r="A8" s="253" t="s">
        <v>86</v>
      </c>
      <c r="B8" s="254"/>
      <c r="C8" s="255" t="s">
        <v>87</v>
      </c>
      <c r="D8" s="255"/>
      <c r="E8" s="255"/>
      <c r="F8" s="255" t="s">
        <v>88</v>
      </c>
      <c r="G8" s="75" t="s">
        <v>118</v>
      </c>
    </row>
    <row r="9" spans="1:7" s="1" customFormat="1" ht="17.25">
      <c r="A9" s="74" t="s">
        <v>89</v>
      </c>
      <c r="B9" s="74" t="s">
        <v>90</v>
      </c>
      <c r="C9" s="255"/>
      <c r="D9" s="255"/>
      <c r="E9" s="255"/>
      <c r="F9" s="255"/>
      <c r="G9" s="75" t="s">
        <v>91</v>
      </c>
    </row>
    <row r="10" spans="1:7" s="1" customFormat="1" ht="17.25">
      <c r="A10" s="76">
        <v>1</v>
      </c>
      <c r="B10" s="76">
        <v>2</v>
      </c>
      <c r="C10" s="256">
        <v>3</v>
      </c>
      <c r="D10" s="256"/>
      <c r="E10" s="256"/>
      <c r="F10" s="76">
        <v>4</v>
      </c>
      <c r="G10" s="76">
        <v>5</v>
      </c>
    </row>
    <row r="11" spans="1:7" s="1" customFormat="1" ht="17.25">
      <c r="A11" s="257" t="s">
        <v>92</v>
      </c>
      <c r="B11" s="257"/>
      <c r="C11" s="257"/>
      <c r="D11" s="257"/>
      <c r="E11" s="257"/>
      <c r="F11" s="257"/>
      <c r="G11" s="119">
        <f>+G12</f>
        <v>500000</v>
      </c>
    </row>
    <row r="12" spans="1:7" s="1" customFormat="1" ht="46.5" customHeight="1">
      <c r="A12" s="248" t="s">
        <v>48</v>
      </c>
      <c r="B12" s="249"/>
      <c r="C12" s="249"/>
      <c r="D12" s="249"/>
      <c r="E12" s="249"/>
      <c r="F12" s="250"/>
      <c r="G12" s="119">
        <f>+G13</f>
        <v>500000</v>
      </c>
    </row>
    <row r="13" spans="1:7" s="1" customFormat="1" ht="45.75" customHeight="1">
      <c r="A13" s="77">
        <v>1067</v>
      </c>
      <c r="B13" s="239" t="s">
        <v>94</v>
      </c>
      <c r="C13" s="240"/>
      <c r="D13" s="240"/>
      <c r="E13" s="241"/>
      <c r="F13" s="78"/>
      <c r="G13" s="119">
        <f>+G14</f>
        <v>500000</v>
      </c>
    </row>
    <row r="14" spans="1:7" s="1" customFormat="1" ht="45" customHeight="1">
      <c r="A14" s="79"/>
      <c r="B14" s="80">
        <v>12001</v>
      </c>
      <c r="C14" s="242" t="str">
        <f>+'հավելված 1'!D10</f>
        <v>Որակի ենթակառուցվածքի համակարգի արդիականացմանն աջակցություն</v>
      </c>
      <c r="D14" s="243" t="s">
        <v>93</v>
      </c>
      <c r="E14" s="244" t="s">
        <v>93</v>
      </c>
      <c r="F14" s="81" t="s">
        <v>48</v>
      </c>
      <c r="G14" s="119">
        <f>+G15</f>
        <v>500000</v>
      </c>
    </row>
    <row r="15" spans="1:7" s="1" customFormat="1" ht="51.75">
      <c r="A15" s="245"/>
      <c r="B15" s="246"/>
      <c r="C15" s="246"/>
      <c r="D15" s="246"/>
      <c r="E15" s="247"/>
      <c r="F15" s="82" t="s">
        <v>101</v>
      </c>
      <c r="G15" s="120">
        <v>500000</v>
      </c>
    </row>
  </sheetData>
  <mergeCells count="15">
    <mergeCell ref="B13:E13"/>
    <mergeCell ref="C14:E14"/>
    <mergeCell ref="A15:E15"/>
    <mergeCell ref="A12:F12"/>
    <mergeCell ref="D1:G1"/>
    <mergeCell ref="C2:G2"/>
    <mergeCell ref="C3:G3"/>
    <mergeCell ref="C4:E4"/>
    <mergeCell ref="C5:E5"/>
    <mergeCell ref="A6:G6"/>
    <mergeCell ref="A8:B8"/>
    <mergeCell ref="C8:E9"/>
    <mergeCell ref="F8:F9"/>
    <mergeCell ref="C10:E10"/>
    <mergeCell ref="A11:F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topLeftCell="A23" zoomScale="80" zoomScaleNormal="80" workbookViewId="0">
      <selection activeCell="H33" sqref="A7:L33"/>
    </sheetView>
  </sheetViews>
  <sheetFormatPr defaultRowHeight="16.5"/>
  <cols>
    <col min="1" max="1" width="9.140625" style="26"/>
    <col min="2" max="3" width="11.28515625" style="26" customWidth="1"/>
    <col min="4" max="4" width="15.7109375" style="26" customWidth="1"/>
    <col min="5" max="5" width="11.140625" style="26" customWidth="1"/>
    <col min="6" max="6" width="15" style="26" customWidth="1"/>
    <col min="7" max="7" width="11" style="26" customWidth="1"/>
    <col min="8" max="8" width="19.28515625" style="26" customWidth="1"/>
    <col min="9" max="9" width="54.5703125" style="26" customWidth="1"/>
    <col min="10" max="12" width="20.85546875" style="26" customWidth="1"/>
    <col min="13" max="13" width="9.140625" style="26"/>
    <col min="14" max="14" width="10.85546875" style="26" bestFit="1" customWidth="1"/>
    <col min="15" max="16384" width="9.140625" style="26"/>
  </cols>
  <sheetData>
    <row r="1" spans="1:12" s="29" customFormat="1" ht="65.25" customHeight="1">
      <c r="A1" s="258" t="s">
        <v>165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12" s="29" customFormat="1" ht="17.25" customHeight="1">
      <c r="D2" s="259"/>
      <c r="E2" s="259"/>
      <c r="F2" s="259"/>
      <c r="G2" s="259"/>
      <c r="H2" s="259"/>
      <c r="I2" s="259"/>
      <c r="J2" s="260"/>
      <c r="K2" s="260"/>
    </row>
    <row r="3" spans="1:12" s="29" customFormat="1" ht="47.25" customHeight="1">
      <c r="A3" s="261" t="s">
        <v>179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</row>
    <row r="4" spans="1:12" ht="20.25" customHeight="1"/>
    <row r="5" spans="1:12" ht="48" customHeight="1">
      <c r="A5" s="262" t="s">
        <v>149</v>
      </c>
      <c r="B5" s="262" t="s">
        <v>150</v>
      </c>
      <c r="C5" s="262"/>
      <c r="D5" s="262" t="s">
        <v>151</v>
      </c>
      <c r="E5" s="262"/>
      <c r="F5" s="262"/>
      <c r="G5" s="262"/>
      <c r="H5" s="262" t="s">
        <v>152</v>
      </c>
      <c r="I5" s="262" t="s">
        <v>153</v>
      </c>
      <c r="J5" s="262" t="s">
        <v>126</v>
      </c>
      <c r="K5" s="262"/>
      <c r="L5" s="262"/>
    </row>
    <row r="6" spans="1:12" ht="33">
      <c r="A6" s="262"/>
      <c r="B6" s="136" t="s">
        <v>154</v>
      </c>
      <c r="C6" s="136" t="s">
        <v>155</v>
      </c>
      <c r="D6" s="136" t="s">
        <v>154</v>
      </c>
      <c r="E6" s="136" t="s">
        <v>155</v>
      </c>
      <c r="F6" s="136" t="s">
        <v>156</v>
      </c>
      <c r="G6" s="136" t="s">
        <v>157</v>
      </c>
      <c r="H6" s="262"/>
      <c r="I6" s="262"/>
      <c r="J6" s="136" t="s">
        <v>158</v>
      </c>
      <c r="K6" s="136" t="s">
        <v>159</v>
      </c>
      <c r="L6" s="136" t="s">
        <v>0</v>
      </c>
    </row>
    <row r="7" spans="1:12" ht="38.25" customHeight="1">
      <c r="A7" s="285" t="s">
        <v>160</v>
      </c>
      <c r="B7" s="285"/>
      <c r="C7" s="285"/>
      <c r="D7" s="285"/>
      <c r="E7" s="285"/>
      <c r="F7" s="285"/>
      <c r="G7" s="285"/>
      <c r="H7" s="285"/>
      <c r="I7" s="285"/>
      <c r="J7" s="286">
        <f>+J8+J24</f>
        <v>0</v>
      </c>
      <c r="K7" s="286">
        <f>+K8+K24</f>
        <v>0</v>
      </c>
      <c r="L7" s="286">
        <f>+L8+L24</f>
        <v>0</v>
      </c>
    </row>
    <row r="8" spans="1:12" ht="30" customHeight="1">
      <c r="A8" s="287" t="s">
        <v>161</v>
      </c>
      <c r="B8" s="287"/>
      <c r="C8" s="287"/>
      <c r="D8" s="287"/>
      <c r="E8" s="287"/>
      <c r="F8" s="287"/>
      <c r="G8" s="287"/>
      <c r="H8" s="287"/>
      <c r="I8" s="287"/>
      <c r="J8" s="288">
        <f>+J9</f>
        <v>0</v>
      </c>
      <c r="K8" s="288">
        <f t="shared" ref="K8:L8" si="0">+K9</f>
        <v>0</v>
      </c>
      <c r="L8" s="288">
        <f t="shared" si="0"/>
        <v>0</v>
      </c>
    </row>
    <row r="9" spans="1:12" ht="36" customHeight="1">
      <c r="A9" s="289"/>
      <c r="B9" s="290" t="s">
        <v>49</v>
      </c>
      <c r="C9" s="291" t="s">
        <v>166</v>
      </c>
      <c r="D9" s="291"/>
      <c r="E9" s="291"/>
      <c r="F9" s="291"/>
      <c r="G9" s="291"/>
      <c r="H9" s="291"/>
      <c r="I9" s="291"/>
      <c r="J9" s="288">
        <f>+J10+J17</f>
        <v>0</v>
      </c>
      <c r="K9" s="288">
        <f t="shared" ref="K9:L9" si="1">+K10+K17</f>
        <v>0</v>
      </c>
      <c r="L9" s="288">
        <f t="shared" si="1"/>
        <v>0</v>
      </c>
    </row>
    <row r="10" spans="1:12" ht="38.25" customHeight="1">
      <c r="A10" s="292"/>
      <c r="B10" s="292"/>
      <c r="C10" s="292"/>
      <c r="D10" s="293" t="s">
        <v>167</v>
      </c>
      <c r="E10" s="294" t="str">
        <f>+'հավելված 1'!D10</f>
        <v>Որակի ենթակառուցվածքի համակարգի արդիականացմանն աջակցություն</v>
      </c>
      <c r="F10" s="294"/>
      <c r="G10" s="294"/>
      <c r="H10" s="294"/>
      <c r="I10" s="294"/>
      <c r="J10" s="288">
        <v>50000</v>
      </c>
      <c r="K10" s="288">
        <v>350000</v>
      </c>
      <c r="L10" s="288">
        <v>500000</v>
      </c>
    </row>
    <row r="11" spans="1:12" ht="33" customHeight="1">
      <c r="A11" s="292"/>
      <c r="B11" s="292"/>
      <c r="C11" s="292"/>
      <c r="D11" s="295"/>
      <c r="E11" s="295"/>
      <c r="F11" s="294" t="str">
        <f>+'հավելված 1'!E10</f>
        <v>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v>
      </c>
      <c r="G11" s="294"/>
      <c r="H11" s="294"/>
      <c r="I11" s="294"/>
      <c r="J11" s="294"/>
      <c r="K11" s="294"/>
      <c r="L11" s="294"/>
    </row>
    <row r="12" spans="1:12" ht="47.25" customHeight="1">
      <c r="A12" s="292"/>
      <c r="B12" s="292"/>
      <c r="C12" s="292"/>
      <c r="D12" s="295"/>
      <c r="E12" s="295"/>
      <c r="F12" s="295"/>
      <c r="G12" s="296" t="str">
        <f>+'հավելված 1'!F10</f>
        <v>Տրանսֆերտների տրամադրում</v>
      </c>
      <c r="H12" s="296"/>
      <c r="I12" s="296"/>
      <c r="J12" s="296"/>
      <c r="K12" s="296"/>
      <c r="L12" s="296"/>
    </row>
    <row r="13" spans="1:12" ht="18.75" customHeight="1">
      <c r="A13" s="292"/>
      <c r="B13" s="292"/>
      <c r="C13" s="292"/>
      <c r="D13" s="295"/>
      <c r="E13" s="295"/>
      <c r="F13" s="295"/>
      <c r="G13" s="295"/>
      <c r="H13" s="297" t="s">
        <v>168</v>
      </c>
      <c r="I13" s="297"/>
      <c r="J13" s="297"/>
      <c r="K13" s="297"/>
      <c r="L13" s="297"/>
    </row>
    <row r="14" spans="1:12" ht="34.5" customHeight="1">
      <c r="A14" s="292"/>
      <c r="B14" s="292"/>
      <c r="C14" s="292"/>
      <c r="D14" s="298"/>
      <c r="E14" s="298"/>
      <c r="F14" s="298"/>
      <c r="G14" s="298"/>
      <c r="H14" s="298"/>
      <c r="I14" s="299" t="s">
        <v>169</v>
      </c>
      <c r="J14" s="300" t="s">
        <v>162</v>
      </c>
      <c r="K14" s="300" t="s">
        <v>162</v>
      </c>
      <c r="L14" s="300" t="s">
        <v>172</v>
      </c>
    </row>
    <row r="15" spans="1:12" ht="38.25" customHeight="1">
      <c r="A15" s="301"/>
      <c r="B15" s="301"/>
      <c r="C15" s="301"/>
      <c r="D15" s="302"/>
      <c r="E15" s="302"/>
      <c r="F15" s="302"/>
      <c r="G15" s="302"/>
      <c r="H15" s="302"/>
      <c r="I15" s="299" t="s">
        <v>170</v>
      </c>
      <c r="J15" s="300" t="s">
        <v>162</v>
      </c>
      <c r="K15" s="300" t="s">
        <v>162</v>
      </c>
      <c r="L15" s="300" t="s">
        <v>172</v>
      </c>
    </row>
    <row r="16" spans="1:12" ht="50.25" customHeight="1">
      <c r="A16" s="292"/>
      <c r="B16" s="292"/>
      <c r="C16" s="292"/>
      <c r="D16" s="298"/>
      <c r="E16" s="298"/>
      <c r="F16" s="298"/>
      <c r="G16" s="298"/>
      <c r="H16" s="298"/>
      <c r="I16" s="299" t="s">
        <v>171</v>
      </c>
      <c r="J16" s="300" t="s">
        <v>173</v>
      </c>
      <c r="K16" s="300" t="s">
        <v>162</v>
      </c>
      <c r="L16" s="300" t="s">
        <v>174</v>
      </c>
    </row>
    <row r="17" spans="1:12" ht="30" customHeight="1">
      <c r="A17" s="292"/>
      <c r="B17" s="292"/>
      <c r="C17" s="292"/>
      <c r="D17" s="293" t="s">
        <v>175</v>
      </c>
      <c r="E17" s="303" t="s">
        <v>144</v>
      </c>
      <c r="F17" s="303"/>
      <c r="G17" s="303"/>
      <c r="H17" s="303"/>
      <c r="I17" s="303"/>
      <c r="J17" s="288">
        <v>-50000</v>
      </c>
      <c r="K17" s="288">
        <v>-350000</v>
      </c>
      <c r="L17" s="288">
        <v>-500000</v>
      </c>
    </row>
    <row r="18" spans="1:12" ht="37.5" customHeight="1">
      <c r="A18" s="292"/>
      <c r="B18" s="292"/>
      <c r="C18" s="292"/>
      <c r="D18" s="298"/>
      <c r="E18" s="298"/>
      <c r="F18" s="303" t="s">
        <v>176</v>
      </c>
      <c r="G18" s="303"/>
      <c r="H18" s="303"/>
      <c r="I18" s="303"/>
      <c r="J18" s="303"/>
      <c r="K18" s="303"/>
      <c r="L18" s="303"/>
    </row>
    <row r="19" spans="1:12" ht="36.75" customHeight="1">
      <c r="A19" s="292"/>
      <c r="B19" s="292"/>
      <c r="C19" s="292"/>
      <c r="D19" s="298"/>
      <c r="E19" s="298"/>
      <c r="F19" s="298"/>
      <c r="G19" s="303" t="s">
        <v>177</v>
      </c>
      <c r="H19" s="303"/>
      <c r="I19" s="303"/>
      <c r="J19" s="303"/>
      <c r="K19" s="303"/>
      <c r="L19" s="303"/>
    </row>
    <row r="20" spans="1:12" ht="38.25" customHeight="1">
      <c r="A20" s="292"/>
      <c r="B20" s="292"/>
      <c r="C20" s="292"/>
      <c r="D20" s="298"/>
      <c r="E20" s="298"/>
      <c r="F20" s="298"/>
      <c r="G20" s="298"/>
      <c r="H20" s="303" t="s">
        <v>178</v>
      </c>
      <c r="I20" s="303"/>
      <c r="J20" s="303"/>
      <c r="K20" s="303"/>
      <c r="L20" s="303"/>
    </row>
    <row r="21" spans="1:12" ht="40.5" customHeight="1">
      <c r="A21" s="292"/>
      <c r="B21" s="292"/>
      <c r="C21" s="292"/>
      <c r="D21" s="298"/>
      <c r="E21" s="298"/>
      <c r="F21" s="298"/>
      <c r="G21" s="298"/>
      <c r="H21" s="298"/>
      <c r="I21" s="299" t="s">
        <v>169</v>
      </c>
      <c r="J21" s="304" t="s">
        <v>162</v>
      </c>
      <c r="K21" s="304" t="s">
        <v>162</v>
      </c>
      <c r="L21" s="304">
        <v>-1</v>
      </c>
    </row>
    <row r="22" spans="1:12" ht="42.75" customHeight="1">
      <c r="A22" s="301"/>
      <c r="B22" s="301"/>
      <c r="C22" s="301"/>
      <c r="D22" s="302"/>
      <c r="E22" s="302"/>
      <c r="F22" s="302"/>
      <c r="G22" s="302"/>
      <c r="H22" s="302"/>
      <c r="I22" s="299" t="s">
        <v>170</v>
      </c>
      <c r="J22" s="304" t="s">
        <v>162</v>
      </c>
      <c r="K22" s="304" t="s">
        <v>162</v>
      </c>
      <c r="L22" s="304">
        <v>-1</v>
      </c>
    </row>
    <row r="23" spans="1:12" ht="34.5">
      <c r="A23" s="292"/>
      <c r="B23" s="292"/>
      <c r="C23" s="292"/>
      <c r="D23" s="298"/>
      <c r="E23" s="298"/>
      <c r="F23" s="298"/>
      <c r="G23" s="298"/>
      <c r="H23" s="298"/>
      <c r="I23" s="299" t="s">
        <v>171</v>
      </c>
      <c r="J23" s="304">
        <v>-3</v>
      </c>
      <c r="K23" s="304" t="s">
        <v>162</v>
      </c>
      <c r="L23" s="304">
        <v>-3</v>
      </c>
    </row>
    <row r="24" spans="1:12" ht="25.5" customHeight="1">
      <c r="A24" s="285" t="s">
        <v>103</v>
      </c>
      <c r="B24" s="285"/>
      <c r="C24" s="285"/>
      <c r="D24" s="285"/>
      <c r="E24" s="285"/>
      <c r="F24" s="285"/>
      <c r="G24" s="285"/>
      <c r="H24" s="285"/>
      <c r="I24" s="285"/>
      <c r="J24" s="305">
        <f t="shared" ref="J24:L24" si="2">J25</f>
        <v>0</v>
      </c>
      <c r="K24" s="305">
        <f t="shared" si="2"/>
        <v>0</v>
      </c>
      <c r="L24" s="305">
        <f t="shared" si="2"/>
        <v>0</v>
      </c>
    </row>
    <row r="25" spans="1:12" ht="39" customHeight="1">
      <c r="A25" s="306"/>
      <c r="B25" s="290" t="s">
        <v>114</v>
      </c>
      <c r="C25" s="307" t="s">
        <v>115</v>
      </c>
      <c r="D25" s="307"/>
      <c r="E25" s="307"/>
      <c r="F25" s="307"/>
      <c r="G25" s="307"/>
      <c r="H25" s="307"/>
      <c r="I25" s="307"/>
      <c r="J25" s="286">
        <f t="shared" ref="J25:L25" si="3">J26+J30</f>
        <v>0</v>
      </c>
      <c r="K25" s="286">
        <f t="shared" si="3"/>
        <v>0</v>
      </c>
      <c r="L25" s="286">
        <f t="shared" si="3"/>
        <v>0</v>
      </c>
    </row>
    <row r="26" spans="1:12" ht="36.75" customHeight="1">
      <c r="A26" s="308"/>
      <c r="B26" s="308"/>
      <c r="C26" s="308"/>
      <c r="D26" s="290" t="s">
        <v>163</v>
      </c>
      <c r="E26" s="307" t="s">
        <v>131</v>
      </c>
      <c r="F26" s="307"/>
      <c r="G26" s="307"/>
      <c r="H26" s="307"/>
      <c r="I26" s="307"/>
      <c r="J26" s="309">
        <v>50000</v>
      </c>
      <c r="K26" s="309">
        <v>350000</v>
      </c>
      <c r="L26" s="309">
        <v>500000</v>
      </c>
    </row>
    <row r="27" spans="1:12" ht="41.25" customHeight="1">
      <c r="A27" s="308"/>
      <c r="B27" s="308"/>
      <c r="C27" s="308"/>
      <c r="D27" s="308"/>
      <c r="E27" s="308"/>
      <c r="F27" s="307" t="s">
        <v>116</v>
      </c>
      <c r="G27" s="307"/>
      <c r="H27" s="307"/>
      <c r="I27" s="307"/>
      <c r="J27" s="307"/>
      <c r="K27" s="307"/>
      <c r="L27" s="307"/>
    </row>
    <row r="28" spans="1:12" ht="29.25" customHeight="1">
      <c r="A28" s="308"/>
      <c r="B28" s="308"/>
      <c r="C28" s="308"/>
      <c r="D28" s="308"/>
      <c r="E28" s="308"/>
      <c r="F28" s="308"/>
      <c r="G28" s="307" t="s">
        <v>117</v>
      </c>
      <c r="H28" s="307"/>
      <c r="I28" s="307"/>
      <c r="J28" s="307"/>
      <c r="K28" s="307"/>
      <c r="L28" s="307"/>
    </row>
    <row r="29" spans="1:12" ht="46.5" customHeight="1">
      <c r="A29" s="308"/>
      <c r="B29" s="308"/>
      <c r="C29" s="308"/>
      <c r="D29" s="308"/>
      <c r="E29" s="308"/>
      <c r="F29" s="308"/>
      <c r="G29" s="308"/>
      <c r="H29" s="307" t="s">
        <v>164</v>
      </c>
      <c r="I29" s="307"/>
      <c r="J29" s="307"/>
      <c r="K29" s="307"/>
      <c r="L29" s="307"/>
    </row>
    <row r="30" spans="1:12" ht="36.75" customHeight="1">
      <c r="A30" s="308"/>
      <c r="B30" s="308"/>
      <c r="C30" s="308"/>
      <c r="D30" s="290" t="s">
        <v>163</v>
      </c>
      <c r="E30" s="307" t="s">
        <v>131</v>
      </c>
      <c r="F30" s="307"/>
      <c r="G30" s="307"/>
      <c r="H30" s="307"/>
      <c r="I30" s="307"/>
      <c r="J30" s="309">
        <v>-50000</v>
      </c>
      <c r="K30" s="309">
        <v>-350000</v>
      </c>
      <c r="L30" s="309">
        <v>-500000</v>
      </c>
    </row>
    <row r="31" spans="1:12" ht="41.25" customHeight="1">
      <c r="A31" s="308"/>
      <c r="B31" s="308"/>
      <c r="C31" s="308"/>
      <c r="D31" s="308"/>
      <c r="E31" s="308"/>
      <c r="F31" s="307" t="s">
        <v>116</v>
      </c>
      <c r="G31" s="307"/>
      <c r="H31" s="307"/>
      <c r="I31" s="307"/>
      <c r="J31" s="307"/>
      <c r="K31" s="307"/>
      <c r="L31" s="307"/>
    </row>
    <row r="32" spans="1:12" ht="29.25" customHeight="1">
      <c r="A32" s="308"/>
      <c r="B32" s="308"/>
      <c r="C32" s="308"/>
      <c r="D32" s="308"/>
      <c r="E32" s="308"/>
      <c r="F32" s="308"/>
      <c r="G32" s="307" t="s">
        <v>117</v>
      </c>
      <c r="H32" s="307"/>
      <c r="I32" s="307"/>
      <c r="J32" s="307"/>
      <c r="K32" s="307"/>
      <c r="L32" s="307"/>
    </row>
    <row r="33" spans="1:12" ht="46.5" customHeight="1">
      <c r="A33" s="308"/>
      <c r="B33" s="308"/>
      <c r="C33" s="308"/>
      <c r="D33" s="308"/>
      <c r="E33" s="308"/>
      <c r="F33" s="308"/>
      <c r="G33" s="308"/>
      <c r="H33" s="307" t="s">
        <v>164</v>
      </c>
      <c r="I33" s="307"/>
      <c r="J33" s="307"/>
      <c r="K33" s="307"/>
      <c r="L33" s="307"/>
    </row>
  </sheetData>
  <mergeCells count="39">
    <mergeCell ref="E17:I17"/>
    <mergeCell ref="F18:L18"/>
    <mergeCell ref="C9:I9"/>
    <mergeCell ref="E10:I10"/>
    <mergeCell ref="F11:L11"/>
    <mergeCell ref="G12:L12"/>
    <mergeCell ref="H13:L13"/>
    <mergeCell ref="A24:I24"/>
    <mergeCell ref="C25:I25"/>
    <mergeCell ref="G19:L19"/>
    <mergeCell ref="H20:L20"/>
    <mergeCell ref="A1:L1"/>
    <mergeCell ref="D2:I2"/>
    <mergeCell ref="J2:K2"/>
    <mergeCell ref="A3:L3"/>
    <mergeCell ref="A5:A6"/>
    <mergeCell ref="B5:C5"/>
    <mergeCell ref="D5:G5"/>
    <mergeCell ref="H5:H6"/>
    <mergeCell ref="I5:I6"/>
    <mergeCell ref="J5:L5"/>
    <mergeCell ref="A7:I7"/>
    <mergeCell ref="A8:I8"/>
    <mergeCell ref="A26:C26"/>
    <mergeCell ref="E26:I26"/>
    <mergeCell ref="A27:E27"/>
    <mergeCell ref="F27:L27"/>
    <mergeCell ref="A28:F28"/>
    <mergeCell ref="G28:L28"/>
    <mergeCell ref="A32:F32"/>
    <mergeCell ref="G32:L32"/>
    <mergeCell ref="A33:G33"/>
    <mergeCell ref="H33:L33"/>
    <mergeCell ref="A29:G29"/>
    <mergeCell ref="H29:L29"/>
    <mergeCell ref="A30:C30"/>
    <mergeCell ref="E30:I30"/>
    <mergeCell ref="A31:E31"/>
    <mergeCell ref="F31:L31"/>
  </mergeCells>
  <pageMargins left="0.7" right="0.7" top="0.75" bottom="0.75" header="0.3" footer="0.3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E16" sqref="E16:E19"/>
    </sheetView>
  </sheetViews>
  <sheetFormatPr defaultColWidth="8.85546875" defaultRowHeight="13.5"/>
  <cols>
    <col min="1" max="1" width="20.140625" style="142" customWidth="1"/>
    <col min="2" max="2" width="24.5703125" style="142" customWidth="1"/>
    <col min="3" max="3" width="13.7109375" style="142" customWidth="1"/>
    <col min="4" max="4" width="14.140625" style="142" customWidth="1"/>
    <col min="5" max="5" width="15.85546875" style="142" customWidth="1"/>
    <col min="6" max="6" width="12.85546875" style="142" customWidth="1"/>
    <col min="7" max="7" width="20" style="142" customWidth="1"/>
    <col min="8" max="8" width="16.42578125" style="142" customWidth="1"/>
    <col min="9" max="9" width="26.7109375" style="142" customWidth="1"/>
    <col min="10" max="10" width="8.85546875" style="142"/>
    <col min="11" max="11" width="10.7109375" style="142" bestFit="1" customWidth="1"/>
    <col min="12" max="12" width="9.140625" style="142" bestFit="1" customWidth="1"/>
    <col min="13" max="13" width="15" style="142" bestFit="1" customWidth="1"/>
    <col min="14" max="14" width="8.85546875" style="142"/>
    <col min="15" max="15" width="12.7109375" style="142" bestFit="1" customWidth="1"/>
    <col min="16" max="16384" width="8.85546875" style="142"/>
  </cols>
  <sheetData>
    <row r="1" spans="1:11" s="19" customFormat="1" ht="17.25">
      <c r="A1" s="53"/>
      <c r="B1" s="55"/>
      <c r="C1" s="56"/>
      <c r="D1" s="56"/>
      <c r="E1" s="54"/>
      <c r="F1" s="54"/>
      <c r="G1" s="279" t="s">
        <v>98</v>
      </c>
      <c r="H1" s="279"/>
      <c r="I1" s="279"/>
    </row>
    <row r="2" spans="1:11" s="19" customFormat="1" ht="17.25">
      <c r="A2" s="53"/>
      <c r="B2" s="55"/>
      <c r="C2" s="279"/>
      <c r="D2" s="279"/>
      <c r="E2" s="279"/>
      <c r="F2" s="54"/>
      <c r="G2" s="279" t="s">
        <v>180</v>
      </c>
      <c r="H2" s="279"/>
      <c r="I2" s="279"/>
    </row>
    <row r="3" spans="1:11" s="19" customFormat="1" ht="17.25">
      <c r="A3" s="53"/>
      <c r="B3" s="55"/>
      <c r="C3" s="47"/>
      <c r="D3" s="279"/>
      <c r="E3" s="279"/>
      <c r="F3" s="54" t="s">
        <v>57</v>
      </c>
      <c r="G3" s="279" t="s">
        <v>58</v>
      </c>
      <c r="H3" s="279"/>
      <c r="I3" s="279"/>
    </row>
    <row r="4" spans="1:11" s="19" customFormat="1" ht="17.25">
      <c r="A4" s="53"/>
      <c r="B4" s="53"/>
      <c r="C4" s="53"/>
      <c r="D4" s="53"/>
      <c r="E4" s="53"/>
      <c r="F4" s="53"/>
      <c r="G4" s="53"/>
      <c r="H4" s="53"/>
      <c r="I4" s="53"/>
    </row>
    <row r="5" spans="1:11" s="42" customFormat="1" ht="51" customHeight="1">
      <c r="A5" s="261" t="s">
        <v>191</v>
      </c>
      <c r="B5" s="278"/>
      <c r="C5" s="278"/>
      <c r="D5" s="278"/>
      <c r="E5" s="278"/>
      <c r="F5" s="278"/>
      <c r="G5" s="278"/>
      <c r="H5" s="278"/>
      <c r="I5" s="278"/>
    </row>
    <row r="6" spans="1:11" s="42" customFormat="1" ht="35.25" customHeight="1">
      <c r="A6" s="280" t="s">
        <v>48</v>
      </c>
      <c r="B6" s="280"/>
      <c r="C6" s="280"/>
      <c r="D6" s="280"/>
      <c r="E6" s="280"/>
      <c r="F6" s="280"/>
      <c r="G6" s="280"/>
      <c r="H6" s="280"/>
      <c r="I6" s="280"/>
    </row>
    <row r="7" spans="1:11" s="43" customFormat="1" ht="17.25">
      <c r="A7" s="58"/>
      <c r="B7" s="58"/>
      <c r="C7" s="58"/>
      <c r="D7" s="57"/>
      <c r="E7" s="57"/>
      <c r="F7" s="57"/>
      <c r="G7" s="57"/>
      <c r="H7" s="281"/>
      <c r="I7" s="281"/>
      <c r="J7" s="59"/>
    </row>
    <row r="8" spans="1:11" s="43" customFormat="1" ht="55.5" customHeight="1">
      <c r="A8" s="282" t="s">
        <v>59</v>
      </c>
      <c r="B8" s="282"/>
      <c r="C8" s="282"/>
      <c r="D8" s="282"/>
      <c r="E8" s="283" t="s">
        <v>60</v>
      </c>
      <c r="F8" s="283" t="s">
        <v>61</v>
      </c>
      <c r="G8" s="266" t="s">
        <v>119</v>
      </c>
      <c r="H8" s="267"/>
      <c r="I8" s="268"/>
      <c r="J8" s="57"/>
    </row>
    <row r="9" spans="1:11" s="43" customFormat="1" ht="61.5" customHeight="1">
      <c r="A9" s="50" t="s">
        <v>62</v>
      </c>
      <c r="B9" s="282" t="s">
        <v>63</v>
      </c>
      <c r="C9" s="282"/>
      <c r="D9" s="282"/>
      <c r="E9" s="284"/>
      <c r="F9" s="284"/>
      <c r="G9" s="50" t="s">
        <v>64</v>
      </c>
      <c r="H9" s="50" t="s">
        <v>65</v>
      </c>
      <c r="I9" s="50" t="s">
        <v>66</v>
      </c>
      <c r="J9" s="57"/>
    </row>
    <row r="10" spans="1:11" s="43" customFormat="1" ht="17.25">
      <c r="A10" s="50">
        <v>1</v>
      </c>
      <c r="B10" s="266">
        <v>2</v>
      </c>
      <c r="C10" s="267"/>
      <c r="D10" s="268"/>
      <c r="E10" s="50">
        <v>3</v>
      </c>
      <c r="F10" s="50">
        <v>4</v>
      </c>
      <c r="G10" s="50">
        <v>5</v>
      </c>
      <c r="H10" s="50">
        <v>6</v>
      </c>
      <c r="I10" s="50">
        <v>7</v>
      </c>
      <c r="J10" s="57"/>
    </row>
    <row r="11" spans="1:11" s="43" customFormat="1" ht="17.25" customHeight="1">
      <c r="A11" s="269" t="s">
        <v>48</v>
      </c>
      <c r="B11" s="270"/>
      <c r="C11" s="270"/>
      <c r="D11" s="270"/>
      <c r="E11" s="270"/>
      <c r="F11" s="270"/>
      <c r="G11" s="270"/>
      <c r="H11" s="271"/>
      <c r="I11" s="60">
        <f>I12</f>
        <v>-500000</v>
      </c>
      <c r="J11" s="57"/>
    </row>
    <row r="12" spans="1:11" s="43" customFormat="1" ht="30" customHeight="1">
      <c r="A12" s="61" t="s">
        <v>67</v>
      </c>
      <c r="B12" s="61" t="s">
        <v>71</v>
      </c>
      <c r="C12" s="61" t="s">
        <v>68</v>
      </c>
      <c r="D12" s="272" t="s">
        <v>40</v>
      </c>
      <c r="E12" s="273"/>
      <c r="F12" s="273"/>
      <c r="G12" s="273"/>
      <c r="H12" s="274"/>
      <c r="I12" s="60">
        <f>+I13</f>
        <v>-500000</v>
      </c>
      <c r="J12" s="57"/>
      <c r="K12" s="62"/>
    </row>
    <row r="13" spans="1:11" s="43" customFormat="1" ht="27" customHeight="1">
      <c r="A13" s="57" t="s">
        <v>70</v>
      </c>
      <c r="B13" s="275" t="s">
        <v>50</v>
      </c>
      <c r="C13" s="276"/>
      <c r="D13" s="276"/>
      <c r="E13" s="276"/>
      <c r="F13" s="276"/>
      <c r="G13" s="276"/>
      <c r="H13" s="277"/>
      <c r="I13" s="60">
        <f>+I14</f>
        <v>-500000</v>
      </c>
      <c r="J13" s="57"/>
    </row>
    <row r="14" spans="1:11" s="43" customFormat="1" ht="17.25" customHeight="1">
      <c r="A14" s="52"/>
      <c r="B14" s="272" t="s">
        <v>69</v>
      </c>
      <c r="C14" s="273"/>
      <c r="D14" s="273"/>
      <c r="E14" s="61"/>
      <c r="F14" s="61"/>
      <c r="G14" s="61"/>
      <c r="H14" s="61"/>
      <c r="I14" s="63">
        <f>SUM(I16:I19)</f>
        <v>-500000</v>
      </c>
      <c r="J14" s="57"/>
    </row>
    <row r="15" spans="1:11" s="43" customFormat="1" ht="17.25">
      <c r="A15" s="52"/>
      <c r="B15" s="64"/>
      <c r="C15" s="49"/>
      <c r="D15" s="51"/>
      <c r="E15" s="61"/>
      <c r="F15" s="61"/>
      <c r="G15" s="61"/>
      <c r="H15" s="144"/>
      <c r="I15" s="65"/>
      <c r="J15" s="57"/>
    </row>
    <row r="16" spans="1:11" s="141" customFormat="1" ht="17.25">
      <c r="A16" s="143" t="s">
        <v>184</v>
      </c>
      <c r="B16" s="263" t="s">
        <v>185</v>
      </c>
      <c r="C16" s="264"/>
      <c r="D16" s="265"/>
      <c r="E16" s="145" t="s">
        <v>193</v>
      </c>
      <c r="F16" s="145" t="s">
        <v>99</v>
      </c>
      <c r="G16" s="147">
        <v>300000000</v>
      </c>
      <c r="H16" s="146">
        <v>-1</v>
      </c>
      <c r="I16" s="66">
        <f>+G16*H16/1000</f>
        <v>-300000</v>
      </c>
    </row>
    <row r="17" spans="1:9" ht="17.25">
      <c r="A17" s="143" t="s">
        <v>186</v>
      </c>
      <c r="B17" s="263" t="s">
        <v>185</v>
      </c>
      <c r="C17" s="264"/>
      <c r="D17" s="265"/>
      <c r="E17" s="145" t="s">
        <v>193</v>
      </c>
      <c r="F17" s="145" t="s">
        <v>99</v>
      </c>
      <c r="G17" s="147">
        <v>150000000</v>
      </c>
      <c r="H17" s="146">
        <v>-1</v>
      </c>
      <c r="I17" s="66">
        <f t="shared" ref="I17:I19" si="0">+G17*H17/1000</f>
        <v>-150000</v>
      </c>
    </row>
    <row r="18" spans="1:9" ht="17.25">
      <c r="A18" s="143" t="s">
        <v>187</v>
      </c>
      <c r="B18" s="263" t="s">
        <v>188</v>
      </c>
      <c r="C18" s="264"/>
      <c r="D18" s="265"/>
      <c r="E18" s="145" t="s">
        <v>193</v>
      </c>
      <c r="F18" s="145" t="s">
        <v>99</v>
      </c>
      <c r="G18" s="147">
        <v>12500000</v>
      </c>
      <c r="H18" s="146">
        <v>-2</v>
      </c>
      <c r="I18" s="66">
        <f t="shared" si="0"/>
        <v>-25000</v>
      </c>
    </row>
    <row r="19" spans="1:9" ht="17.25">
      <c r="A19" s="143" t="s">
        <v>189</v>
      </c>
      <c r="B19" s="263" t="s">
        <v>190</v>
      </c>
      <c r="C19" s="264"/>
      <c r="D19" s="265"/>
      <c r="E19" s="145" t="s">
        <v>193</v>
      </c>
      <c r="F19" s="145" t="s">
        <v>99</v>
      </c>
      <c r="G19" s="147">
        <v>25000000</v>
      </c>
      <c r="H19" s="146">
        <v>-1</v>
      </c>
      <c r="I19" s="66">
        <f t="shared" si="0"/>
        <v>-25000</v>
      </c>
    </row>
  </sheetData>
  <mergeCells count="22">
    <mergeCell ref="A6:I6"/>
    <mergeCell ref="H7:I7"/>
    <mergeCell ref="A8:D8"/>
    <mergeCell ref="E8:E9"/>
    <mergeCell ref="F8:F9"/>
    <mergeCell ref="G8:I8"/>
    <mergeCell ref="B9:D9"/>
    <mergeCell ref="A5:I5"/>
    <mergeCell ref="G1:I1"/>
    <mergeCell ref="C2:E2"/>
    <mergeCell ref="G2:I2"/>
    <mergeCell ref="D3:E3"/>
    <mergeCell ref="G3:I3"/>
    <mergeCell ref="B17:D17"/>
    <mergeCell ref="B18:D18"/>
    <mergeCell ref="B19:D19"/>
    <mergeCell ref="B16:D16"/>
    <mergeCell ref="B10:D10"/>
    <mergeCell ref="A11:H11"/>
    <mergeCell ref="D12:H12"/>
    <mergeCell ref="B13:H13"/>
    <mergeCell ref="B14:D14"/>
  </mergeCells>
  <pageMargins left="0" right="0" top="0.25" bottom="0.25" header="0" footer="0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հավելված</vt:lpstr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հավելված!Print_Area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https:/mul2-mineconomy.gov.am/tasks/786938/oneclick?token=c133989e9ddeceb876fd9a3a822f3227</cp:keywords>
  <cp:lastModifiedBy>Arpine Martirosyan</cp:lastModifiedBy>
  <cp:lastPrinted>2024-09-12T07:28:39Z</cp:lastPrinted>
  <dcterms:created xsi:type="dcterms:W3CDTF">2019-11-07T07:37:19Z</dcterms:created>
  <dcterms:modified xsi:type="dcterms:W3CDTF">2025-05-12T05:35:38Z</dcterms:modified>
</cp:coreProperties>
</file>