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Siranush Chteyan\Desktop\Marine benzin\New folder\"/>
    </mc:Choice>
  </mc:AlternateContent>
  <xr:revisionPtr revIDLastSave="0" documentId="13_ncr:1_{B5F87DDA-75C7-49EC-87E8-D3C2BF1F24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հ1" sheetId="1" r:id="rId1"/>
    <sheet name="հ2" sheetId="2" r:id="rId2"/>
    <sheet name="հ3" sheetId="7" r:id="rId3"/>
    <sheet name="հ4" sheetId="8" r:id="rId4"/>
    <sheet name="հ5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G13" i="1"/>
  <c r="G45" i="2" s="1"/>
  <c r="H15" i="1"/>
  <c r="H14" i="1" s="1"/>
  <c r="I15" i="1"/>
  <c r="I14" i="1" s="1"/>
  <c r="G15" i="1" l="1"/>
  <c r="G14" i="6"/>
  <c r="G30" i="2"/>
  <c r="K12" i="8" s="1"/>
  <c r="K11" i="8" s="1"/>
  <c r="K10" i="8" s="1"/>
  <c r="H30" i="2"/>
  <c r="L13" i="7" s="1"/>
  <c r="L12" i="7" s="1"/>
  <c r="I30" i="2"/>
  <c r="M12" i="8" s="1"/>
  <c r="M11" i="8" s="1"/>
  <c r="M10" i="8" s="1"/>
  <c r="G44" i="2"/>
  <c r="G43" i="2" s="1"/>
  <c r="G42" i="2" s="1"/>
  <c r="G41" i="2" s="1"/>
  <c r="G39" i="2" s="1"/>
  <c r="G37" i="2" s="1"/>
  <c r="G35" i="2" s="1"/>
  <c r="G33" i="2" s="1"/>
  <c r="H45" i="2"/>
  <c r="H44" i="2" s="1"/>
  <c r="H43" i="2" s="1"/>
  <c r="H42" i="2" s="1"/>
  <c r="H41" i="2" s="1"/>
  <c r="H39" i="2" s="1"/>
  <c r="H37" i="2" s="1"/>
  <c r="H35" i="2" s="1"/>
  <c r="H33" i="2" s="1"/>
  <c r="I45" i="2"/>
  <c r="I44" i="2" s="1"/>
  <c r="I43" i="2" s="1"/>
  <c r="I42" i="2" s="1"/>
  <c r="I41" i="2" s="1"/>
  <c r="I39" i="2" s="1"/>
  <c r="I37" i="2" s="1"/>
  <c r="I35" i="2" s="1"/>
  <c r="I33" i="2" l="1"/>
  <c r="G19" i="6"/>
  <c r="E19" i="6" s="1"/>
  <c r="L18" i="7"/>
  <c r="L17" i="7" s="1"/>
  <c r="L11" i="7" s="1"/>
  <c r="L10" i="7" s="1"/>
  <c r="K18" i="7"/>
  <c r="K17" i="7" s="1"/>
  <c r="K13" i="7"/>
  <c r="K12" i="7" s="1"/>
  <c r="L12" i="8"/>
  <c r="L11" i="8" s="1"/>
  <c r="L10" i="8" s="1"/>
  <c r="M13" i="7"/>
  <c r="M12" i="7" s="1"/>
  <c r="K18" i="8"/>
  <c r="K17" i="8" s="1"/>
  <c r="K16" i="8" s="1"/>
  <c r="K9" i="8" s="1"/>
  <c r="L18" i="8"/>
  <c r="L17" i="8" s="1"/>
  <c r="L16" i="8" s="1"/>
  <c r="M18" i="7"/>
  <c r="M17" i="7" s="1"/>
  <c r="M18" i="8"/>
  <c r="M17" i="8" s="1"/>
  <c r="M16" i="8" s="1"/>
  <c r="M9" i="8" s="1"/>
  <c r="K11" i="7" l="1"/>
  <c r="K10" i="7" s="1"/>
  <c r="L9" i="8"/>
  <c r="M11" i="7"/>
  <c r="M10" i="7" s="1"/>
  <c r="G13" i="6"/>
  <c r="G18" i="6"/>
  <c r="G17" i="6"/>
  <c r="G16" i="6" s="1"/>
  <c r="G15" i="6" s="1"/>
  <c r="G10" i="6" l="1"/>
  <c r="G9" i="6" s="1"/>
  <c r="G12" i="6"/>
  <c r="G14" i="1"/>
  <c r="G12" i="1"/>
  <c r="H12" i="1"/>
  <c r="I12" i="1"/>
  <c r="G11" i="6" l="1"/>
  <c r="I29" i="2"/>
  <c r="I28" i="2" s="1"/>
  <c r="I27" i="2" s="1"/>
  <c r="I26" i="2" s="1"/>
  <c r="I24" i="2" s="1"/>
  <c r="I22" i="2" s="1"/>
  <c r="I20" i="2" s="1"/>
  <c r="H29" i="2"/>
  <c r="H28" i="2" s="1"/>
  <c r="H27" i="2" s="1"/>
  <c r="H26" i="2" s="1"/>
  <c r="H24" i="2" s="1"/>
  <c r="H22" i="2" s="1"/>
  <c r="H20" i="2" s="1"/>
  <c r="G29" i="2"/>
  <c r="G28" i="2" s="1"/>
  <c r="G27" i="2" s="1"/>
  <c r="G26" i="2" s="1"/>
  <c r="G24" i="2" s="1"/>
  <c r="G22" i="2" s="1"/>
  <c r="G20" i="2" s="1"/>
  <c r="G17" i="2" l="1"/>
  <c r="G19" i="2"/>
  <c r="H17" i="2"/>
  <c r="H19" i="2"/>
  <c r="I17" i="2"/>
  <c r="I19" i="2"/>
  <c r="H31" i="2"/>
  <c r="H15" i="2" l="1"/>
  <c r="H13" i="2" s="1"/>
  <c r="G31" i="2"/>
  <c r="G15" i="2" s="1"/>
  <c r="I31" i="2"/>
  <c r="I15" i="2" s="1"/>
  <c r="I13" i="2" l="1"/>
  <c r="G13" i="2"/>
  <c r="H9" i="2"/>
  <c r="H11" i="2"/>
  <c r="G9" i="2" l="1"/>
  <c r="G11" i="2"/>
  <c r="I9" i="2"/>
  <c r="I11" i="2"/>
</calcChain>
</file>

<file path=xl/sharedStrings.xml><?xml version="1.0" encoding="utf-8"?>
<sst xmlns="http://schemas.openxmlformats.org/spreadsheetml/2006/main" count="217" uniqueCount="136">
  <si>
    <t xml:space="preserve"> Ծրագրային դասիչը</t>
  </si>
  <si>
    <t xml:space="preserve"> Ավիացիայի բնագավառում վերահսկողության և կանոնակարգման ապահովում</t>
  </si>
  <si>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</si>
  <si>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</si>
  <si>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 </t>
  </si>
  <si>
    <t xml:space="preserve"> այդ թվում`</t>
  </si>
  <si>
    <t>04</t>
  </si>
  <si>
    <t>ՏՆՏԵՍԱԿԱՆ ՀԱՐԱԲԵՐՈՒԹՅՈՒՆՆԵՐ</t>
  </si>
  <si>
    <t>05</t>
  </si>
  <si>
    <t>ՏՐԱՆՍՊՈՐՏ</t>
  </si>
  <si>
    <t>ՕԴԱՅԻՆ ՏՐԱՆՍՊՈՐՏ</t>
  </si>
  <si>
    <t>այդ թվում` ըստ կատարողների</t>
  </si>
  <si>
    <t>ՀՀ տարածքային կառավարման և ենթակառուցվածքների նախարարության քաղաքացիական ավիացիայի կոմիտե</t>
  </si>
  <si>
    <t>այդ թվում` բյուջետային ծախսերի տնտեսագիտական դասակարգման հոդվածներ</t>
  </si>
  <si>
    <t xml:space="preserve"> ԸՆԴԱՄԵՆԸ՝ ԾԱԽՍԵՐ</t>
  </si>
  <si>
    <t xml:space="preserve"> ԸՆԹԱՑԻԿ ԾԱԽՍԵՐ</t>
  </si>
  <si>
    <t xml:space="preserve"> ԾԱՌԱՅՈՒԹՅՈՒՆՆԵՐԻ  ԵՎ   ԱՊՐԱՆՔՆԵՐԻ  ՁԵՌՔԲԵՐՈՒՄ</t>
  </si>
  <si>
    <t xml:space="preserve"> Ծառայությունների մատուցում </t>
  </si>
  <si>
    <t>ՀՀ տարածքային կառավարման և ենթակառուցվածքների նախարարություն</t>
  </si>
  <si>
    <t>Ավիացիայի բնագավառում վերահսկողության և կանոնակարգման ապահովում</t>
  </si>
  <si>
    <t>Կոդը</t>
  </si>
  <si>
    <t>Անվանումը</t>
  </si>
  <si>
    <t>Գնման ձևը</t>
  </si>
  <si>
    <t>քանակը</t>
  </si>
  <si>
    <t xml:space="preserve"> Խումբ N 05</t>
  </si>
  <si>
    <t xml:space="preserve"> Բաժին N 04</t>
  </si>
  <si>
    <t xml:space="preserve"> Ավիացիայի բնագավառում վերահսկողության և կանոնակարգման ծառայություններ</t>
  </si>
  <si>
    <t xml:space="preserve"> Առաջին կիսամյակ</t>
  </si>
  <si>
    <t xml:space="preserve"> Ինն ամիս</t>
  </si>
  <si>
    <t xml:space="preserve"> Տարի</t>
  </si>
  <si>
    <t xml:space="preserve"> ՄԱՍ III. ԾԱՌԱՅՈՒԹՅՈՒՆՆԵՐ</t>
  </si>
  <si>
    <t>դրամ</t>
  </si>
  <si>
    <t>Հայաստանի Հանրապետությունում հսկիչ սարքերի (թվային տախոգրաֆի) համակարգի կարգավորում</t>
  </si>
  <si>
    <t>Հայաստանի Հանրապետությունում հսկիչ սարքերի (թվային տախոգրաֆի)  համակարգի անընդհատ և անխափան աշխատանքի ապահովման նպատակով տախոնետ կապի ապահովում</t>
  </si>
  <si>
    <t>Ճանապարհային ցանցի բարելավում և անվտանգ երթևեկության ապահովում</t>
  </si>
  <si>
    <t>Ճանապարհային ցանցի բարելավում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</si>
  <si>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</si>
  <si>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Հայաստանի Հանրապետությունում հսկիչ սարքերի (թվային տախոգրաֆի) համակարգի կարգավորում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</si>
  <si>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</si>
  <si>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</si>
  <si>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</si>
  <si>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</si>
  <si>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>01</t>
  </si>
  <si>
    <t xml:space="preserve"> 1176 </t>
  </si>
  <si>
    <t xml:space="preserve"> Ավիացիայի բնագավառում վերահսկողության և կանոնակարգման ապահովում </t>
  </si>
  <si>
    <t xml:space="preserve"> 1176 - 11001 </t>
  </si>
  <si>
    <t>Ավիացիայի բնագավառում վերահսկողության և կանոնակարգման ծառայություններ</t>
  </si>
  <si>
    <t xml:space="preserve"> ՀՀ  քաղաքացիական ավիացիայի համակարգի ենթակառուցվածքների գործունեության կանոնակարգման ու զարգացման ծառայությունների մատուցում, այդ թվում՛ մասնակցություն պետական քաղաքականության շրջանակներում ուղևորահոսքի ծավալների աճի համար նախադրյալների ստեղծմանը </t>
  </si>
  <si>
    <t xml:space="preserve"> Ծառայությունը մատուցողի անվանումը`  ՀՀ տարածքային կառավարման և ենթակառուցվածքների նախարարության քաղաքացիական ավիացիայի կոմիտե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</si>
  <si>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</si>
  <si>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</si>
  <si>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</si>
  <si>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</si>
  <si>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</si>
  <si>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</si>
  <si>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</si>
  <si>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</si>
  <si>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</si>
  <si>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</si>
  <si>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</si>
  <si>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1049 - 11003 </t>
  </si>
  <si>
    <t xml:space="preserve"> Հայաստանի Հանրապետությունում հսկիչ սարքերի (թվային տախոգրաֆի)  համակարգի անընդհատ և անխափան աշխատանքի ապահովման նպատակով տախոնետ կապի ապահովում </t>
  </si>
  <si>
    <t xml:space="preserve"> Ծառայությունը մատուցողի անվանումը`  Մրցութային ընտրակարգով հաղթող ճանաչված ընկերություն </t>
  </si>
  <si>
    <t>1049 11003</t>
  </si>
  <si>
    <t>1176 11001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</si>
  <si>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</si>
  <si>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</si>
  <si>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</si>
  <si>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</si>
  <si>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Ծրագիր</t>
  </si>
  <si>
    <t>Միջոցառում</t>
  </si>
  <si>
    <t>ԸՆԴԱՄԵՆԸ</t>
  </si>
  <si>
    <t>1176</t>
  </si>
  <si>
    <t>ՀՀ քաղաքացիական ավիացիայի համակարգի ենթակառուցվածքների գործունեության կանոնակարգում  և զարգացում</t>
  </si>
  <si>
    <t>ՀՀ օդային տարածքով քաղաքացիների և բեռների անվտանգ և արագ տեղափոխման գործընթացների պատշաճ կանոնակարգում և դրանց պահանջների ապահովում</t>
  </si>
  <si>
    <t>1176 - 11001</t>
  </si>
  <si>
    <t>ՀՀ  քաղաքացիական ավիացիայի համակարգի ենթակառուցվածքների գործունեության կանոնակարգման ու զարգացման ծառայությունների մատուցում, այդ թվում՛ մասնակցություն պետական քաղաքականության շրջանակներում ուղևորահոսքի ծավալների աճի համար նախադրյալների ստեղծմանը</t>
  </si>
  <si>
    <t>Ծառայությունների մատուցում</t>
  </si>
  <si>
    <t>1049 - 11003</t>
  </si>
  <si>
    <t>1049</t>
  </si>
  <si>
    <t xml:space="preserve"> Ճանապարհային տրանսպորտ</t>
  </si>
  <si>
    <t>օդային տրանսպորտ</t>
  </si>
  <si>
    <t xml:space="preserve"> Ճանապարհային ցանցի բարելավում </t>
  </si>
  <si>
    <t>50411170-1</t>
  </si>
  <si>
    <t>Ստուգող սարքերի վերանորոգման և պահպանման ծառայություն</t>
  </si>
  <si>
    <t>ԲՄ</t>
  </si>
  <si>
    <t>հազար դրամներով</t>
  </si>
  <si>
    <t>ՀՀ կառավարության 2025 թվականի</t>
  </si>
  <si>
    <t>N ------------ -Ն որոշման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</si>
  <si>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</si>
  <si>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</si>
  <si>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</si>
  <si>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                ՂԵԿԱՎԱՐ ՝    Ա. ՀԱՐՈՒԹՅՈՒՆՅԱՆ</t>
  </si>
  <si>
    <t>Ցուցանիշների փոփոխությունը
(ավելացումները նշված են դրական նշանով, իսկ նվազեցումները` փակագծերում)</t>
  </si>
  <si>
    <t xml:space="preserve"> ԸՆԴԱՄԵՆԸ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</si>
  <si>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</si>
  <si>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 xml:space="preserve"> 11003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</si>
  <si>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</si>
  <si>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</si>
  <si>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</si>
  <si>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Գործառական դասիչը </t>
  </si>
  <si>
    <t>Ծրագրային դասիչը</t>
  </si>
  <si>
    <t>Բաժին</t>
  </si>
  <si>
    <t>Խումբ</t>
  </si>
  <si>
    <t>Դաս</t>
  </si>
  <si>
    <t>Հավելված  № 4</t>
  </si>
  <si>
    <t>------------- ի № ---- -Ն որոշման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</si>
  <si>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</si>
  <si>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</si>
  <si>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</si>
  <si>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</si>
  <si>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</si>
  <si>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1049 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</si>
  <si>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ՓՈՓՈԽՈՒԹՅՈՒՆԸ ԵՎ ԼՐԱՑՈՒՄԸ 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</si>
  <si>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ՓՈՓՈԽՈՒԹՅՈՒՆԸ ԵՎ ԼՐԱՑՈՒՄԸ </t>
  </si>
  <si>
    <t>Չափի միավորը</t>
  </si>
  <si>
    <t>Միավորի գինը</t>
  </si>
  <si>
    <t>գումարը 
(հազ. դրամ)</t>
  </si>
  <si>
    <t>Ընդամենը</t>
  </si>
  <si>
    <t>Դաս N 04</t>
  </si>
  <si>
    <t xml:space="preserve"> ՀՀ տարածքային կառավարման և ենթակառուցվածքների նախարարության քաղաքացիական ավիացիայի կոմիտե</t>
  </si>
  <si>
    <t xml:space="preserve">ՀԱՅԱՍՏԱՆԻ ՀԱՆՐԱՊԵՏՈՒԹՅԱՆ ԿԱՌԱՎԱՐՈՒԹՅԱՆ 2024 ԹՎԱԿԱՆԻ ԴԵԿՏԵՄԲԵՐԻ 27-Ի N 2060-Ն ՈՐՈՇՄԱՆ
N 10 ՀԱՎԵԼՎԱԾՈՒՄ ԿԱՏԱՐՎՈՂ ՓՈՓՈԽՈՒԹՅՈՒՆԸ ԵՎ ԼՐԱՑՈՒՄԸ </t>
  </si>
  <si>
    <t>Հավելված  № 3</t>
  </si>
  <si>
    <t xml:space="preserve"> Դաս N 01</t>
  </si>
  <si>
    <t xml:space="preserve"> ՀՀ տարածքային կառավարման և ենթակառուցվածքների նախարարության քաղաքացիական ավիացիայի կոմիտե </t>
  </si>
  <si>
    <t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ՓՈՓՈԽՈՒԹՅՈՒՆԸ ԵՎ ԼՐԱՑՈՒՄԸ</t>
  </si>
  <si>
    <t xml:space="preserve"> Պայմանագրային այլ ծառայությունների ձեռքբերում</t>
  </si>
  <si>
    <t xml:space="preserve"> - Կառավարչական ծառայություններ</t>
  </si>
  <si>
    <t xml:space="preserve"> 79211180-1</t>
  </si>
  <si>
    <t xml:space="preserve">  ներքին աուդիտի ծառայություններ</t>
  </si>
  <si>
    <t xml:space="preserve"> ԷԱՃ</t>
  </si>
  <si>
    <t xml:space="preserve"> դրամ</t>
  </si>
  <si>
    <t xml:space="preserve">1049 - 11003 </t>
  </si>
  <si>
    <t>Հավելված  № 5</t>
  </si>
  <si>
    <t>Հավելված  № 2</t>
  </si>
  <si>
    <t>Հավելված 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</si>
</sst>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name val="GHEA Grapalat"/>
      <family val="3"/>
    </font>
    <font>
      <b/>
      <sz val="12"/>
      <color rgb="FF333333"/>
      <name val="GHEA Grapalat"/>
      <family val="3"/>
    </font>
    <font>
      <sz val="12"/>
      <color rgb="FF333333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00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167" fontId="2" fillId="0" borderId="0" applyFill="0" applyBorder="0" applyProtection="0">
      <alignment horizontal="right" vertical="top"/>
    </xf>
    <xf numFmtId="167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4" fillId="0" borderId="0"/>
    <xf numFmtId="0" fontId="1" fillId="0" borderId="0"/>
  </cellStyleXfs>
  <cellXfs count="126">
    <xf numFmtId="0" fontId="0" fillId="0" borderId="0" xfId="0"/>
    <xf numFmtId="0" fontId="5" fillId="0" borderId="0" xfId="0" applyFont="1"/>
    <xf numFmtId="0" fontId="5" fillId="0" borderId="1" xfId="0" applyFont="1" applyBorder="1"/>
    <xf numFmtId="166" fontId="7" fillId="0" borderId="1" xfId="1" applyNumberFormat="1" applyFont="1" applyFill="1" applyBorder="1" applyAlignment="1">
      <alignment horizontal="center" vertical="center"/>
    </xf>
    <xf numFmtId="166" fontId="5" fillId="0" borderId="1" xfId="1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/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167" fontId="9" fillId="0" borderId="1" xfId="3" applyFont="1" applyBorder="1">
      <alignment horizontal="right" vertical="top"/>
    </xf>
    <xf numFmtId="0" fontId="6" fillId="0" borderId="1" xfId="0" applyFont="1" applyBorder="1" applyAlignment="1">
      <alignment horizontal="left" vertical="top" wrapText="1"/>
    </xf>
    <xf numFmtId="0" fontId="9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top" wrapText="1"/>
    </xf>
    <xf numFmtId="0" fontId="7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49" fontId="6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6" fillId="0" borderId="0" xfId="5" applyFont="1">
      <alignment horizontal="left" vertical="top" wrapText="1"/>
    </xf>
    <xf numFmtId="167" fontId="5" fillId="0" borderId="0" xfId="0" applyNumberFormat="1" applyFont="1" applyAlignment="1">
      <alignment horizontal="right" vertical="top" wrapText="1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9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7" fontId="6" fillId="0" borderId="1" xfId="2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textRotation="90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166" fontId="7" fillId="0" borderId="1" xfId="1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166" fontId="5" fillId="0" borderId="1" xfId="1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167" fontId="9" fillId="0" borderId="1" xfId="3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167" fontId="9" fillId="0" borderId="1" xfId="3" applyFont="1" applyFill="1" applyBorder="1">
      <alignment horizontal="right" vertical="top"/>
    </xf>
    <xf numFmtId="0" fontId="6" fillId="0" borderId="1" xfId="0" applyFont="1" applyBorder="1"/>
    <xf numFmtId="167" fontId="9" fillId="0" borderId="1" xfId="0" applyNumberFormat="1" applyFont="1" applyBorder="1" applyAlignment="1">
      <alignment horizontal="center"/>
    </xf>
    <xf numFmtId="168" fontId="11" fillId="0" borderId="1" xfId="4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7" applyFont="1" applyBorder="1" applyAlignment="1">
      <alignment horizontal="center" vertical="center"/>
    </xf>
    <xf numFmtId="0" fontId="6" fillId="0" borderId="1" xfId="7" applyFont="1" applyBorder="1" applyAlignment="1">
      <alignment horizontal="center" vertical="center" wrapText="1"/>
    </xf>
    <xf numFmtId="0" fontId="9" fillId="0" borderId="1" xfId="6" applyFont="1" applyBorder="1" applyAlignment="1">
      <alignment horizontal="center" vertical="center"/>
    </xf>
    <xf numFmtId="0" fontId="9" fillId="0" borderId="1" xfId="7" applyFont="1" applyBorder="1" applyAlignment="1">
      <alignment horizontal="center" vertical="center"/>
    </xf>
    <xf numFmtId="0" fontId="9" fillId="0" borderId="1" xfId="7" applyFont="1" applyBorder="1" applyAlignment="1">
      <alignment horizontal="center" vertical="center" wrapText="1"/>
    </xf>
    <xf numFmtId="0" fontId="9" fillId="0" borderId="1" xfId="7" applyFont="1" applyBorder="1" applyAlignment="1">
      <alignment vertical="center"/>
    </xf>
    <xf numFmtId="167" fontId="9" fillId="0" borderId="1" xfId="3" applyFont="1" applyFill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/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9" fillId="0" borderId="0" xfId="0" applyFont="1"/>
    <xf numFmtId="0" fontId="9" fillId="0" borderId="1" xfId="0" applyFont="1" applyBorder="1"/>
    <xf numFmtId="0" fontId="9" fillId="0" borderId="1" xfId="0" applyFont="1" applyBorder="1" applyAlignment="1">
      <alignment vertical="top"/>
    </xf>
    <xf numFmtId="167" fontId="9" fillId="0" borderId="1" xfId="0" applyNumberFormat="1" applyFont="1" applyBorder="1"/>
    <xf numFmtId="0" fontId="9" fillId="0" borderId="4" xfId="0" applyFont="1" applyBorder="1"/>
    <xf numFmtId="0" fontId="9" fillId="0" borderId="2" xfId="0" applyFont="1" applyBorder="1"/>
    <xf numFmtId="0" fontId="9" fillId="0" borderId="3" xfId="0" applyFont="1" applyBorder="1"/>
    <xf numFmtId="0" fontId="6" fillId="0" borderId="1" xfId="0" applyFont="1" applyBorder="1" applyAlignment="1">
      <alignment vertical="top"/>
    </xf>
    <xf numFmtId="167" fontId="9" fillId="0" borderId="1" xfId="3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left" vertical="center" wrapText="1"/>
    </xf>
    <xf numFmtId="43" fontId="11" fillId="0" borderId="1" xfId="4" applyFont="1" applyFill="1" applyBorder="1" applyAlignment="1"/>
    <xf numFmtId="0" fontId="6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1" fillId="0" borderId="1" xfId="0" applyFont="1" applyBorder="1" applyAlignment="1">
      <alignment vertical="center"/>
    </xf>
    <xf numFmtId="49" fontId="9" fillId="0" borderId="1" xfId="0" applyNumberFormat="1" applyFont="1" applyBorder="1" applyAlignment="1">
      <alignment vertical="center" wrapText="1"/>
    </xf>
    <xf numFmtId="0" fontId="6" fillId="0" borderId="0" xfId="0" applyFont="1" applyAlignment="1">
      <alignment horizontal="right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wrapText="1"/>
    </xf>
    <xf numFmtId="0" fontId="6" fillId="0" borderId="5" xfId="0" applyFont="1" applyBorder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0" fontId="6" fillId="0" borderId="4" xfId="7" applyFont="1" applyBorder="1" applyAlignment="1">
      <alignment horizontal="center" vertical="top" wrapText="1"/>
    </xf>
    <xf numFmtId="0" fontId="6" fillId="0" borderId="3" xfId="7" applyFont="1" applyBorder="1" applyAlignment="1">
      <alignment horizontal="center" vertical="top" wrapText="1"/>
    </xf>
    <xf numFmtId="0" fontId="6" fillId="0" borderId="6" xfId="7" applyFont="1" applyBorder="1" applyAlignment="1">
      <alignment horizontal="center" vertical="center"/>
    </xf>
    <xf numFmtId="0" fontId="6" fillId="0" borderId="7" xfId="7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1" xfId="6" applyFont="1" applyBorder="1" applyAlignment="1">
      <alignment horizontal="center" vertical="center"/>
    </xf>
    <xf numFmtId="0" fontId="6" fillId="0" borderId="1" xfId="7" applyFont="1" applyBorder="1" applyAlignment="1">
      <alignment horizontal="center" vertical="center"/>
    </xf>
    <xf numFmtId="0" fontId="6" fillId="0" borderId="1" xfId="7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</cellXfs>
  <cellStyles count="8">
    <cellStyle name="Comma" xfId="4" builtinId="3"/>
    <cellStyle name="Comma 3" xfId="1" xr:uid="{00000000-0005-0000-0000-000000000000}"/>
    <cellStyle name="Normal" xfId="0" builtinId="0"/>
    <cellStyle name="Normal 12" xfId="5" xr:uid="{11E72868-CE6E-4669-AB07-1B298E38E3FB}"/>
    <cellStyle name="Normal 2_IV-ՀՐԱՏԱՊ ՓՈՒԼԵՐՈՎ" xfId="6" xr:uid="{9AA36329-738A-43DE-BF8C-449EF9CEC800}"/>
    <cellStyle name="Normal 5 2" xfId="7" xr:uid="{A874CDB6-D831-46B3-85B1-40B6EABF5C25}"/>
    <cellStyle name="SN_241" xfId="2" xr:uid="{00000000-0005-0000-0000-000001000000}"/>
    <cellStyle name="SN_b" xfId="3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workbookViewId="0">
      <selection activeCell="H13" sqref="H13"/>
    </sheetView>
  </sheetViews>
  <sheetFormatPr defaultRowHeight="17.25" x14ac:dyDescent="0.3"/>
  <cols>
    <col min="1" max="1" width="10" style="1" customWidth="1"/>
    <col min="2" max="2" width="10.7109375" style="1" customWidth="1"/>
    <col min="3" max="3" width="15.42578125" style="1" customWidth="1"/>
    <col min="4" max="4" width="34.42578125" style="1" customWidth="1"/>
    <col min="5" max="5" width="46.85546875" style="1" customWidth="1"/>
    <col min="6" max="6" width="37.140625" style="1" customWidth="1"/>
    <col min="7" max="7" width="13.7109375" style="1" customWidth="1"/>
    <col min="8" max="8" width="14.7109375" style="1" customWidth="1"/>
    <col min="9" max="9" width="11.42578125" style="1" customWidth="1"/>
    <col min="10" max="16384" width="9.140625" style="1"/>
  </cols>
  <sheetData>
    <row r="1" spans="1:9" x14ac:dyDescent="0.3">
      <c r="B1" s="5"/>
      <c r="C1" s="5"/>
      <c r="D1" s="5"/>
      <c r="E1" s="5"/>
      <c r="F1" s="5"/>
      <c r="G1" s="5"/>
      <c r="H1" s="5"/>
      <c r="I1" s="6" t="s">
        <v>135</v>
      </c>
    </row>
    <row r="2" spans="1:9" x14ac:dyDescent="0.3">
      <c r="B2" s="5"/>
      <c r="C2" s="5"/>
      <c r="D2" s="5"/>
      <c r="E2" s="5"/>
      <c r="F2" s="5"/>
      <c r="G2" s="90" t="s">
        <v>87</v>
      </c>
      <c r="H2" s="90"/>
      <c r="I2" s="90"/>
    </row>
    <row r="3" spans="1:9" x14ac:dyDescent="0.3">
      <c r="B3" s="5"/>
      <c r="C3" s="5"/>
      <c r="D3" s="5"/>
      <c r="E3" s="5"/>
      <c r="F3" s="5"/>
      <c r="G3" s="7"/>
      <c r="H3" s="7"/>
      <c r="I3" s="6" t="s">
        <v>88</v>
      </c>
    </row>
    <row r="4" spans="1:9" ht="17.25" customHeight="1" x14ac:dyDescent="0.3">
      <c r="B4" s="94" t="s">
        <v>125</v>
      </c>
      <c r="C4" s="94"/>
      <c r="D4" s="94"/>
      <c r="E4" s="94"/>
      <c r="F4" s="94"/>
      <c r="G4" s="94"/>
      <c r="H4" s="94"/>
      <c r="I4" s="6"/>
    </row>
    <row r="5" spans="1:9" x14ac:dyDescent="0.3">
      <c r="B5" s="94"/>
      <c r="C5" s="94"/>
      <c r="D5" s="94"/>
      <c r="E5" s="94"/>
      <c r="F5" s="94"/>
      <c r="G5" s="94"/>
      <c r="H5" s="94"/>
      <c r="I5" s="6"/>
    </row>
    <row r="6" spans="1:9" ht="28.5" customHeight="1" x14ac:dyDescent="0.3">
      <c r="B6" s="94"/>
      <c r="C6" s="94"/>
      <c r="D6" s="94"/>
      <c r="E6" s="94"/>
      <c r="F6" s="94"/>
      <c r="G6" s="94"/>
      <c r="H6" s="94"/>
      <c r="I6" s="6"/>
    </row>
    <row r="7" spans="1:9" ht="21" customHeight="1" x14ac:dyDescent="0.3">
      <c r="B7" s="5"/>
      <c r="C7" s="5"/>
      <c r="D7" s="5"/>
      <c r="E7" s="5"/>
      <c r="F7" s="5"/>
      <c r="G7" s="95" t="s">
        <v>86</v>
      </c>
      <c r="H7" s="95"/>
      <c r="I7" s="95"/>
    </row>
    <row r="8" spans="1:9" ht="67.5" customHeight="1" x14ac:dyDescent="0.3">
      <c r="A8" s="96" t="s">
        <v>65</v>
      </c>
      <c r="B8" s="97" t="s">
        <v>0</v>
      </c>
      <c r="C8" s="92"/>
      <c r="D8" s="98" t="s">
        <v>66</v>
      </c>
      <c r="E8" s="98" t="s">
        <v>67</v>
      </c>
      <c r="F8" s="98" t="s">
        <v>68</v>
      </c>
      <c r="G8" s="91" t="s">
        <v>93</v>
      </c>
      <c r="H8" s="91"/>
      <c r="I8" s="92"/>
    </row>
    <row r="9" spans="1:9" ht="34.5" customHeight="1" x14ac:dyDescent="0.3">
      <c r="A9" s="96"/>
      <c r="B9" s="22" t="s">
        <v>69</v>
      </c>
      <c r="C9" s="22" t="s">
        <v>70</v>
      </c>
      <c r="D9" s="99"/>
      <c r="E9" s="99"/>
      <c r="F9" s="99"/>
      <c r="G9" s="31" t="s">
        <v>27</v>
      </c>
      <c r="H9" s="31" t="s">
        <v>28</v>
      </c>
      <c r="I9" s="31" t="s">
        <v>29</v>
      </c>
    </row>
    <row r="10" spans="1:9" x14ac:dyDescent="0.3">
      <c r="A10" s="93" t="s">
        <v>71</v>
      </c>
      <c r="B10" s="93"/>
      <c r="C10" s="93"/>
      <c r="D10" s="93"/>
      <c r="E10" s="93"/>
      <c r="F10" s="93"/>
      <c r="G10" s="16">
        <v>0</v>
      </c>
      <c r="H10" s="16">
        <v>0</v>
      </c>
      <c r="I10" s="16">
        <v>0</v>
      </c>
    </row>
    <row r="11" spans="1:9" ht="18" customHeight="1" x14ac:dyDescent="0.3">
      <c r="A11" s="93" t="s">
        <v>18</v>
      </c>
      <c r="B11" s="93"/>
      <c r="C11" s="93"/>
      <c r="D11" s="93"/>
      <c r="E11" s="93"/>
      <c r="F11" s="93"/>
      <c r="G11" s="16">
        <v>0</v>
      </c>
      <c r="H11" s="16">
        <v>0</v>
      </c>
      <c r="I11" s="16">
        <v>0</v>
      </c>
    </row>
    <row r="12" spans="1:9" s="11" customFormat="1" ht="120" customHeight="1" x14ac:dyDescent="0.3">
      <c r="A12" s="21"/>
      <c r="B12" s="22" t="s">
        <v>72</v>
      </c>
      <c r="C12" s="15"/>
      <c r="D12" s="23" t="s">
        <v>19</v>
      </c>
      <c r="E12" s="23" t="s">
        <v>73</v>
      </c>
      <c r="F12" s="15" t="s">
        <v>74</v>
      </c>
      <c r="G12" s="82">
        <f t="shared" ref="G12:I12" si="0">+G13</f>
        <v>2800</v>
      </c>
      <c r="H12" s="82">
        <f t="shared" si="0"/>
        <v>2800</v>
      </c>
      <c r="I12" s="82">
        <f t="shared" si="0"/>
        <v>2800</v>
      </c>
    </row>
    <row r="13" spans="1:9" ht="139.5" customHeight="1" x14ac:dyDescent="0.3">
      <c r="A13" s="2"/>
      <c r="B13" s="17"/>
      <c r="C13" s="14" t="s">
        <v>75</v>
      </c>
      <c r="D13" s="32" t="s">
        <v>46</v>
      </c>
      <c r="E13" s="17" t="s">
        <v>76</v>
      </c>
      <c r="F13" s="14" t="s">
        <v>77</v>
      </c>
      <c r="G13" s="33">
        <f>H13</f>
        <v>2800</v>
      </c>
      <c r="H13" s="33">
        <f>I13</f>
        <v>2800</v>
      </c>
      <c r="I13" s="33">
        <v>2800</v>
      </c>
    </row>
    <row r="14" spans="1:9" s="11" customFormat="1" ht="104.25" customHeight="1" x14ac:dyDescent="0.3">
      <c r="A14" s="21"/>
      <c r="B14" s="22" t="s">
        <v>79</v>
      </c>
      <c r="C14" s="17"/>
      <c r="D14" s="23" t="s">
        <v>35</v>
      </c>
      <c r="E14" s="23" t="s">
        <v>34</v>
      </c>
      <c r="F14" s="15" t="s">
        <v>36</v>
      </c>
      <c r="G14" s="82">
        <f t="shared" ref="G14:I14" si="1">+G15</f>
        <v>-2800</v>
      </c>
      <c r="H14" s="82">
        <f t="shared" si="1"/>
        <v>-2800</v>
      </c>
      <c r="I14" s="82">
        <f t="shared" si="1"/>
        <v>-2800</v>
      </c>
    </row>
    <row r="15" spans="1:9" ht="89.25" customHeight="1" x14ac:dyDescent="0.3">
      <c r="A15" s="2"/>
      <c r="B15" s="17"/>
      <c r="C15" s="14" t="s">
        <v>78</v>
      </c>
      <c r="D15" s="17" t="s">
        <v>32</v>
      </c>
      <c r="E15" s="17" t="s">
        <v>33</v>
      </c>
      <c r="F15" s="32" t="s">
        <v>77</v>
      </c>
      <c r="G15" s="33">
        <f>-G13</f>
        <v>-2800</v>
      </c>
      <c r="H15" s="33">
        <f t="shared" ref="H15:I15" si="2">-H13</f>
        <v>-2800</v>
      </c>
      <c r="I15" s="33">
        <f t="shared" si="2"/>
        <v>-2800</v>
      </c>
    </row>
    <row r="17" spans="1:9" s="5" customFormat="1" ht="21" customHeight="1" x14ac:dyDescent="0.3">
      <c r="A17" s="24"/>
      <c r="B17" s="24"/>
      <c r="C17" s="24"/>
      <c r="D17" s="25"/>
      <c r="E17" s="26"/>
      <c r="F17" s="19"/>
      <c r="G17" s="20"/>
      <c r="H17" s="20"/>
      <c r="I17" s="27"/>
    </row>
    <row r="18" spans="1:9" s="5" customFormat="1" ht="19.5" customHeight="1" x14ac:dyDescent="0.3">
      <c r="A18" s="24"/>
      <c r="B18" s="28" t="s">
        <v>89</v>
      </c>
      <c r="C18" s="18"/>
      <c r="D18" s="29"/>
      <c r="G18" s="20"/>
      <c r="H18" s="20"/>
      <c r="I18" s="27"/>
    </row>
    <row r="19" spans="1:9" s="5" customFormat="1" ht="19.5" customHeight="1" x14ac:dyDescent="0.3">
      <c r="A19" s="24"/>
      <c r="B19" s="28" t="s">
        <v>90</v>
      </c>
      <c r="C19" s="18"/>
      <c r="D19" s="29"/>
      <c r="G19" s="20"/>
      <c r="H19" s="20"/>
      <c r="I19" s="27"/>
    </row>
    <row r="20" spans="1:9" s="5" customFormat="1" ht="19.5" customHeight="1" x14ac:dyDescent="0.3">
      <c r="A20" s="24"/>
      <c r="B20" s="11"/>
      <c r="C20" s="30" t="s">
        <v>91</v>
      </c>
      <c r="D20" s="29"/>
      <c r="G20" s="20"/>
      <c r="H20" s="20"/>
      <c r="I20" s="27"/>
    </row>
    <row r="21" spans="1:9" s="5" customFormat="1" ht="19.5" customHeight="1" x14ac:dyDescent="0.3">
      <c r="A21" s="24"/>
      <c r="D21" s="8"/>
      <c r="G21" s="20"/>
      <c r="H21" s="20"/>
      <c r="I21" s="27"/>
    </row>
  </sheetData>
  <mergeCells count="11">
    <mergeCell ref="G2:I2"/>
    <mergeCell ref="G8:I8"/>
    <mergeCell ref="A11:F11"/>
    <mergeCell ref="B4:H6"/>
    <mergeCell ref="G7:I7"/>
    <mergeCell ref="A10:F10"/>
    <mergeCell ref="A8:A9"/>
    <mergeCell ref="B8:C8"/>
    <mergeCell ref="D8:D9"/>
    <mergeCell ref="E8:E9"/>
    <mergeCell ref="F8:F9"/>
  </mergeCells>
  <pageMargins left="0.70866141732283472" right="0.70866141732283472" top="0.74803149606299213" bottom="0.74803149606299213" header="0.31496062992125984" footer="0.31496062992125984"/>
  <pageSetup scale="66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1"/>
  <sheetViews>
    <sheetView topLeftCell="A49" zoomScaleNormal="100" workbookViewId="0">
      <selection activeCell="F12" sqref="F12"/>
    </sheetView>
  </sheetViews>
  <sheetFormatPr defaultRowHeight="17.25" x14ac:dyDescent="0.3"/>
  <cols>
    <col min="1" max="1" width="9.42578125" style="1" customWidth="1"/>
    <col min="2" max="2" width="9.28515625" style="1" customWidth="1"/>
    <col min="3" max="3" width="7.5703125" style="1" customWidth="1"/>
    <col min="4" max="4" width="11.140625" style="1" customWidth="1"/>
    <col min="5" max="5" width="14.5703125" style="1" customWidth="1"/>
    <col min="6" max="6" width="65" style="1" customWidth="1"/>
    <col min="7" max="7" width="16.140625" style="1" customWidth="1"/>
    <col min="8" max="8" width="15.5703125" style="1" customWidth="1"/>
    <col min="9" max="9" width="14.42578125" style="1" bestFit="1" customWidth="1"/>
    <col min="10" max="10" width="11" style="1" bestFit="1" customWidth="1"/>
    <col min="11" max="16384" width="9.140625" style="1"/>
  </cols>
  <sheetData>
    <row r="1" spans="1:9" x14ac:dyDescent="0.3">
      <c r="G1" s="5"/>
      <c r="H1" s="5"/>
      <c r="I1" s="6" t="s">
        <v>134</v>
      </c>
    </row>
    <row r="2" spans="1:9" x14ac:dyDescent="0.3">
      <c r="G2" s="90" t="s">
        <v>87</v>
      </c>
      <c r="H2" s="90"/>
      <c r="I2" s="90"/>
    </row>
    <row r="3" spans="1:9" x14ac:dyDescent="0.3">
      <c r="G3" s="7"/>
      <c r="H3" s="7"/>
      <c r="I3" s="6" t="s">
        <v>88</v>
      </c>
    </row>
    <row r="4" spans="1:9" ht="45" customHeight="1" x14ac:dyDescent="0.3">
      <c r="A4" s="100" t="s">
        <v>95</v>
      </c>
      <c r="B4" s="100"/>
      <c r="C4" s="100"/>
      <c r="D4" s="100"/>
      <c r="E4" s="100"/>
      <c r="F4" s="100"/>
      <c r="G4" s="100"/>
      <c r="H4" s="100"/>
      <c r="I4" s="100"/>
    </row>
    <row r="5" spans="1:9" x14ac:dyDescent="0.3">
      <c r="G5" s="13"/>
      <c r="H5" s="13"/>
      <c r="I5" s="13"/>
    </row>
    <row r="6" spans="1:9" x14ac:dyDescent="0.3">
      <c r="G6" s="95" t="s">
        <v>86</v>
      </c>
      <c r="H6" s="95"/>
      <c r="I6" s="95"/>
    </row>
    <row r="7" spans="1:9" ht="69" customHeight="1" x14ac:dyDescent="0.3">
      <c r="A7" s="97" t="s">
        <v>100</v>
      </c>
      <c r="B7" s="91"/>
      <c r="C7" s="92"/>
      <c r="D7" s="97" t="s">
        <v>101</v>
      </c>
      <c r="E7" s="92"/>
      <c r="F7" s="121" t="s">
        <v>3</v>
      </c>
      <c r="G7" s="122" t="s">
        <v>4</v>
      </c>
      <c r="H7" s="122"/>
      <c r="I7" s="123"/>
    </row>
    <row r="8" spans="1:9" s="47" customFormat="1" ht="40.5" customHeight="1" x14ac:dyDescent="0.3">
      <c r="A8" s="124" t="s">
        <v>102</v>
      </c>
      <c r="B8" s="124" t="s">
        <v>103</v>
      </c>
      <c r="C8" s="124" t="s">
        <v>104</v>
      </c>
      <c r="D8" s="22" t="s">
        <v>69</v>
      </c>
      <c r="E8" s="22" t="s">
        <v>70</v>
      </c>
      <c r="F8" s="125"/>
      <c r="G8" s="51" t="s">
        <v>27</v>
      </c>
      <c r="H8" s="51" t="s">
        <v>28</v>
      </c>
      <c r="I8" s="51" t="s">
        <v>29</v>
      </c>
    </row>
    <row r="9" spans="1:9" s="11" customFormat="1" x14ac:dyDescent="0.3">
      <c r="A9" s="35"/>
      <c r="B9" s="35"/>
      <c r="C9" s="35"/>
      <c r="D9" s="36"/>
      <c r="E9" s="37"/>
      <c r="F9" s="36" t="s">
        <v>94</v>
      </c>
      <c r="G9" s="50">
        <f t="shared" ref="G9:I9" si="0">G13</f>
        <v>0</v>
      </c>
      <c r="H9" s="50">
        <f t="shared" si="0"/>
        <v>0</v>
      </c>
      <c r="I9" s="50">
        <f t="shared" si="0"/>
        <v>0</v>
      </c>
    </row>
    <row r="10" spans="1:9" x14ac:dyDescent="0.3">
      <c r="A10" s="12"/>
      <c r="B10" s="12"/>
      <c r="C10" s="12"/>
      <c r="D10" s="12"/>
      <c r="E10" s="48"/>
      <c r="F10" s="12" t="s">
        <v>5</v>
      </c>
      <c r="G10" s="50"/>
      <c r="H10" s="50"/>
      <c r="I10" s="50"/>
    </row>
    <row r="11" spans="1:9" s="11" customFormat="1" ht="32.25" customHeight="1" x14ac:dyDescent="0.3">
      <c r="A11" s="10"/>
      <c r="B11" s="10"/>
      <c r="C11" s="10"/>
      <c r="D11" s="10"/>
      <c r="E11" s="49"/>
      <c r="F11" s="10" t="s">
        <v>2</v>
      </c>
      <c r="G11" s="82">
        <f t="shared" ref="G11:I11" si="1">G13</f>
        <v>0</v>
      </c>
      <c r="H11" s="82">
        <f t="shared" si="1"/>
        <v>0</v>
      </c>
      <c r="I11" s="82">
        <f t="shared" si="1"/>
        <v>0</v>
      </c>
    </row>
    <row r="12" spans="1:9" s="11" customFormat="1" x14ac:dyDescent="0.3">
      <c r="A12" s="10"/>
      <c r="B12" s="10"/>
      <c r="C12" s="10"/>
      <c r="D12" s="10"/>
      <c r="E12" s="49"/>
      <c r="F12" s="12" t="s">
        <v>5</v>
      </c>
      <c r="G12" s="82"/>
      <c r="H12" s="82"/>
      <c r="I12" s="82"/>
    </row>
    <row r="13" spans="1:9" s="11" customFormat="1" ht="19.5" customHeight="1" x14ac:dyDescent="0.3">
      <c r="A13" s="39" t="s">
        <v>6</v>
      </c>
      <c r="B13" s="39"/>
      <c r="C13" s="39"/>
      <c r="D13" s="10"/>
      <c r="E13" s="49"/>
      <c r="F13" s="10" t="s">
        <v>7</v>
      </c>
      <c r="G13" s="82">
        <f t="shared" ref="G13:I13" si="2">G15</f>
        <v>0</v>
      </c>
      <c r="H13" s="82">
        <f t="shared" si="2"/>
        <v>0</v>
      </c>
      <c r="I13" s="82">
        <f t="shared" si="2"/>
        <v>0</v>
      </c>
    </row>
    <row r="14" spans="1:9" x14ac:dyDescent="0.3">
      <c r="A14" s="39"/>
      <c r="B14" s="40"/>
      <c r="C14" s="40"/>
      <c r="D14" s="12"/>
      <c r="E14" s="48"/>
      <c r="F14" s="12" t="s">
        <v>5</v>
      </c>
      <c r="G14" s="82"/>
      <c r="H14" s="82"/>
      <c r="I14" s="82"/>
    </row>
    <row r="15" spans="1:9" s="11" customFormat="1" x14ac:dyDescent="0.3">
      <c r="A15" s="39"/>
      <c r="B15" s="39" t="s">
        <v>8</v>
      </c>
      <c r="C15" s="39"/>
      <c r="D15" s="10"/>
      <c r="E15" s="49"/>
      <c r="F15" s="10" t="s">
        <v>9</v>
      </c>
      <c r="G15" s="82">
        <f>G17+G31</f>
        <v>0</v>
      </c>
      <c r="H15" s="82">
        <f>H17+H31</f>
        <v>0</v>
      </c>
      <c r="I15" s="82">
        <f>I17+I31</f>
        <v>0</v>
      </c>
    </row>
    <row r="16" spans="1:9" x14ac:dyDescent="0.3">
      <c r="A16" s="39"/>
      <c r="B16" s="39"/>
      <c r="C16" s="39"/>
      <c r="D16" s="12"/>
      <c r="E16" s="48"/>
      <c r="F16" s="12" t="s">
        <v>5</v>
      </c>
      <c r="G16" s="34"/>
      <c r="H16" s="34"/>
      <c r="I16" s="34"/>
    </row>
    <row r="17" spans="1:9" s="11" customFormat="1" x14ac:dyDescent="0.3">
      <c r="A17" s="39"/>
      <c r="B17" s="39"/>
      <c r="C17" s="39" t="s">
        <v>42</v>
      </c>
      <c r="D17" s="10"/>
      <c r="E17" s="49"/>
      <c r="F17" s="15" t="s">
        <v>80</v>
      </c>
      <c r="G17" s="3">
        <f t="shared" ref="G17:I17" si="3">+G20</f>
        <v>-2800</v>
      </c>
      <c r="H17" s="3">
        <f t="shared" si="3"/>
        <v>-2800</v>
      </c>
      <c r="I17" s="3">
        <f t="shared" si="3"/>
        <v>-2800</v>
      </c>
    </row>
    <row r="18" spans="1:9" x14ac:dyDescent="0.3">
      <c r="A18" s="39"/>
      <c r="B18" s="39"/>
      <c r="C18" s="40"/>
      <c r="D18" s="12"/>
      <c r="E18" s="48"/>
      <c r="F18" s="12" t="s">
        <v>5</v>
      </c>
      <c r="G18" s="42"/>
      <c r="H18" s="42"/>
      <c r="I18" s="42"/>
    </row>
    <row r="19" spans="1:9" ht="34.5" x14ac:dyDescent="0.3">
      <c r="A19" s="39"/>
      <c r="B19" s="39"/>
      <c r="C19" s="40"/>
      <c r="D19" s="9"/>
      <c r="E19" s="43"/>
      <c r="F19" s="12" t="s">
        <v>2</v>
      </c>
      <c r="G19" s="41">
        <f t="shared" ref="G19:I19" si="4">G20</f>
        <v>-2800</v>
      </c>
      <c r="H19" s="41">
        <f t="shared" si="4"/>
        <v>-2800</v>
      </c>
      <c r="I19" s="41">
        <f t="shared" si="4"/>
        <v>-2800</v>
      </c>
    </row>
    <row r="20" spans="1:9" s="11" customFormat="1" x14ac:dyDescent="0.3">
      <c r="A20" s="39"/>
      <c r="B20" s="39"/>
      <c r="C20" s="39"/>
      <c r="D20" s="51">
        <v>1049</v>
      </c>
      <c r="E20" s="52"/>
      <c r="F20" s="15" t="s">
        <v>38</v>
      </c>
      <c r="G20" s="38">
        <f t="shared" ref="G20:I20" si="5">+G22</f>
        <v>-2800</v>
      </c>
      <c r="H20" s="38">
        <f t="shared" si="5"/>
        <v>-2800</v>
      </c>
      <c r="I20" s="38">
        <f t="shared" si="5"/>
        <v>-2800</v>
      </c>
    </row>
    <row r="21" spans="1:9" x14ac:dyDescent="0.3">
      <c r="A21" s="39"/>
      <c r="B21" s="39"/>
      <c r="C21" s="40"/>
      <c r="D21" s="9"/>
      <c r="E21" s="43"/>
      <c r="F21" s="12" t="s">
        <v>5</v>
      </c>
      <c r="G21" s="42"/>
      <c r="H21" s="42"/>
      <c r="I21" s="42"/>
    </row>
    <row r="22" spans="1:9" ht="35.25" customHeight="1" x14ac:dyDescent="0.3">
      <c r="A22" s="39"/>
      <c r="B22" s="39"/>
      <c r="C22" s="40"/>
      <c r="D22" s="43"/>
      <c r="E22" s="14" t="s">
        <v>96</v>
      </c>
      <c r="F22" s="17" t="s">
        <v>37</v>
      </c>
      <c r="G22" s="4">
        <f>G24</f>
        <v>-2800</v>
      </c>
      <c r="H22" s="4">
        <f>H24</f>
        <v>-2800</v>
      </c>
      <c r="I22" s="4">
        <f>I24</f>
        <v>-2800</v>
      </c>
    </row>
    <row r="23" spans="1:9" x14ac:dyDescent="0.3">
      <c r="A23" s="39"/>
      <c r="B23" s="39"/>
      <c r="C23" s="39"/>
      <c r="D23" s="43"/>
      <c r="E23" s="17"/>
      <c r="F23" s="17" t="s">
        <v>97</v>
      </c>
      <c r="G23" s="42"/>
      <c r="H23" s="42"/>
      <c r="I23" s="42"/>
    </row>
    <row r="24" spans="1:9" ht="34.5" x14ac:dyDescent="0.3">
      <c r="A24" s="39"/>
      <c r="B24" s="39"/>
      <c r="C24" s="40"/>
      <c r="D24" s="44"/>
      <c r="E24" s="17"/>
      <c r="F24" s="45" t="s">
        <v>39</v>
      </c>
      <c r="G24" s="4">
        <f>G26</f>
        <v>-2800</v>
      </c>
      <c r="H24" s="4">
        <f>H26</f>
        <v>-2800</v>
      </c>
      <c r="I24" s="4">
        <f>I26</f>
        <v>-2800</v>
      </c>
    </row>
    <row r="25" spans="1:9" ht="34.5" x14ac:dyDescent="0.3">
      <c r="A25" s="39"/>
      <c r="B25" s="39"/>
      <c r="C25" s="40"/>
      <c r="D25" s="43"/>
      <c r="E25" s="17"/>
      <c r="F25" s="17" t="s">
        <v>98</v>
      </c>
      <c r="G25" s="42"/>
      <c r="H25" s="42"/>
      <c r="I25" s="42"/>
    </row>
    <row r="26" spans="1:9" x14ac:dyDescent="0.3">
      <c r="A26" s="39"/>
      <c r="B26" s="39"/>
      <c r="C26" s="40"/>
      <c r="D26" s="43"/>
      <c r="E26" s="17"/>
      <c r="F26" s="17" t="s">
        <v>99</v>
      </c>
      <c r="G26" s="4">
        <f t="shared" ref="G26:I27" si="6">G27</f>
        <v>-2800</v>
      </c>
      <c r="H26" s="4">
        <f t="shared" si="6"/>
        <v>-2800</v>
      </c>
      <c r="I26" s="4">
        <f t="shared" si="6"/>
        <v>-2800</v>
      </c>
    </row>
    <row r="27" spans="1:9" x14ac:dyDescent="0.3">
      <c r="A27" s="39"/>
      <c r="B27" s="39"/>
      <c r="C27" s="40"/>
      <c r="D27" s="43"/>
      <c r="E27" s="17"/>
      <c r="F27" s="17" t="s">
        <v>15</v>
      </c>
      <c r="G27" s="4">
        <f t="shared" si="6"/>
        <v>-2800</v>
      </c>
      <c r="H27" s="4">
        <f t="shared" si="6"/>
        <v>-2800</v>
      </c>
      <c r="I27" s="4">
        <f t="shared" si="6"/>
        <v>-2800</v>
      </c>
    </row>
    <row r="28" spans="1:9" ht="34.5" x14ac:dyDescent="0.3">
      <c r="A28" s="39"/>
      <c r="B28" s="39"/>
      <c r="C28" s="40"/>
      <c r="D28" s="43"/>
      <c r="E28" s="17"/>
      <c r="F28" s="17" t="s">
        <v>16</v>
      </c>
      <c r="G28" s="4">
        <f>G29</f>
        <v>-2800</v>
      </c>
      <c r="H28" s="4">
        <f>H29</f>
        <v>-2800</v>
      </c>
      <c r="I28" s="4">
        <f>I29</f>
        <v>-2800</v>
      </c>
    </row>
    <row r="29" spans="1:9" ht="18.75" customHeight="1" x14ac:dyDescent="0.3">
      <c r="A29" s="39"/>
      <c r="B29" s="39"/>
      <c r="C29" s="46"/>
      <c r="D29" s="43"/>
      <c r="E29" s="17"/>
      <c r="F29" s="17" t="s">
        <v>40</v>
      </c>
      <c r="G29" s="4">
        <f>+G30</f>
        <v>-2800</v>
      </c>
      <c r="H29" s="4">
        <f>+H30</f>
        <v>-2800</v>
      </c>
      <c r="I29" s="4">
        <f>+I30</f>
        <v>-2800</v>
      </c>
    </row>
    <row r="30" spans="1:9" ht="34.5" x14ac:dyDescent="0.3">
      <c r="A30" s="39"/>
      <c r="B30" s="39"/>
      <c r="C30" s="2"/>
      <c r="D30" s="2"/>
      <c r="E30" s="17"/>
      <c r="F30" s="17" t="s">
        <v>41</v>
      </c>
      <c r="G30" s="4">
        <f>հ1!G15</f>
        <v>-2800</v>
      </c>
      <c r="H30" s="4">
        <f>հ1!H15</f>
        <v>-2800</v>
      </c>
      <c r="I30" s="4">
        <f>հ1!I15</f>
        <v>-2800</v>
      </c>
    </row>
    <row r="31" spans="1:9" s="11" customFormat="1" ht="21" customHeight="1" x14ac:dyDescent="0.3">
      <c r="A31" s="39"/>
      <c r="B31" s="39"/>
      <c r="C31" s="39" t="s">
        <v>6</v>
      </c>
      <c r="D31" s="10"/>
      <c r="E31" s="49"/>
      <c r="F31" s="10" t="s">
        <v>10</v>
      </c>
      <c r="G31" s="3">
        <f t="shared" ref="G31:I31" si="7">+G35</f>
        <v>2800</v>
      </c>
      <c r="H31" s="3">
        <f t="shared" si="7"/>
        <v>2800</v>
      </c>
      <c r="I31" s="3">
        <f t="shared" si="7"/>
        <v>2800</v>
      </c>
    </row>
    <row r="32" spans="1:9" x14ac:dyDescent="0.3">
      <c r="A32" s="39"/>
      <c r="B32" s="39"/>
      <c r="C32" s="40"/>
      <c r="D32" s="12"/>
      <c r="E32" s="48"/>
      <c r="F32" s="12" t="s">
        <v>5</v>
      </c>
      <c r="G32" s="42"/>
      <c r="H32" s="42"/>
      <c r="I32" s="42"/>
    </row>
    <row r="33" spans="1:9" ht="33.75" customHeight="1" x14ac:dyDescent="0.3">
      <c r="A33" s="40"/>
      <c r="B33" s="40"/>
      <c r="C33" s="40"/>
      <c r="D33" s="12"/>
      <c r="E33" s="48"/>
      <c r="F33" s="53" t="s">
        <v>2</v>
      </c>
      <c r="G33" s="4">
        <f t="shared" ref="G33:I33" si="8">G35</f>
        <v>2800</v>
      </c>
      <c r="H33" s="4">
        <f t="shared" si="8"/>
        <v>2800</v>
      </c>
      <c r="I33" s="4">
        <f t="shared" si="8"/>
        <v>2800</v>
      </c>
    </row>
    <row r="34" spans="1:9" x14ac:dyDescent="0.3">
      <c r="A34" s="40"/>
      <c r="B34" s="40"/>
      <c r="C34" s="40"/>
      <c r="D34" s="12"/>
      <c r="E34" s="48"/>
      <c r="F34" s="12" t="s">
        <v>5</v>
      </c>
      <c r="G34" s="4"/>
      <c r="H34" s="4"/>
      <c r="I34" s="4"/>
    </row>
    <row r="35" spans="1:9" s="11" customFormat="1" ht="34.5" x14ac:dyDescent="0.3">
      <c r="A35" s="39"/>
      <c r="B35" s="39"/>
      <c r="C35" s="39"/>
      <c r="D35" s="51">
        <v>1176</v>
      </c>
      <c r="E35" s="49"/>
      <c r="F35" s="10" t="s">
        <v>1</v>
      </c>
      <c r="G35" s="38">
        <f t="shared" ref="G35:I35" si="9">G37</f>
        <v>2800</v>
      </c>
      <c r="H35" s="38">
        <f t="shared" si="9"/>
        <v>2800</v>
      </c>
      <c r="I35" s="38">
        <f t="shared" si="9"/>
        <v>2800</v>
      </c>
    </row>
    <row r="36" spans="1:9" x14ac:dyDescent="0.3">
      <c r="A36" s="40"/>
      <c r="B36" s="39"/>
      <c r="C36" s="40"/>
      <c r="D36" s="12"/>
      <c r="E36" s="48"/>
      <c r="F36" s="12" t="s">
        <v>5</v>
      </c>
      <c r="G36" s="42"/>
      <c r="H36" s="42"/>
      <c r="I36" s="42"/>
    </row>
    <row r="37" spans="1:9" ht="41.25" customHeight="1" x14ac:dyDescent="0.3">
      <c r="A37" s="40"/>
      <c r="B37" s="40"/>
      <c r="C37" s="40"/>
      <c r="D37" s="43"/>
      <c r="E37" s="43">
        <v>11001</v>
      </c>
      <c r="F37" s="12" t="s">
        <v>26</v>
      </c>
      <c r="G37" s="4">
        <f t="shared" ref="G37:I37" si="10">G39</f>
        <v>2800</v>
      </c>
      <c r="H37" s="4">
        <f t="shared" si="10"/>
        <v>2800</v>
      </c>
      <c r="I37" s="4">
        <f t="shared" si="10"/>
        <v>2800</v>
      </c>
    </row>
    <row r="38" spans="1:9" x14ac:dyDescent="0.3">
      <c r="A38" s="40"/>
      <c r="B38" s="40"/>
      <c r="C38" s="39"/>
      <c r="D38" s="43"/>
      <c r="E38" s="43"/>
      <c r="F38" s="12" t="s">
        <v>11</v>
      </c>
      <c r="G38" s="42"/>
      <c r="H38" s="42"/>
      <c r="I38" s="42"/>
    </row>
    <row r="39" spans="1:9" ht="38.25" customHeight="1" x14ac:dyDescent="0.3">
      <c r="A39" s="40"/>
      <c r="B39" s="40"/>
      <c r="C39" s="40"/>
      <c r="D39" s="44"/>
      <c r="E39" s="44"/>
      <c r="F39" s="12" t="s">
        <v>120</v>
      </c>
      <c r="G39" s="4">
        <f t="shared" ref="G39:I39" si="11">G41</f>
        <v>2800</v>
      </c>
      <c r="H39" s="4">
        <f t="shared" si="11"/>
        <v>2800</v>
      </c>
      <c r="I39" s="4">
        <f t="shared" si="11"/>
        <v>2800</v>
      </c>
    </row>
    <row r="40" spans="1:9" ht="36" customHeight="1" x14ac:dyDescent="0.3">
      <c r="A40" s="40"/>
      <c r="B40" s="40"/>
      <c r="C40" s="40"/>
      <c r="D40" s="43"/>
      <c r="E40" s="43"/>
      <c r="F40" s="12" t="s">
        <v>13</v>
      </c>
      <c r="G40" s="42"/>
      <c r="H40" s="42"/>
      <c r="I40" s="42"/>
    </row>
    <row r="41" spans="1:9" x14ac:dyDescent="0.3">
      <c r="A41" s="40"/>
      <c r="B41" s="40"/>
      <c r="C41" s="40"/>
      <c r="D41" s="43"/>
      <c r="E41" s="43"/>
      <c r="F41" s="12" t="s">
        <v>14</v>
      </c>
      <c r="G41" s="4">
        <f t="shared" ref="G41:I44" si="12">G42</f>
        <v>2800</v>
      </c>
      <c r="H41" s="4">
        <f t="shared" si="12"/>
        <v>2800</v>
      </c>
      <c r="I41" s="4">
        <f t="shared" si="12"/>
        <v>2800</v>
      </c>
    </row>
    <row r="42" spans="1:9" x14ac:dyDescent="0.3">
      <c r="A42" s="40"/>
      <c r="B42" s="40"/>
      <c r="C42" s="40"/>
      <c r="D42" s="43"/>
      <c r="E42" s="43"/>
      <c r="F42" s="12" t="s">
        <v>15</v>
      </c>
      <c r="G42" s="4">
        <f t="shared" si="12"/>
        <v>2800</v>
      </c>
      <c r="H42" s="4">
        <f t="shared" si="12"/>
        <v>2800</v>
      </c>
      <c r="I42" s="4">
        <f t="shared" si="12"/>
        <v>2800</v>
      </c>
    </row>
    <row r="43" spans="1:9" ht="34.5" x14ac:dyDescent="0.3">
      <c r="A43" s="40"/>
      <c r="B43" s="40"/>
      <c r="C43" s="40"/>
      <c r="D43" s="43"/>
      <c r="E43" s="43"/>
      <c r="F43" s="84" t="s">
        <v>16</v>
      </c>
      <c r="G43" s="4">
        <f t="shared" si="12"/>
        <v>2800</v>
      </c>
      <c r="H43" s="4">
        <f t="shared" si="12"/>
        <v>2800</v>
      </c>
      <c r="I43" s="4">
        <f t="shared" si="12"/>
        <v>2800</v>
      </c>
    </row>
    <row r="44" spans="1:9" ht="20.25" customHeight="1" x14ac:dyDescent="0.3">
      <c r="A44" s="46"/>
      <c r="B44" s="46"/>
      <c r="C44" s="46"/>
      <c r="D44" s="43"/>
      <c r="E44" s="43"/>
      <c r="F44" s="17" t="s">
        <v>126</v>
      </c>
      <c r="G44" s="4">
        <f t="shared" si="12"/>
        <v>2800</v>
      </c>
      <c r="H44" s="4">
        <f t="shared" si="12"/>
        <v>2800</v>
      </c>
      <c r="I44" s="4">
        <f t="shared" si="12"/>
        <v>2800</v>
      </c>
    </row>
    <row r="45" spans="1:9" ht="18.75" customHeight="1" x14ac:dyDescent="0.3">
      <c r="A45" s="46"/>
      <c r="B45" s="46"/>
      <c r="C45" s="46"/>
      <c r="D45" s="43"/>
      <c r="E45" s="43"/>
      <c r="F45" s="17" t="s">
        <v>127</v>
      </c>
      <c r="G45" s="4">
        <f>հ1!G13</f>
        <v>2800</v>
      </c>
      <c r="H45" s="4">
        <f>հ1!H13</f>
        <v>2800</v>
      </c>
      <c r="I45" s="4">
        <f>հ1!I13</f>
        <v>2800</v>
      </c>
    </row>
    <row r="48" spans="1:9" s="5" customFormat="1" ht="19.5" customHeight="1" x14ac:dyDescent="0.3">
      <c r="A48" s="24"/>
      <c r="B48" s="28" t="s">
        <v>89</v>
      </c>
      <c r="C48" s="18"/>
      <c r="D48" s="29"/>
    </row>
    <row r="49" spans="1:9" s="5" customFormat="1" ht="19.5" customHeight="1" x14ac:dyDescent="0.3">
      <c r="A49" s="24"/>
      <c r="B49" s="28" t="s">
        <v>90</v>
      </c>
      <c r="C49" s="18"/>
      <c r="D49" s="29"/>
    </row>
    <row r="50" spans="1:9" s="5" customFormat="1" ht="19.5" customHeight="1" x14ac:dyDescent="0.3">
      <c r="A50" s="24"/>
      <c r="B50" s="11"/>
      <c r="C50" s="30" t="s">
        <v>91</v>
      </c>
      <c r="D50" s="29"/>
      <c r="F50" s="8"/>
      <c r="G50" s="20"/>
      <c r="H50" s="20"/>
      <c r="I50" s="27"/>
    </row>
    <row r="51" spans="1:9" s="5" customFormat="1" ht="19.5" customHeight="1" x14ac:dyDescent="0.3">
      <c r="A51" s="24"/>
      <c r="D51" s="8"/>
      <c r="G51" s="20"/>
      <c r="H51" s="20"/>
      <c r="I51" s="27"/>
    </row>
  </sheetData>
  <mergeCells count="7">
    <mergeCell ref="G2:I2"/>
    <mergeCell ref="A4:I4"/>
    <mergeCell ref="G6:I6"/>
    <mergeCell ref="A7:C7"/>
    <mergeCell ref="D7:E7"/>
    <mergeCell ref="G7:I7"/>
    <mergeCell ref="F7:F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73C60-0161-4F03-94EE-23250436CF00}">
  <dimension ref="B1:CG27"/>
  <sheetViews>
    <sheetView workbookViewId="0">
      <selection activeCell="P19" sqref="P19"/>
    </sheetView>
  </sheetViews>
  <sheetFormatPr defaultRowHeight="17.25" x14ac:dyDescent="0.3"/>
  <cols>
    <col min="1" max="1" width="9.140625" style="5"/>
    <col min="2" max="2" width="8.140625" style="5" customWidth="1"/>
    <col min="3" max="3" width="10.5703125" style="5" customWidth="1"/>
    <col min="4" max="4" width="13.140625" style="5" customWidth="1"/>
    <col min="5" max="5" width="15.7109375" style="5" customWidth="1"/>
    <col min="6" max="6" width="13.7109375" style="5" customWidth="1"/>
    <col min="7" max="7" width="21.140625" style="5" customWidth="1"/>
    <col min="8" max="8" width="10.7109375" style="5" customWidth="1"/>
    <col min="9" max="9" width="21" style="5" customWidth="1"/>
    <col min="10" max="10" width="30.7109375" style="5" customWidth="1"/>
    <col min="11" max="11" width="16" style="5" customWidth="1"/>
    <col min="12" max="12" width="12.7109375" style="5" customWidth="1"/>
    <col min="13" max="13" width="15" style="5" customWidth="1"/>
    <col min="14" max="16384" width="9.140625" style="5"/>
  </cols>
  <sheetData>
    <row r="1" spans="2:85" x14ac:dyDescent="0.3">
      <c r="L1" s="106" t="s">
        <v>122</v>
      </c>
      <c r="M1" s="106"/>
    </row>
    <row r="2" spans="2:85" x14ac:dyDescent="0.3">
      <c r="K2" s="90" t="s">
        <v>87</v>
      </c>
      <c r="L2" s="90"/>
      <c r="M2" s="90"/>
    </row>
    <row r="3" spans="2:85" x14ac:dyDescent="0.3">
      <c r="D3" s="72"/>
      <c r="H3" s="7"/>
      <c r="I3" s="7"/>
      <c r="J3" s="7"/>
      <c r="K3" s="107" t="s">
        <v>106</v>
      </c>
      <c r="L3" s="107"/>
      <c r="M3" s="10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</row>
    <row r="5" spans="2:85" ht="39" customHeight="1" x14ac:dyDescent="0.3">
      <c r="B5" s="94" t="s">
        <v>114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7" spans="2:85" x14ac:dyDescent="0.3"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73"/>
    </row>
    <row r="8" spans="2:85" s="74" customFormat="1" ht="69" customHeight="1" x14ac:dyDescent="0.3">
      <c r="B8" s="96" t="s">
        <v>49</v>
      </c>
      <c r="C8" s="96" t="s">
        <v>50</v>
      </c>
      <c r="D8" s="96"/>
      <c r="E8" s="96" t="s">
        <v>51</v>
      </c>
      <c r="F8" s="96"/>
      <c r="G8" s="96"/>
      <c r="H8" s="96"/>
      <c r="I8" s="96" t="s">
        <v>52</v>
      </c>
      <c r="J8" s="96" t="s">
        <v>53</v>
      </c>
      <c r="K8" s="96" t="s">
        <v>108</v>
      </c>
      <c r="L8" s="96"/>
      <c r="M8" s="96"/>
    </row>
    <row r="9" spans="2:85" s="74" customFormat="1" ht="34.5" x14ac:dyDescent="0.3">
      <c r="B9" s="96"/>
      <c r="C9" s="22" t="s">
        <v>109</v>
      </c>
      <c r="D9" s="22" t="s">
        <v>110</v>
      </c>
      <c r="E9" s="22" t="s">
        <v>54</v>
      </c>
      <c r="F9" s="22" t="s">
        <v>110</v>
      </c>
      <c r="G9" s="22" t="s">
        <v>111</v>
      </c>
      <c r="H9" s="22" t="s">
        <v>55</v>
      </c>
      <c r="I9" s="96"/>
      <c r="J9" s="96"/>
      <c r="K9" s="22" t="s">
        <v>56</v>
      </c>
      <c r="L9" s="22" t="s">
        <v>57</v>
      </c>
      <c r="M9" s="22" t="s">
        <v>58</v>
      </c>
    </row>
    <row r="10" spans="2:85" s="74" customFormat="1" x14ac:dyDescent="0.3">
      <c r="B10" s="104" t="s">
        <v>59</v>
      </c>
      <c r="C10" s="104"/>
      <c r="D10" s="104"/>
      <c r="E10" s="104"/>
      <c r="F10" s="104"/>
      <c r="G10" s="104"/>
      <c r="H10" s="104"/>
      <c r="I10" s="75"/>
      <c r="J10" s="75"/>
      <c r="K10" s="56">
        <f t="shared" ref="K10:M10" si="0">K11</f>
        <v>0</v>
      </c>
      <c r="L10" s="56">
        <f t="shared" si="0"/>
        <v>0</v>
      </c>
      <c r="M10" s="56">
        <f t="shared" si="0"/>
        <v>0</v>
      </c>
    </row>
    <row r="11" spans="2:85" s="74" customFormat="1" ht="20.25" customHeight="1" x14ac:dyDescent="0.3">
      <c r="B11" s="76" t="s">
        <v>39</v>
      </c>
      <c r="C11" s="76"/>
      <c r="D11" s="76"/>
      <c r="E11" s="76"/>
      <c r="F11" s="75"/>
      <c r="G11" s="75"/>
      <c r="H11" s="75"/>
      <c r="I11" s="75"/>
      <c r="J11" s="75"/>
      <c r="K11" s="56">
        <f>K12+K17</f>
        <v>0</v>
      </c>
      <c r="L11" s="56">
        <f t="shared" ref="L11:M11" si="1">L12+L17</f>
        <v>0</v>
      </c>
      <c r="M11" s="56">
        <f t="shared" si="1"/>
        <v>0</v>
      </c>
    </row>
    <row r="12" spans="2:85" s="74" customFormat="1" ht="19.5" customHeight="1" x14ac:dyDescent="0.3">
      <c r="B12" s="75"/>
      <c r="C12" s="15" t="s">
        <v>112</v>
      </c>
      <c r="D12" s="101" t="s">
        <v>82</v>
      </c>
      <c r="E12" s="102"/>
      <c r="F12" s="102"/>
      <c r="G12" s="102"/>
      <c r="H12" s="102"/>
      <c r="I12" s="102"/>
      <c r="J12" s="103"/>
      <c r="K12" s="77">
        <f t="shared" ref="K12:M12" si="2">K13</f>
        <v>-2800</v>
      </c>
      <c r="L12" s="77">
        <f t="shared" si="2"/>
        <v>-2800</v>
      </c>
      <c r="M12" s="77">
        <f t="shared" si="2"/>
        <v>-2800</v>
      </c>
    </row>
    <row r="13" spans="2:85" s="74" customFormat="1" ht="20.25" customHeight="1" x14ac:dyDescent="0.3">
      <c r="B13" s="76"/>
      <c r="C13" s="76"/>
      <c r="D13" s="76"/>
      <c r="E13" s="15" t="s">
        <v>60</v>
      </c>
      <c r="F13" s="93" t="s">
        <v>32</v>
      </c>
      <c r="G13" s="93"/>
      <c r="H13" s="93"/>
      <c r="I13" s="93"/>
      <c r="J13" s="93"/>
      <c r="K13" s="54">
        <f>հ2!G30</f>
        <v>-2800</v>
      </c>
      <c r="L13" s="54">
        <f>հ2!H30</f>
        <v>-2800</v>
      </c>
      <c r="M13" s="54">
        <f>հ2!I30</f>
        <v>-2800</v>
      </c>
    </row>
    <row r="14" spans="2:85" ht="20.25" customHeight="1" x14ac:dyDescent="0.3">
      <c r="B14" s="81"/>
      <c r="C14" s="81"/>
      <c r="D14" s="81"/>
      <c r="E14" s="17"/>
      <c r="F14" s="17"/>
      <c r="G14" s="105" t="s">
        <v>61</v>
      </c>
      <c r="H14" s="105"/>
      <c r="I14" s="105"/>
      <c r="J14" s="105"/>
      <c r="K14" s="105"/>
      <c r="L14" s="105"/>
      <c r="M14" s="105"/>
    </row>
    <row r="15" spans="2:85" ht="17.25" customHeight="1" x14ac:dyDescent="0.3">
      <c r="B15" s="81"/>
      <c r="C15" s="81"/>
      <c r="D15" s="81"/>
      <c r="E15" s="17"/>
      <c r="F15" s="17"/>
      <c r="G15" s="17"/>
      <c r="H15" s="105" t="s">
        <v>17</v>
      </c>
      <c r="I15" s="105"/>
      <c r="J15" s="105"/>
      <c r="K15" s="105"/>
      <c r="L15" s="105"/>
      <c r="M15" s="105"/>
    </row>
    <row r="16" spans="2:85" ht="18.75" customHeight="1" x14ac:dyDescent="0.3">
      <c r="B16" s="81"/>
      <c r="C16" s="81"/>
      <c r="D16" s="81"/>
      <c r="E16" s="17"/>
      <c r="F16" s="17"/>
      <c r="G16" s="17"/>
      <c r="H16" s="17"/>
      <c r="I16" s="105" t="s">
        <v>62</v>
      </c>
      <c r="J16" s="105"/>
      <c r="K16" s="105"/>
      <c r="L16" s="105"/>
      <c r="M16" s="105"/>
    </row>
    <row r="17" spans="2:13" ht="18.75" customHeight="1" x14ac:dyDescent="0.3">
      <c r="B17" s="55"/>
      <c r="C17" s="15" t="s">
        <v>43</v>
      </c>
      <c r="D17" s="93" t="s">
        <v>44</v>
      </c>
      <c r="E17" s="93"/>
      <c r="F17" s="93"/>
      <c r="G17" s="93"/>
      <c r="H17" s="93"/>
      <c r="I17" s="93"/>
      <c r="J17" s="93"/>
      <c r="K17" s="83">
        <f t="shared" ref="K17:M17" si="3">K18</f>
        <v>2800</v>
      </c>
      <c r="L17" s="83">
        <f t="shared" si="3"/>
        <v>2800</v>
      </c>
      <c r="M17" s="83">
        <f t="shared" si="3"/>
        <v>2800</v>
      </c>
    </row>
    <row r="18" spans="2:13" ht="30.75" customHeight="1" x14ac:dyDescent="0.3">
      <c r="B18" s="55"/>
      <c r="C18" s="17"/>
      <c r="D18" s="17"/>
      <c r="E18" s="15" t="s">
        <v>45</v>
      </c>
      <c r="F18" s="93" t="s">
        <v>46</v>
      </c>
      <c r="G18" s="93"/>
      <c r="H18" s="93"/>
      <c r="I18" s="93"/>
      <c r="J18" s="93"/>
      <c r="K18" s="83">
        <f>հ2!G37</f>
        <v>2800</v>
      </c>
      <c r="L18" s="83">
        <f>հ2!H37</f>
        <v>2800</v>
      </c>
      <c r="M18" s="83">
        <f>հ2!I37</f>
        <v>2800</v>
      </c>
    </row>
    <row r="19" spans="2:13" ht="17.25" customHeight="1" x14ac:dyDescent="0.3">
      <c r="B19" s="55"/>
      <c r="C19" s="17"/>
      <c r="D19" s="17"/>
      <c r="E19" s="17"/>
      <c r="F19" s="17"/>
      <c r="G19" s="105" t="s">
        <v>47</v>
      </c>
      <c r="H19" s="105"/>
      <c r="I19" s="105"/>
      <c r="J19" s="105"/>
      <c r="K19" s="105"/>
      <c r="L19" s="105"/>
      <c r="M19" s="105"/>
    </row>
    <row r="20" spans="2:13" ht="17.25" customHeight="1" x14ac:dyDescent="0.3">
      <c r="B20" s="55"/>
      <c r="C20" s="17"/>
      <c r="D20" s="17"/>
      <c r="E20" s="17"/>
      <c r="F20" s="17"/>
      <c r="G20" s="17"/>
      <c r="H20" s="105" t="s">
        <v>17</v>
      </c>
      <c r="I20" s="105"/>
      <c r="J20" s="105"/>
      <c r="K20" s="105"/>
      <c r="L20" s="105"/>
      <c r="M20" s="105"/>
    </row>
    <row r="21" spans="2:13" ht="17.25" customHeight="1" x14ac:dyDescent="0.3">
      <c r="B21" s="55"/>
      <c r="C21" s="17"/>
      <c r="D21" s="17"/>
      <c r="E21" s="17"/>
      <c r="F21" s="17"/>
      <c r="G21" s="17"/>
      <c r="H21" s="17"/>
      <c r="I21" s="105" t="s">
        <v>48</v>
      </c>
      <c r="J21" s="105"/>
      <c r="K21" s="105"/>
      <c r="L21" s="105"/>
      <c r="M21" s="105"/>
    </row>
    <row r="24" spans="2:13" x14ac:dyDescent="0.3">
      <c r="D24" s="28" t="s">
        <v>89</v>
      </c>
      <c r="E24" s="18"/>
      <c r="F24" s="29"/>
    </row>
    <row r="25" spans="2:13" x14ac:dyDescent="0.3">
      <c r="D25" s="28" t="s">
        <v>90</v>
      </c>
      <c r="E25" s="18"/>
      <c r="F25" s="29"/>
    </row>
    <row r="26" spans="2:13" x14ac:dyDescent="0.3">
      <c r="D26" s="11"/>
      <c r="E26" s="30" t="s">
        <v>91</v>
      </c>
      <c r="F26" s="29"/>
    </row>
    <row r="27" spans="2:13" x14ac:dyDescent="0.3">
      <c r="F27" s="8"/>
    </row>
  </sheetData>
  <mergeCells count="21">
    <mergeCell ref="L1:M1"/>
    <mergeCell ref="K2:M2"/>
    <mergeCell ref="K3:M3"/>
    <mergeCell ref="B5:M5"/>
    <mergeCell ref="B8:B9"/>
    <mergeCell ref="C8:D8"/>
    <mergeCell ref="E8:H8"/>
    <mergeCell ref="I8:I9"/>
    <mergeCell ref="J8:J9"/>
    <mergeCell ref="K8:M8"/>
    <mergeCell ref="G19:M19"/>
    <mergeCell ref="H20:M20"/>
    <mergeCell ref="I21:M21"/>
    <mergeCell ref="G14:M14"/>
    <mergeCell ref="H15:M15"/>
    <mergeCell ref="I16:M16"/>
    <mergeCell ref="D12:J12"/>
    <mergeCell ref="F13:J13"/>
    <mergeCell ref="B10:H10"/>
    <mergeCell ref="D17:J17"/>
    <mergeCell ref="F18:J18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37C18-8BE5-4F98-8170-4F6E12664DA4}">
  <dimension ref="B1:CG28"/>
  <sheetViews>
    <sheetView workbookViewId="0">
      <selection activeCell="J7" sqref="J7:J8"/>
    </sheetView>
  </sheetViews>
  <sheetFormatPr defaultRowHeight="17.25" x14ac:dyDescent="0.3"/>
  <cols>
    <col min="1" max="1" width="9.140625" style="5"/>
    <col min="2" max="2" width="8.140625" style="5" customWidth="1"/>
    <col min="3" max="3" width="10.5703125" style="5" customWidth="1"/>
    <col min="4" max="4" width="13.140625" style="5" customWidth="1"/>
    <col min="5" max="5" width="15.42578125" style="5" customWidth="1"/>
    <col min="6" max="6" width="13.7109375" style="5" customWidth="1"/>
    <col min="7" max="7" width="21.140625" style="5" customWidth="1"/>
    <col min="8" max="8" width="10.7109375" style="5" customWidth="1"/>
    <col min="9" max="9" width="20.7109375" style="5" customWidth="1"/>
    <col min="10" max="10" width="30.7109375" style="5" customWidth="1"/>
    <col min="11" max="11" width="14.85546875" style="5" customWidth="1"/>
    <col min="12" max="12" width="12.7109375" style="5" customWidth="1"/>
    <col min="13" max="13" width="13.42578125" style="5" customWidth="1"/>
    <col min="14" max="16384" width="9.140625" style="5"/>
  </cols>
  <sheetData>
    <row r="1" spans="2:85" x14ac:dyDescent="0.3">
      <c r="L1" s="106" t="s">
        <v>105</v>
      </c>
      <c r="M1" s="106"/>
    </row>
    <row r="2" spans="2:85" x14ac:dyDescent="0.3">
      <c r="K2" s="90" t="s">
        <v>87</v>
      </c>
      <c r="L2" s="90"/>
      <c r="M2" s="90"/>
    </row>
    <row r="3" spans="2:85" x14ac:dyDescent="0.3">
      <c r="D3" s="72"/>
      <c r="H3" s="7"/>
      <c r="I3" s="7"/>
      <c r="J3" s="7"/>
      <c r="K3" s="107" t="s">
        <v>106</v>
      </c>
      <c r="L3" s="107"/>
      <c r="M3" s="10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</row>
    <row r="5" spans="2:85" ht="39" customHeight="1" x14ac:dyDescent="0.3">
      <c r="B5" s="94" t="s">
        <v>113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2:85" ht="17.25" customHeight="1" x14ac:dyDescent="0.3"/>
    <row r="7" spans="2:85" s="74" customFormat="1" ht="52.5" customHeight="1" x14ac:dyDescent="0.3">
      <c r="B7" s="96" t="s">
        <v>107</v>
      </c>
      <c r="C7" s="96" t="s">
        <v>50</v>
      </c>
      <c r="D7" s="96"/>
      <c r="E7" s="96" t="s">
        <v>51</v>
      </c>
      <c r="F7" s="96"/>
      <c r="G7" s="96"/>
      <c r="H7" s="96"/>
      <c r="I7" s="96" t="s">
        <v>52</v>
      </c>
      <c r="J7" s="96" t="s">
        <v>53</v>
      </c>
      <c r="K7" s="96" t="s">
        <v>108</v>
      </c>
      <c r="L7" s="96"/>
      <c r="M7" s="96"/>
    </row>
    <row r="8" spans="2:85" s="74" customFormat="1" ht="57" customHeight="1" x14ac:dyDescent="0.3">
      <c r="B8" s="96"/>
      <c r="C8" s="22" t="s">
        <v>109</v>
      </c>
      <c r="D8" s="22" t="s">
        <v>110</v>
      </c>
      <c r="E8" s="22" t="s">
        <v>54</v>
      </c>
      <c r="F8" s="22" t="s">
        <v>110</v>
      </c>
      <c r="G8" s="22" t="s">
        <v>111</v>
      </c>
      <c r="H8" s="22" t="s">
        <v>55</v>
      </c>
      <c r="I8" s="96"/>
      <c r="J8" s="96"/>
      <c r="K8" s="22" t="s">
        <v>56</v>
      </c>
      <c r="L8" s="22" t="s">
        <v>57</v>
      </c>
      <c r="M8" s="22" t="s">
        <v>58</v>
      </c>
    </row>
    <row r="9" spans="2:85" s="74" customFormat="1" ht="18.75" customHeight="1" x14ac:dyDescent="0.3">
      <c r="B9" s="104" t="s">
        <v>59</v>
      </c>
      <c r="C9" s="104"/>
      <c r="D9" s="104"/>
      <c r="E9" s="104"/>
      <c r="F9" s="104"/>
      <c r="G9" s="104"/>
      <c r="H9" s="104"/>
      <c r="I9" s="75"/>
      <c r="J9" s="75"/>
      <c r="K9" s="56">
        <f t="shared" ref="K9:M9" si="0">K10+K16</f>
        <v>0</v>
      </c>
      <c r="L9" s="56">
        <f t="shared" si="0"/>
        <v>0</v>
      </c>
      <c r="M9" s="56">
        <f t="shared" si="0"/>
        <v>0</v>
      </c>
    </row>
    <row r="10" spans="2:85" s="74" customFormat="1" ht="19.5" customHeight="1" x14ac:dyDescent="0.3">
      <c r="B10" s="76" t="s">
        <v>39</v>
      </c>
      <c r="C10" s="76"/>
      <c r="D10" s="76"/>
      <c r="E10" s="76"/>
      <c r="F10" s="75"/>
      <c r="G10" s="75"/>
      <c r="H10" s="78"/>
      <c r="I10" s="79"/>
      <c r="J10" s="80"/>
      <c r="K10" s="77">
        <f t="shared" ref="K10:M10" si="1">K11</f>
        <v>-2800</v>
      </c>
      <c r="L10" s="77">
        <f t="shared" si="1"/>
        <v>-2800</v>
      </c>
      <c r="M10" s="77">
        <f t="shared" si="1"/>
        <v>-2800</v>
      </c>
    </row>
    <row r="11" spans="2:85" s="74" customFormat="1" ht="16.5" customHeight="1" x14ac:dyDescent="0.3">
      <c r="B11" s="75"/>
      <c r="C11" s="22" t="s">
        <v>112</v>
      </c>
      <c r="D11" s="101" t="s">
        <v>82</v>
      </c>
      <c r="E11" s="102"/>
      <c r="F11" s="102"/>
      <c r="G11" s="102"/>
      <c r="H11" s="102"/>
      <c r="I11" s="102"/>
      <c r="J11" s="103"/>
      <c r="K11" s="77">
        <f t="shared" ref="K11:M11" si="2">K12</f>
        <v>-2800</v>
      </c>
      <c r="L11" s="77">
        <f t="shared" si="2"/>
        <v>-2800</v>
      </c>
      <c r="M11" s="77">
        <f t="shared" si="2"/>
        <v>-2800</v>
      </c>
    </row>
    <row r="12" spans="2:85" s="74" customFormat="1" ht="36.75" customHeight="1" x14ac:dyDescent="0.3">
      <c r="B12" s="76"/>
      <c r="C12" s="76"/>
      <c r="D12" s="76"/>
      <c r="E12" s="22" t="s">
        <v>132</v>
      </c>
      <c r="F12" s="93" t="s">
        <v>32</v>
      </c>
      <c r="G12" s="93"/>
      <c r="H12" s="93"/>
      <c r="I12" s="93"/>
      <c r="J12" s="93"/>
      <c r="K12" s="54">
        <f>հ2!G30</f>
        <v>-2800</v>
      </c>
      <c r="L12" s="54">
        <f>հ2!H30</f>
        <v>-2800</v>
      </c>
      <c r="M12" s="54">
        <f>հ2!I30</f>
        <v>-2800</v>
      </c>
    </row>
    <row r="13" spans="2:85" ht="35.25" customHeight="1" x14ac:dyDescent="0.3">
      <c r="B13" s="81"/>
      <c r="C13" s="81"/>
      <c r="D13" s="81"/>
      <c r="E13" s="17"/>
      <c r="F13" s="17"/>
      <c r="G13" s="105" t="s">
        <v>61</v>
      </c>
      <c r="H13" s="105"/>
      <c r="I13" s="105"/>
      <c r="J13" s="105"/>
      <c r="K13" s="105"/>
      <c r="L13" s="105"/>
      <c r="M13" s="105"/>
    </row>
    <row r="14" spans="2:85" ht="20.25" customHeight="1" x14ac:dyDescent="0.3">
      <c r="B14" s="81"/>
      <c r="C14" s="81"/>
      <c r="D14" s="81"/>
      <c r="E14" s="17"/>
      <c r="F14" s="17"/>
      <c r="G14" s="17"/>
      <c r="H14" s="105" t="s">
        <v>17</v>
      </c>
      <c r="I14" s="105"/>
      <c r="J14" s="105"/>
      <c r="K14" s="105"/>
      <c r="L14" s="105"/>
      <c r="M14" s="105"/>
    </row>
    <row r="15" spans="2:85" ht="36" customHeight="1" x14ac:dyDescent="0.3">
      <c r="B15" s="81"/>
      <c r="C15" s="81"/>
      <c r="D15" s="81"/>
      <c r="E15" s="17"/>
      <c r="F15" s="17"/>
      <c r="G15" s="17"/>
      <c r="H15" s="17"/>
      <c r="I15" s="105" t="s">
        <v>62</v>
      </c>
      <c r="J15" s="105"/>
      <c r="K15" s="105"/>
      <c r="L15" s="105"/>
      <c r="M15" s="105"/>
    </row>
    <row r="16" spans="2:85" s="74" customFormat="1" ht="20.25" customHeight="1" x14ac:dyDescent="0.3">
      <c r="B16" s="76" t="s">
        <v>124</v>
      </c>
      <c r="C16" s="76"/>
      <c r="D16" s="76"/>
      <c r="E16" s="17"/>
      <c r="F16" s="17"/>
      <c r="G16" s="17"/>
      <c r="H16" s="17"/>
      <c r="I16" s="15"/>
      <c r="J16" s="15"/>
      <c r="K16" s="56">
        <f t="shared" ref="K16:M16" si="3">K17</f>
        <v>2800</v>
      </c>
      <c r="L16" s="56">
        <f t="shared" si="3"/>
        <v>2800</v>
      </c>
      <c r="M16" s="56">
        <f t="shared" si="3"/>
        <v>2800</v>
      </c>
    </row>
    <row r="17" spans="2:13" ht="24" customHeight="1" x14ac:dyDescent="0.3">
      <c r="B17" s="55"/>
      <c r="C17" s="22" t="s">
        <v>43</v>
      </c>
      <c r="D17" s="93" t="s">
        <v>44</v>
      </c>
      <c r="E17" s="93"/>
      <c r="F17" s="93"/>
      <c r="G17" s="93"/>
      <c r="H17" s="93"/>
      <c r="I17" s="93"/>
      <c r="J17" s="93"/>
      <c r="K17" s="56">
        <f t="shared" ref="K17:M17" si="4">K18</f>
        <v>2800</v>
      </c>
      <c r="L17" s="56">
        <f t="shared" si="4"/>
        <v>2800</v>
      </c>
      <c r="M17" s="56">
        <f t="shared" si="4"/>
        <v>2800</v>
      </c>
    </row>
    <row r="18" spans="2:13" ht="25.5" customHeight="1" x14ac:dyDescent="0.3">
      <c r="B18" s="55"/>
      <c r="C18" s="17"/>
      <c r="D18" s="17"/>
      <c r="E18" s="22" t="s">
        <v>45</v>
      </c>
      <c r="F18" s="93" t="s">
        <v>46</v>
      </c>
      <c r="G18" s="93"/>
      <c r="H18" s="93"/>
      <c r="I18" s="93"/>
      <c r="J18" s="93"/>
      <c r="K18" s="56">
        <f>հ2!G37</f>
        <v>2800</v>
      </c>
      <c r="L18" s="56">
        <f>հ2!H37</f>
        <v>2800</v>
      </c>
      <c r="M18" s="56">
        <f>հ2!I37</f>
        <v>2800</v>
      </c>
    </row>
    <row r="19" spans="2:13" ht="54.75" customHeight="1" x14ac:dyDescent="0.3">
      <c r="B19" s="55"/>
      <c r="C19" s="17"/>
      <c r="D19" s="17"/>
      <c r="E19" s="17"/>
      <c r="F19" s="17"/>
      <c r="G19" s="105" t="s">
        <v>47</v>
      </c>
      <c r="H19" s="105"/>
      <c r="I19" s="105"/>
      <c r="J19" s="105"/>
      <c r="K19" s="105"/>
      <c r="L19" s="105"/>
      <c r="M19" s="105"/>
    </row>
    <row r="20" spans="2:13" ht="18" customHeight="1" x14ac:dyDescent="0.3">
      <c r="B20" s="55"/>
      <c r="C20" s="17"/>
      <c r="D20" s="17"/>
      <c r="E20" s="17"/>
      <c r="F20" s="17"/>
      <c r="G20" s="17"/>
      <c r="H20" s="105" t="s">
        <v>17</v>
      </c>
      <c r="I20" s="105"/>
      <c r="J20" s="105"/>
      <c r="K20" s="105"/>
      <c r="L20" s="105"/>
      <c r="M20" s="105"/>
    </row>
    <row r="21" spans="2:13" ht="39" customHeight="1" x14ac:dyDescent="0.3">
      <c r="B21" s="55"/>
      <c r="C21" s="17"/>
      <c r="D21" s="17"/>
      <c r="E21" s="17"/>
      <c r="F21" s="17"/>
      <c r="G21" s="17"/>
      <c r="H21" s="17"/>
      <c r="I21" s="105" t="s">
        <v>48</v>
      </c>
      <c r="J21" s="105"/>
      <c r="K21" s="105"/>
      <c r="L21" s="105"/>
      <c r="M21" s="105"/>
    </row>
    <row r="25" spans="2:13" x14ac:dyDescent="0.3">
      <c r="D25" s="28" t="s">
        <v>89</v>
      </c>
      <c r="E25" s="18"/>
      <c r="F25" s="29"/>
    </row>
    <row r="26" spans="2:13" x14ac:dyDescent="0.3">
      <c r="D26" s="28" t="s">
        <v>90</v>
      </c>
      <c r="E26" s="18"/>
      <c r="F26" s="29"/>
    </row>
    <row r="27" spans="2:13" x14ac:dyDescent="0.3">
      <c r="D27" s="11"/>
      <c r="E27" s="30" t="s">
        <v>91</v>
      </c>
      <c r="F27" s="29"/>
    </row>
    <row r="28" spans="2:13" x14ac:dyDescent="0.3">
      <c r="F28" s="8"/>
    </row>
  </sheetData>
  <mergeCells count="21">
    <mergeCell ref="D17:J17"/>
    <mergeCell ref="F18:J18"/>
    <mergeCell ref="G19:M19"/>
    <mergeCell ref="H20:M20"/>
    <mergeCell ref="I21:M21"/>
    <mergeCell ref="I15:M15"/>
    <mergeCell ref="L1:M1"/>
    <mergeCell ref="K2:M2"/>
    <mergeCell ref="K3:M3"/>
    <mergeCell ref="B5:M5"/>
    <mergeCell ref="B7:B8"/>
    <mergeCell ref="C7:D7"/>
    <mergeCell ref="E7:H7"/>
    <mergeCell ref="I7:I8"/>
    <mergeCell ref="J7:J8"/>
    <mergeCell ref="K7:M7"/>
    <mergeCell ref="B9:H9"/>
    <mergeCell ref="D11:J11"/>
    <mergeCell ref="F12:J12"/>
    <mergeCell ref="G13:M13"/>
    <mergeCell ref="H14:M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7"/>
  <sheetViews>
    <sheetView topLeftCell="A4" workbookViewId="0">
      <selection activeCell="A5" sqref="A5:G5"/>
    </sheetView>
  </sheetViews>
  <sheetFormatPr defaultRowHeight="17.25" x14ac:dyDescent="0.3"/>
  <cols>
    <col min="1" max="1" width="15.140625" style="1" customWidth="1"/>
    <col min="2" max="2" width="62.28515625" style="1" customWidth="1"/>
    <col min="3" max="3" width="13.140625" style="1" customWidth="1"/>
    <col min="4" max="4" width="11.85546875" style="1" customWidth="1"/>
    <col min="5" max="5" width="18.140625" style="1" customWidth="1"/>
    <col min="6" max="6" width="14.140625" style="1" customWidth="1"/>
    <col min="7" max="7" width="23.42578125" style="1" customWidth="1"/>
    <col min="8" max="8" width="10.28515625" style="1" bestFit="1" customWidth="1"/>
    <col min="9" max="9" width="11.28515625" style="1" customWidth="1"/>
    <col min="10" max="10" width="10.7109375" style="1" customWidth="1"/>
    <col min="11" max="11" width="11.140625" style="1" customWidth="1"/>
    <col min="12" max="16384" width="9.140625" style="1"/>
  </cols>
  <sheetData>
    <row r="1" spans="1:7" x14ac:dyDescent="0.3">
      <c r="D1" s="5"/>
      <c r="E1" s="5"/>
      <c r="F1" s="5"/>
      <c r="G1" s="6" t="s">
        <v>133</v>
      </c>
    </row>
    <row r="2" spans="1:7" x14ac:dyDescent="0.3">
      <c r="D2" s="90" t="s">
        <v>87</v>
      </c>
      <c r="E2" s="90"/>
      <c r="F2" s="90"/>
      <c r="G2" s="90"/>
    </row>
    <row r="3" spans="1:7" x14ac:dyDescent="0.3">
      <c r="D3" s="5"/>
      <c r="E3" s="7"/>
      <c r="F3" s="7"/>
      <c r="G3" s="6" t="s">
        <v>88</v>
      </c>
    </row>
    <row r="4" spans="1:7" x14ac:dyDescent="0.3">
      <c r="G4" s="59"/>
    </row>
    <row r="5" spans="1:7" ht="45.75" customHeight="1" x14ac:dyDescent="0.3">
      <c r="A5" s="112" t="s">
        <v>121</v>
      </c>
      <c r="B5" s="112"/>
      <c r="C5" s="112"/>
      <c r="D5" s="112"/>
      <c r="E5" s="112"/>
      <c r="F5" s="112"/>
      <c r="G5" s="112"/>
    </row>
    <row r="6" spans="1:7" ht="33.75" customHeight="1" x14ac:dyDescent="0.3">
      <c r="B6" s="59"/>
      <c r="C6" s="59"/>
      <c r="D6" s="59"/>
      <c r="E6" s="90" t="s">
        <v>86</v>
      </c>
      <c r="F6" s="90"/>
      <c r="G6" s="90"/>
    </row>
    <row r="7" spans="1:7" ht="72.75" customHeight="1" x14ac:dyDescent="0.3">
      <c r="A7" s="113" t="s">
        <v>20</v>
      </c>
      <c r="B7" s="114" t="s">
        <v>21</v>
      </c>
      <c r="C7" s="115" t="s">
        <v>22</v>
      </c>
      <c r="D7" s="115" t="s">
        <v>115</v>
      </c>
      <c r="E7" s="110" t="s">
        <v>116</v>
      </c>
      <c r="F7" s="108" t="s">
        <v>4</v>
      </c>
      <c r="G7" s="109"/>
    </row>
    <row r="8" spans="1:7" ht="40.5" customHeight="1" x14ac:dyDescent="0.3">
      <c r="A8" s="113"/>
      <c r="B8" s="114"/>
      <c r="C8" s="115"/>
      <c r="D8" s="115"/>
      <c r="E8" s="111"/>
      <c r="F8" s="60" t="s">
        <v>23</v>
      </c>
      <c r="G8" s="61" t="s">
        <v>117</v>
      </c>
    </row>
    <row r="9" spans="1:7" ht="21.75" customHeight="1" x14ac:dyDescent="0.3">
      <c r="A9" s="62"/>
      <c r="B9" s="63" t="s">
        <v>118</v>
      </c>
      <c r="C9" s="64"/>
      <c r="D9" s="64"/>
      <c r="E9" s="65"/>
      <c r="F9" s="63"/>
      <c r="G9" s="66">
        <f>G10+G15</f>
        <v>0</v>
      </c>
    </row>
    <row r="10" spans="1:7" s="11" customFormat="1" ht="18.75" customHeight="1" x14ac:dyDescent="0.3">
      <c r="A10" s="118" t="s">
        <v>18</v>
      </c>
      <c r="B10" s="118"/>
      <c r="C10" s="118"/>
      <c r="D10" s="118"/>
      <c r="E10" s="118"/>
      <c r="F10" s="118"/>
      <c r="G10" s="3">
        <f>G13</f>
        <v>-2800</v>
      </c>
    </row>
    <row r="11" spans="1:7" s="11" customFormat="1" ht="24.75" customHeight="1" x14ac:dyDescent="0.3">
      <c r="A11" s="67" t="s">
        <v>25</v>
      </c>
      <c r="B11" s="67" t="s">
        <v>24</v>
      </c>
      <c r="C11" s="67" t="s">
        <v>123</v>
      </c>
      <c r="D11" s="119" t="s">
        <v>80</v>
      </c>
      <c r="E11" s="119"/>
      <c r="F11" s="119"/>
      <c r="G11" s="3">
        <f>G10</f>
        <v>-2800</v>
      </c>
    </row>
    <row r="12" spans="1:7" s="11" customFormat="1" ht="33" customHeight="1" x14ac:dyDescent="0.3">
      <c r="A12" s="67" t="s">
        <v>63</v>
      </c>
      <c r="B12" s="119" t="s">
        <v>37</v>
      </c>
      <c r="C12" s="119"/>
      <c r="D12" s="119"/>
      <c r="E12" s="119"/>
      <c r="F12" s="119"/>
      <c r="G12" s="3">
        <f>G13</f>
        <v>-2800</v>
      </c>
    </row>
    <row r="13" spans="1:7" s="11" customFormat="1" ht="20.25" customHeight="1" x14ac:dyDescent="0.3">
      <c r="A13" s="67"/>
      <c r="B13" s="67" t="s">
        <v>30</v>
      </c>
      <c r="C13" s="67"/>
      <c r="D13" s="67"/>
      <c r="E13" s="67"/>
      <c r="F13" s="67"/>
      <c r="G13" s="3">
        <f>G14</f>
        <v>-2800</v>
      </c>
    </row>
    <row r="14" spans="1:7" ht="33" customHeight="1" x14ac:dyDescent="0.3">
      <c r="A14" s="69" t="s">
        <v>83</v>
      </c>
      <c r="B14" s="68" t="s">
        <v>84</v>
      </c>
      <c r="C14" s="58" t="s">
        <v>85</v>
      </c>
      <c r="D14" s="58" t="s">
        <v>31</v>
      </c>
      <c r="E14" s="57"/>
      <c r="F14" s="58"/>
      <c r="G14" s="4">
        <f>հ1!I15</f>
        <v>-2800</v>
      </c>
    </row>
    <row r="15" spans="1:7" s="11" customFormat="1" ht="23.25" customHeight="1" x14ac:dyDescent="0.3">
      <c r="A15" s="120" t="s">
        <v>12</v>
      </c>
      <c r="B15" s="120"/>
      <c r="C15" s="120"/>
      <c r="D15" s="120"/>
      <c r="E15" s="120"/>
      <c r="F15" s="120"/>
      <c r="G15" s="3">
        <f>G16</f>
        <v>2800</v>
      </c>
    </row>
    <row r="16" spans="1:7" s="11" customFormat="1" ht="27" customHeight="1" x14ac:dyDescent="0.3">
      <c r="A16" s="10" t="s">
        <v>25</v>
      </c>
      <c r="B16" s="10" t="s">
        <v>24</v>
      </c>
      <c r="C16" s="10" t="s">
        <v>119</v>
      </c>
      <c r="D16" s="116" t="s">
        <v>81</v>
      </c>
      <c r="E16" s="116"/>
      <c r="F16" s="116"/>
      <c r="G16" s="3">
        <f>G17</f>
        <v>2800</v>
      </c>
    </row>
    <row r="17" spans="1:7" s="11" customFormat="1" ht="29.25" customHeight="1" x14ac:dyDescent="0.3">
      <c r="A17" s="89" t="s">
        <v>64</v>
      </c>
      <c r="B17" s="117" t="s">
        <v>26</v>
      </c>
      <c r="C17" s="117"/>
      <c r="D17" s="117"/>
      <c r="E17" s="117"/>
      <c r="F17" s="117"/>
      <c r="G17" s="3">
        <f>G19</f>
        <v>2800</v>
      </c>
    </row>
    <row r="18" spans="1:7" s="11" customFormat="1" x14ac:dyDescent="0.3">
      <c r="A18" s="70"/>
      <c r="B18" s="71" t="s">
        <v>30</v>
      </c>
      <c r="C18" s="71"/>
      <c r="D18" s="71"/>
      <c r="E18" s="71"/>
      <c r="F18" s="71"/>
      <c r="G18" s="3">
        <f>G19</f>
        <v>2800</v>
      </c>
    </row>
    <row r="19" spans="1:7" ht="23.25" customHeight="1" x14ac:dyDescent="0.3">
      <c r="A19" s="86" t="s">
        <v>128</v>
      </c>
      <c r="B19" s="88" t="s">
        <v>129</v>
      </c>
      <c r="C19" s="87" t="s">
        <v>130</v>
      </c>
      <c r="D19" s="87" t="s">
        <v>131</v>
      </c>
      <c r="E19" s="85">
        <f>G19*1000</f>
        <v>2800000</v>
      </c>
      <c r="F19" s="58">
        <v>1</v>
      </c>
      <c r="G19" s="4">
        <f>հ2!I35</f>
        <v>2800</v>
      </c>
    </row>
    <row r="25" spans="1:7" x14ac:dyDescent="0.3">
      <c r="A25" s="28" t="s">
        <v>89</v>
      </c>
      <c r="B25" s="18"/>
      <c r="C25" s="29"/>
      <c r="D25" s="5"/>
    </row>
    <row r="26" spans="1:7" x14ac:dyDescent="0.3">
      <c r="A26" s="28" t="s">
        <v>90</v>
      </c>
      <c r="B26" s="18"/>
      <c r="C26" s="29"/>
      <c r="D26" s="5"/>
    </row>
    <row r="27" spans="1:7" x14ac:dyDescent="0.3">
      <c r="A27" s="11"/>
      <c r="B27" s="30" t="s">
        <v>92</v>
      </c>
      <c r="C27" s="29"/>
      <c r="D27" s="5"/>
    </row>
  </sheetData>
  <mergeCells count="15">
    <mergeCell ref="D16:F16"/>
    <mergeCell ref="B17:F17"/>
    <mergeCell ref="A10:F10"/>
    <mergeCell ref="D11:F11"/>
    <mergeCell ref="B12:F12"/>
    <mergeCell ref="A15:F15"/>
    <mergeCell ref="F7:G7"/>
    <mergeCell ref="E7:E8"/>
    <mergeCell ref="D2:G2"/>
    <mergeCell ref="A5:G5"/>
    <mergeCell ref="A7:A8"/>
    <mergeCell ref="B7:B8"/>
    <mergeCell ref="C7:C8"/>
    <mergeCell ref="D7:D8"/>
    <mergeCell ref="E6:G6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հ1</vt:lpstr>
      <vt:lpstr>հ2</vt:lpstr>
      <vt:lpstr>հ3</vt:lpstr>
      <vt:lpstr>հ4</vt:lpstr>
      <vt:lpstr>հ5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Siranush Chteyan</cp:lastModifiedBy>
  <cp:lastPrinted>2022-12-02T06:32:09Z</cp:lastPrinted>
  <dcterms:created xsi:type="dcterms:W3CDTF">2020-09-30T12:11:39Z</dcterms:created>
  <dcterms:modified xsi:type="dcterms:W3CDTF">2025-05-02T07:21:51Z</dcterms:modified>
</cp:coreProperties>
</file>