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ardir\ardir\"/>
    </mc:Choice>
  </mc:AlternateContent>
  <bookViews>
    <workbookView xWindow="0" yWindow="0" windowWidth="28800" windowHeight="12480" activeTab="6"/>
  </bookViews>
  <sheets>
    <sheet name="1" sheetId="23" r:id="rId1"/>
    <sheet name="2 " sheetId="26" r:id="rId2"/>
    <sheet name="3" sheetId="3" r:id="rId3"/>
    <sheet name="4" sheetId="11" r:id="rId4"/>
    <sheet name="5" sheetId="24" r:id="rId5"/>
    <sheet name="6" sheetId="25" r:id="rId6"/>
    <sheet name="7" sheetId="27" r:id="rId7"/>
  </sheets>
  <definedNames>
    <definedName name="_xlnm.Print_Area" localSheetId="1">'2 '!$A$1:$H$15</definedName>
    <definedName name="_xlnm.Print_Area" localSheetId="3">'4'!$A$1:$C$4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27" l="1"/>
  <c r="G15" i="27"/>
  <c r="G14" i="27" s="1"/>
  <c r="G12" i="27"/>
  <c r="G11" i="27"/>
  <c r="G10" i="27" s="1"/>
  <c r="G9" i="27" s="1"/>
  <c r="E13" i="26" l="1"/>
  <c r="G31" i="3" s="1"/>
  <c r="E16" i="26"/>
  <c r="I30" i="3" l="1"/>
  <c r="G30" i="3"/>
  <c r="E14" i="26" l="1"/>
  <c r="E11" i="26" s="1"/>
  <c r="D16" i="26" l="1"/>
  <c r="H14" i="26"/>
  <c r="G14" i="26"/>
  <c r="F14" i="26"/>
  <c r="I40" i="3" l="1"/>
  <c r="H40" i="3"/>
  <c r="G40" i="3"/>
  <c r="D14" i="26"/>
  <c r="H39" i="3" l="1"/>
  <c r="H38" i="3" s="1"/>
  <c r="H37" i="3" s="1"/>
  <c r="H36" i="3" s="1"/>
  <c r="H34" i="3" s="1"/>
  <c r="H32" i="3" s="1"/>
  <c r="G39" i="3"/>
  <c r="G38" i="3" s="1"/>
  <c r="G37" i="3" s="1"/>
  <c r="G36" i="3" s="1"/>
  <c r="G34" i="3" s="1"/>
  <c r="G32" i="3" s="1"/>
  <c r="I39" i="3"/>
  <c r="I38" i="3" s="1"/>
  <c r="I37" i="3" s="1"/>
  <c r="I36" i="3" s="1"/>
  <c r="I34" i="3" s="1"/>
  <c r="I32" i="3" s="1"/>
  <c r="I14" i="23" l="1"/>
  <c r="L16" i="24" s="1"/>
  <c r="L17" i="25" s="1"/>
  <c r="I67" i="3"/>
  <c r="F21" i="11"/>
  <c r="F19" i="11" s="1"/>
  <c r="F17" i="11" s="1"/>
  <c r="H14" i="23"/>
  <c r="K16" i="24" s="1"/>
  <c r="K17" i="25" s="1"/>
  <c r="H67" i="3"/>
  <c r="E21" i="11"/>
  <c r="E19" i="11" s="1"/>
  <c r="E17" i="11" s="1"/>
  <c r="G14" i="23"/>
  <c r="J16" i="24" s="1"/>
  <c r="J17" i="25" s="1"/>
  <c r="G67" i="3"/>
  <c r="D21" i="11"/>
  <c r="D19" i="11" s="1"/>
  <c r="D17" i="11" s="1"/>
  <c r="G66" i="3" l="1"/>
  <c r="G65" i="3" s="1"/>
  <c r="G64" i="3" s="1"/>
  <c r="G62" i="3" s="1"/>
  <c r="G60" i="3" s="1"/>
  <c r="G18" i="23" s="1"/>
  <c r="J27" i="24" s="1"/>
  <c r="J28" i="25" s="1"/>
  <c r="H66" i="3"/>
  <c r="H65" i="3" s="1"/>
  <c r="H64" i="3" s="1"/>
  <c r="H62" i="3" s="1"/>
  <c r="H60" i="3" s="1"/>
  <c r="H18" i="23" s="1"/>
  <c r="K27" i="24" s="1"/>
  <c r="K28" i="25" s="1"/>
  <c r="G28" i="3"/>
  <c r="H28" i="3"/>
  <c r="G27" i="3" l="1"/>
  <c r="G26" i="3" s="1"/>
  <c r="G25" i="3" s="1"/>
  <c r="G23" i="3" s="1"/>
  <c r="G21" i="3" s="1"/>
  <c r="G59" i="3" l="1"/>
  <c r="D16" i="11"/>
  <c r="G13" i="23"/>
  <c r="J12" i="24" s="1"/>
  <c r="G19" i="3"/>
  <c r="G58" i="3"/>
  <c r="G57" i="3" s="1"/>
  <c r="G56" i="3" s="1"/>
  <c r="G54" i="3" s="1"/>
  <c r="G52" i="3" s="1"/>
  <c r="J13" i="25"/>
  <c r="J12" i="25" s="1"/>
  <c r="J11" i="25" s="1"/>
  <c r="J11" i="24"/>
  <c r="J10" i="24" s="1"/>
  <c r="G17" i="3"/>
  <c r="G15" i="3" s="1"/>
  <c r="G13" i="3" s="1"/>
  <c r="G11" i="3" s="1"/>
  <c r="G10" i="3" s="1"/>
  <c r="G12" i="23"/>
  <c r="G11" i="23" s="1"/>
  <c r="G17" i="23" l="1"/>
  <c r="G50" i="3"/>
  <c r="G48" i="3" s="1"/>
  <c r="G46" i="3" s="1"/>
  <c r="G44" i="3" s="1"/>
  <c r="G42" i="3" s="1"/>
  <c r="G41" i="3" s="1"/>
  <c r="G8" i="3" s="1"/>
  <c r="F13" i="26"/>
  <c r="F11" i="26" s="1"/>
  <c r="F9" i="26" s="1"/>
  <c r="G13" i="26"/>
  <c r="G11" i="26" s="1"/>
  <c r="G9" i="26" s="1"/>
  <c r="J23" i="24" l="1"/>
  <c r="G16" i="23"/>
  <c r="G15" i="23" s="1"/>
  <c r="G10" i="23" s="1"/>
  <c r="E9" i="26"/>
  <c r="H13" i="26"/>
  <c r="H11" i="26" s="1"/>
  <c r="H9" i="26" s="1"/>
  <c r="J22" i="24" l="1"/>
  <c r="J21" i="24" s="1"/>
  <c r="J9" i="24" s="1"/>
  <c r="J24" i="25"/>
  <c r="J23" i="25" s="1"/>
  <c r="J22" i="25" s="1"/>
  <c r="J10" i="25" s="1"/>
  <c r="D11" i="26"/>
  <c r="D13" i="26"/>
  <c r="D9" i="26"/>
  <c r="H31" i="3" l="1"/>
  <c r="H30" i="3" s="1"/>
  <c r="H27" i="3" s="1"/>
  <c r="H26" i="3" s="1"/>
  <c r="H25" i="3" s="1"/>
  <c r="H23" i="3" s="1"/>
  <c r="H21" i="3" s="1"/>
  <c r="I29" i="3"/>
  <c r="I28" i="3" s="1"/>
  <c r="I27" i="3" s="1"/>
  <c r="I26" i="3" s="1"/>
  <c r="I25" i="3" s="1"/>
  <c r="I23" i="3" s="1"/>
  <c r="I21" i="3" s="1"/>
  <c r="D14" i="11"/>
  <c r="D12" i="11" s="1"/>
  <c r="I13" i="23" l="1"/>
  <c r="I59" i="3"/>
  <c r="I19" i="3"/>
  <c r="I17" i="3" s="1"/>
  <c r="I15" i="3" s="1"/>
  <c r="F16" i="11"/>
  <c r="F14" i="11" s="1"/>
  <c r="F12" i="11" s="1"/>
  <c r="H13" i="23"/>
  <c r="H59" i="3"/>
  <c r="E16" i="11"/>
  <c r="E14" i="11" s="1"/>
  <c r="E12" i="11" s="1"/>
  <c r="E10" i="11" s="1"/>
  <c r="H19" i="3"/>
  <c r="H17" i="3" s="1"/>
  <c r="H15" i="3" s="1"/>
  <c r="H13" i="3" s="1"/>
  <c r="H11" i="3" s="1"/>
  <c r="H10" i="3" s="1"/>
  <c r="D10" i="11"/>
  <c r="F10" i="11"/>
  <c r="H58" i="3" l="1"/>
  <c r="H57" i="3" s="1"/>
  <c r="H56" i="3" s="1"/>
  <c r="H54" i="3" s="1"/>
  <c r="H52" i="3" s="1"/>
  <c r="K12" i="24"/>
  <c r="H12" i="23"/>
  <c r="H11" i="23" s="1"/>
  <c r="L12" i="24"/>
  <c r="I12" i="23"/>
  <c r="I11" i="23" s="1"/>
  <c r="K13" i="25" l="1"/>
  <c r="K12" i="25" s="1"/>
  <c r="K11" i="25" s="1"/>
  <c r="K11" i="24"/>
  <c r="K10" i="24" s="1"/>
  <c r="H17" i="23"/>
  <c r="H50" i="3"/>
  <c r="H48" i="3" s="1"/>
  <c r="H46" i="3" s="1"/>
  <c r="H44" i="3" s="1"/>
  <c r="H42" i="3" s="1"/>
  <c r="H41" i="3" s="1"/>
  <c r="H8" i="3" s="1"/>
  <c r="L13" i="25"/>
  <c r="L12" i="25" s="1"/>
  <c r="L11" i="25" s="1"/>
  <c r="L11" i="24"/>
  <c r="L10" i="24" s="1"/>
  <c r="I13" i="3"/>
  <c r="I11" i="3" s="1"/>
  <c r="I10" i="3" s="1"/>
  <c r="K23" i="24" l="1"/>
  <c r="H16" i="23"/>
  <c r="H15" i="23" s="1"/>
  <c r="H10" i="23" s="1"/>
  <c r="I58" i="3"/>
  <c r="I57" i="3" s="1"/>
  <c r="I56" i="3" s="1"/>
  <c r="I54" i="3" s="1"/>
  <c r="I52" i="3" s="1"/>
  <c r="I17" i="23" s="1"/>
  <c r="L23" i="24" s="1"/>
  <c r="I66" i="3"/>
  <c r="I65" i="3" s="1"/>
  <c r="I64" i="3" s="1"/>
  <c r="I62" i="3" s="1"/>
  <c r="I60" i="3" s="1"/>
  <c r="I18" i="23" s="1"/>
  <c r="L27" i="24" s="1"/>
  <c r="L28" i="25" s="1"/>
  <c r="K22" i="24" l="1"/>
  <c r="K21" i="24" s="1"/>
  <c r="K9" i="24" s="1"/>
  <c r="K24" i="25"/>
  <c r="K23" i="25" s="1"/>
  <c r="K22" i="25" s="1"/>
  <c r="K10" i="25" s="1"/>
  <c r="L22" i="24"/>
  <c r="L21" i="24" s="1"/>
  <c r="L9" i="24" s="1"/>
  <c r="L24" i="25"/>
  <c r="L23" i="25" s="1"/>
  <c r="L22" i="25" s="1"/>
  <c r="L10" i="25" s="1"/>
  <c r="I16" i="23"/>
  <c r="I15" i="23" s="1"/>
  <c r="I50" i="3"/>
  <c r="I48" i="3" s="1"/>
  <c r="I46" i="3" s="1"/>
  <c r="I44" i="3" s="1"/>
  <c r="I42" i="3" s="1"/>
  <c r="I41" i="3" s="1"/>
  <c r="I8" i="3" l="1"/>
  <c r="I10" i="23"/>
</calcChain>
</file>

<file path=xl/sharedStrings.xml><?xml version="1.0" encoding="utf-8"?>
<sst xmlns="http://schemas.openxmlformats.org/spreadsheetml/2006/main" count="318" uniqueCount="186">
  <si>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</si>
  <si>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</si>
  <si>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</si>
  <si>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</si>
  <si>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</si>
  <si>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</si>
  <si>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</si>
  <si>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</si>
  <si>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</si>
  <si>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</si>
  <si>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</si>
  <si>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</si>
  <si>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</si>
  <si>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</si>
  <si>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</si>
  <si>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</si>
  <si>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</si>
  <si>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</si>
  <si>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</si>
  <si>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</si>
  <si>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</si>
  <si>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</si>
  <si>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</si>
  <si>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</si>
  <si>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</si>
  <si>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</si>
  <si>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</si>
  <si>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</si>
  <si>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</si>
  <si>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</si>
  <si>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</si>
  <si>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</si>
  <si>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</si>
  <si>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</si>
  <si>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</si>
  <si>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</si>
  <si>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</si>
  <si>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</si>
  <si>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</si>
  <si>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</si>
  <si>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</si>
  <si>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</si>
  <si>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>Ցուցանիշների փոփոխությունը (ավելացումները նշված են դրական նշանով, իսկ նվազեցումները` փակագծերում)</t>
  </si>
  <si>
    <t xml:space="preserve"> ՀՀ  տարածքային կառավարման և ենթակառուցվածքների նախարարության ջրային կոմիտե</t>
  </si>
  <si>
    <t>Հավելված N 2</t>
  </si>
  <si>
    <t xml:space="preserve"> ՇԵՆՔԵՐ ԵՎ ՇԻՆՈՒԹՅՈՒՆՆԵՐ</t>
  </si>
  <si>
    <t xml:space="preserve"> - Շենքերի և շինությունների շինարարություն</t>
  </si>
  <si>
    <t>Ցուցանիշների փոփոխությունը
 (ավելացումները նշված են դրական նշանով, իսկ նվազեցումները՝ փակագծերում)</t>
  </si>
  <si>
    <t>Հավելված N 4</t>
  </si>
  <si>
    <t>Հավելված N 3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</si>
  <si>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</si>
  <si>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</si>
  <si>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</si>
  <si>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</si>
  <si>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Հավելված N1 </t>
  </si>
  <si>
    <t>______________ ի    ___Ն որոշման</t>
  </si>
  <si>
    <t xml:space="preserve"> Տարի</t>
  </si>
  <si>
    <t xml:space="preserve"> ԸՆԴԱՄԵՆԸ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</si>
  <si>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</si>
  <si>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</si>
  <si>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</si>
  <si>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</si>
  <si>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</si>
  <si>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</si>
  <si>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</si>
  <si>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</si>
  <si>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տարածքային կառավարման և ենթակառուցվածքների նախարարություն</t>
  </si>
  <si>
    <t>ԸՆԴԱՄԵՆԸ</t>
  </si>
  <si>
    <t>Ոռոգման համակարգի առողջացում</t>
  </si>
  <si>
    <t>Հավելված N 6</t>
  </si>
  <si>
    <t xml:space="preserve"> Պետական մարմինների կողմից օգտագործվող ոչ ֆինանսական ակտիվների հետ գործառնություններ </t>
  </si>
  <si>
    <t xml:space="preserve"> Միջոց առում</t>
  </si>
  <si>
    <t xml:space="preserve"> Փոքր և միջին ջրամբարների կառուցման աշխատանքներ </t>
  </si>
  <si>
    <t xml:space="preserve">ՀՀ կառավարության  2025 թվականի </t>
  </si>
  <si>
    <t>«ՀԱՅԱUՏԱՆԻ ՀԱՆՐԱՊԵՏՈՒԹՅԱՆ 2025 ԹՎԱԿԱՆԻ ՊԵՏԱԿԱՆ ԲՅՈՒՋԵԻ ՄԱUԻՆ» OՐԵՆՔԻ N 1 ՀԱՎԵԼՎԱԾԻ N 2 ԱՂՅՈՒՍԱԿՈՒՄ ԿԱՏԱՐՎՈՂ ՎԵՐԱԲԱՇԽՈՒՄԸ, ՓՈՓՈԽՈՒԹՅՈՒՆՆԵՐԸ ԵՎ ԼՐԱՑՈՒՄՆԵՐԸ,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</si>
  <si>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</si>
  <si>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</si>
  <si>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</si>
  <si>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</si>
  <si>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</si>
  <si>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</si>
  <si>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>1004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</si>
  <si>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</si>
  <si>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</si>
  <si>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Պետական մարմինների կողմից օգտագործվող ոչ ֆինանսական ակտիվների հետ գործառնություններ</t>
  </si>
  <si>
    <t xml:space="preserve">հազար դրամներով </t>
  </si>
  <si>
    <t>ՀՀ կառավարության 2025 թվականի</t>
  </si>
  <si>
    <t xml:space="preserve"> ՀԱՅԱՍՏԱՆԻ ՀԱՆՐԱՊԵՏՈՒԹՅԱՆ ԿԱՌԱՎԱՐՈՒԹՅԱՆ 2024 ԹՎԱԿԱՆԻ ԴԵԿՏԵՄԲԵՐԻ 27-Ի N 2060-Ն ՈՐՈՇՄԱՆ N 3 ԵՎ N 4 ՀԱՎԵԼՎԱԾՆԵՐՈՒՄ ԿԱՏԱՐՎՈՂ ՓՈՓՈԽՈՒԹՅՈՒՆՆԵՐԸ ԵՎ ԼՐԱՑՈՒՄՆԵՐԸ</t>
  </si>
  <si>
    <t>Ինն ամիս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</si>
  <si>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</si>
  <si>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</si>
  <si>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</si>
  <si>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այդ թվում՛</t>
  </si>
  <si>
    <t xml:space="preserve">  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</si>
  <si>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</si>
  <si>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</si>
  <si>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</si>
  <si>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</si>
  <si>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</si>
  <si>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</si>
  <si>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</si>
  <si>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</si>
  <si>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</si>
  <si>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</si>
  <si>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</si>
  <si>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</si>
  <si>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</si>
  <si>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1004 </t>
  </si>
  <si>
    <t xml:space="preserve"> Ոռոգման համակարգի առողջացում </t>
  </si>
  <si>
    <t xml:space="preserve"> Ակտիվն օգտագործող կազմակերպության անվանումը` ՀՀ ՏԿԵՆ ջրային կոմիտե </t>
  </si>
  <si>
    <t xml:space="preserve"> 1004 - 31013 </t>
  </si>
  <si>
    <t>Փոքր և միջին ջրամբարների կառուցում</t>
  </si>
  <si>
    <t>ՀԱՅԱՍՏԱՆԻ ՀԱՆՐԱՊԵՏՈՒԹՅԱՆ ԿԱՌԱՎԱՐՈՒԹՅԱՆ 2024 ԹՎԱԿԱՆԻ ԴԵԿՏԵՄԲԵՐԻ 27-Ի N 2060-Ն ՈՐՈՇՄԱՆ N 9 ՀԱՎԵԼՎԱԾՈՒՄ ԿԱՏԱՐՎՈՂ ՓՈՓՈԽՈՒԹՅՈՒՆՆԵՐԸ ԵՎ ԼՐԱՑՈՒՄՆԵՐԸ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</si>
  <si>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</si>
  <si>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</si>
  <si>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</si>
  <si>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</si>
  <si>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</si>
  <si>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ՀԱՅԱՍՏԱՆԻ ՀԱՆՐԱՊԵՏՈՒԹՅԱՆ ԿԱՌԱՎԱՐՈՒԹՅԱՆ 2024 ԹՎԱԿԱՆԻ ԴԵԿՏԵՄԲԵՐԻ 27-Ի N 2060-Ն ՈՐՈՇՄԱՆ N 9.1 ՀԱՎԵԼՎԱԾՈՒՄ ԿԱՏԱՐՎՈՂ ՓՈՓՈԽՈՒԹՅՈՒՆՆԵՐԸ ԵՎ ԼՐԱՑՈՒՄՆԵՐԸ</t>
  </si>
  <si>
    <t xml:space="preserve"> ԱՅԼ ՀԻՄՆԱԿԱՆ ՄԻՋՈՑՆԵՐ</t>
  </si>
  <si>
    <t xml:space="preserve"> - Նախագծահետազոտական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</si>
  <si>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</si>
  <si>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</si>
  <si>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</si>
  <si>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</si>
  <si>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</si>
  <si>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</si>
  <si>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</si>
  <si>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</si>
  <si>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Ծառայությունների մատուցում </t>
  </si>
  <si>
    <t>1004 - 31013</t>
  </si>
  <si>
    <t>1004 - 31020</t>
  </si>
  <si>
    <t xml:space="preserve"> Ոռոգման համակարգերի կառուցում</t>
  </si>
  <si>
    <t xml:space="preserve"> Ոռոգման համակարգերի կառուցման համար նախագծերի և աշխատանքների ձեռքբերում</t>
  </si>
  <si>
    <t xml:space="preserve"> Պետական մարմինների կողմից օգտագործվող ոչ ֆինանսական ակտիվների հետ գործառնություններ</t>
  </si>
  <si>
    <t>Ոռոգման համակարգերի կառուցում</t>
  </si>
  <si>
    <t>Երևանի Բուսաբանական այգու ոռոգման ցանցի կառուցում՝ Սարկավագի փողոցի ջրանցքից մինչև Բուսաբանական այգու պարսպի հատված</t>
  </si>
  <si>
    <t>այդ թվում` ըստ կատարողների</t>
  </si>
  <si>
    <t>ՀՀ տարածքային կառավարման և ենթակառուցվածքների նախարարության  ջրային կոմիտե</t>
  </si>
  <si>
    <t>այդ թվում` ըստ ուղղությունների</t>
  </si>
  <si>
    <t>Փոքր և միջին ջրամբարների կառուցման աշխատանքներ</t>
  </si>
  <si>
    <t xml:space="preserve"> Փոքր և միջին ջրամբարների կառուցում</t>
  </si>
  <si>
    <t xml:space="preserve"> 1004 - 31020 </t>
  </si>
  <si>
    <t>Ոռոգման համակարգերի կառուցման համար նախագծերի և աշխատանքների ձեռքբերում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</si>
  <si>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</si>
  <si>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</si>
  <si>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</si>
  <si>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</si>
  <si>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</si>
  <si>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</si>
  <si>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</si>
  <si>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</si>
  <si>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</si>
  <si>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</si>
  <si>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</si>
  <si>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</si>
  <si>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</si>
  <si>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</si>
  <si>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</si>
  <si>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</si>
  <si>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</si>
  <si>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</si>
  <si>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</si>
  <si>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ՄԱՍ III ԾԱՌԱՅՈՒԹՅՈՒՆՆԵՐ</t>
  </si>
  <si>
    <t>45611300/1</t>
  </si>
  <si>
    <t>այլ շենքերի, շինությունների հիմնանորոգում</t>
  </si>
  <si>
    <t>ԲՄ</t>
  </si>
  <si>
    <t>դրամ</t>
  </si>
  <si>
    <t>ՄԱՍ II ԱՇԽԱՏԱՆՔՆԵՐ</t>
  </si>
  <si>
    <t>ՀԲՄ</t>
  </si>
  <si>
    <t>տեխնիկական հսկողության ծառայություններ</t>
  </si>
  <si>
    <t>ԳՀ</t>
  </si>
  <si>
    <t>հեղինակային հսկողության ծառայություններ</t>
  </si>
  <si>
    <t>ՄԱ</t>
  </si>
  <si>
    <t>ՀՀ ԿԱՌԱՎԱՐՈՒԹՅԱՆ 2024 ԹՎԱԿԱՆԻ ԴԵԿՏԵՄԲԵՐԻ 27-Ի N 2060-Ն ՈՐՈՇՄԱՆ N 10 ՀԱՎԵԼՎԱԾՈՒՄ ԿԱՏԱՐՎՈՂ ՓՈՓՈԽՈՒԹՅՈՒՆՆԵՐԸ ԵՎ ԼՐԱՑՈՒՄՆԵՐԸ</t>
  </si>
  <si>
    <t>1004   31013</t>
  </si>
  <si>
    <t>1004   31020</t>
  </si>
  <si>
    <t>45231126/</t>
  </si>
  <si>
    <t>ոռոգման խողովակաշարերի կառուցման աշխատանքներ</t>
  </si>
  <si>
    <t>71351540/</t>
  </si>
  <si>
    <t>98111140/</t>
  </si>
  <si>
    <t>ՑուցանիշներՑուցանիշների փոփոխությունը
 (ավելացումները նշված են դրական նշանով, իսկ նվազեցումները՝ փակագծերում)</t>
  </si>
  <si>
    <t>Հավելված N 5</t>
  </si>
  <si>
    <t>Հավելված  N 7</t>
  </si>
  <si>
    <t>Կառուցվող ջրագիծ, մ</t>
  </si>
  <si>
    <t>«ՀԱՅԱՍՏԱՆԻ ՀԱՆՐԱՊԵՏՈՒԹՅԱՆ 2025 ԹՎԱԿԱՆԻ ՊԵՏԱԿԱՆ ԲՅՈՒՋԵԻ ՄԱՍԻՆ» ՀԱՅԱՍՏԱՆԻ ՀԱՆՐԱՊԵՏՈՒԹՅԱՆ ՕՐԵՆՔԻ N 1 ՀԱՎԵԼՎԱԾԻ    N 3 ԱՂՅՈՒՍԱԿՈՒՄ ԿԱՏԱՐՎՈՂ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</si>
</sst>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դ_ր_._-;\-* #,##0.00\ _դ_ր_._-;_-* &quot;-&quot;??\ _դ_ր_.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_-;\-* #,##0.00_-;_-* &quot;-&quot;??_-;_-@_-"/>
    <numFmt numFmtId="169" formatCode="[&lt;=9999999]###\-####;\(###\)\ ###\-####"/>
    <numFmt numFmtId="170" formatCode="_-* #,##0.0\ _֏_-;\-* #,##0.0\ _֏_-;_-* &quot;-&quot;?\ _֏_-;_-@_-"/>
    <numFmt numFmtId="171" formatCode="#,##0.00000000000"/>
    <numFmt numFmtId="172" formatCode="#,##0.0"/>
  </numFmts>
  <fonts count="55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2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sz val="10"/>
      <name val="Times Armenian"/>
      <family val="1"/>
    </font>
    <font>
      <sz val="12"/>
      <color indexed="8"/>
      <name val="GHEA Grapalat"/>
      <family val="3"/>
    </font>
    <font>
      <b/>
      <sz val="10"/>
      <name val="GHEA Grapalat"/>
      <family val="2"/>
    </font>
    <font>
      <sz val="11"/>
      <color indexed="60"/>
      <name val="Calibri"/>
      <family val="2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b/>
      <i/>
      <sz val="11"/>
      <name val="GHEA Grapalat"/>
      <family val="3"/>
    </font>
    <font>
      <b/>
      <u/>
      <sz val="11"/>
      <name val="GHEA Grapalat"/>
      <family val="3"/>
    </font>
    <font>
      <i/>
      <sz val="8"/>
      <name val="GHEA Grapalat"/>
      <family val="2"/>
    </font>
    <font>
      <b/>
      <sz val="11"/>
      <name val="GHEA Grapalat"/>
      <family val="3"/>
    </font>
    <font>
      <b/>
      <sz val="12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sz val="12"/>
      <color theme="1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68">
    <xf numFmtId="0" fontId="0" fillId="0" borderId="0">
      <alignment horizontal="left" vertical="top" wrapText="1"/>
    </xf>
    <xf numFmtId="164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165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43" fontId="23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168" fontId="1" fillId="0" borderId="0" applyFont="0" applyFill="0" applyBorder="0" applyAlignment="0" applyProtection="0"/>
    <xf numFmtId="0" fontId="19" fillId="0" borderId="0">
      <alignment horizontal="left" vertical="top" wrapText="1"/>
    </xf>
    <xf numFmtId="0" fontId="41" fillId="35" borderId="0" applyNumberFormat="0" applyBorder="0" applyAlignment="0" applyProtection="0"/>
    <xf numFmtId="165" fontId="45" fillId="0" borderId="0" applyFill="0" applyBorder="0" applyProtection="0">
      <alignment horizontal="right" vertical="top"/>
    </xf>
    <xf numFmtId="165" fontId="40" fillId="0" borderId="0" applyFill="0" applyBorder="0" applyProtection="0">
      <alignment horizontal="right" vertical="top"/>
    </xf>
    <xf numFmtId="165" fontId="48" fillId="0" borderId="0" applyFill="0" applyBorder="0" applyProtection="0">
      <alignment horizontal="right" vertical="top"/>
    </xf>
  </cellStyleXfs>
  <cellXfs count="251">
    <xf numFmtId="0" fontId="0" fillId="0" borderId="0" xfId="0">
      <alignment horizontal="left" vertical="top" wrapText="1"/>
    </xf>
    <xf numFmtId="0" fontId="26" fillId="0" borderId="0" xfId="0" applyFo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26" fillId="33" borderId="0" xfId="0" applyFont="1" applyFill="1">
      <alignment horizontal="left" vertical="top" wrapText="1"/>
    </xf>
    <xf numFmtId="0" fontId="32" fillId="0" borderId="0" xfId="44" applyFont="1" applyAlignment="1">
      <alignment vertical="center"/>
    </xf>
    <xf numFmtId="0" fontId="25" fillId="0" borderId="0" xfId="0" applyFont="1" applyAlignment="1">
      <alignment vertical="center" wrapText="1"/>
    </xf>
    <xf numFmtId="0" fontId="32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43" fontId="30" fillId="0" borderId="0" xfId="1" applyNumberFormat="1" applyFont="1" applyAlignment="1">
      <alignment vertical="center" wrapText="1"/>
    </xf>
    <xf numFmtId="43" fontId="25" fillId="33" borderId="0" xfId="1" applyNumberFormat="1" applyFont="1" applyFill="1" applyAlignment="1">
      <alignment vertical="center" wrapText="1"/>
    </xf>
    <xf numFmtId="0" fontId="26" fillId="34" borderId="0" xfId="0" applyFont="1" applyFill="1">
      <alignment horizontal="left" vertical="top" wrapText="1"/>
    </xf>
    <xf numFmtId="0" fontId="30" fillId="0" borderId="0" xfId="54" applyFont="1" applyAlignment="1">
      <alignment vertical="center" wrapText="1"/>
    </xf>
    <xf numFmtId="165" fontId="29" fillId="0" borderId="28" xfId="48" applyFont="1" applyFill="1" applyBorder="1">
      <alignment horizontal="right" vertical="top"/>
    </xf>
    <xf numFmtId="0" fontId="31" fillId="0" borderId="0" xfId="50" applyFont="1" applyAlignment="1">
      <alignment horizontal="left" vertical="center" wrapText="1"/>
    </xf>
    <xf numFmtId="0" fontId="30" fillId="0" borderId="0" xfId="50" applyFont="1" applyAlignment="1">
      <alignment horizontal="left" vertical="center" wrapText="1"/>
    </xf>
    <xf numFmtId="0" fontId="26" fillId="33" borderId="0" xfId="0" applyFont="1" applyFill="1" applyBorder="1">
      <alignment horizontal="left" vertical="top" wrapText="1"/>
    </xf>
    <xf numFmtId="167" fontId="32" fillId="0" borderId="0" xfId="1" applyNumberFormat="1" applyFont="1" applyFill="1" applyBorder="1" applyAlignment="1">
      <alignment horizontal="right" vertical="center"/>
    </xf>
    <xf numFmtId="167" fontId="43" fillId="0" borderId="0" xfId="1" applyNumberFormat="1" applyFont="1" applyFill="1" applyBorder="1" applyAlignment="1">
      <alignment vertical="center"/>
    </xf>
    <xf numFmtId="0" fontId="24" fillId="0" borderId="28" xfId="0" applyFont="1" applyFill="1" applyBorder="1">
      <alignment horizontal="left" vertical="top" wrapText="1"/>
    </xf>
    <xf numFmtId="0" fontId="30" fillId="0" borderId="28" xfId="0" applyFont="1" applyFill="1" applyBorder="1">
      <alignment horizontal="left" vertical="top" wrapText="1"/>
    </xf>
    <xf numFmtId="169" fontId="31" fillId="0" borderId="28" xfId="0" applyNumberFormat="1" applyFont="1" applyFill="1" applyBorder="1" applyAlignment="1">
      <alignment horizontal="right" vertical="center" wrapText="1"/>
    </xf>
    <xf numFmtId="167" fontId="31" fillId="0" borderId="28" xfId="0" applyNumberFormat="1" applyFont="1" applyFill="1" applyBorder="1" applyAlignment="1">
      <alignment horizontal="right" vertical="center" wrapText="1"/>
    </xf>
    <xf numFmtId="0" fontId="43" fillId="0" borderId="0" xfId="0" applyFont="1" applyFill="1" applyAlignment="1">
      <alignment vertical="center"/>
    </xf>
    <xf numFmtId="0" fontId="24" fillId="0" borderId="0" xfId="0" applyFont="1" applyFill="1">
      <alignment horizontal="left" vertical="top" wrapText="1"/>
    </xf>
    <xf numFmtId="0" fontId="24" fillId="0" borderId="11" xfId="0" applyFont="1" applyFill="1" applyBorder="1">
      <alignment horizontal="left" vertical="top" wrapText="1"/>
    </xf>
    <xf numFmtId="0" fontId="24" fillId="0" borderId="18" xfId="0" applyFont="1" applyFill="1" applyBorder="1">
      <alignment horizontal="left" vertical="top" wrapText="1"/>
    </xf>
    <xf numFmtId="49" fontId="28" fillId="0" borderId="0" xfId="0" applyNumberFormat="1" applyFont="1" applyFill="1" applyAlignment="1">
      <alignment horizontal="center" vertical="center" wrapText="1"/>
    </xf>
    <xf numFmtId="166" fontId="28" fillId="0" borderId="0" xfId="0" applyNumberFormat="1" applyFont="1" applyFill="1" applyAlignment="1">
      <alignment horizontal="center" vertical="center" wrapText="1"/>
    </xf>
    <xf numFmtId="49" fontId="27" fillId="0" borderId="28" xfId="0" applyNumberFormat="1" applyFont="1" applyFill="1" applyBorder="1" applyAlignment="1">
      <alignment horizontal="center" vertical="center" textRotation="90" wrapText="1"/>
    </xf>
    <xf numFmtId="166" fontId="27" fillId="0" borderId="28" xfId="0" applyNumberFormat="1" applyFont="1" applyFill="1" applyBorder="1" applyAlignment="1">
      <alignment horizontal="center" vertical="center" wrapText="1"/>
    </xf>
    <xf numFmtId="49" fontId="33" fillId="0" borderId="28" xfId="0" applyNumberFormat="1" applyFont="1" applyFill="1" applyBorder="1" applyAlignment="1">
      <alignment horizontal="center" vertical="center" textRotation="90" wrapText="1"/>
    </xf>
    <xf numFmtId="0" fontId="33" fillId="0" borderId="28" xfId="0" applyFont="1" applyFill="1" applyBorder="1" applyAlignment="1">
      <alignment horizontal="center" vertical="center" wrapText="1"/>
    </xf>
    <xf numFmtId="169" fontId="30" fillId="0" borderId="28" xfId="0" applyNumberFormat="1" applyFont="1" applyFill="1" applyBorder="1" applyAlignment="1">
      <alignment horizontal="right" vertical="center" wrapText="1"/>
    </xf>
    <xf numFmtId="166" fontId="33" fillId="0" borderId="30" xfId="0" applyNumberFormat="1" applyFont="1" applyFill="1" applyBorder="1" applyAlignment="1">
      <alignment horizontal="right" vertical="center" wrapText="1"/>
    </xf>
    <xf numFmtId="169" fontId="33" fillId="0" borderId="30" xfId="0" applyNumberFormat="1" applyFont="1" applyFill="1" applyBorder="1" applyAlignment="1">
      <alignment horizontal="right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34" fillId="0" borderId="28" xfId="0" applyFont="1" applyFill="1" applyBorder="1" applyAlignment="1">
      <alignment horizontal="center" vertical="center" wrapText="1"/>
    </xf>
    <xf numFmtId="166" fontId="30" fillId="0" borderId="28" xfId="0" applyNumberFormat="1" applyFont="1" applyFill="1" applyBorder="1" applyAlignment="1">
      <alignment horizontal="right" vertical="center" wrapText="1"/>
    </xf>
    <xf numFmtId="0" fontId="24" fillId="0" borderId="11" xfId="0" applyFont="1" applyFill="1" applyBorder="1" applyAlignment="1">
      <alignment horizontal="center" vertical="top" wrapText="1"/>
    </xf>
    <xf numFmtId="0" fontId="24" fillId="0" borderId="21" xfId="0" applyFont="1" applyFill="1" applyBorder="1">
      <alignment horizontal="left" vertical="top" wrapText="1"/>
    </xf>
    <xf numFmtId="0" fontId="24" fillId="0" borderId="16" xfId="0" applyFont="1" applyFill="1" applyBorder="1">
      <alignment horizontal="left" vertical="top" wrapText="1"/>
    </xf>
    <xf numFmtId="0" fontId="32" fillId="0" borderId="14" xfId="0" applyFont="1" applyFill="1" applyBorder="1">
      <alignment horizontal="left" vertical="top" wrapText="1"/>
    </xf>
    <xf numFmtId="0" fontId="24" fillId="0" borderId="13" xfId="0" applyFont="1" applyFill="1" applyBorder="1">
      <alignment horizontal="left" vertical="top" wrapText="1"/>
    </xf>
    <xf numFmtId="0" fontId="24" fillId="0" borderId="14" xfId="0" applyFont="1" applyFill="1" applyBorder="1">
      <alignment horizontal="left" vertical="top" wrapText="1"/>
    </xf>
    <xf numFmtId="0" fontId="32" fillId="0" borderId="13" xfId="0" applyFont="1" applyFill="1" applyBorder="1">
      <alignment horizontal="left" vertical="top" wrapText="1"/>
    </xf>
    <xf numFmtId="49" fontId="32" fillId="0" borderId="11" xfId="0" applyNumberFormat="1" applyFont="1" applyFill="1" applyBorder="1">
      <alignment horizontal="left" vertical="top" wrapText="1"/>
    </xf>
    <xf numFmtId="49" fontId="32" fillId="0" borderId="14" xfId="0" applyNumberFormat="1" applyFont="1" applyFill="1" applyBorder="1">
      <alignment horizontal="left" vertical="top" wrapText="1"/>
    </xf>
    <xf numFmtId="0" fontId="32" fillId="0" borderId="11" xfId="0" applyFont="1" applyFill="1" applyBorder="1">
      <alignment horizontal="left" vertical="top" wrapText="1"/>
    </xf>
    <xf numFmtId="0" fontId="32" fillId="0" borderId="20" xfId="0" applyFont="1" applyFill="1" applyBorder="1">
      <alignment horizontal="left" vertical="top" wrapText="1"/>
    </xf>
    <xf numFmtId="0" fontId="31" fillId="0" borderId="13" xfId="0" applyFont="1" applyFill="1" applyBorder="1">
      <alignment horizontal="left" vertical="top" wrapText="1"/>
    </xf>
    <xf numFmtId="0" fontId="26" fillId="0" borderId="30" xfId="0" applyFont="1" applyFill="1" applyBorder="1">
      <alignment horizontal="left" vertical="top" wrapText="1"/>
    </xf>
    <xf numFmtId="0" fontId="31" fillId="0" borderId="28" xfId="0" applyFont="1" applyFill="1" applyBorder="1">
      <alignment horizontal="left" vertical="top" wrapText="1"/>
    </xf>
    <xf numFmtId="167" fontId="30" fillId="0" borderId="28" xfId="50" applyNumberFormat="1" applyFont="1" applyFill="1" applyBorder="1" applyAlignment="1">
      <alignment horizontal="left" vertical="center" wrapText="1"/>
    </xf>
    <xf numFmtId="0" fontId="39" fillId="0" borderId="28" xfId="0" applyFont="1" applyFill="1" applyBorder="1">
      <alignment horizontal="left" vertical="top" wrapText="1"/>
    </xf>
    <xf numFmtId="0" fontId="35" fillId="0" borderId="28" xfId="0" applyFont="1" applyFill="1" applyBorder="1">
      <alignment horizontal="left" vertical="top" wrapText="1"/>
    </xf>
    <xf numFmtId="0" fontId="30" fillId="0" borderId="28" xfId="61" applyFont="1" applyFill="1" applyBorder="1">
      <alignment horizontal="left" vertical="top" wrapText="1"/>
    </xf>
    <xf numFmtId="0" fontId="30" fillId="0" borderId="28" xfId="50" applyFont="1" applyFill="1" applyBorder="1" applyAlignment="1">
      <alignment vertical="center" wrapText="1"/>
    </xf>
    <xf numFmtId="0" fontId="29" fillId="0" borderId="28" xfId="0" applyFont="1" applyBorder="1">
      <alignment horizontal="left" vertical="top" wrapText="1"/>
    </xf>
    <xf numFmtId="0" fontId="32" fillId="0" borderId="28" xfId="0" applyFont="1" applyBorder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34" borderId="28" xfId="0" applyFont="1" applyFill="1" applyBorder="1">
      <alignment horizontal="left" vertical="top" wrapText="1"/>
    </xf>
    <xf numFmtId="0" fontId="32" fillId="34" borderId="28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9" fillId="0" borderId="0" xfId="0" applyFont="1">
      <alignment horizontal="left" vertical="top" wrapText="1"/>
    </xf>
    <xf numFmtId="165" fontId="44" fillId="0" borderId="28" xfId="65" applyNumberFormat="1" applyFont="1" applyBorder="1" applyAlignment="1">
      <alignment horizontal="right" vertical="top"/>
    </xf>
    <xf numFmtId="0" fontId="44" fillId="0" borderId="28" xfId="0" applyFont="1" applyBorder="1" applyAlignment="1">
      <alignment horizontal="center" vertical="top" wrapText="1"/>
    </xf>
    <xf numFmtId="0" fontId="44" fillId="0" borderId="28" xfId="0" applyFont="1" applyBorder="1" applyAlignment="1">
      <alignment horizontal="left" vertical="top" wrapText="1"/>
    </xf>
    <xf numFmtId="0" fontId="29" fillId="0" borderId="28" xfId="0" applyFont="1" applyBorder="1" applyAlignment="1">
      <alignment horizontal="center" vertical="top" wrapText="1"/>
    </xf>
    <xf numFmtId="0" fontId="29" fillId="0" borderId="28" xfId="0" applyFont="1" applyBorder="1" applyAlignment="1">
      <alignment horizontal="left" vertical="top" wrapText="1"/>
    </xf>
    <xf numFmtId="165" fontId="29" fillId="0" borderId="28" xfId="48" applyNumberFormat="1" applyFont="1" applyBorder="1" applyAlignment="1">
      <alignment horizontal="right" vertical="top"/>
    </xf>
    <xf numFmtId="0" fontId="36" fillId="0" borderId="0" xfId="0" applyFont="1" applyAlignment="1">
      <alignment horizontal="left" vertical="top" wrapText="1"/>
    </xf>
    <xf numFmtId="0" fontId="24" fillId="0" borderId="28" xfId="0" applyFont="1" applyBorder="1">
      <alignment horizontal="left" vertical="top" wrapText="1"/>
    </xf>
    <xf numFmtId="165" fontId="24" fillId="0" borderId="28" xfId="48" applyFont="1" applyBorder="1" applyAlignment="1">
      <alignment horizontal="right" vertical="center"/>
    </xf>
    <xf numFmtId="0" fontId="24" fillId="0" borderId="0" xfId="0" applyFont="1">
      <alignment horizontal="left" vertical="top" wrapText="1"/>
    </xf>
    <xf numFmtId="0" fontId="42" fillId="0" borderId="28" xfId="0" applyFont="1" applyBorder="1">
      <alignment horizontal="left" vertical="top" wrapText="1"/>
    </xf>
    <xf numFmtId="165" fontId="42" fillId="0" borderId="28" xfId="48" applyFont="1" applyBorder="1" applyAlignment="1">
      <alignment horizontal="right" vertical="center"/>
    </xf>
    <xf numFmtId="166" fontId="24" fillId="0" borderId="0" xfId="0" applyNumberFormat="1" applyFont="1">
      <alignment horizontal="left" vertical="top" wrapText="1"/>
    </xf>
    <xf numFmtId="0" fontId="32" fillId="0" borderId="28" xfId="0" applyFont="1" applyBorder="1" applyAlignment="1">
      <alignment horizontal="center" vertical="center" wrapText="1"/>
    </xf>
    <xf numFmtId="165" fontId="32" fillId="0" borderId="28" xfId="48" applyFont="1" applyBorder="1" applyAlignment="1">
      <alignment horizontal="right" vertical="center"/>
    </xf>
    <xf numFmtId="165" fontId="24" fillId="0" borderId="28" xfId="48" applyFont="1" applyFill="1" applyBorder="1" applyAlignment="1">
      <alignment horizontal="right" vertical="center"/>
    </xf>
    <xf numFmtId="165" fontId="24" fillId="0" borderId="28" xfId="0" applyNumberFormat="1" applyFont="1" applyBorder="1">
      <alignment horizontal="left" vertical="top" wrapText="1"/>
    </xf>
    <xf numFmtId="0" fontId="47" fillId="0" borderId="28" xfId="0" applyFont="1" applyBorder="1" applyAlignment="1">
      <alignment horizontal="center" vertical="center" wrapText="1"/>
    </xf>
    <xf numFmtId="165" fontId="32" fillId="0" borderId="28" xfId="65" applyFont="1" applyBorder="1">
      <alignment horizontal="right" vertical="top"/>
    </xf>
    <xf numFmtId="0" fontId="24" fillId="0" borderId="28" xfId="0" applyFont="1" applyBorder="1" applyAlignment="1">
      <alignment horizontal="left" vertical="center" wrapText="1"/>
    </xf>
    <xf numFmtId="165" fontId="24" fillId="0" borderId="28" xfId="48" applyFont="1" applyBorder="1">
      <alignment horizontal="right" vertical="top"/>
    </xf>
    <xf numFmtId="0" fontId="42" fillId="0" borderId="28" xfId="0" applyFont="1" applyBorder="1" applyAlignment="1">
      <alignment horizontal="center" vertical="top" wrapText="1"/>
    </xf>
    <xf numFmtId="0" fontId="46" fillId="0" borderId="28" xfId="0" applyFont="1" applyBorder="1">
      <alignment horizontal="left" vertical="top" wrapText="1"/>
    </xf>
    <xf numFmtId="165" fontId="46" fillId="0" borderId="28" xfId="67" applyFont="1" applyBorder="1">
      <alignment horizontal="right" vertical="top"/>
    </xf>
    <xf numFmtId="165" fontId="42" fillId="0" borderId="28" xfId="67" applyFont="1" applyBorder="1">
      <alignment horizontal="right" vertical="top"/>
    </xf>
    <xf numFmtId="0" fontId="24" fillId="0" borderId="0" xfId="0" applyFont="1" applyAlignment="1">
      <alignment horizontal="right" vertical="top"/>
    </xf>
    <xf numFmtId="0" fontId="42" fillId="0" borderId="0" xfId="0" applyFont="1" applyAlignment="1">
      <alignment horizontal="right" vertical="center"/>
    </xf>
    <xf numFmtId="0" fontId="32" fillId="0" borderId="0" xfId="0" applyFont="1" applyFill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0" fillId="0" borderId="22" xfId="0" applyFont="1" applyFill="1" applyBorder="1">
      <alignment horizontal="left" vertical="top" wrapText="1"/>
    </xf>
    <xf numFmtId="0" fontId="44" fillId="0" borderId="28" xfId="0" applyFont="1" applyBorder="1" applyAlignment="1">
      <alignment horizontal="left" vertical="top" wrapText="1"/>
    </xf>
    <xf numFmtId="0" fontId="44" fillId="0" borderId="28" xfId="0" applyFont="1" applyBorder="1" applyAlignment="1">
      <alignment horizontal="center" vertical="center" wrapText="1"/>
    </xf>
    <xf numFmtId="165" fontId="32" fillId="34" borderId="28" xfId="66" applyFont="1" applyFill="1" applyBorder="1">
      <alignment horizontal="right" vertical="top"/>
    </xf>
    <xf numFmtId="167" fontId="37" fillId="0" borderId="28" xfId="0" applyNumberFormat="1" applyFont="1" applyFill="1" applyBorder="1">
      <alignment horizontal="left" vertical="top" wrapText="1"/>
    </xf>
    <xf numFmtId="165" fontId="37" fillId="0" borderId="28" xfId="48" applyFont="1" applyFill="1" applyBorder="1">
      <alignment horizontal="right" vertical="top"/>
    </xf>
    <xf numFmtId="167" fontId="35" fillId="0" borderId="28" xfId="0" applyNumberFormat="1" applyFont="1" applyFill="1" applyBorder="1">
      <alignment horizontal="left" vertical="top" wrapText="1"/>
    </xf>
    <xf numFmtId="170" fontId="24" fillId="0" borderId="28" xfId="0" applyNumberFormat="1" applyFont="1" applyBorder="1" applyAlignment="1">
      <alignment horizontal="right" vertical="center" wrapText="1"/>
    </xf>
    <xf numFmtId="0" fontId="24" fillId="0" borderId="14" xfId="0" applyFont="1" applyFill="1" applyBorder="1" applyAlignment="1">
      <alignment horizontal="right" vertical="top" wrapText="1"/>
    </xf>
    <xf numFmtId="0" fontId="26" fillId="0" borderId="28" xfId="0" applyFont="1" applyFill="1" applyBorder="1" applyAlignment="1">
      <alignment horizontal="right" vertical="top" wrapText="1"/>
    </xf>
    <xf numFmtId="165" fontId="32" fillId="0" borderId="28" xfId="48" applyFont="1" applyFill="1" applyBorder="1" applyAlignment="1">
      <alignment horizontal="right" vertical="top"/>
    </xf>
    <xf numFmtId="170" fontId="32" fillId="0" borderId="28" xfId="0" applyNumberFormat="1" applyFont="1" applyFill="1" applyBorder="1" applyAlignment="1">
      <alignment horizontal="right" vertical="top" wrapText="1"/>
    </xf>
    <xf numFmtId="0" fontId="24" fillId="0" borderId="28" xfId="0" applyFont="1" applyFill="1" applyBorder="1" applyAlignment="1">
      <alignment horizontal="right" vertical="top" wrapText="1"/>
    </xf>
    <xf numFmtId="170" fontId="31" fillId="0" borderId="28" xfId="0" applyNumberFormat="1" applyFont="1" applyFill="1" applyBorder="1" applyAlignment="1">
      <alignment horizontal="right" vertical="top" wrapText="1"/>
    </xf>
    <xf numFmtId="167" fontId="37" fillId="0" borderId="28" xfId="0" applyNumberFormat="1" applyFont="1" applyFill="1" applyBorder="1" applyAlignment="1">
      <alignment horizontal="right" vertical="top" wrapText="1"/>
    </xf>
    <xf numFmtId="167" fontId="35" fillId="0" borderId="28" xfId="0" applyNumberFormat="1" applyFont="1" applyFill="1" applyBorder="1" applyAlignment="1">
      <alignment horizontal="right" vertical="top" wrapText="1"/>
    </xf>
    <xf numFmtId="165" fontId="29" fillId="0" borderId="28" xfId="48" applyFont="1" applyFill="1" applyBorder="1" applyAlignment="1">
      <alignment horizontal="right" vertical="top"/>
    </xf>
    <xf numFmtId="170" fontId="50" fillId="0" borderId="28" xfId="0" applyNumberFormat="1" applyFont="1" applyFill="1" applyBorder="1" applyAlignment="1">
      <alignment horizontal="right" vertical="top" wrapText="1"/>
    </xf>
    <xf numFmtId="0" fontId="30" fillId="0" borderId="28" xfId="0" applyFont="1" applyFill="1" applyBorder="1" applyAlignment="1">
      <alignment horizontal="right" vertical="top" wrapText="1"/>
    </xf>
    <xf numFmtId="170" fontId="30" fillId="0" borderId="28" xfId="0" applyNumberFormat="1" applyFont="1" applyFill="1" applyBorder="1" applyAlignment="1">
      <alignment horizontal="right" vertical="top" wrapText="1"/>
    </xf>
    <xf numFmtId="165" fontId="44" fillId="34" borderId="28" xfId="65" applyNumberFormat="1" applyFont="1" applyFill="1" applyBorder="1" applyAlignment="1">
      <alignment horizontal="right" vertical="top"/>
    </xf>
    <xf numFmtId="0" fontId="24" fillId="0" borderId="28" xfId="0" applyFont="1" applyBorder="1" applyAlignment="1">
      <alignment horizontal="center" vertical="center" wrapText="1"/>
    </xf>
    <xf numFmtId="165" fontId="32" fillId="34" borderId="28" xfId="65" applyNumberFormat="1" applyFont="1" applyFill="1" applyBorder="1" applyAlignment="1">
      <alignment horizontal="right" vertical="top"/>
    </xf>
    <xf numFmtId="0" fontId="24" fillId="0" borderId="28" xfId="0" applyFont="1" applyBorder="1" applyAlignment="1">
      <alignment horizontal="left" vertical="top" wrapText="1"/>
    </xf>
    <xf numFmtId="0" fontId="32" fillId="0" borderId="28" xfId="0" applyFont="1" applyBorder="1" applyAlignment="1">
      <alignment horizontal="left" vertical="top" wrapText="1"/>
    </xf>
    <xf numFmtId="165" fontId="32" fillId="0" borderId="28" xfId="65" applyNumberFormat="1" applyFont="1" applyBorder="1" applyAlignment="1">
      <alignment horizontal="right" vertical="top"/>
    </xf>
    <xf numFmtId="0" fontId="32" fillId="0" borderId="28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left" vertical="top" wrapText="1"/>
    </xf>
    <xf numFmtId="0" fontId="32" fillId="34" borderId="28" xfId="0" applyFont="1" applyFill="1" applyBorder="1" applyAlignment="1">
      <alignment horizontal="left" vertical="top" wrapText="1"/>
    </xf>
    <xf numFmtId="0" fontId="24" fillId="0" borderId="28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left" vertical="top" wrapText="1"/>
    </xf>
    <xf numFmtId="0" fontId="24" fillId="33" borderId="28" xfId="0" applyFont="1" applyFill="1" applyBorder="1" applyAlignment="1">
      <alignment horizontal="left" vertical="center" wrapText="1"/>
    </xf>
    <xf numFmtId="0" fontId="24" fillId="33" borderId="17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left" vertical="top" wrapText="1"/>
    </xf>
    <xf numFmtId="0" fontId="24" fillId="0" borderId="16" xfId="0" applyFont="1" applyFill="1" applyBorder="1" applyAlignment="1">
      <alignment horizontal="left" vertical="top" wrapText="1"/>
    </xf>
    <xf numFmtId="0" fontId="42" fillId="0" borderId="14" xfId="0" applyFont="1" applyFill="1" applyBorder="1" applyAlignment="1">
      <alignment horizontal="left" vertical="top" wrapText="1"/>
    </xf>
    <xf numFmtId="0" fontId="24" fillId="0" borderId="14" xfId="43" applyFont="1" applyFill="1" applyBorder="1" applyAlignment="1">
      <alignment horizontal="left" vertical="top" wrapText="1"/>
    </xf>
    <xf numFmtId="0" fontId="24" fillId="0" borderId="28" xfId="0" applyFont="1" applyFill="1" applyBorder="1" applyAlignment="1">
      <alignment horizontal="left"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32" fillId="33" borderId="28" xfId="0" applyFont="1" applyFill="1" applyBorder="1" applyAlignment="1">
      <alignment horizontal="left" vertical="center" wrapText="1"/>
    </xf>
    <xf numFmtId="165" fontId="37" fillId="0" borderId="28" xfId="48" applyFont="1" applyFill="1" applyBorder="1" applyAlignment="1">
      <alignment horizontal="right" vertical="top"/>
    </xf>
    <xf numFmtId="0" fontId="46" fillId="0" borderId="28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top" wrapText="1"/>
    </xf>
    <xf numFmtId="0" fontId="30" fillId="0" borderId="0" xfId="45" applyFont="1" applyFill="1" applyAlignment="1">
      <alignment vertical="center"/>
    </xf>
    <xf numFmtId="0" fontId="30" fillId="0" borderId="0" xfId="46" applyFont="1" applyFill="1" applyAlignment="1">
      <alignment horizontal="right" vertical="center"/>
    </xf>
    <xf numFmtId="0" fontId="30" fillId="0" borderId="0" xfId="46" applyFont="1" applyFill="1" applyAlignment="1">
      <alignment horizontal="center" vertical="center"/>
    </xf>
    <xf numFmtId="0" fontId="51" fillId="0" borderId="0" xfId="45" applyFont="1" applyFill="1" applyAlignment="1">
      <alignment vertical="center"/>
    </xf>
    <xf numFmtId="0" fontId="51" fillId="0" borderId="0" xfId="45" applyFont="1" applyFill="1" applyAlignment="1">
      <alignment horizontal="center" vertical="center"/>
    </xf>
    <xf numFmtId="0" fontId="52" fillId="0" borderId="0" xfId="45" applyFont="1" applyFill="1" applyAlignment="1">
      <alignment vertical="center"/>
    </xf>
    <xf numFmtId="0" fontId="30" fillId="0" borderId="12" xfId="46" applyFont="1" applyFill="1" applyBorder="1" applyAlignment="1">
      <alignment vertical="center"/>
    </xf>
    <xf numFmtId="0" fontId="30" fillId="0" borderId="30" xfId="46" applyFont="1" applyFill="1" applyBorder="1" applyAlignment="1">
      <alignment horizontal="center" vertical="center"/>
    </xf>
    <xf numFmtId="0" fontId="30" fillId="0" borderId="30" xfId="46" applyFont="1" applyFill="1" applyBorder="1" applyAlignment="1">
      <alignment horizontal="center" vertical="center" wrapText="1"/>
    </xf>
    <xf numFmtId="166" fontId="31" fillId="34" borderId="28" xfId="46" applyNumberFormat="1" applyFont="1" applyFill="1" applyBorder="1" applyAlignment="1">
      <alignment horizontal="center" vertical="center"/>
    </xf>
    <xf numFmtId="0" fontId="53" fillId="0" borderId="0" xfId="45" applyFont="1" applyFill="1" applyAlignment="1">
      <alignment vertical="center"/>
    </xf>
    <xf numFmtId="0" fontId="53" fillId="34" borderId="0" xfId="45" applyFont="1" applyFill="1" applyAlignment="1">
      <alignment vertical="center"/>
    </xf>
    <xf numFmtId="0" fontId="31" fillId="0" borderId="27" xfId="46" applyFont="1" applyFill="1" applyBorder="1" applyAlignment="1">
      <alignment horizontal="left" vertical="center" wrapText="1"/>
    </xf>
    <xf numFmtId="49" fontId="32" fillId="0" borderId="28" xfId="0" applyNumberFormat="1" applyFont="1" applyFill="1" applyBorder="1" applyAlignment="1">
      <alignment horizontal="left" vertical="center"/>
    </xf>
    <xf numFmtId="0" fontId="31" fillId="34" borderId="28" xfId="46" applyFont="1" applyFill="1" applyBorder="1" applyAlignment="1">
      <alignment vertical="center" wrapText="1"/>
    </xf>
    <xf numFmtId="0" fontId="31" fillId="34" borderId="28" xfId="0" applyFont="1" applyFill="1" applyBorder="1" applyAlignment="1">
      <alignment horizontal="left" vertical="center" wrapText="1"/>
    </xf>
    <xf numFmtId="0" fontId="54" fillId="0" borderId="28" xfId="0" applyFont="1" applyBorder="1" applyAlignment="1">
      <alignment vertical="center"/>
    </xf>
    <xf numFmtId="0" fontId="30" fillId="34" borderId="28" xfId="0" applyFont="1" applyFill="1" applyBorder="1" applyAlignment="1">
      <alignment horizontal="left" vertical="center" wrapText="1"/>
    </xf>
    <xf numFmtId="37" fontId="24" fillId="0" borderId="28" xfId="46" applyNumberFormat="1" applyFont="1" applyFill="1" applyBorder="1" applyAlignment="1">
      <alignment horizontal="center" vertical="center"/>
    </xf>
    <xf numFmtId="166" fontId="30" fillId="0" borderId="28" xfId="46" applyNumberFormat="1" applyFont="1" applyFill="1" applyBorder="1" applyAlignment="1">
      <alignment horizontal="center" vertical="center"/>
    </xf>
    <xf numFmtId="166" fontId="30" fillId="34" borderId="28" xfId="46" applyNumberFormat="1" applyFont="1" applyFill="1" applyBorder="1" applyAlignment="1">
      <alignment horizontal="center" vertical="center"/>
    </xf>
    <xf numFmtId="49" fontId="31" fillId="34" borderId="27" xfId="0" applyNumberFormat="1" applyFont="1" applyFill="1" applyBorder="1" applyAlignment="1">
      <alignment horizontal="left" vertical="center"/>
    </xf>
    <xf numFmtId="0" fontId="31" fillId="34" borderId="34" xfId="49" applyFont="1" applyFill="1" applyBorder="1" applyAlignment="1">
      <alignment vertical="center"/>
    </xf>
    <xf numFmtId="0" fontId="30" fillId="34" borderId="28" xfId="46" applyFont="1" applyFill="1" applyBorder="1" applyAlignment="1">
      <alignment horizontal="center" vertical="center" wrapText="1"/>
    </xf>
    <xf numFmtId="171" fontId="53" fillId="34" borderId="0" xfId="45" applyNumberFormat="1" applyFont="1" applyFill="1" applyAlignment="1">
      <alignment vertical="center"/>
    </xf>
    <xf numFmtId="0" fontId="54" fillId="0" borderId="28" xfId="0" applyFont="1" applyFill="1" applyBorder="1" applyAlignment="1">
      <alignment vertical="center"/>
    </xf>
    <xf numFmtId="0" fontId="30" fillId="0" borderId="28" xfId="0" applyFont="1" applyFill="1" applyBorder="1" applyAlignment="1">
      <alignment horizontal="left" vertical="center" wrapText="1"/>
    </xf>
    <xf numFmtId="172" fontId="0" fillId="0" borderId="0" xfId="0" applyNumberFormat="1" applyFill="1" applyAlignment="1">
      <alignment horizontal="left" vertical="top" wrapText="1"/>
    </xf>
    <xf numFmtId="167" fontId="37" fillId="34" borderId="28" xfId="0" applyNumberFormat="1" applyFont="1" applyFill="1" applyBorder="1">
      <alignment horizontal="left" vertical="top" wrapText="1"/>
    </xf>
    <xf numFmtId="167" fontId="37" fillId="34" borderId="28" xfId="0" applyNumberFormat="1" applyFont="1" applyFill="1" applyBorder="1" applyAlignment="1">
      <alignment horizontal="right" vertical="top" wrapText="1"/>
    </xf>
    <xf numFmtId="165" fontId="44" fillId="0" borderId="28" xfId="65" applyNumberFormat="1" applyFont="1" applyBorder="1" applyAlignment="1">
      <alignment horizontal="center" vertical="top"/>
    </xf>
    <xf numFmtId="0" fontId="31" fillId="34" borderId="27" xfId="46" applyFont="1" applyFill="1" applyBorder="1" applyAlignment="1">
      <alignment horizontal="left" vertical="center" wrapText="1"/>
    </xf>
    <xf numFmtId="0" fontId="30" fillId="0" borderId="28" xfId="46" applyFont="1" applyFill="1" applyBorder="1" applyAlignment="1">
      <alignment horizontal="center" vertical="center" wrapText="1"/>
    </xf>
    <xf numFmtId="37" fontId="30" fillId="0" borderId="28" xfId="46" applyNumberFormat="1" applyFont="1" applyFill="1" applyBorder="1" applyAlignment="1">
      <alignment horizontal="center" vertical="center"/>
    </xf>
    <xf numFmtId="37" fontId="30" fillId="34" borderId="28" xfId="46" applyNumberFormat="1" applyFont="1" applyFill="1" applyBorder="1" applyAlignment="1">
      <alignment horizontal="center" vertical="center"/>
    </xf>
    <xf numFmtId="0" fontId="32" fillId="0" borderId="28" xfId="0" applyFont="1" applyBorder="1" applyAlignment="1">
      <alignment horizontal="left" vertical="top" wrapText="1"/>
    </xf>
    <xf numFmtId="0" fontId="24" fillId="0" borderId="28" xfId="0" applyFont="1" applyBorder="1" applyAlignment="1">
      <alignment horizontal="center" vertical="top" wrapText="1"/>
    </xf>
    <xf numFmtId="0" fontId="44" fillId="0" borderId="28" xfId="0" applyFont="1" applyBorder="1" applyAlignment="1">
      <alignment horizontal="left" vertical="top" wrapText="1"/>
    </xf>
    <xf numFmtId="0" fontId="32" fillId="0" borderId="0" xfId="0" applyFont="1" applyFill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30" xfId="0" applyFont="1" applyBorder="1" applyAlignment="1">
      <alignment horizontal="center" vertical="center" wrapText="1"/>
    </xf>
    <xf numFmtId="167" fontId="32" fillId="0" borderId="0" xfId="1" applyNumberFormat="1" applyFont="1" applyFill="1" applyBorder="1" applyAlignment="1">
      <alignment horizontal="right" vertical="center"/>
    </xf>
    <xf numFmtId="0" fontId="42" fillId="0" borderId="0" xfId="0" applyFont="1" applyBorder="1" applyAlignment="1">
      <alignment horizontal="right" vertical="top"/>
    </xf>
    <xf numFmtId="0" fontId="32" fillId="0" borderId="14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center" vertical="center" wrapText="1"/>
    </xf>
    <xf numFmtId="49" fontId="27" fillId="0" borderId="15" xfId="0" applyNumberFormat="1" applyFont="1" applyFill="1" applyBorder="1" applyAlignment="1">
      <alignment horizontal="center" vertical="center" wrapText="1"/>
    </xf>
    <xf numFmtId="49" fontId="27" fillId="0" borderId="29" xfId="0" applyNumberFormat="1" applyFont="1" applyFill="1" applyBorder="1" applyAlignment="1">
      <alignment horizontal="center" vertical="center" wrapText="1"/>
    </xf>
    <xf numFmtId="49" fontId="27" fillId="0" borderId="16" xfId="0" applyNumberFormat="1" applyFont="1" applyFill="1" applyBorder="1" applyAlignment="1">
      <alignment horizontal="center" vertical="center" wrapText="1"/>
    </xf>
    <xf numFmtId="49" fontId="27" fillId="0" borderId="24" xfId="0" applyNumberFormat="1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30" xfId="0" applyFont="1" applyFill="1" applyBorder="1" applyAlignment="1">
      <alignment horizontal="center" vertical="center" wrapText="1"/>
    </xf>
    <xf numFmtId="166" fontId="28" fillId="0" borderId="14" xfId="0" applyNumberFormat="1" applyFont="1" applyFill="1" applyBorder="1" applyAlignment="1">
      <alignment horizontal="center" vertical="center" wrapText="1"/>
    </xf>
    <xf numFmtId="166" fontId="28" fillId="0" borderId="27" xfId="0" applyNumberFormat="1" applyFont="1" applyFill="1" applyBorder="1" applyAlignment="1">
      <alignment horizontal="center" vertical="center" wrapText="1"/>
    </xf>
    <xf numFmtId="166" fontId="28" fillId="0" borderId="19" xfId="0" applyNumberFormat="1" applyFont="1" applyFill="1" applyBorder="1" applyAlignment="1">
      <alignment horizontal="center" vertical="center" wrapText="1"/>
    </xf>
    <xf numFmtId="166" fontId="27" fillId="0" borderId="29" xfId="0" applyNumberFormat="1" applyFont="1" applyFill="1" applyBorder="1" applyAlignment="1">
      <alignment horizontal="center" vertical="center" wrapText="1"/>
    </xf>
    <xf numFmtId="166" fontId="27" fillId="0" borderId="24" xfId="0" applyNumberFormat="1" applyFont="1" applyFill="1" applyBorder="1" applyAlignment="1">
      <alignment horizontal="center" vertical="center" wrapText="1"/>
    </xf>
    <xf numFmtId="166" fontId="27" fillId="0" borderId="14" xfId="0" applyNumberFormat="1" applyFont="1" applyFill="1" applyBorder="1" applyAlignment="1">
      <alignment horizontal="center" vertical="center" wrapText="1"/>
    </xf>
    <xf numFmtId="166" fontId="27" fillId="0" borderId="27" xfId="0" applyNumberFormat="1" applyFont="1" applyFill="1" applyBorder="1" applyAlignment="1">
      <alignment horizontal="center" vertical="center" wrapText="1"/>
    </xf>
    <xf numFmtId="166" fontId="27" fillId="0" borderId="19" xfId="0" applyNumberFormat="1" applyFont="1" applyFill="1" applyBorder="1" applyAlignment="1">
      <alignment horizontal="center" vertical="center" wrapText="1"/>
    </xf>
    <xf numFmtId="0" fontId="28" fillId="0" borderId="0" xfId="44" applyFont="1" applyFill="1" applyAlignment="1">
      <alignment horizontal="right" vertical="center"/>
    </xf>
    <xf numFmtId="166" fontId="26" fillId="0" borderId="0" xfId="0" applyNumberFormat="1" applyFont="1" applyFill="1" applyAlignment="1">
      <alignment horizontal="right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31" fillId="0" borderId="0" xfId="50" applyFont="1" applyFill="1" applyAlignment="1">
      <alignment horizontal="right" vertical="center"/>
    </xf>
    <xf numFmtId="0" fontId="32" fillId="0" borderId="0" xfId="44" applyFont="1" applyFill="1" applyAlignment="1">
      <alignment horizontal="right" vertical="center"/>
    </xf>
    <xf numFmtId="0" fontId="31" fillId="0" borderId="0" xfId="0" applyFont="1" applyFill="1" applyAlignment="1">
      <alignment horizontal="center" vertical="center" wrapText="1"/>
    </xf>
    <xf numFmtId="0" fontId="24" fillId="0" borderId="10" xfId="0" applyFont="1" applyFill="1" applyBorder="1" applyAlignment="1">
      <alignment horizontal="right" wrapText="1"/>
    </xf>
    <xf numFmtId="0" fontId="24" fillId="0" borderId="14" xfId="0" applyFont="1" applyFill="1" applyBorder="1" applyAlignment="1">
      <alignment horizontal="center" vertical="top" wrapText="1"/>
    </xf>
    <xf numFmtId="0" fontId="24" fillId="0" borderId="27" xfId="0" applyFont="1" applyFill="1" applyBorder="1" applyAlignment="1">
      <alignment horizontal="center" vertical="top" wrapText="1"/>
    </xf>
    <xf numFmtId="0" fontId="24" fillId="0" borderId="19" xfId="0" applyFont="1" applyFill="1" applyBorder="1" applyAlignment="1">
      <alignment horizontal="center" vertical="top" wrapText="1"/>
    </xf>
    <xf numFmtId="165" fontId="32" fillId="0" borderId="28" xfId="0" applyNumberFormat="1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top" wrapText="1"/>
    </xf>
    <xf numFmtId="0" fontId="49" fillId="0" borderId="27" xfId="0" applyFont="1" applyBorder="1" applyAlignment="1">
      <alignment horizontal="center" vertical="top" wrapText="1"/>
    </xf>
    <xf numFmtId="0" fontId="49" fillId="0" borderId="19" xfId="0" applyFont="1" applyBorder="1" applyAlignment="1">
      <alignment horizontal="center" vertical="top" wrapText="1"/>
    </xf>
    <xf numFmtId="0" fontId="32" fillId="33" borderId="0" xfId="44" applyFont="1" applyFill="1" applyAlignment="1">
      <alignment horizontal="right"/>
    </xf>
    <xf numFmtId="0" fontId="32" fillId="33" borderId="0" xfId="0" applyFont="1" applyFill="1" applyAlignment="1">
      <alignment horizontal="center" vertical="center" wrapText="1"/>
    </xf>
    <xf numFmtId="0" fontId="42" fillId="0" borderId="0" xfId="0" applyFont="1" applyAlignment="1">
      <alignment horizontal="right" vertical="top" wrapText="1"/>
    </xf>
    <xf numFmtId="0" fontId="32" fillId="0" borderId="28" xfId="0" applyFont="1" applyBorder="1" applyAlignment="1">
      <alignment horizontal="left" vertical="top" wrapText="1"/>
    </xf>
    <xf numFmtId="0" fontId="32" fillId="0" borderId="28" xfId="0" applyFont="1" applyBorder="1" applyAlignment="1">
      <alignment horizontal="left" vertical="top"/>
    </xf>
    <xf numFmtId="0" fontId="32" fillId="34" borderId="28" xfId="0" applyFont="1" applyFill="1" applyBorder="1" applyAlignment="1">
      <alignment horizontal="left" vertical="top"/>
    </xf>
    <xf numFmtId="0" fontId="32" fillId="34" borderId="28" xfId="0" applyFont="1" applyFill="1" applyBorder="1" applyAlignment="1">
      <alignment horizontal="left" vertical="top" wrapText="1"/>
    </xf>
    <xf numFmtId="0" fontId="31" fillId="33" borderId="0" xfId="0" applyFont="1" applyFill="1" applyAlignment="1">
      <alignment horizontal="center" vertical="top" wrapText="1"/>
    </xf>
    <xf numFmtId="0" fontId="24" fillId="0" borderId="28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31" fillId="34" borderId="33" xfId="46" applyFont="1" applyFill="1" applyBorder="1" applyAlignment="1">
      <alignment horizontal="left" vertical="center" wrapText="1"/>
    </xf>
    <xf numFmtId="0" fontId="31" fillId="34" borderId="27" xfId="46" applyFont="1" applyFill="1" applyBorder="1" applyAlignment="1">
      <alignment horizontal="left" vertical="center" wrapText="1"/>
    </xf>
    <xf numFmtId="0" fontId="31" fillId="34" borderId="19" xfId="46" applyFont="1" applyFill="1" applyBorder="1" applyAlignment="1">
      <alignment horizontal="left" vertical="center" wrapText="1"/>
    </xf>
    <xf numFmtId="0" fontId="31" fillId="34" borderId="14" xfId="0" applyFont="1" applyFill="1" applyBorder="1" applyAlignment="1">
      <alignment horizontal="left" vertical="center" wrapText="1"/>
    </xf>
    <xf numFmtId="0" fontId="31" fillId="34" borderId="27" xfId="0" applyFont="1" applyFill="1" applyBorder="1" applyAlignment="1">
      <alignment horizontal="left" vertical="center" wrapText="1"/>
    </xf>
    <xf numFmtId="0" fontId="31" fillId="34" borderId="19" xfId="0" applyFont="1" applyFill="1" applyBorder="1" applyAlignment="1">
      <alignment horizontal="left" vertical="center" wrapText="1"/>
    </xf>
    <xf numFmtId="0" fontId="31" fillId="0" borderId="0" xfId="46" applyFont="1" applyFill="1" applyAlignment="1">
      <alignment horizontal="right" vertical="center"/>
    </xf>
    <xf numFmtId="0" fontId="31" fillId="0" borderId="0" xfId="46" applyFont="1" applyFill="1" applyAlignment="1">
      <alignment horizontal="center" vertical="center" wrapText="1"/>
    </xf>
    <xf numFmtId="0" fontId="30" fillId="0" borderId="18" xfId="45" applyFont="1" applyFill="1" applyBorder="1" applyAlignment="1">
      <alignment horizontal="center" vertical="center"/>
    </xf>
    <xf numFmtId="0" fontId="30" fillId="0" borderId="32" xfId="45" applyFont="1" applyFill="1" applyBorder="1" applyAlignment="1">
      <alignment horizontal="center" vertical="center"/>
    </xf>
    <xf numFmtId="0" fontId="30" fillId="0" borderId="18" xfId="46" applyFont="1" applyFill="1" applyBorder="1" applyAlignment="1">
      <alignment horizontal="center" vertical="center"/>
    </xf>
    <xf numFmtId="0" fontId="30" fillId="0" borderId="32" xfId="46" applyFont="1" applyFill="1" applyBorder="1" applyAlignment="1">
      <alignment horizontal="center" vertical="center"/>
    </xf>
    <xf numFmtId="0" fontId="30" fillId="0" borderId="18" xfId="46" applyFont="1" applyFill="1" applyBorder="1" applyAlignment="1">
      <alignment horizontal="center" vertical="center" wrapText="1"/>
    </xf>
    <xf numFmtId="0" fontId="30" fillId="0" borderId="32" xfId="46" applyFont="1" applyFill="1" applyBorder="1" applyAlignment="1">
      <alignment horizontal="center" vertical="center" wrapText="1"/>
    </xf>
    <xf numFmtId="0" fontId="30" fillId="0" borderId="22" xfId="46" applyFont="1" applyFill="1" applyBorder="1" applyAlignment="1">
      <alignment horizontal="center" vertical="center" wrapText="1"/>
    </xf>
    <xf numFmtId="0" fontId="30" fillId="0" borderId="28" xfId="46" applyFont="1" applyFill="1" applyBorder="1" applyAlignment="1">
      <alignment horizontal="center" vertical="center" wrapText="1"/>
    </xf>
  </cellXfs>
  <cellStyles count="68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57"/>
    <cellStyle name="Comma 19" xfId="62"/>
    <cellStyle name="Comma 4 2" xfId="5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3" xfId="64"/>
    <cellStyle name="Normal" xfId="0" builtinId="0" customBuiltin="1"/>
    <cellStyle name="Normal 11 2" xfId="58"/>
    <cellStyle name="Normal 12" xfId="53"/>
    <cellStyle name="Normal 12 3" xfId="60"/>
    <cellStyle name="Normal 12 3 2" xfId="63"/>
    <cellStyle name="Normal 2" xfId="43"/>
    <cellStyle name="Normal 2 2" xfId="51"/>
    <cellStyle name="Normal 2 3" xfId="44"/>
    <cellStyle name="Normal 2 3 2 2" xfId="56"/>
    <cellStyle name="Normal 2 5 3" xfId="61"/>
    <cellStyle name="Normal 2_IV-ՀՐԱՏԱՊ ՓՈՒԼԵՐՈՎ" xfId="45"/>
    <cellStyle name="Normal 5" xfId="55"/>
    <cellStyle name="Normal 5 2" xfId="46"/>
    <cellStyle name="Normal 5 3" xfId="54"/>
    <cellStyle name="Normal 6 2" xfId="47"/>
    <cellStyle name="Normal 8" xfId="50"/>
    <cellStyle name="Note" xfId="16" builtinId="10" customBuiltin="1"/>
    <cellStyle name="Output" xfId="11" builtinId="21" customBuiltin="1"/>
    <cellStyle name="SN_241" xfId="48"/>
    <cellStyle name="SN_b" xfId="65"/>
    <cellStyle name="SN_it" xfId="67"/>
    <cellStyle name="SN10_bold" xfId="66"/>
    <cellStyle name="Title" xfId="2" builtinId="15" customBuiltin="1"/>
    <cellStyle name="Total" xfId="18" builtinId="25" customBuiltin="1"/>
    <cellStyle name="Warning Text" xfId="15" builtinId="11" customBuiltin="1"/>
    <cellStyle name="Обычный 2 2" xfId="49"/>
    <cellStyle name="Обычный_+JRVEG-DZOR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4" workbookViewId="0">
      <selection activeCell="E13" sqref="E13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76" customWidth="1"/>
    <col min="7" max="9" width="18.28515625" style="76" customWidth="1"/>
  </cols>
  <sheetData>
    <row r="1" spans="1:9" s="26" customFormat="1" ht="16.5" x14ac:dyDescent="0.25">
      <c r="G1" s="185" t="s">
        <v>54</v>
      </c>
      <c r="H1" s="185"/>
      <c r="I1" s="185"/>
    </row>
    <row r="2" spans="1:9" s="26" customFormat="1" ht="16.5" x14ac:dyDescent="0.25">
      <c r="I2" s="20" t="s">
        <v>73</v>
      </c>
    </row>
    <row r="3" spans="1:9" s="26" customFormat="1" ht="16.5" x14ac:dyDescent="0.25">
      <c r="I3" s="20" t="s">
        <v>55</v>
      </c>
    </row>
    <row r="4" spans="1:9" s="26" customFormat="1" ht="16.5" x14ac:dyDescent="0.25">
      <c r="G4" s="21"/>
    </row>
    <row r="5" spans="1:9" s="26" customFormat="1" ht="78.75" customHeight="1" x14ac:dyDescent="0.25">
      <c r="B5" s="180" t="s">
        <v>74</v>
      </c>
      <c r="C5" s="180"/>
      <c r="D5" s="180"/>
      <c r="E5" s="180"/>
      <c r="F5" s="180"/>
      <c r="G5" s="180"/>
    </row>
    <row r="6" spans="1:9" s="26" customFormat="1" ht="21" customHeight="1" x14ac:dyDescent="0.25">
      <c r="B6" s="66"/>
      <c r="C6" s="66"/>
      <c r="D6" s="66"/>
      <c r="E6" s="66"/>
      <c r="F6" s="66"/>
      <c r="G6" s="66"/>
      <c r="H6" s="186" t="s">
        <v>85</v>
      </c>
      <c r="I6" s="186"/>
    </row>
    <row r="7" spans="1:9" s="26" customFormat="1" ht="57" customHeight="1" x14ac:dyDescent="0.25">
      <c r="A7" s="181" t="s">
        <v>75</v>
      </c>
      <c r="B7" s="181" t="s">
        <v>7</v>
      </c>
      <c r="C7" s="181"/>
      <c r="D7" s="182" t="s">
        <v>76</v>
      </c>
      <c r="E7" s="182" t="s">
        <v>77</v>
      </c>
      <c r="F7" s="182" t="s">
        <v>78</v>
      </c>
      <c r="G7" s="187" t="s">
        <v>47</v>
      </c>
      <c r="H7" s="188"/>
      <c r="I7" s="189"/>
    </row>
    <row r="8" spans="1:9" s="69" customFormat="1" ht="16.5" customHeight="1" x14ac:dyDescent="0.25">
      <c r="A8" s="181"/>
      <c r="B8" s="181"/>
      <c r="C8" s="181"/>
      <c r="D8" s="183"/>
      <c r="E8" s="183"/>
      <c r="F8" s="183"/>
      <c r="G8" s="181" t="s">
        <v>79</v>
      </c>
      <c r="H8" s="181" t="s">
        <v>80</v>
      </c>
      <c r="I8" s="181" t="s">
        <v>56</v>
      </c>
    </row>
    <row r="9" spans="1:9" s="69" customFormat="1" ht="33" x14ac:dyDescent="0.25">
      <c r="A9" s="181"/>
      <c r="B9" s="101" t="s">
        <v>1</v>
      </c>
      <c r="C9" s="101" t="s">
        <v>2</v>
      </c>
      <c r="D9" s="184"/>
      <c r="E9" s="184"/>
      <c r="F9" s="184"/>
      <c r="G9" s="181"/>
      <c r="H9" s="181"/>
      <c r="I9" s="181"/>
    </row>
    <row r="10" spans="1:9" ht="16.5" x14ac:dyDescent="0.25">
      <c r="A10" s="179" t="s">
        <v>67</v>
      </c>
      <c r="B10" s="179"/>
      <c r="C10" s="179"/>
      <c r="D10" s="179"/>
      <c r="E10" s="179"/>
      <c r="F10" s="179"/>
      <c r="G10" s="119">
        <f>G11+G15</f>
        <v>0</v>
      </c>
      <c r="H10" s="119">
        <f>H11+H15</f>
        <v>0</v>
      </c>
      <c r="I10" s="119">
        <f>I11+I15</f>
        <v>0</v>
      </c>
    </row>
    <row r="11" spans="1:9" ht="26.25" customHeight="1" x14ac:dyDescent="0.25">
      <c r="A11" s="179" t="s">
        <v>5</v>
      </c>
      <c r="B11" s="179"/>
      <c r="C11" s="179"/>
      <c r="D11" s="179"/>
      <c r="E11" s="179"/>
      <c r="F11" s="179"/>
      <c r="G11" s="119">
        <f t="shared" ref="G11:I11" si="0">SUM(G12)</f>
        <v>0</v>
      </c>
      <c r="H11" s="119">
        <f t="shared" si="0"/>
        <v>0</v>
      </c>
      <c r="I11" s="119">
        <f t="shared" si="0"/>
        <v>0</v>
      </c>
    </row>
    <row r="12" spans="1:9" ht="49.5" x14ac:dyDescent="0.25">
      <c r="A12" s="61"/>
      <c r="B12" s="71" t="s">
        <v>81</v>
      </c>
      <c r="C12" s="61"/>
      <c r="D12" s="72" t="s">
        <v>68</v>
      </c>
      <c r="E12" s="72" t="s">
        <v>82</v>
      </c>
      <c r="F12" s="72" t="s">
        <v>83</v>
      </c>
      <c r="G12" s="70">
        <f>SUM(G13:G14)</f>
        <v>0</v>
      </c>
      <c r="H12" s="70">
        <f>SUM(H13:H14)</f>
        <v>0</v>
      </c>
      <c r="I12" s="70">
        <f>SUM(I13:I14)</f>
        <v>0</v>
      </c>
    </row>
    <row r="13" spans="1:9" ht="49.5" x14ac:dyDescent="0.25">
      <c r="A13" s="61"/>
      <c r="B13" s="61"/>
      <c r="C13" s="73" t="s">
        <v>130</v>
      </c>
      <c r="D13" s="74" t="s">
        <v>111</v>
      </c>
      <c r="E13" s="74" t="s">
        <v>140</v>
      </c>
      <c r="F13" s="74" t="s">
        <v>84</v>
      </c>
      <c r="G13" s="75">
        <f>'3'!G21</f>
        <v>-55867</v>
      </c>
      <c r="H13" s="75">
        <f>'3'!H21</f>
        <v>-55867</v>
      </c>
      <c r="I13" s="75">
        <f>'3'!I21</f>
        <v>-55867</v>
      </c>
    </row>
    <row r="14" spans="1:9" ht="49.5" x14ac:dyDescent="0.25">
      <c r="A14" s="61"/>
      <c r="B14" s="61"/>
      <c r="C14" s="73" t="s">
        <v>131</v>
      </c>
      <c r="D14" s="129" t="s">
        <v>132</v>
      </c>
      <c r="E14" s="129" t="s">
        <v>133</v>
      </c>
      <c r="F14" s="129" t="s">
        <v>134</v>
      </c>
      <c r="G14" s="75">
        <f>'3'!G32</f>
        <v>55867</v>
      </c>
      <c r="H14" s="75">
        <f>'3'!H32</f>
        <v>55867</v>
      </c>
      <c r="I14" s="75">
        <f>'3'!I32</f>
        <v>55867</v>
      </c>
    </row>
    <row r="15" spans="1:9" ht="24.75" customHeight="1" x14ac:dyDescent="0.25">
      <c r="A15" s="179" t="s">
        <v>121</v>
      </c>
      <c r="B15" s="179"/>
      <c r="C15" s="179"/>
      <c r="D15" s="179"/>
      <c r="E15" s="179"/>
      <c r="F15" s="179"/>
      <c r="G15" s="70">
        <f t="shared" ref="G15:I15" si="1">G16</f>
        <v>0</v>
      </c>
      <c r="H15" s="70">
        <f t="shared" si="1"/>
        <v>0</v>
      </c>
      <c r="I15" s="70">
        <f t="shared" si="1"/>
        <v>0</v>
      </c>
    </row>
    <row r="16" spans="1:9" ht="66" x14ac:dyDescent="0.25">
      <c r="A16" s="61"/>
      <c r="B16" s="71" t="s">
        <v>122</v>
      </c>
      <c r="C16" s="61"/>
      <c r="D16" s="100" t="s">
        <v>123</v>
      </c>
      <c r="E16" s="100" t="s">
        <v>124</v>
      </c>
      <c r="F16" s="100" t="s">
        <v>125</v>
      </c>
      <c r="G16" s="70">
        <f t="shared" ref="G16:I16" si="2">G17+G18</f>
        <v>0</v>
      </c>
      <c r="H16" s="70">
        <f t="shared" si="2"/>
        <v>0</v>
      </c>
      <c r="I16" s="70">
        <f t="shared" si="2"/>
        <v>0</v>
      </c>
    </row>
    <row r="17" spans="1:9" ht="82.5" x14ac:dyDescent="0.25">
      <c r="A17" s="61"/>
      <c r="B17" s="61"/>
      <c r="C17" s="73" t="s">
        <v>126</v>
      </c>
      <c r="D17" s="74" t="s">
        <v>123</v>
      </c>
      <c r="E17" s="74" t="s">
        <v>127</v>
      </c>
      <c r="F17" s="74" t="s">
        <v>128</v>
      </c>
      <c r="G17" s="75">
        <f>'3'!G52</f>
        <v>-55867</v>
      </c>
      <c r="H17" s="75">
        <f>'3'!H52</f>
        <v>-55867</v>
      </c>
      <c r="I17" s="75">
        <f>'3'!I52</f>
        <v>-55867</v>
      </c>
    </row>
    <row r="18" spans="1:9" ht="82.5" x14ac:dyDescent="0.25">
      <c r="A18" s="61"/>
      <c r="B18" s="61"/>
      <c r="C18" s="73" t="s">
        <v>126</v>
      </c>
      <c r="D18" s="74" t="s">
        <v>123</v>
      </c>
      <c r="E18" s="74" t="s">
        <v>127</v>
      </c>
      <c r="F18" s="74" t="s">
        <v>128</v>
      </c>
      <c r="G18" s="75">
        <f>'3'!G60</f>
        <v>55867</v>
      </c>
      <c r="H18" s="75">
        <f>'3'!H60</f>
        <v>55867</v>
      </c>
      <c r="I18" s="75">
        <f>'3'!I60</f>
        <v>55867</v>
      </c>
    </row>
  </sheetData>
  <mergeCells count="15">
    <mergeCell ref="G1:I1"/>
    <mergeCell ref="H6:I6"/>
    <mergeCell ref="G8:G9"/>
    <mergeCell ref="H8:H9"/>
    <mergeCell ref="I8:I9"/>
    <mergeCell ref="G7:I7"/>
    <mergeCell ref="A15:F15"/>
    <mergeCell ref="A10:F10"/>
    <mergeCell ref="A11:F11"/>
    <mergeCell ref="B5:G5"/>
    <mergeCell ref="A7:A9"/>
    <mergeCell ref="B7:C8"/>
    <mergeCell ref="D7:D9"/>
    <mergeCell ref="E7:E9"/>
    <mergeCell ref="F7:F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Normal="100" zoomScaleSheetLayoutView="90" workbookViewId="0">
      <selection activeCell="A4" sqref="A4:H4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57" customWidth="1"/>
    <col min="4" max="4" width="14" customWidth="1"/>
    <col min="5" max="5" width="15.5703125" customWidth="1"/>
    <col min="6" max="6" width="17.85546875" customWidth="1"/>
    <col min="7" max="7" width="18.7109375" customWidth="1"/>
    <col min="8" max="8" width="19.140625" customWidth="1"/>
    <col min="9" max="9" width="15.42578125" customWidth="1"/>
  </cols>
  <sheetData>
    <row r="1" spans="1:10" ht="18.75" customHeight="1" x14ac:dyDescent="0.25">
      <c r="A1" s="205" t="s">
        <v>44</v>
      </c>
      <c r="B1" s="205"/>
      <c r="C1" s="205"/>
      <c r="D1" s="205"/>
      <c r="E1" s="205"/>
      <c r="F1" s="205"/>
      <c r="G1" s="205"/>
      <c r="H1" s="205"/>
    </row>
    <row r="2" spans="1:10" s="6" customFormat="1" ht="19.5" customHeight="1" x14ac:dyDescent="0.25">
      <c r="A2" s="205" t="s">
        <v>86</v>
      </c>
      <c r="B2" s="205"/>
      <c r="C2" s="205"/>
      <c r="D2" s="205"/>
      <c r="E2" s="205"/>
      <c r="F2" s="205"/>
      <c r="G2" s="205"/>
      <c r="H2" s="205"/>
      <c r="I2" s="5"/>
      <c r="J2" s="5"/>
    </row>
    <row r="3" spans="1:10" s="6" customFormat="1" ht="17.25" customHeight="1" x14ac:dyDescent="0.25">
      <c r="A3" s="205" t="s">
        <v>0</v>
      </c>
      <c r="B3" s="205"/>
      <c r="C3" s="205"/>
      <c r="D3" s="205"/>
      <c r="E3" s="205"/>
      <c r="F3" s="205"/>
      <c r="G3" s="205"/>
      <c r="H3" s="205"/>
      <c r="I3" s="5"/>
      <c r="J3" s="5"/>
    </row>
    <row r="4" spans="1:10" s="6" customFormat="1" ht="52.5" customHeight="1" x14ac:dyDescent="0.25">
      <c r="A4" s="180" t="s">
        <v>185</v>
      </c>
      <c r="B4" s="180"/>
      <c r="C4" s="180"/>
      <c r="D4" s="180"/>
      <c r="E4" s="180"/>
      <c r="F4" s="180"/>
      <c r="G4" s="180"/>
      <c r="H4" s="180"/>
      <c r="I4" s="7"/>
      <c r="J4" s="7"/>
    </row>
    <row r="5" spans="1:10" s="8" customFormat="1" ht="17.25" customHeight="1" x14ac:dyDescent="0.25">
      <c r="A5" s="30"/>
      <c r="B5" s="30"/>
      <c r="C5" s="97"/>
      <c r="D5" s="31"/>
      <c r="E5" s="31"/>
      <c r="F5" s="31"/>
      <c r="G5" s="206" t="s">
        <v>85</v>
      </c>
      <c r="H5" s="206"/>
    </row>
    <row r="6" spans="1:10" s="8" customFormat="1" ht="36.75" customHeight="1" x14ac:dyDescent="0.25">
      <c r="A6" s="190" t="s">
        <v>28</v>
      </c>
      <c r="B6" s="191"/>
      <c r="C6" s="194" t="s">
        <v>29</v>
      </c>
      <c r="D6" s="197" t="s">
        <v>47</v>
      </c>
      <c r="E6" s="198"/>
      <c r="F6" s="198"/>
      <c r="G6" s="198"/>
      <c r="H6" s="199"/>
    </row>
    <row r="7" spans="1:10" s="9" customFormat="1" ht="14.25" x14ac:dyDescent="0.25">
      <c r="A7" s="192"/>
      <c r="B7" s="193"/>
      <c r="C7" s="195"/>
      <c r="D7" s="200" t="s">
        <v>30</v>
      </c>
      <c r="E7" s="202" t="s">
        <v>4</v>
      </c>
      <c r="F7" s="203"/>
      <c r="G7" s="203"/>
      <c r="H7" s="204"/>
    </row>
    <row r="8" spans="1:10" s="9" customFormat="1" ht="96" customHeight="1" x14ac:dyDescent="0.25">
      <c r="A8" s="32" t="s">
        <v>1</v>
      </c>
      <c r="B8" s="32" t="s">
        <v>2</v>
      </c>
      <c r="C8" s="196"/>
      <c r="D8" s="201"/>
      <c r="E8" s="33" t="s">
        <v>31</v>
      </c>
      <c r="F8" s="33" t="s">
        <v>32</v>
      </c>
      <c r="G8" s="33" t="s">
        <v>33</v>
      </c>
      <c r="H8" s="33" t="s">
        <v>34</v>
      </c>
    </row>
    <row r="9" spans="1:10" s="10" customFormat="1" ht="30.75" customHeight="1" x14ac:dyDescent="0.25">
      <c r="A9" s="34"/>
      <c r="B9" s="34"/>
      <c r="C9" s="35" t="s">
        <v>35</v>
      </c>
      <c r="D9" s="25">
        <f>SUM(E9:H9)</f>
        <v>0</v>
      </c>
      <c r="E9" s="25">
        <f>E11</f>
        <v>0</v>
      </c>
      <c r="F9" s="25">
        <f t="shared" ref="F9:H9" si="0">F11</f>
        <v>0</v>
      </c>
      <c r="G9" s="25">
        <f t="shared" si="0"/>
        <v>0</v>
      </c>
      <c r="H9" s="25">
        <f t="shared" si="0"/>
        <v>0</v>
      </c>
    </row>
    <row r="10" spans="1:10" s="8" customFormat="1" ht="17.25" customHeight="1" x14ac:dyDescent="0.25">
      <c r="A10" s="34"/>
      <c r="B10" s="34"/>
      <c r="C10" s="35" t="s">
        <v>36</v>
      </c>
      <c r="D10" s="24"/>
      <c r="E10" s="37"/>
      <c r="F10" s="38"/>
      <c r="G10" s="37"/>
      <c r="H10" s="36"/>
    </row>
    <row r="11" spans="1:10" s="11" customFormat="1" ht="51.75" customHeight="1" x14ac:dyDescent="0.25">
      <c r="A11" s="39"/>
      <c r="B11" s="40"/>
      <c r="C11" s="40" t="s">
        <v>37</v>
      </c>
      <c r="D11" s="25">
        <f>SUM(E11:H11)</f>
        <v>0</v>
      </c>
      <c r="E11" s="25">
        <f>E13+E14</f>
        <v>0</v>
      </c>
      <c r="F11" s="25">
        <f t="shared" ref="F11:H11" si="1">F13</f>
        <v>0</v>
      </c>
      <c r="G11" s="25">
        <f t="shared" si="1"/>
        <v>0</v>
      </c>
      <c r="H11" s="25">
        <f t="shared" si="1"/>
        <v>0</v>
      </c>
    </row>
    <row r="12" spans="1:10" s="11" customFormat="1" ht="17.25" customHeight="1" x14ac:dyDescent="0.25">
      <c r="A12" s="39"/>
      <c r="B12" s="39"/>
      <c r="C12" s="39" t="s">
        <v>38</v>
      </c>
      <c r="D12" s="24"/>
      <c r="E12" s="41"/>
      <c r="F12" s="36"/>
      <c r="G12" s="41"/>
      <c r="H12" s="36"/>
    </row>
    <row r="13" spans="1:10" s="79" customFormat="1" ht="24" customHeight="1" x14ac:dyDescent="0.25">
      <c r="A13" s="98" t="s">
        <v>27</v>
      </c>
      <c r="B13" s="98">
        <v>31013</v>
      </c>
      <c r="C13" s="62" t="s">
        <v>141</v>
      </c>
      <c r="D13" s="84">
        <f>SUM(E13:H13)</f>
        <v>-55867</v>
      </c>
      <c r="E13" s="84">
        <f>'7'!G11</f>
        <v>-55867</v>
      </c>
      <c r="F13" s="84">
        <f>SUM(F14:F15)</f>
        <v>0</v>
      </c>
      <c r="G13" s="84">
        <f>SUM(G14:G15)</f>
        <v>0</v>
      </c>
      <c r="H13" s="84">
        <f t="shared" ref="H13" si="2">SUM(H14:H15)</f>
        <v>0</v>
      </c>
    </row>
    <row r="14" spans="1:10" s="79" customFormat="1" ht="24" customHeight="1" x14ac:dyDescent="0.25">
      <c r="A14" s="125" t="s">
        <v>27</v>
      </c>
      <c r="B14" s="125">
        <v>31020</v>
      </c>
      <c r="C14" s="138" t="s">
        <v>135</v>
      </c>
      <c r="D14" s="84">
        <f>SUM(E14:H14)</f>
        <v>55867</v>
      </c>
      <c r="E14" s="84">
        <f>E16</f>
        <v>55867</v>
      </c>
      <c r="F14" s="84">
        <f t="shared" ref="F14" si="3">SUM(F16:F18)</f>
        <v>0</v>
      </c>
      <c r="G14" s="84">
        <f>SUM(G16:G18)</f>
        <v>0</v>
      </c>
      <c r="H14" s="84">
        <f t="shared" ref="H14" si="4">SUM(H17:H18)</f>
        <v>0</v>
      </c>
    </row>
    <row r="15" spans="1:10" s="79" customFormat="1" ht="23.25" customHeight="1" x14ac:dyDescent="0.25">
      <c r="A15" s="128"/>
      <c r="B15" s="128"/>
      <c r="C15" s="131" t="s">
        <v>38</v>
      </c>
      <c r="D15" s="85"/>
      <c r="E15" s="85"/>
      <c r="F15" s="85"/>
      <c r="G15" s="85"/>
      <c r="H15" s="85"/>
    </row>
    <row r="16" spans="1:10" s="79" customFormat="1" ht="49.5" x14ac:dyDescent="0.25">
      <c r="A16" s="128"/>
      <c r="B16" s="128"/>
      <c r="C16" s="130" t="s">
        <v>136</v>
      </c>
      <c r="D16" s="78">
        <f>SUM(E16:H16)</f>
        <v>55867</v>
      </c>
      <c r="E16" s="78">
        <f>'7'!G14</f>
        <v>55867</v>
      </c>
      <c r="F16" s="81"/>
      <c r="G16" s="81"/>
      <c r="H16" s="81"/>
      <c r="I16" s="82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19685039370078741" bottom="0.19685039370078741" header="0.19685039370078741" footer="0.19685039370078741"/>
  <pageSetup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I67"/>
  <sheetViews>
    <sheetView topLeftCell="A16" zoomScaleNormal="100" zoomScaleSheetLayoutView="90" workbookViewId="0">
      <selection activeCell="H36" sqref="H36"/>
    </sheetView>
  </sheetViews>
  <sheetFormatPr defaultColWidth="8" defaultRowHeight="16.5" customHeight="1" x14ac:dyDescent="0.3"/>
  <cols>
    <col min="1" max="1" width="8.85546875" style="2" customWidth="1"/>
    <col min="2" max="2" width="8.140625" style="2" customWidth="1"/>
    <col min="3" max="3" width="8" style="2"/>
    <col min="4" max="4" width="10.5703125" style="2" customWidth="1"/>
    <col min="5" max="5" width="13.7109375" style="2" customWidth="1"/>
    <col min="6" max="6" width="65.85546875" style="2" customWidth="1"/>
    <col min="7" max="7" width="16.28515625" style="2" customWidth="1"/>
    <col min="8" max="8" width="15.85546875" style="2" customWidth="1"/>
    <col min="9" max="9" width="16.28515625" style="2" customWidth="1"/>
    <col min="10" max="16384" width="8" style="2"/>
  </cols>
  <sheetData>
    <row r="1" spans="1:9" s="15" customFormat="1" ht="25.5" customHeight="1" x14ac:dyDescent="0.25">
      <c r="A1" s="211" t="s">
        <v>49</v>
      </c>
      <c r="B1" s="211"/>
      <c r="C1" s="211"/>
      <c r="D1" s="211"/>
      <c r="E1" s="211"/>
      <c r="F1" s="211"/>
      <c r="G1" s="211"/>
      <c r="H1" s="211"/>
      <c r="I1" s="211"/>
    </row>
    <row r="2" spans="1:9" s="3" customFormat="1" ht="13.5" customHeight="1" x14ac:dyDescent="0.25">
      <c r="A2" s="212" t="s">
        <v>86</v>
      </c>
      <c r="B2" s="212"/>
      <c r="C2" s="212"/>
      <c r="D2" s="212"/>
      <c r="E2" s="212"/>
      <c r="F2" s="212"/>
      <c r="G2" s="212"/>
      <c r="H2" s="212"/>
      <c r="I2" s="212"/>
    </row>
    <row r="3" spans="1:9" s="3" customFormat="1" ht="13.5" customHeight="1" x14ac:dyDescent="0.25">
      <c r="A3" s="212" t="s">
        <v>0</v>
      </c>
      <c r="B3" s="212"/>
      <c r="C3" s="212"/>
      <c r="D3" s="212"/>
      <c r="E3" s="212"/>
      <c r="F3" s="212"/>
      <c r="G3" s="212"/>
      <c r="H3" s="212"/>
      <c r="I3" s="212"/>
    </row>
    <row r="4" spans="1:9" s="3" customFormat="1" ht="52.5" customHeight="1" x14ac:dyDescent="0.25">
      <c r="A4" s="213" t="s">
        <v>87</v>
      </c>
      <c r="B4" s="213"/>
      <c r="C4" s="213"/>
      <c r="D4" s="213"/>
      <c r="E4" s="213"/>
      <c r="F4" s="213"/>
      <c r="G4" s="213"/>
      <c r="H4" s="213"/>
      <c r="I4" s="213"/>
    </row>
    <row r="5" spans="1:9" s="1" customFormat="1" ht="36" customHeight="1" x14ac:dyDescent="0.3">
      <c r="A5" s="27"/>
      <c r="B5" s="27"/>
      <c r="C5" s="27"/>
      <c r="D5" s="27"/>
      <c r="E5" s="27"/>
      <c r="F5" s="27"/>
      <c r="G5" s="27"/>
      <c r="H5" s="214" t="s">
        <v>85</v>
      </c>
      <c r="I5" s="214"/>
    </row>
    <row r="6" spans="1:9" s="1" customFormat="1" ht="57.75" customHeight="1" x14ac:dyDescent="0.25">
      <c r="A6" s="207" t="s">
        <v>6</v>
      </c>
      <c r="B6" s="208"/>
      <c r="C6" s="209"/>
      <c r="D6" s="207" t="s">
        <v>7</v>
      </c>
      <c r="E6" s="209"/>
      <c r="F6" s="207" t="s">
        <v>8</v>
      </c>
      <c r="G6" s="215" t="s">
        <v>3</v>
      </c>
      <c r="H6" s="216"/>
      <c r="I6" s="217"/>
    </row>
    <row r="7" spans="1:9" s="1" customFormat="1" ht="43.5" customHeight="1" x14ac:dyDescent="0.25">
      <c r="A7" s="42" t="s">
        <v>9</v>
      </c>
      <c r="B7" s="42" t="s">
        <v>10</v>
      </c>
      <c r="C7" s="42" t="s">
        <v>11</v>
      </c>
      <c r="D7" s="42" t="s">
        <v>12</v>
      </c>
      <c r="E7" s="42" t="s">
        <v>13</v>
      </c>
      <c r="F7" s="210"/>
      <c r="G7" s="67" t="s">
        <v>79</v>
      </c>
      <c r="H7" s="67" t="s">
        <v>88</v>
      </c>
      <c r="I7" s="67" t="s">
        <v>18</v>
      </c>
    </row>
    <row r="8" spans="1:9" s="1" customFormat="1" ht="16.5" customHeight="1" x14ac:dyDescent="0.25">
      <c r="A8" s="43"/>
      <c r="B8" s="43"/>
      <c r="C8" s="43"/>
      <c r="D8" s="43"/>
      <c r="E8" s="44"/>
      <c r="F8" s="45" t="s">
        <v>14</v>
      </c>
      <c r="G8" s="106">
        <f>G10+G41</f>
        <v>0</v>
      </c>
      <c r="H8" s="106">
        <f>H10+H41</f>
        <v>0</v>
      </c>
      <c r="I8" s="106">
        <f>I10+I41</f>
        <v>0</v>
      </c>
    </row>
    <row r="9" spans="1:9" s="1" customFormat="1" ht="16.5" customHeight="1" x14ac:dyDescent="0.25">
      <c r="A9" s="28"/>
      <c r="B9" s="28"/>
      <c r="C9" s="28"/>
      <c r="D9" s="28"/>
      <c r="E9" s="46"/>
      <c r="F9" s="47" t="s">
        <v>15</v>
      </c>
      <c r="G9" s="107"/>
      <c r="H9" s="107"/>
      <c r="I9" s="108"/>
    </row>
    <row r="10" spans="1:9" s="1" customFormat="1" ht="38.25" customHeight="1" x14ac:dyDescent="0.25">
      <c r="A10" s="28"/>
      <c r="B10" s="28"/>
      <c r="C10" s="28"/>
      <c r="D10" s="28"/>
      <c r="E10" s="46"/>
      <c r="F10" s="48" t="s">
        <v>5</v>
      </c>
      <c r="G10" s="109">
        <f t="shared" ref="G10:I10" si="0">G11</f>
        <v>0</v>
      </c>
      <c r="H10" s="109">
        <f t="shared" si="0"/>
        <v>0</v>
      </c>
      <c r="I10" s="109">
        <f t="shared" si="0"/>
        <v>0</v>
      </c>
    </row>
    <row r="11" spans="1:9" s="1" customFormat="1" ht="18" customHeight="1" x14ac:dyDescent="0.25">
      <c r="A11" s="49" t="s">
        <v>22</v>
      </c>
      <c r="B11" s="28"/>
      <c r="C11" s="28"/>
      <c r="D11" s="28"/>
      <c r="E11" s="46"/>
      <c r="F11" s="50" t="s">
        <v>23</v>
      </c>
      <c r="G11" s="109">
        <f t="shared" ref="G11:H11" si="1">G13</f>
        <v>0</v>
      </c>
      <c r="H11" s="109">
        <f t="shared" si="1"/>
        <v>0</v>
      </c>
      <c r="I11" s="109">
        <f t="shared" ref="I11" si="2">I13</f>
        <v>0</v>
      </c>
    </row>
    <row r="12" spans="1:9" s="1" customFormat="1" ht="16.5" customHeight="1" x14ac:dyDescent="0.25">
      <c r="A12" s="28"/>
      <c r="B12" s="28"/>
      <c r="C12" s="28"/>
      <c r="D12" s="28"/>
      <c r="E12" s="46"/>
      <c r="F12" s="47" t="s">
        <v>15</v>
      </c>
      <c r="G12" s="107"/>
      <c r="H12" s="107"/>
      <c r="I12" s="108"/>
    </row>
    <row r="13" spans="1:9" s="1" customFormat="1" ht="20.25" customHeight="1" x14ac:dyDescent="0.25">
      <c r="A13" s="28"/>
      <c r="B13" s="49" t="s">
        <v>24</v>
      </c>
      <c r="C13" s="28"/>
      <c r="D13" s="28"/>
      <c r="E13" s="46"/>
      <c r="F13" s="50" t="s">
        <v>25</v>
      </c>
      <c r="G13" s="109">
        <f t="shared" ref="G13:H13" si="3">G15</f>
        <v>0</v>
      </c>
      <c r="H13" s="109">
        <f t="shared" si="3"/>
        <v>0</v>
      </c>
      <c r="I13" s="109">
        <f t="shared" ref="I13" si="4">I15</f>
        <v>0</v>
      </c>
    </row>
    <row r="14" spans="1:9" s="1" customFormat="1" ht="16.5" customHeight="1" x14ac:dyDescent="0.25">
      <c r="A14" s="28"/>
      <c r="B14" s="28"/>
      <c r="C14" s="28"/>
      <c r="D14" s="28"/>
      <c r="E14" s="46"/>
      <c r="F14" s="47" t="s">
        <v>15</v>
      </c>
      <c r="G14" s="107"/>
      <c r="H14" s="107"/>
      <c r="I14" s="108"/>
    </row>
    <row r="15" spans="1:9" s="4" customFormat="1" ht="16.5" customHeight="1" x14ac:dyDescent="0.25">
      <c r="A15" s="28"/>
      <c r="B15" s="28"/>
      <c r="C15" s="51" t="s">
        <v>22</v>
      </c>
      <c r="D15" s="28"/>
      <c r="E15" s="28"/>
      <c r="F15" s="52" t="s">
        <v>26</v>
      </c>
      <c r="G15" s="110">
        <f t="shared" ref="G15:I15" si="5">G17</f>
        <v>0</v>
      </c>
      <c r="H15" s="110">
        <f t="shared" si="5"/>
        <v>0</v>
      </c>
      <c r="I15" s="110">
        <f t="shared" si="5"/>
        <v>0</v>
      </c>
    </row>
    <row r="16" spans="1:9" s="4" customFormat="1" ht="16.5" customHeight="1" x14ac:dyDescent="0.25">
      <c r="A16" s="28"/>
      <c r="B16" s="28"/>
      <c r="C16" s="28"/>
      <c r="D16" s="28"/>
      <c r="E16" s="28"/>
      <c r="F16" s="46" t="s">
        <v>15</v>
      </c>
      <c r="G16" s="111"/>
      <c r="H16" s="111"/>
      <c r="I16" s="111"/>
    </row>
    <row r="17" spans="1:9" s="4" customFormat="1" ht="34.5" customHeight="1" x14ac:dyDescent="0.25">
      <c r="A17" s="28"/>
      <c r="B17" s="28"/>
      <c r="C17" s="28"/>
      <c r="D17" s="28"/>
      <c r="E17" s="28"/>
      <c r="F17" s="48" t="s">
        <v>5</v>
      </c>
      <c r="G17" s="110">
        <f t="shared" ref="G17:I17" si="6">G19</f>
        <v>0</v>
      </c>
      <c r="H17" s="110">
        <f t="shared" si="6"/>
        <v>0</v>
      </c>
      <c r="I17" s="110">
        <f t="shared" si="6"/>
        <v>0</v>
      </c>
    </row>
    <row r="18" spans="1:9" s="4" customFormat="1" ht="16.5" customHeight="1" x14ac:dyDescent="0.25">
      <c r="A18" s="28"/>
      <c r="B18" s="28"/>
      <c r="C18" s="28"/>
      <c r="D18" s="28"/>
      <c r="E18" s="28"/>
      <c r="F18" s="46" t="s">
        <v>15</v>
      </c>
      <c r="G18" s="111"/>
      <c r="H18" s="111"/>
      <c r="I18" s="111"/>
    </row>
    <row r="19" spans="1:9" s="4" customFormat="1" ht="18.75" customHeight="1" x14ac:dyDescent="0.25">
      <c r="A19" s="28"/>
      <c r="B19" s="28"/>
      <c r="C19" s="28"/>
      <c r="D19" s="51" t="s">
        <v>27</v>
      </c>
      <c r="E19" s="51"/>
      <c r="F19" s="53" t="s">
        <v>21</v>
      </c>
      <c r="G19" s="112">
        <f t="shared" ref="G19:I19" si="7">G21+G32</f>
        <v>0</v>
      </c>
      <c r="H19" s="112">
        <f t="shared" si="7"/>
        <v>0</v>
      </c>
      <c r="I19" s="112">
        <f t="shared" si="7"/>
        <v>0</v>
      </c>
    </row>
    <row r="20" spans="1:9" s="4" customFormat="1" ht="16.5" customHeight="1" x14ac:dyDescent="0.25">
      <c r="A20" s="29"/>
      <c r="B20" s="29"/>
      <c r="C20" s="29"/>
      <c r="D20" s="29"/>
      <c r="E20" s="29"/>
      <c r="F20" s="99" t="s">
        <v>15</v>
      </c>
      <c r="G20" s="23"/>
      <c r="H20" s="23"/>
      <c r="I20" s="54"/>
    </row>
    <row r="21" spans="1:9" s="14" customFormat="1" ht="17.25" x14ac:dyDescent="0.25">
      <c r="A21" s="22"/>
      <c r="B21" s="22"/>
      <c r="C21" s="22"/>
      <c r="D21" s="22"/>
      <c r="E21" s="22">
        <v>31013</v>
      </c>
      <c r="F21" s="64" t="s">
        <v>141</v>
      </c>
      <c r="G21" s="170">
        <f t="shared" ref="G21:I21" si="8">G23</f>
        <v>-55867</v>
      </c>
      <c r="H21" s="170">
        <f t="shared" si="8"/>
        <v>-55867</v>
      </c>
      <c r="I21" s="171">
        <f t="shared" si="8"/>
        <v>-55867</v>
      </c>
    </row>
    <row r="22" spans="1:9" s="14" customFormat="1" ht="17.25" x14ac:dyDescent="0.25">
      <c r="A22" s="22"/>
      <c r="B22" s="22"/>
      <c r="C22" s="22"/>
      <c r="D22" s="22"/>
      <c r="E22" s="22"/>
      <c r="F22" s="77" t="s">
        <v>16</v>
      </c>
      <c r="G22" s="103"/>
      <c r="H22" s="103"/>
      <c r="I22" s="113"/>
    </row>
    <row r="23" spans="1:9" s="14" customFormat="1" ht="33" x14ac:dyDescent="0.25">
      <c r="A23" s="22"/>
      <c r="B23" s="22"/>
      <c r="C23" s="22"/>
      <c r="D23" s="22"/>
      <c r="E23" s="22"/>
      <c r="F23" s="80" t="s">
        <v>43</v>
      </c>
      <c r="G23" s="105">
        <f t="shared" ref="G23:I23" si="9">G25</f>
        <v>-55867</v>
      </c>
      <c r="H23" s="105">
        <f t="shared" si="9"/>
        <v>-55867</v>
      </c>
      <c r="I23" s="114">
        <f t="shared" si="9"/>
        <v>-55867</v>
      </c>
    </row>
    <row r="24" spans="1:9" s="14" customFormat="1" ht="33" x14ac:dyDescent="0.25">
      <c r="A24" s="22"/>
      <c r="B24" s="22"/>
      <c r="C24" s="22"/>
      <c r="D24" s="22"/>
      <c r="E24" s="22"/>
      <c r="F24" s="77" t="s">
        <v>17</v>
      </c>
      <c r="G24" s="103"/>
      <c r="H24" s="103"/>
      <c r="I24" s="113"/>
    </row>
    <row r="25" spans="1:9" s="14" customFormat="1" ht="17.25" x14ac:dyDescent="0.25">
      <c r="A25" s="22"/>
      <c r="B25" s="22"/>
      <c r="C25" s="22"/>
      <c r="D25" s="22"/>
      <c r="E25" s="22"/>
      <c r="F25" s="77" t="s">
        <v>14</v>
      </c>
      <c r="G25" s="103">
        <f t="shared" ref="G25:I28" si="10">G26</f>
        <v>-55867</v>
      </c>
      <c r="H25" s="103">
        <f t="shared" si="10"/>
        <v>-55867</v>
      </c>
      <c r="I25" s="113">
        <f t="shared" si="10"/>
        <v>-55867</v>
      </c>
    </row>
    <row r="26" spans="1:9" s="14" customFormat="1" ht="17.25" x14ac:dyDescent="0.25">
      <c r="A26" s="22"/>
      <c r="B26" s="22"/>
      <c r="C26" s="22"/>
      <c r="D26" s="22"/>
      <c r="E26" s="22"/>
      <c r="F26" s="77" t="s">
        <v>40</v>
      </c>
      <c r="G26" s="103">
        <f t="shared" si="10"/>
        <v>-55867</v>
      </c>
      <c r="H26" s="103">
        <f t="shared" si="10"/>
        <v>-55867</v>
      </c>
      <c r="I26" s="113">
        <f t="shared" si="10"/>
        <v>-55867</v>
      </c>
    </row>
    <row r="27" spans="1:9" s="14" customFormat="1" ht="17.25" x14ac:dyDescent="0.25">
      <c r="A27" s="22"/>
      <c r="B27" s="22"/>
      <c r="C27" s="22"/>
      <c r="D27" s="22"/>
      <c r="E27" s="22"/>
      <c r="F27" s="77" t="s">
        <v>41</v>
      </c>
      <c r="G27" s="103">
        <f t="shared" ref="G27:I27" si="11">G28+G30</f>
        <v>-55867</v>
      </c>
      <c r="H27" s="103">
        <f t="shared" si="11"/>
        <v>-55867</v>
      </c>
      <c r="I27" s="103">
        <f t="shared" si="11"/>
        <v>-55867</v>
      </c>
    </row>
    <row r="28" spans="1:9" s="14" customFormat="1" ht="17.25" x14ac:dyDescent="0.25">
      <c r="A28" s="22"/>
      <c r="B28" s="22"/>
      <c r="C28" s="22"/>
      <c r="D28" s="22"/>
      <c r="E28" s="22"/>
      <c r="F28" s="77" t="s">
        <v>45</v>
      </c>
      <c r="G28" s="103">
        <f t="shared" si="10"/>
        <v>0</v>
      </c>
      <c r="H28" s="103">
        <f t="shared" si="10"/>
        <v>0</v>
      </c>
      <c r="I28" s="113">
        <f t="shared" si="10"/>
        <v>-55867</v>
      </c>
    </row>
    <row r="29" spans="1:9" s="14" customFormat="1" x14ac:dyDescent="0.25">
      <c r="A29" s="22"/>
      <c r="B29" s="22"/>
      <c r="C29" s="22"/>
      <c r="D29" s="22"/>
      <c r="E29" s="22"/>
      <c r="F29" s="77" t="s">
        <v>46</v>
      </c>
      <c r="G29" s="16">
        <v>0</v>
      </c>
      <c r="H29" s="16">
        <v>0</v>
      </c>
      <c r="I29" s="115">
        <f>'2 '!D13</f>
        <v>-55867</v>
      </c>
    </row>
    <row r="30" spans="1:9" s="14" customFormat="1" x14ac:dyDescent="0.25">
      <c r="A30" s="22"/>
      <c r="B30" s="22"/>
      <c r="C30" s="22"/>
      <c r="D30" s="22"/>
      <c r="E30" s="22"/>
      <c r="F30" s="77" t="s">
        <v>119</v>
      </c>
      <c r="G30" s="16">
        <f>G31</f>
        <v>-55867</v>
      </c>
      <c r="H30" s="16">
        <f t="shared" ref="H30:I30" si="12">H31</f>
        <v>-55867</v>
      </c>
      <c r="I30" s="16">
        <f t="shared" si="12"/>
        <v>0</v>
      </c>
    </row>
    <row r="31" spans="1:9" s="14" customFormat="1" x14ac:dyDescent="0.25">
      <c r="A31" s="22"/>
      <c r="B31" s="22"/>
      <c r="C31" s="22"/>
      <c r="D31" s="22"/>
      <c r="E31" s="22"/>
      <c r="F31" s="77" t="s">
        <v>120</v>
      </c>
      <c r="G31" s="16">
        <f>'2 '!E13</f>
        <v>-55867</v>
      </c>
      <c r="H31" s="16">
        <f>'2 '!D13</f>
        <v>-55867</v>
      </c>
      <c r="I31" s="115">
        <v>0</v>
      </c>
    </row>
    <row r="32" spans="1:9" s="14" customFormat="1" ht="17.25" x14ac:dyDescent="0.25">
      <c r="A32" s="22"/>
      <c r="B32" s="22"/>
      <c r="C32" s="22"/>
      <c r="D32" s="22"/>
      <c r="E32" s="22">
        <v>31020</v>
      </c>
      <c r="F32" s="132" t="s">
        <v>132</v>
      </c>
      <c r="G32" s="103">
        <f t="shared" ref="G32:I32" si="13">G34</f>
        <v>55867</v>
      </c>
      <c r="H32" s="103">
        <f t="shared" si="13"/>
        <v>55867</v>
      </c>
      <c r="I32" s="103">
        <f t="shared" si="13"/>
        <v>55867</v>
      </c>
    </row>
    <row r="33" spans="1:9" s="14" customFormat="1" ht="17.25" x14ac:dyDescent="0.25">
      <c r="A33" s="22"/>
      <c r="B33" s="22"/>
      <c r="C33" s="22"/>
      <c r="D33" s="22"/>
      <c r="E33" s="22"/>
      <c r="F33" s="133" t="s">
        <v>16</v>
      </c>
      <c r="G33" s="103"/>
      <c r="H33" s="103"/>
      <c r="I33" s="103"/>
    </row>
    <row r="34" spans="1:9" s="14" customFormat="1" ht="33" x14ac:dyDescent="0.25">
      <c r="A34" s="22"/>
      <c r="B34" s="22"/>
      <c r="C34" s="22"/>
      <c r="D34" s="22"/>
      <c r="E34" s="22"/>
      <c r="F34" s="134" t="s">
        <v>39</v>
      </c>
      <c r="G34" s="103">
        <f t="shared" ref="G34:I34" si="14">G36</f>
        <v>55867</v>
      </c>
      <c r="H34" s="103">
        <f t="shared" si="14"/>
        <v>55867</v>
      </c>
      <c r="I34" s="103">
        <f t="shared" si="14"/>
        <v>55867</v>
      </c>
    </row>
    <row r="35" spans="1:9" s="14" customFormat="1" ht="33" x14ac:dyDescent="0.25">
      <c r="A35" s="22"/>
      <c r="B35" s="22"/>
      <c r="C35" s="22"/>
      <c r="D35" s="22"/>
      <c r="E35" s="22"/>
      <c r="F35" s="132" t="s">
        <v>17</v>
      </c>
      <c r="G35" s="103"/>
      <c r="H35" s="103"/>
      <c r="I35" s="103"/>
    </row>
    <row r="36" spans="1:9" s="14" customFormat="1" ht="17.25" x14ac:dyDescent="0.25">
      <c r="A36" s="22"/>
      <c r="B36" s="22"/>
      <c r="C36" s="22"/>
      <c r="D36" s="22"/>
      <c r="E36" s="22"/>
      <c r="F36" s="135" t="s">
        <v>14</v>
      </c>
      <c r="G36" s="103">
        <f t="shared" ref="G36:I39" si="15">G37</f>
        <v>55867</v>
      </c>
      <c r="H36" s="103">
        <f t="shared" si="15"/>
        <v>55867</v>
      </c>
      <c r="I36" s="103">
        <f t="shared" si="15"/>
        <v>55867</v>
      </c>
    </row>
    <row r="37" spans="1:9" s="14" customFormat="1" ht="17.25" x14ac:dyDescent="0.25">
      <c r="A37" s="22"/>
      <c r="B37" s="22"/>
      <c r="C37" s="22"/>
      <c r="D37" s="22"/>
      <c r="E37" s="22"/>
      <c r="F37" s="135" t="s">
        <v>40</v>
      </c>
      <c r="G37" s="103">
        <f t="shared" si="15"/>
        <v>55867</v>
      </c>
      <c r="H37" s="103">
        <f t="shared" si="15"/>
        <v>55867</v>
      </c>
      <c r="I37" s="103">
        <f t="shared" si="15"/>
        <v>55867</v>
      </c>
    </row>
    <row r="38" spans="1:9" s="14" customFormat="1" ht="17.25" x14ac:dyDescent="0.25">
      <c r="A38" s="22"/>
      <c r="B38" s="22"/>
      <c r="C38" s="22"/>
      <c r="D38" s="22"/>
      <c r="E38" s="22"/>
      <c r="F38" s="132" t="s">
        <v>41</v>
      </c>
      <c r="G38" s="103">
        <f t="shared" si="15"/>
        <v>55867</v>
      </c>
      <c r="H38" s="103">
        <f t="shared" si="15"/>
        <v>55867</v>
      </c>
      <c r="I38" s="103">
        <f t="shared" si="15"/>
        <v>55867</v>
      </c>
    </row>
    <row r="39" spans="1:9" s="14" customFormat="1" ht="17.25" x14ac:dyDescent="0.25">
      <c r="A39" s="22"/>
      <c r="B39" s="22"/>
      <c r="C39" s="22"/>
      <c r="D39" s="22"/>
      <c r="E39" s="22"/>
      <c r="F39" s="132" t="s">
        <v>45</v>
      </c>
      <c r="G39" s="103">
        <f t="shared" si="15"/>
        <v>55867</v>
      </c>
      <c r="H39" s="103">
        <f t="shared" si="15"/>
        <v>55867</v>
      </c>
      <c r="I39" s="103">
        <f t="shared" si="15"/>
        <v>55867</v>
      </c>
    </row>
    <row r="40" spans="1:9" s="14" customFormat="1" ht="17.25" x14ac:dyDescent="0.25">
      <c r="A40" s="22"/>
      <c r="B40" s="22"/>
      <c r="C40" s="22"/>
      <c r="D40" s="22"/>
      <c r="E40" s="22"/>
      <c r="F40" s="132" t="s">
        <v>46</v>
      </c>
      <c r="G40" s="104">
        <f>'2 '!D16</f>
        <v>55867</v>
      </c>
      <c r="H40" s="104">
        <f>'2 '!D16</f>
        <v>55867</v>
      </c>
      <c r="I40" s="139">
        <f>'2 '!D16</f>
        <v>55867</v>
      </c>
    </row>
    <row r="41" spans="1:9" s="17" customFormat="1" ht="18.75" customHeight="1" x14ac:dyDescent="0.25">
      <c r="A41" s="55"/>
      <c r="B41" s="55"/>
      <c r="C41" s="55"/>
      <c r="D41" s="55"/>
      <c r="E41" s="55"/>
      <c r="F41" s="55" t="s">
        <v>58</v>
      </c>
      <c r="G41" s="116">
        <f t="shared" ref="G41:I41" si="16">G42</f>
        <v>0</v>
      </c>
      <c r="H41" s="116">
        <f t="shared" si="16"/>
        <v>0</v>
      </c>
      <c r="I41" s="116">
        <f t="shared" si="16"/>
        <v>0</v>
      </c>
    </row>
    <row r="42" spans="1:9" s="17" customFormat="1" ht="18.75" customHeight="1" x14ac:dyDescent="0.25">
      <c r="A42" s="55" t="s">
        <v>59</v>
      </c>
      <c r="B42" s="55"/>
      <c r="C42" s="55"/>
      <c r="D42" s="55"/>
      <c r="E42" s="55"/>
      <c r="F42" s="55" t="s">
        <v>60</v>
      </c>
      <c r="G42" s="112">
        <f t="shared" ref="G42:I42" si="17">G44</f>
        <v>0</v>
      </c>
      <c r="H42" s="112">
        <f t="shared" si="17"/>
        <v>0</v>
      </c>
      <c r="I42" s="112">
        <f t="shared" si="17"/>
        <v>0</v>
      </c>
    </row>
    <row r="43" spans="1:9" s="18" customFormat="1" ht="18.75" customHeight="1" x14ac:dyDescent="0.25">
      <c r="A43" s="23"/>
      <c r="B43" s="23"/>
      <c r="C43" s="23"/>
      <c r="D43" s="23"/>
      <c r="E43" s="23"/>
      <c r="F43" s="23" t="s">
        <v>15</v>
      </c>
      <c r="G43" s="117"/>
      <c r="H43" s="117"/>
      <c r="I43" s="117"/>
    </row>
    <row r="44" spans="1:9" s="17" customFormat="1" ht="18.75" customHeight="1" x14ac:dyDescent="0.25">
      <c r="A44" s="55"/>
      <c r="B44" s="55" t="s">
        <v>61</v>
      </c>
      <c r="C44" s="55"/>
      <c r="D44" s="55"/>
      <c r="E44" s="55"/>
      <c r="F44" s="55" t="s">
        <v>62</v>
      </c>
      <c r="G44" s="112">
        <f t="shared" ref="G44:I44" si="18">G46</f>
        <v>0</v>
      </c>
      <c r="H44" s="112">
        <f t="shared" si="18"/>
        <v>0</v>
      </c>
      <c r="I44" s="112">
        <f t="shared" si="18"/>
        <v>0</v>
      </c>
    </row>
    <row r="45" spans="1:9" s="18" customFormat="1" ht="18.75" customHeight="1" x14ac:dyDescent="0.25">
      <c r="A45" s="23"/>
      <c r="B45" s="23"/>
      <c r="C45" s="23"/>
      <c r="D45" s="23"/>
      <c r="E45" s="23"/>
      <c r="F45" s="23" t="s">
        <v>15</v>
      </c>
      <c r="G45" s="117"/>
      <c r="H45" s="117"/>
      <c r="I45" s="117"/>
    </row>
    <row r="46" spans="1:9" s="17" customFormat="1" ht="18.75" customHeight="1" x14ac:dyDescent="0.25">
      <c r="A46" s="55"/>
      <c r="B46" s="55"/>
      <c r="C46" s="55" t="s">
        <v>61</v>
      </c>
      <c r="D46" s="55"/>
      <c r="E46" s="55"/>
      <c r="F46" s="55" t="s">
        <v>52</v>
      </c>
      <c r="G46" s="112">
        <f t="shared" ref="G46:I46" si="19">G48</f>
        <v>0</v>
      </c>
      <c r="H46" s="112">
        <f t="shared" si="19"/>
        <v>0</v>
      </c>
      <c r="I46" s="112">
        <f t="shared" si="19"/>
        <v>0</v>
      </c>
    </row>
    <row r="47" spans="1:9" s="18" customFormat="1" ht="18.75" customHeight="1" x14ac:dyDescent="0.25">
      <c r="A47" s="23"/>
      <c r="B47" s="23"/>
      <c r="C47" s="23"/>
      <c r="D47" s="23"/>
      <c r="E47" s="23"/>
      <c r="F47" s="23" t="s">
        <v>15</v>
      </c>
      <c r="G47" s="117"/>
      <c r="H47" s="117"/>
      <c r="I47" s="117"/>
    </row>
    <row r="48" spans="1:9" s="18" customFormat="1" ht="18.75" customHeight="1" x14ac:dyDescent="0.25">
      <c r="A48" s="23"/>
      <c r="B48" s="23"/>
      <c r="C48" s="23"/>
      <c r="D48" s="23"/>
      <c r="E48" s="23"/>
      <c r="F48" s="55" t="s">
        <v>50</v>
      </c>
      <c r="G48" s="112">
        <f t="shared" ref="G48:I48" si="20">G50</f>
        <v>0</v>
      </c>
      <c r="H48" s="112">
        <f t="shared" si="20"/>
        <v>0</v>
      </c>
      <c r="I48" s="112">
        <f t="shared" si="20"/>
        <v>0</v>
      </c>
    </row>
    <row r="49" spans="1:9" s="18" customFormat="1" ht="18.75" customHeight="1" x14ac:dyDescent="0.25">
      <c r="A49" s="23"/>
      <c r="B49" s="23"/>
      <c r="C49" s="23"/>
      <c r="D49" s="23"/>
      <c r="E49" s="23"/>
      <c r="F49" s="23" t="s">
        <v>15</v>
      </c>
      <c r="G49" s="117"/>
      <c r="H49" s="117"/>
      <c r="I49" s="117"/>
    </row>
    <row r="50" spans="1:9" s="18" customFormat="1" ht="18.75" customHeight="1" x14ac:dyDescent="0.25">
      <c r="A50" s="23"/>
      <c r="B50" s="23"/>
      <c r="C50" s="23"/>
      <c r="D50" s="55" t="s">
        <v>51</v>
      </c>
      <c r="E50" s="23"/>
      <c r="F50" s="23" t="s">
        <v>52</v>
      </c>
      <c r="G50" s="118">
        <f t="shared" ref="G50:I50" si="21">G52+G60</f>
        <v>0</v>
      </c>
      <c r="H50" s="118">
        <f t="shared" si="21"/>
        <v>0</v>
      </c>
      <c r="I50" s="118">
        <f t="shared" si="21"/>
        <v>0</v>
      </c>
    </row>
    <row r="51" spans="1:9" s="18" customFormat="1" ht="18.75" customHeight="1" x14ac:dyDescent="0.25">
      <c r="A51" s="23"/>
      <c r="B51" s="23"/>
      <c r="C51" s="23"/>
      <c r="D51" s="23"/>
      <c r="E51" s="23"/>
      <c r="F51" s="23" t="s">
        <v>15</v>
      </c>
      <c r="G51" s="23"/>
      <c r="H51" s="23"/>
      <c r="I51" s="56"/>
    </row>
    <row r="52" spans="1:9" s="18" customFormat="1" ht="18.75" customHeight="1" x14ac:dyDescent="0.25">
      <c r="A52" s="23"/>
      <c r="B52" s="23"/>
      <c r="C52" s="23"/>
      <c r="D52" s="23"/>
      <c r="E52" s="57" t="s">
        <v>53</v>
      </c>
      <c r="F52" s="23" t="s">
        <v>52</v>
      </c>
      <c r="G52" s="56">
        <f t="shared" ref="G52:H52" si="22">G54</f>
        <v>-55867</v>
      </c>
      <c r="H52" s="56">
        <f t="shared" si="22"/>
        <v>-55867</v>
      </c>
      <c r="I52" s="56">
        <f>I54</f>
        <v>-55867</v>
      </c>
    </row>
    <row r="53" spans="1:9" s="18" customFormat="1" ht="18.75" customHeight="1" x14ac:dyDescent="0.25">
      <c r="A53" s="23"/>
      <c r="B53" s="23"/>
      <c r="C53" s="23"/>
      <c r="D53" s="23"/>
      <c r="E53" s="23"/>
      <c r="F53" s="23" t="s">
        <v>16</v>
      </c>
      <c r="G53" s="56"/>
      <c r="H53" s="56"/>
      <c r="I53" s="56"/>
    </row>
    <row r="54" spans="1:9" s="18" customFormat="1" ht="18.75" customHeight="1" x14ac:dyDescent="0.25">
      <c r="A54" s="23"/>
      <c r="B54" s="23"/>
      <c r="C54" s="23"/>
      <c r="D54" s="23"/>
      <c r="E54" s="23"/>
      <c r="F54" s="58" t="s">
        <v>50</v>
      </c>
      <c r="G54" s="56">
        <f t="shared" ref="G54:H54" si="23">G56</f>
        <v>-55867</v>
      </c>
      <c r="H54" s="56">
        <f t="shared" si="23"/>
        <v>-55867</v>
      </c>
      <c r="I54" s="56">
        <f>I56</f>
        <v>-55867</v>
      </c>
    </row>
    <row r="55" spans="1:9" s="18" customFormat="1" ht="18.75" customHeight="1" x14ac:dyDescent="0.25">
      <c r="A55" s="23"/>
      <c r="B55" s="23"/>
      <c r="C55" s="23"/>
      <c r="D55" s="23"/>
      <c r="E55" s="23"/>
      <c r="F55" s="23" t="s">
        <v>17</v>
      </c>
      <c r="G55" s="56"/>
      <c r="H55" s="56"/>
      <c r="I55" s="56"/>
    </row>
    <row r="56" spans="1:9" s="18" customFormat="1" ht="18.75" customHeight="1" x14ac:dyDescent="0.25">
      <c r="A56" s="23"/>
      <c r="B56" s="23"/>
      <c r="C56" s="23"/>
      <c r="D56" s="23"/>
      <c r="E56" s="23"/>
      <c r="F56" s="59" t="s">
        <v>14</v>
      </c>
      <c r="G56" s="56">
        <f t="shared" ref="G56:H58" si="24">G57</f>
        <v>-55867</v>
      </c>
      <c r="H56" s="56">
        <f t="shared" si="24"/>
        <v>-55867</v>
      </c>
      <c r="I56" s="56">
        <f t="shared" ref="I56:I58" si="25">I57</f>
        <v>-55867</v>
      </c>
    </row>
    <row r="57" spans="1:9" s="18" customFormat="1" ht="18.75" customHeight="1" x14ac:dyDescent="0.25">
      <c r="A57" s="23"/>
      <c r="B57" s="23"/>
      <c r="C57" s="23"/>
      <c r="D57" s="23"/>
      <c r="E57" s="23"/>
      <c r="F57" s="59" t="s">
        <v>63</v>
      </c>
      <c r="G57" s="56">
        <f t="shared" si="24"/>
        <v>-55867</v>
      </c>
      <c r="H57" s="56">
        <f t="shared" si="24"/>
        <v>-55867</v>
      </c>
      <c r="I57" s="56">
        <f t="shared" si="25"/>
        <v>-55867</v>
      </c>
    </row>
    <row r="58" spans="1:9" s="18" customFormat="1" ht="18.75" customHeight="1" x14ac:dyDescent="0.25">
      <c r="A58" s="23"/>
      <c r="B58" s="23"/>
      <c r="C58" s="23"/>
      <c r="D58" s="23"/>
      <c r="E58" s="23"/>
      <c r="F58" s="59" t="s">
        <v>64</v>
      </c>
      <c r="G58" s="56">
        <f t="shared" si="24"/>
        <v>-55867</v>
      </c>
      <c r="H58" s="56">
        <f t="shared" si="24"/>
        <v>-55867</v>
      </c>
      <c r="I58" s="56">
        <f t="shared" si="25"/>
        <v>-55867</v>
      </c>
    </row>
    <row r="59" spans="1:9" s="18" customFormat="1" ht="18.75" customHeight="1" x14ac:dyDescent="0.25">
      <c r="A59" s="23"/>
      <c r="B59" s="23"/>
      <c r="C59" s="23"/>
      <c r="D59" s="23"/>
      <c r="E59" s="23"/>
      <c r="F59" s="23" t="s">
        <v>65</v>
      </c>
      <c r="G59" s="56">
        <f t="shared" ref="G59:I59" si="26">G21</f>
        <v>-55867</v>
      </c>
      <c r="H59" s="56">
        <f t="shared" si="26"/>
        <v>-55867</v>
      </c>
      <c r="I59" s="56">
        <f t="shared" si="26"/>
        <v>-55867</v>
      </c>
    </row>
    <row r="60" spans="1:9" s="18" customFormat="1" ht="18.75" customHeight="1" x14ac:dyDescent="0.25">
      <c r="A60" s="60"/>
      <c r="B60" s="60"/>
      <c r="C60" s="60"/>
      <c r="D60" s="23"/>
      <c r="E60" s="57" t="s">
        <v>53</v>
      </c>
      <c r="F60" s="23" t="s">
        <v>52</v>
      </c>
      <c r="G60" s="56">
        <f t="shared" ref="G60:H60" si="27">G62</f>
        <v>55867</v>
      </c>
      <c r="H60" s="56">
        <f t="shared" si="27"/>
        <v>55867</v>
      </c>
      <c r="I60" s="56">
        <f>I62</f>
        <v>55867</v>
      </c>
    </row>
    <row r="61" spans="1:9" s="18" customFormat="1" ht="18.75" customHeight="1" x14ac:dyDescent="0.25">
      <c r="A61" s="60"/>
      <c r="B61" s="60"/>
      <c r="C61" s="60"/>
      <c r="D61" s="23"/>
      <c r="E61" s="23"/>
      <c r="F61" s="23" t="s">
        <v>16</v>
      </c>
      <c r="G61" s="56"/>
      <c r="H61" s="56"/>
      <c r="I61" s="56"/>
    </row>
    <row r="62" spans="1:9" s="18" customFormat="1" ht="18.75" customHeight="1" x14ac:dyDescent="0.25">
      <c r="A62" s="60"/>
      <c r="B62" s="60"/>
      <c r="C62" s="60"/>
      <c r="D62" s="23"/>
      <c r="E62" s="23"/>
      <c r="F62" s="58" t="s">
        <v>50</v>
      </c>
      <c r="G62" s="56">
        <f t="shared" ref="G62:H62" si="28">G64</f>
        <v>55867</v>
      </c>
      <c r="H62" s="56">
        <f t="shared" si="28"/>
        <v>55867</v>
      </c>
      <c r="I62" s="56">
        <f>I64</f>
        <v>55867</v>
      </c>
    </row>
    <row r="63" spans="1:9" s="18" customFormat="1" ht="18.75" customHeight="1" x14ac:dyDescent="0.25">
      <c r="A63" s="60"/>
      <c r="B63" s="60"/>
      <c r="C63" s="60"/>
      <c r="D63" s="23"/>
      <c r="E63" s="23"/>
      <c r="F63" s="23" t="s">
        <v>17</v>
      </c>
      <c r="G63" s="56"/>
      <c r="H63" s="56"/>
      <c r="I63" s="56"/>
    </row>
    <row r="64" spans="1:9" s="18" customFormat="1" ht="18.75" customHeight="1" x14ac:dyDescent="0.25">
      <c r="A64" s="60"/>
      <c r="B64" s="60"/>
      <c r="C64" s="60"/>
      <c r="D64" s="23"/>
      <c r="E64" s="23"/>
      <c r="F64" s="59" t="s">
        <v>14</v>
      </c>
      <c r="G64" s="56">
        <f t="shared" ref="G64:H66" si="29">G65</f>
        <v>55867</v>
      </c>
      <c r="H64" s="56">
        <f t="shared" si="29"/>
        <v>55867</v>
      </c>
      <c r="I64" s="56">
        <f t="shared" ref="I64:I66" si="30">I65</f>
        <v>55867</v>
      </c>
    </row>
    <row r="65" spans="1:9" s="18" customFormat="1" ht="18.75" customHeight="1" x14ac:dyDescent="0.25">
      <c r="A65" s="60"/>
      <c r="B65" s="60"/>
      <c r="C65" s="60"/>
      <c r="D65" s="23"/>
      <c r="E65" s="23"/>
      <c r="F65" s="59" t="s">
        <v>63</v>
      </c>
      <c r="G65" s="56">
        <f t="shared" si="29"/>
        <v>55867</v>
      </c>
      <c r="H65" s="56">
        <f t="shared" si="29"/>
        <v>55867</v>
      </c>
      <c r="I65" s="56">
        <f t="shared" si="30"/>
        <v>55867</v>
      </c>
    </row>
    <row r="66" spans="1:9" s="18" customFormat="1" ht="18.75" customHeight="1" x14ac:dyDescent="0.25">
      <c r="A66" s="60"/>
      <c r="B66" s="60"/>
      <c r="C66" s="60"/>
      <c r="D66" s="23"/>
      <c r="E66" s="23"/>
      <c r="F66" s="59" t="s">
        <v>64</v>
      </c>
      <c r="G66" s="56">
        <f t="shared" si="29"/>
        <v>55867</v>
      </c>
      <c r="H66" s="56">
        <f t="shared" si="29"/>
        <v>55867</v>
      </c>
      <c r="I66" s="56">
        <f t="shared" si="30"/>
        <v>55867</v>
      </c>
    </row>
    <row r="67" spans="1:9" s="18" customFormat="1" ht="18.75" customHeight="1" x14ac:dyDescent="0.25">
      <c r="A67" s="60"/>
      <c r="B67" s="60"/>
      <c r="C67" s="60"/>
      <c r="D67" s="23"/>
      <c r="E67" s="23"/>
      <c r="F67" s="23" t="s">
        <v>65</v>
      </c>
      <c r="G67" s="56">
        <f t="shared" ref="G67:I67" si="31">G32</f>
        <v>55867</v>
      </c>
      <c r="H67" s="56">
        <f t="shared" si="31"/>
        <v>55867</v>
      </c>
      <c r="I67" s="56">
        <f t="shared" si="31"/>
        <v>55867</v>
      </c>
    </row>
  </sheetData>
  <mergeCells count="9">
    <mergeCell ref="A6:C6"/>
    <mergeCell ref="D6:E6"/>
    <mergeCell ref="F6:F7"/>
    <mergeCell ref="A1:I1"/>
    <mergeCell ref="A2:I2"/>
    <mergeCell ref="A3:I3"/>
    <mergeCell ref="A4:I4"/>
    <mergeCell ref="H5:I5"/>
    <mergeCell ref="G6:I6"/>
  </mergeCells>
  <pageMargins left="0.15748031496062992" right="0.23622047244094491" top="0.15748031496062992" bottom="0.15748031496062992" header="0.15748031496062992" footer="0.15748031496062992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K21"/>
  <sheetViews>
    <sheetView topLeftCell="A7" zoomScaleNormal="100" zoomScaleSheetLayoutView="90" workbookViewId="0">
      <selection activeCell="E16" sqref="E16"/>
    </sheetView>
  </sheetViews>
  <sheetFormatPr defaultColWidth="8" defaultRowHeight="17.25" customHeight="1" x14ac:dyDescent="0.25"/>
  <cols>
    <col min="1" max="1" width="11" style="10" customWidth="1"/>
    <col min="2" max="2" width="8.7109375" style="10" customWidth="1"/>
    <col min="3" max="3" width="82.7109375" style="8" customWidth="1"/>
    <col min="4" max="4" width="16" style="8" customWidth="1"/>
    <col min="5" max="5" width="15.140625" style="12" customWidth="1"/>
    <col min="6" max="6" width="15.42578125" style="12" customWidth="1"/>
    <col min="7" max="7" width="18.28515625" style="12" bestFit="1" customWidth="1"/>
    <col min="8" max="8" width="18.5703125" style="12" bestFit="1" customWidth="1"/>
    <col min="9" max="9" width="16.42578125" style="8" customWidth="1"/>
    <col min="10" max="16384" width="8" style="8"/>
  </cols>
  <sheetData>
    <row r="1" spans="1:11" ht="21" customHeight="1" x14ac:dyDescent="0.3">
      <c r="A1" s="223" t="s">
        <v>48</v>
      </c>
      <c r="B1" s="223"/>
      <c r="C1" s="223"/>
      <c r="D1" s="223"/>
      <c r="E1" s="223"/>
      <c r="F1" s="223"/>
    </row>
    <row r="2" spans="1:11" s="3" customFormat="1" ht="16.5" customHeight="1" x14ac:dyDescent="0.3">
      <c r="A2" s="223" t="s">
        <v>86</v>
      </c>
      <c r="B2" s="223"/>
      <c r="C2" s="223"/>
      <c r="D2" s="223"/>
      <c r="E2" s="223"/>
      <c r="F2" s="223"/>
      <c r="G2" s="13"/>
      <c r="H2" s="13"/>
    </row>
    <row r="3" spans="1:11" s="3" customFormat="1" ht="16.5" customHeight="1" x14ac:dyDescent="0.3">
      <c r="A3" s="223" t="s">
        <v>0</v>
      </c>
      <c r="B3" s="223"/>
      <c r="C3" s="223"/>
      <c r="D3" s="223"/>
      <c r="E3" s="223"/>
      <c r="F3" s="223"/>
      <c r="G3" s="13"/>
      <c r="H3" s="13"/>
    </row>
    <row r="4" spans="1:11" s="3" customFormat="1" ht="52.5" customHeight="1" x14ac:dyDescent="0.25">
      <c r="A4" s="224" t="s">
        <v>93</v>
      </c>
      <c r="B4" s="224"/>
      <c r="C4" s="224"/>
      <c r="D4" s="224"/>
      <c r="E4" s="224"/>
      <c r="F4" s="224"/>
      <c r="G4" s="13"/>
      <c r="H4" s="13"/>
    </row>
    <row r="6" spans="1:11" s="79" customFormat="1" ht="16.5" x14ac:dyDescent="0.25">
      <c r="A6" s="225" t="s">
        <v>89</v>
      </c>
      <c r="B6" s="225"/>
      <c r="C6" s="225"/>
      <c r="D6" s="225"/>
      <c r="E6" s="225"/>
      <c r="F6" s="225"/>
    </row>
    <row r="7" spans="1:11" s="79" customFormat="1" ht="51" customHeight="1" x14ac:dyDescent="0.25">
      <c r="A7" s="219" t="s">
        <v>90</v>
      </c>
      <c r="B7" s="219"/>
      <c r="C7" s="219" t="s">
        <v>91</v>
      </c>
      <c r="D7" s="220" t="s">
        <v>42</v>
      </c>
      <c r="E7" s="221"/>
      <c r="F7" s="222"/>
    </row>
    <row r="8" spans="1:11" s="79" customFormat="1" ht="30" customHeight="1" x14ac:dyDescent="0.25">
      <c r="A8" s="219"/>
      <c r="B8" s="219"/>
      <c r="C8" s="219"/>
      <c r="D8" s="218" t="s">
        <v>79</v>
      </c>
      <c r="E8" s="218" t="s">
        <v>80</v>
      </c>
      <c r="F8" s="218" t="s">
        <v>56</v>
      </c>
    </row>
    <row r="9" spans="1:11" s="79" customFormat="1" ht="50.25" customHeight="1" x14ac:dyDescent="0.25">
      <c r="A9" s="83" t="s">
        <v>12</v>
      </c>
      <c r="B9" s="83" t="s">
        <v>71</v>
      </c>
      <c r="C9" s="219"/>
      <c r="D9" s="218"/>
      <c r="E9" s="218"/>
      <c r="F9" s="218"/>
      <c r="H9" s="82"/>
      <c r="I9" s="82"/>
      <c r="J9" s="82"/>
      <c r="K9" s="82"/>
    </row>
    <row r="10" spans="1:11" s="79" customFormat="1" ht="30.75" customHeight="1" x14ac:dyDescent="0.25">
      <c r="A10" s="67"/>
      <c r="B10" s="67"/>
      <c r="C10" s="83" t="s">
        <v>57</v>
      </c>
      <c r="D10" s="102">
        <f t="shared" ref="D10:F10" si="0">D12</f>
        <v>0</v>
      </c>
      <c r="E10" s="102">
        <f t="shared" si="0"/>
        <v>0</v>
      </c>
      <c r="F10" s="102">
        <f t="shared" si="0"/>
        <v>0</v>
      </c>
    </row>
    <row r="11" spans="1:11" s="79" customFormat="1" ht="16.5" x14ac:dyDescent="0.25">
      <c r="A11" s="67"/>
      <c r="B11" s="67"/>
      <c r="C11" s="77" t="s">
        <v>15</v>
      </c>
      <c r="D11" s="86"/>
      <c r="E11" s="86"/>
      <c r="F11" s="86"/>
    </row>
    <row r="12" spans="1:11" s="79" customFormat="1" ht="33" x14ac:dyDescent="0.25">
      <c r="A12" s="67"/>
      <c r="B12" s="67"/>
      <c r="C12" s="87" t="s">
        <v>66</v>
      </c>
      <c r="D12" s="88">
        <f t="shared" ref="D12:F12" si="1">D14+D17</f>
        <v>0</v>
      </c>
      <c r="E12" s="88">
        <f t="shared" si="1"/>
        <v>0</v>
      </c>
      <c r="F12" s="88">
        <f t="shared" si="1"/>
        <v>0</v>
      </c>
      <c r="G12" s="82"/>
      <c r="H12" s="82"/>
      <c r="I12" s="82"/>
      <c r="J12" s="82"/>
    </row>
    <row r="13" spans="1:11" s="79" customFormat="1" ht="16.5" x14ac:dyDescent="0.25">
      <c r="A13" s="67"/>
      <c r="B13" s="67"/>
      <c r="C13" s="77" t="s">
        <v>92</v>
      </c>
      <c r="D13" s="86"/>
      <c r="E13" s="86"/>
      <c r="F13" s="86"/>
    </row>
    <row r="14" spans="1:11" s="79" customFormat="1" ht="24.75" customHeight="1" x14ac:dyDescent="0.25">
      <c r="A14" s="67" t="s">
        <v>27</v>
      </c>
      <c r="B14" s="67">
        <v>31013</v>
      </c>
      <c r="C14" s="89" t="s">
        <v>141</v>
      </c>
      <c r="D14" s="90">
        <f t="shared" ref="D14:E14" si="2">+D16</f>
        <v>-55867</v>
      </c>
      <c r="E14" s="90">
        <f t="shared" si="2"/>
        <v>-55867</v>
      </c>
      <c r="F14" s="90">
        <f>+F16</f>
        <v>-55867</v>
      </c>
    </row>
    <row r="15" spans="1:11" s="79" customFormat="1" ht="16.5" x14ac:dyDescent="0.25">
      <c r="A15" s="67"/>
      <c r="B15" s="67"/>
      <c r="C15" s="91" t="s">
        <v>16</v>
      </c>
      <c r="D15" s="86"/>
      <c r="E15" s="86"/>
      <c r="F15" s="86"/>
    </row>
    <row r="16" spans="1:11" s="79" customFormat="1" ht="40.5" customHeight="1" x14ac:dyDescent="0.25">
      <c r="A16" s="67"/>
      <c r="B16" s="67"/>
      <c r="C16" s="92" t="s">
        <v>43</v>
      </c>
      <c r="D16" s="93">
        <f>'3'!G21</f>
        <v>-55867</v>
      </c>
      <c r="E16" s="93">
        <f>'3'!H21</f>
        <v>-55867</v>
      </c>
      <c r="F16" s="93">
        <f>'3'!I21</f>
        <v>-55867</v>
      </c>
    </row>
    <row r="17" spans="1:6" s="79" customFormat="1" ht="25.5" customHeight="1" x14ac:dyDescent="0.25">
      <c r="A17" s="120" t="s">
        <v>27</v>
      </c>
      <c r="B17" s="120">
        <v>31020</v>
      </c>
      <c r="C17" s="136" t="s">
        <v>135</v>
      </c>
      <c r="D17" s="78">
        <f t="shared" ref="D17:E17" si="3">+D19</f>
        <v>55867</v>
      </c>
      <c r="E17" s="78">
        <f t="shared" si="3"/>
        <v>55867</v>
      </c>
      <c r="F17" s="78">
        <f>+F19</f>
        <v>55867</v>
      </c>
    </row>
    <row r="18" spans="1:6" s="79" customFormat="1" ht="16.5" x14ac:dyDescent="0.25">
      <c r="A18" s="120"/>
      <c r="B18" s="120"/>
      <c r="C18" s="137" t="s">
        <v>137</v>
      </c>
      <c r="D18" s="86"/>
      <c r="E18" s="86"/>
      <c r="F18" s="86"/>
    </row>
    <row r="19" spans="1:6" s="79" customFormat="1" ht="33" x14ac:dyDescent="0.25">
      <c r="A19" s="120"/>
      <c r="B19" s="120"/>
      <c r="C19" s="140" t="s">
        <v>138</v>
      </c>
      <c r="D19" s="93">
        <f t="shared" ref="D19:E19" si="4">+D21</f>
        <v>55867</v>
      </c>
      <c r="E19" s="93">
        <f t="shared" si="4"/>
        <v>55867</v>
      </c>
      <c r="F19" s="93">
        <f>+F21</f>
        <v>55867</v>
      </c>
    </row>
    <row r="20" spans="1:6" s="79" customFormat="1" ht="16.5" x14ac:dyDescent="0.25">
      <c r="A20" s="120"/>
      <c r="B20" s="120"/>
      <c r="C20" s="131" t="s">
        <v>139</v>
      </c>
      <c r="D20" s="94"/>
      <c r="E20" s="94"/>
      <c r="F20" s="94"/>
    </row>
    <row r="21" spans="1:6" s="79" customFormat="1" ht="39" customHeight="1" x14ac:dyDescent="0.25">
      <c r="A21" s="120"/>
      <c r="B21" s="120"/>
      <c r="C21" s="130" t="s">
        <v>136</v>
      </c>
      <c r="D21" s="94">
        <f>'3'!G32</f>
        <v>55867</v>
      </c>
      <c r="E21" s="94">
        <f>'3'!H32</f>
        <v>55867</v>
      </c>
      <c r="F21" s="94">
        <f>'3'!I32</f>
        <v>55867</v>
      </c>
    </row>
  </sheetData>
  <mergeCells count="11">
    <mergeCell ref="A1:F1"/>
    <mergeCell ref="A2:F2"/>
    <mergeCell ref="A3:F3"/>
    <mergeCell ref="A4:F4"/>
    <mergeCell ref="A6:F6"/>
    <mergeCell ref="D8:D9"/>
    <mergeCell ref="E8:E9"/>
    <mergeCell ref="F8:F9"/>
    <mergeCell ref="A7:B8"/>
    <mergeCell ref="C7:C9"/>
    <mergeCell ref="D7:F7"/>
  </mergeCells>
  <pageMargins left="0.19685039370078741" right="0.19685039370078741" top="0.15748031496062992" bottom="0.15748031496062992" header="0.15748031496062992" footer="0.15748031496062992"/>
  <pageSetup scale="60" orientation="portrait" r:id="rId1"/>
  <colBreaks count="1" manualBreakCount="1">
    <brk id="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N30"/>
  <sheetViews>
    <sheetView topLeftCell="A13" workbookViewId="0">
      <selection activeCell="L16" sqref="L16"/>
    </sheetView>
  </sheetViews>
  <sheetFormatPr defaultRowHeight="16.5" x14ac:dyDescent="0.25"/>
  <cols>
    <col min="1" max="1" width="5.7109375" style="79" customWidth="1"/>
    <col min="2" max="2" width="8.5703125" style="79" customWidth="1"/>
    <col min="3" max="3" width="8.5703125" style="63" customWidth="1"/>
    <col min="4" max="4" width="16.7109375" style="63" customWidth="1"/>
    <col min="5" max="5" width="9.5703125" style="63" customWidth="1"/>
    <col min="6" max="6" width="11.42578125" style="63" customWidth="1"/>
    <col min="7" max="7" width="9.5703125" style="63" customWidth="1"/>
    <col min="8" max="8" width="14.28515625" style="63" customWidth="1"/>
    <col min="9" max="9" width="51.42578125" style="63" customWidth="1"/>
    <col min="10" max="10" width="16.5703125" style="79" customWidth="1"/>
    <col min="11" max="11" width="16" style="79" customWidth="1"/>
    <col min="12" max="12" width="16.42578125" style="79" customWidth="1"/>
    <col min="13" max="16384" width="9.140625" style="79"/>
  </cols>
  <sheetData>
    <row r="1" spans="1:40" s="8" customFormat="1" ht="17.25" customHeight="1" x14ac:dyDescent="0.3">
      <c r="A1" s="223" t="s">
        <v>182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1:40" s="3" customFormat="1" ht="16.5" customHeight="1" x14ac:dyDescent="0.3">
      <c r="A2" s="223" t="s">
        <v>86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40" s="3" customFormat="1" ht="16.5" customHeight="1" x14ac:dyDescent="0.3">
      <c r="A3" s="223" t="s">
        <v>0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</row>
    <row r="5" spans="1:40" s="4" customFormat="1" ht="57.75" customHeight="1" x14ac:dyDescent="0.25">
      <c r="A5" s="230" t="s">
        <v>112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</row>
    <row r="6" spans="1:40" x14ac:dyDescent="0.25">
      <c r="C6" s="79"/>
      <c r="D6" s="79"/>
      <c r="E6" s="79"/>
      <c r="F6" s="79"/>
      <c r="G6" s="79"/>
      <c r="H6" s="79"/>
      <c r="I6" s="79"/>
    </row>
    <row r="7" spans="1:40" ht="46.5" customHeight="1" x14ac:dyDescent="0.25">
      <c r="A7" s="231" t="s">
        <v>94</v>
      </c>
      <c r="B7" s="231" t="s">
        <v>95</v>
      </c>
      <c r="C7" s="231"/>
      <c r="D7" s="231" t="s">
        <v>96</v>
      </c>
      <c r="E7" s="231"/>
      <c r="F7" s="231"/>
      <c r="G7" s="231"/>
      <c r="H7" s="231" t="s">
        <v>97</v>
      </c>
      <c r="I7" s="231" t="s">
        <v>98</v>
      </c>
      <c r="J7" s="232" t="s">
        <v>47</v>
      </c>
      <c r="K7" s="233"/>
      <c r="L7" s="234"/>
    </row>
    <row r="8" spans="1:40" ht="49.5" x14ac:dyDescent="0.25">
      <c r="A8" s="231"/>
      <c r="B8" s="68" t="s">
        <v>99</v>
      </c>
      <c r="C8" s="68" t="s">
        <v>100</v>
      </c>
      <c r="D8" s="68" t="s">
        <v>99</v>
      </c>
      <c r="E8" s="68" t="s">
        <v>100</v>
      </c>
      <c r="F8" s="68" t="s">
        <v>101</v>
      </c>
      <c r="G8" s="68" t="s">
        <v>102</v>
      </c>
      <c r="H8" s="231"/>
      <c r="I8" s="231"/>
      <c r="J8" s="68" t="s">
        <v>103</v>
      </c>
      <c r="K8" s="68" t="s">
        <v>104</v>
      </c>
      <c r="L8" s="68" t="s">
        <v>19</v>
      </c>
    </row>
    <row r="9" spans="1:40" ht="30" customHeight="1" x14ac:dyDescent="0.25">
      <c r="A9" s="228" t="s">
        <v>105</v>
      </c>
      <c r="B9" s="228"/>
      <c r="C9" s="228"/>
      <c r="D9" s="228"/>
      <c r="E9" s="228"/>
      <c r="F9" s="228"/>
      <c r="G9" s="228"/>
      <c r="H9" s="228"/>
      <c r="I9" s="228"/>
      <c r="J9" s="121">
        <f>J10+J21</f>
        <v>0</v>
      </c>
      <c r="K9" s="121">
        <f>K10+K21</f>
        <v>0</v>
      </c>
      <c r="L9" s="121">
        <f>L10+L21</f>
        <v>0</v>
      </c>
    </row>
    <row r="10" spans="1:40" ht="30" customHeight="1" x14ac:dyDescent="0.25">
      <c r="A10" s="228" t="s">
        <v>106</v>
      </c>
      <c r="B10" s="228"/>
      <c r="C10" s="228"/>
      <c r="D10" s="228"/>
      <c r="E10" s="228"/>
      <c r="F10" s="228"/>
      <c r="G10" s="228"/>
      <c r="H10" s="228"/>
      <c r="I10" s="228"/>
      <c r="J10" s="121">
        <f t="shared" ref="J10:L10" si="0">J11</f>
        <v>0</v>
      </c>
      <c r="K10" s="121">
        <f t="shared" si="0"/>
        <v>0</v>
      </c>
      <c r="L10" s="121">
        <f t="shared" si="0"/>
        <v>0</v>
      </c>
    </row>
    <row r="11" spans="1:40" ht="30" customHeight="1" x14ac:dyDescent="0.25">
      <c r="A11" s="64"/>
      <c r="B11" s="65" t="s">
        <v>107</v>
      </c>
      <c r="C11" s="229" t="s">
        <v>108</v>
      </c>
      <c r="D11" s="229"/>
      <c r="E11" s="229"/>
      <c r="F11" s="229"/>
      <c r="G11" s="229"/>
      <c r="H11" s="229"/>
      <c r="I11" s="229"/>
      <c r="J11" s="121">
        <f t="shared" ref="J11:L11" si="1">J12+J16</f>
        <v>0</v>
      </c>
      <c r="K11" s="121">
        <f t="shared" si="1"/>
        <v>0</v>
      </c>
      <c r="L11" s="121">
        <f t="shared" si="1"/>
        <v>0</v>
      </c>
    </row>
    <row r="12" spans="1:40" ht="30" customHeight="1" x14ac:dyDescent="0.25">
      <c r="A12" s="77"/>
      <c r="B12" s="77"/>
      <c r="C12" s="122"/>
      <c r="D12" s="123" t="s">
        <v>110</v>
      </c>
      <c r="E12" s="226" t="s">
        <v>111</v>
      </c>
      <c r="F12" s="226"/>
      <c r="G12" s="226"/>
      <c r="H12" s="226"/>
      <c r="I12" s="226"/>
      <c r="J12" s="124">
        <f>'1'!G13</f>
        <v>-55867</v>
      </c>
      <c r="K12" s="124">
        <f>'1'!H13</f>
        <v>-55867</v>
      </c>
      <c r="L12" s="124">
        <f>'1'!I13</f>
        <v>-55867</v>
      </c>
    </row>
    <row r="13" spans="1:40" ht="30" customHeight="1" x14ac:dyDescent="0.25">
      <c r="A13" s="77"/>
      <c r="B13" s="77"/>
      <c r="C13" s="122"/>
      <c r="D13" s="122"/>
      <c r="E13" s="122"/>
      <c r="F13" s="226" t="s">
        <v>72</v>
      </c>
      <c r="G13" s="226"/>
      <c r="H13" s="226"/>
      <c r="I13" s="226"/>
      <c r="J13" s="226"/>
      <c r="K13" s="226"/>
      <c r="L13" s="226"/>
    </row>
    <row r="14" spans="1:40" ht="30" customHeight="1" x14ac:dyDescent="0.25">
      <c r="A14" s="77"/>
      <c r="B14" s="77"/>
      <c r="C14" s="122"/>
      <c r="D14" s="122"/>
      <c r="E14" s="122"/>
      <c r="F14" s="122"/>
      <c r="G14" s="226" t="s">
        <v>70</v>
      </c>
      <c r="H14" s="226"/>
      <c r="I14" s="226"/>
      <c r="J14" s="226"/>
      <c r="K14" s="226"/>
      <c r="L14" s="226"/>
    </row>
    <row r="15" spans="1:40" ht="30" customHeight="1" x14ac:dyDescent="0.25">
      <c r="A15" s="77"/>
      <c r="B15" s="77"/>
      <c r="C15" s="122"/>
      <c r="D15" s="122"/>
      <c r="E15" s="122"/>
      <c r="F15" s="122"/>
      <c r="G15" s="122"/>
      <c r="H15" s="226" t="s">
        <v>109</v>
      </c>
      <c r="I15" s="226"/>
      <c r="J15" s="226"/>
      <c r="K15" s="226"/>
      <c r="L15" s="226"/>
    </row>
    <row r="16" spans="1:40" ht="30" customHeight="1" x14ac:dyDescent="0.25">
      <c r="A16" s="77"/>
      <c r="B16" s="77"/>
      <c r="C16" s="122"/>
      <c r="D16" s="123" t="s">
        <v>142</v>
      </c>
      <c r="E16" s="226" t="s">
        <v>135</v>
      </c>
      <c r="F16" s="226"/>
      <c r="G16" s="226"/>
      <c r="H16" s="226"/>
      <c r="I16" s="226"/>
      <c r="J16" s="124">
        <f>'1'!G14</f>
        <v>55867</v>
      </c>
      <c r="K16" s="124">
        <f>'1'!H14</f>
        <v>55867</v>
      </c>
      <c r="L16" s="124">
        <f>'1'!I14</f>
        <v>55867</v>
      </c>
    </row>
    <row r="17" spans="1:12" ht="30" customHeight="1" x14ac:dyDescent="0.25">
      <c r="A17" s="77"/>
      <c r="B17" s="77"/>
      <c r="C17" s="122"/>
      <c r="D17" s="122"/>
      <c r="E17" s="122"/>
      <c r="F17" s="226" t="s">
        <v>143</v>
      </c>
      <c r="G17" s="226"/>
      <c r="H17" s="226"/>
      <c r="I17" s="226"/>
      <c r="J17" s="226"/>
      <c r="K17" s="226"/>
      <c r="L17" s="226"/>
    </row>
    <row r="18" spans="1:12" ht="30" customHeight="1" x14ac:dyDescent="0.25">
      <c r="A18" s="77"/>
      <c r="B18" s="77"/>
      <c r="C18" s="122"/>
      <c r="D18" s="122"/>
      <c r="E18" s="122"/>
      <c r="F18" s="122"/>
      <c r="G18" s="226" t="s">
        <v>70</v>
      </c>
      <c r="H18" s="226"/>
      <c r="I18" s="226"/>
      <c r="J18" s="226"/>
      <c r="K18" s="226"/>
      <c r="L18" s="226"/>
    </row>
    <row r="19" spans="1:12" ht="30" customHeight="1" x14ac:dyDescent="0.25">
      <c r="A19" s="77"/>
      <c r="B19" s="77"/>
      <c r="C19" s="122"/>
      <c r="D19" s="122"/>
      <c r="E19" s="122"/>
      <c r="F19" s="122"/>
      <c r="G19" s="122"/>
      <c r="H19" s="226" t="s">
        <v>109</v>
      </c>
      <c r="I19" s="226"/>
      <c r="J19" s="226"/>
      <c r="K19" s="226"/>
      <c r="L19" s="226"/>
    </row>
    <row r="20" spans="1:12" ht="30" customHeight="1" x14ac:dyDescent="0.25">
      <c r="A20" s="77"/>
      <c r="B20" s="77"/>
      <c r="C20" s="122"/>
      <c r="D20" s="122"/>
      <c r="E20" s="122"/>
      <c r="F20" s="122"/>
      <c r="G20" s="122"/>
      <c r="H20" s="177"/>
      <c r="I20" s="178" t="s">
        <v>184</v>
      </c>
      <c r="J20" s="178">
        <v>60</v>
      </c>
      <c r="K20" s="178"/>
      <c r="L20" s="178">
        <v>60</v>
      </c>
    </row>
    <row r="21" spans="1:12" ht="30" customHeight="1" x14ac:dyDescent="0.25">
      <c r="A21" s="227" t="s">
        <v>144</v>
      </c>
      <c r="B21" s="227"/>
      <c r="C21" s="227"/>
      <c r="D21" s="227"/>
      <c r="E21" s="227"/>
      <c r="F21" s="227"/>
      <c r="G21" s="227"/>
      <c r="H21" s="227"/>
      <c r="I21" s="227"/>
      <c r="J21" s="124">
        <f t="shared" ref="J21:L21" si="2">J22</f>
        <v>0</v>
      </c>
      <c r="K21" s="124">
        <f t="shared" si="2"/>
        <v>0</v>
      </c>
      <c r="L21" s="124">
        <f t="shared" si="2"/>
        <v>0</v>
      </c>
    </row>
    <row r="22" spans="1:12" ht="30" customHeight="1" x14ac:dyDescent="0.25">
      <c r="A22" s="77"/>
      <c r="B22" s="126" t="s">
        <v>145</v>
      </c>
      <c r="C22" s="226" t="s">
        <v>146</v>
      </c>
      <c r="D22" s="226"/>
      <c r="E22" s="226"/>
      <c r="F22" s="226"/>
      <c r="G22" s="226"/>
      <c r="H22" s="226"/>
      <c r="I22" s="226"/>
      <c r="J22" s="124">
        <f t="shared" ref="J22:L22" si="3">J23+J27</f>
        <v>0</v>
      </c>
      <c r="K22" s="124">
        <f t="shared" si="3"/>
        <v>0</v>
      </c>
      <c r="L22" s="124">
        <f t="shared" si="3"/>
        <v>0</v>
      </c>
    </row>
    <row r="23" spans="1:12" ht="30" customHeight="1" x14ac:dyDescent="0.25">
      <c r="A23" s="77"/>
      <c r="B23" s="77"/>
      <c r="C23" s="122"/>
      <c r="D23" s="126" t="s">
        <v>147</v>
      </c>
      <c r="E23" s="226" t="s">
        <v>123</v>
      </c>
      <c r="F23" s="226"/>
      <c r="G23" s="226"/>
      <c r="H23" s="226"/>
      <c r="I23" s="226"/>
      <c r="J23" s="124">
        <f>'1'!G17</f>
        <v>-55867</v>
      </c>
      <c r="K23" s="124">
        <f>'1'!H17</f>
        <v>-55867</v>
      </c>
      <c r="L23" s="124">
        <f>'1'!I17</f>
        <v>-55867</v>
      </c>
    </row>
    <row r="24" spans="1:12" ht="39.75" customHeight="1" x14ac:dyDescent="0.25">
      <c r="A24" s="77"/>
      <c r="B24" s="77"/>
      <c r="C24" s="122"/>
      <c r="D24" s="122"/>
      <c r="E24" s="122"/>
      <c r="F24" s="226" t="s">
        <v>148</v>
      </c>
      <c r="G24" s="226"/>
      <c r="H24" s="226"/>
      <c r="I24" s="226"/>
      <c r="J24" s="226"/>
      <c r="K24" s="226"/>
      <c r="L24" s="226"/>
    </row>
    <row r="25" spans="1:12" ht="30" customHeight="1" x14ac:dyDescent="0.25">
      <c r="A25" s="77"/>
      <c r="B25" s="77"/>
      <c r="C25" s="122"/>
      <c r="D25" s="122"/>
      <c r="E25" s="122"/>
      <c r="F25" s="122"/>
      <c r="G25" s="226" t="s">
        <v>129</v>
      </c>
      <c r="H25" s="226"/>
      <c r="I25" s="226"/>
      <c r="J25" s="226"/>
      <c r="K25" s="226"/>
      <c r="L25" s="226"/>
    </row>
    <row r="26" spans="1:12" ht="30" customHeight="1" x14ac:dyDescent="0.25">
      <c r="A26" s="77"/>
      <c r="B26" s="77"/>
      <c r="C26" s="122"/>
      <c r="D26" s="122"/>
      <c r="E26" s="122"/>
      <c r="F26" s="122"/>
      <c r="G26" s="122"/>
      <c r="H26" s="226" t="s">
        <v>149</v>
      </c>
      <c r="I26" s="226"/>
      <c r="J26" s="226"/>
      <c r="K26" s="226"/>
      <c r="L26" s="226"/>
    </row>
    <row r="27" spans="1:12" ht="30" customHeight="1" x14ac:dyDescent="0.25">
      <c r="A27" s="77"/>
      <c r="B27" s="77"/>
      <c r="C27" s="122"/>
      <c r="D27" s="126" t="s">
        <v>147</v>
      </c>
      <c r="E27" s="226" t="s">
        <v>123</v>
      </c>
      <c r="F27" s="226"/>
      <c r="G27" s="226"/>
      <c r="H27" s="226"/>
      <c r="I27" s="226"/>
      <c r="J27" s="124">
        <f>'1'!G18</f>
        <v>55867</v>
      </c>
      <c r="K27" s="124">
        <f>'1'!H18</f>
        <v>55867</v>
      </c>
      <c r="L27" s="124">
        <f>'1'!I18</f>
        <v>55867</v>
      </c>
    </row>
    <row r="28" spans="1:12" ht="36.75" customHeight="1" x14ac:dyDescent="0.25">
      <c r="A28" s="77"/>
      <c r="B28" s="77"/>
      <c r="C28" s="122"/>
      <c r="D28" s="122"/>
      <c r="E28" s="122"/>
      <c r="F28" s="226" t="s">
        <v>148</v>
      </c>
      <c r="G28" s="226"/>
      <c r="H28" s="226"/>
      <c r="I28" s="226"/>
      <c r="J28" s="226"/>
      <c r="K28" s="226"/>
      <c r="L28" s="226"/>
    </row>
    <row r="29" spans="1:12" ht="30" customHeight="1" x14ac:dyDescent="0.25">
      <c r="A29" s="77"/>
      <c r="B29" s="77"/>
      <c r="C29" s="122"/>
      <c r="D29" s="122"/>
      <c r="E29" s="122"/>
      <c r="F29" s="122"/>
      <c r="G29" s="226" t="s">
        <v>129</v>
      </c>
      <c r="H29" s="226"/>
      <c r="I29" s="226"/>
      <c r="J29" s="226"/>
      <c r="K29" s="226"/>
      <c r="L29" s="226"/>
    </row>
    <row r="30" spans="1:12" ht="30" customHeight="1" x14ac:dyDescent="0.25">
      <c r="A30" s="77"/>
      <c r="B30" s="77"/>
      <c r="C30" s="122"/>
      <c r="D30" s="122"/>
      <c r="E30" s="122"/>
      <c r="F30" s="122"/>
      <c r="G30" s="122"/>
      <c r="H30" s="226" t="s">
        <v>149</v>
      </c>
      <c r="I30" s="226"/>
      <c r="J30" s="226"/>
      <c r="K30" s="226"/>
      <c r="L30" s="226"/>
    </row>
  </sheetData>
  <mergeCells count="31">
    <mergeCell ref="A1:L1"/>
    <mergeCell ref="F13:L13"/>
    <mergeCell ref="A9:I9"/>
    <mergeCell ref="A10:I10"/>
    <mergeCell ref="C11:I11"/>
    <mergeCell ref="A3:L3"/>
    <mergeCell ref="A5:L5"/>
    <mergeCell ref="A2:L2"/>
    <mergeCell ref="A7:A8"/>
    <mergeCell ref="B7:C7"/>
    <mergeCell ref="D7:G7"/>
    <mergeCell ref="H7:H8"/>
    <mergeCell ref="I7:I8"/>
    <mergeCell ref="J7:L7"/>
    <mergeCell ref="G14:L14"/>
    <mergeCell ref="H15:L15"/>
    <mergeCell ref="E12:I12"/>
    <mergeCell ref="E27:I27"/>
    <mergeCell ref="F28:L28"/>
    <mergeCell ref="G29:L29"/>
    <mergeCell ref="H30:L30"/>
    <mergeCell ref="E16:I16"/>
    <mergeCell ref="F17:L17"/>
    <mergeCell ref="G18:L18"/>
    <mergeCell ref="H19:L19"/>
    <mergeCell ref="A21:I21"/>
    <mergeCell ref="C22:I22"/>
    <mergeCell ref="E23:I23"/>
    <mergeCell ref="F24:L24"/>
    <mergeCell ref="G25:L25"/>
    <mergeCell ref="H26:L2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opLeftCell="A16" workbookViewId="0">
      <selection activeCell="A22" sqref="A22:I22"/>
    </sheetView>
  </sheetViews>
  <sheetFormatPr defaultRowHeight="16.5" x14ac:dyDescent="0.25"/>
  <cols>
    <col min="1" max="1" width="5.7109375" style="79" customWidth="1"/>
    <col min="2" max="2" width="8.5703125" style="79" customWidth="1"/>
    <col min="3" max="3" width="8.5703125" style="63" customWidth="1"/>
    <col min="4" max="4" width="20.5703125" style="63" customWidth="1"/>
    <col min="5" max="5" width="12.28515625" style="63" customWidth="1"/>
    <col min="6" max="6" width="11.42578125" style="63" customWidth="1"/>
    <col min="7" max="7" width="9.5703125" style="63" customWidth="1"/>
    <col min="8" max="8" width="20.7109375" style="63" customWidth="1"/>
    <col min="9" max="9" width="51.42578125" style="63" customWidth="1"/>
    <col min="10" max="10" width="15" style="79" customWidth="1"/>
    <col min="11" max="11" width="15.28515625" style="79" customWidth="1"/>
    <col min="12" max="12" width="15" style="79" customWidth="1"/>
    <col min="13" max="16384" width="9.140625" style="79"/>
  </cols>
  <sheetData>
    <row r="1" spans="1:40" s="8" customFormat="1" ht="17.25" customHeight="1" x14ac:dyDescent="0.3">
      <c r="A1" s="223" t="s">
        <v>69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1:40" s="3" customFormat="1" ht="16.5" customHeight="1" x14ac:dyDescent="0.3">
      <c r="A2" s="223" t="s">
        <v>86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40" s="3" customFormat="1" ht="16.5" customHeight="1" x14ac:dyDescent="0.3">
      <c r="A3" s="223" t="s">
        <v>0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</row>
    <row r="4" spans="1:40" x14ac:dyDescent="0.25">
      <c r="C4" s="79"/>
      <c r="D4" s="79"/>
      <c r="E4" s="79"/>
      <c r="F4" s="79"/>
      <c r="G4" s="79"/>
      <c r="H4" s="79"/>
      <c r="I4" s="79"/>
      <c r="L4" s="95"/>
    </row>
    <row r="5" spans="1:40" s="4" customFormat="1" ht="57.75" customHeight="1" x14ac:dyDescent="0.25">
      <c r="A5" s="230" t="s">
        <v>118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</row>
    <row r="6" spans="1:40" x14ac:dyDescent="0.25">
      <c r="C6" s="79"/>
      <c r="D6" s="79"/>
      <c r="E6" s="79"/>
      <c r="F6" s="79"/>
      <c r="G6" s="79"/>
      <c r="H6" s="79"/>
      <c r="I6" s="79"/>
    </row>
    <row r="7" spans="1:40" x14ac:dyDescent="0.25">
      <c r="C7" s="79"/>
      <c r="D7" s="79"/>
      <c r="E7" s="79"/>
      <c r="F7" s="79"/>
      <c r="G7" s="79"/>
      <c r="H7" s="79"/>
      <c r="I7" s="79"/>
      <c r="L7" s="96" t="s">
        <v>113</v>
      </c>
    </row>
    <row r="8" spans="1:40" ht="54" customHeight="1" x14ac:dyDescent="0.25">
      <c r="A8" s="231" t="s">
        <v>114</v>
      </c>
      <c r="B8" s="231" t="s">
        <v>95</v>
      </c>
      <c r="C8" s="231"/>
      <c r="D8" s="231" t="s">
        <v>96</v>
      </c>
      <c r="E8" s="231"/>
      <c r="F8" s="231"/>
      <c r="G8" s="231"/>
      <c r="H8" s="231" t="s">
        <v>97</v>
      </c>
      <c r="I8" s="231" t="s">
        <v>98</v>
      </c>
      <c r="J8" s="232" t="s">
        <v>181</v>
      </c>
      <c r="K8" s="233"/>
      <c r="L8" s="234"/>
    </row>
    <row r="9" spans="1:40" ht="93.75" customHeight="1" x14ac:dyDescent="0.25">
      <c r="A9" s="231"/>
      <c r="B9" s="68" t="s">
        <v>115</v>
      </c>
      <c r="C9" s="68" t="s">
        <v>116</v>
      </c>
      <c r="D9" s="68" t="s">
        <v>99</v>
      </c>
      <c r="E9" s="68" t="s">
        <v>116</v>
      </c>
      <c r="F9" s="68" t="s">
        <v>117</v>
      </c>
      <c r="G9" s="68" t="s">
        <v>102</v>
      </c>
      <c r="H9" s="231"/>
      <c r="I9" s="231"/>
      <c r="J9" s="68" t="s">
        <v>103</v>
      </c>
      <c r="K9" s="68" t="s">
        <v>104</v>
      </c>
      <c r="L9" s="68" t="s">
        <v>19</v>
      </c>
    </row>
    <row r="10" spans="1:40" ht="23.25" customHeight="1" x14ac:dyDescent="0.25">
      <c r="A10" s="227" t="s">
        <v>105</v>
      </c>
      <c r="B10" s="227"/>
      <c r="C10" s="227"/>
      <c r="D10" s="227"/>
      <c r="E10" s="227"/>
      <c r="F10" s="227"/>
      <c r="G10" s="227"/>
      <c r="H10" s="227"/>
      <c r="I10" s="227"/>
      <c r="J10" s="124">
        <f>J11+J22</f>
        <v>0</v>
      </c>
      <c r="K10" s="124">
        <f>K11+K22</f>
        <v>0</v>
      </c>
      <c r="L10" s="124">
        <f>L11+L22</f>
        <v>0</v>
      </c>
    </row>
    <row r="11" spans="1:40" ht="30" customHeight="1" x14ac:dyDescent="0.25">
      <c r="A11" s="227" t="s">
        <v>20</v>
      </c>
      <c r="B11" s="227"/>
      <c r="C11" s="227"/>
      <c r="D11" s="227"/>
      <c r="E11" s="227"/>
      <c r="F11" s="227"/>
      <c r="G11" s="227"/>
      <c r="H11" s="227"/>
      <c r="I11" s="227"/>
      <c r="J11" s="124">
        <f t="shared" ref="J11:L11" si="0">J12</f>
        <v>0</v>
      </c>
      <c r="K11" s="124">
        <f t="shared" si="0"/>
        <v>0</v>
      </c>
      <c r="L11" s="124">
        <f t="shared" si="0"/>
        <v>0</v>
      </c>
    </row>
    <row r="12" spans="1:40" ht="30" customHeight="1" x14ac:dyDescent="0.25">
      <c r="A12" s="64"/>
      <c r="B12" s="127" t="s">
        <v>107</v>
      </c>
      <c r="C12" s="229" t="s">
        <v>108</v>
      </c>
      <c r="D12" s="229"/>
      <c r="E12" s="229"/>
      <c r="F12" s="229"/>
      <c r="G12" s="229"/>
      <c r="H12" s="229"/>
      <c r="I12" s="229"/>
      <c r="J12" s="121">
        <f t="shared" ref="J12:L12" si="1">J13+J17</f>
        <v>0</v>
      </c>
      <c r="K12" s="121">
        <f t="shared" si="1"/>
        <v>0</v>
      </c>
      <c r="L12" s="121">
        <f t="shared" si="1"/>
        <v>0</v>
      </c>
    </row>
    <row r="13" spans="1:40" ht="30" customHeight="1" x14ac:dyDescent="0.25">
      <c r="A13" s="77"/>
      <c r="B13" s="77"/>
      <c r="C13" s="122"/>
      <c r="D13" s="126" t="s">
        <v>110</v>
      </c>
      <c r="E13" s="226" t="s">
        <v>111</v>
      </c>
      <c r="F13" s="226"/>
      <c r="G13" s="226"/>
      <c r="H13" s="226"/>
      <c r="I13" s="226"/>
      <c r="J13" s="124">
        <f>'5'!J12</f>
        <v>-55867</v>
      </c>
      <c r="K13" s="124">
        <f>'5'!K12</f>
        <v>-55867</v>
      </c>
      <c r="L13" s="124">
        <f>'5'!L12</f>
        <v>-55867</v>
      </c>
    </row>
    <row r="14" spans="1:40" ht="30" customHeight="1" x14ac:dyDescent="0.25">
      <c r="A14" s="77"/>
      <c r="B14" s="77"/>
      <c r="C14" s="122"/>
      <c r="D14" s="122"/>
      <c r="E14" s="122"/>
      <c r="F14" s="226" t="s">
        <v>72</v>
      </c>
      <c r="G14" s="226"/>
      <c r="H14" s="226"/>
      <c r="I14" s="226"/>
      <c r="J14" s="226"/>
      <c r="K14" s="226"/>
      <c r="L14" s="226"/>
    </row>
    <row r="15" spans="1:40" ht="30" customHeight="1" x14ac:dyDescent="0.25">
      <c r="A15" s="77"/>
      <c r="B15" s="77"/>
      <c r="C15" s="122"/>
      <c r="D15" s="122"/>
      <c r="E15" s="122"/>
      <c r="F15" s="122"/>
      <c r="G15" s="226" t="s">
        <v>70</v>
      </c>
      <c r="H15" s="226"/>
      <c r="I15" s="226"/>
      <c r="J15" s="226"/>
      <c r="K15" s="226"/>
      <c r="L15" s="226"/>
    </row>
    <row r="16" spans="1:40" ht="30" customHeight="1" x14ac:dyDescent="0.25">
      <c r="A16" s="77"/>
      <c r="B16" s="77"/>
      <c r="C16" s="122"/>
      <c r="D16" s="122"/>
      <c r="E16" s="122"/>
      <c r="F16" s="122"/>
      <c r="G16" s="122"/>
      <c r="H16" s="226" t="s">
        <v>109</v>
      </c>
      <c r="I16" s="226"/>
      <c r="J16" s="226"/>
      <c r="K16" s="226"/>
      <c r="L16" s="226"/>
    </row>
    <row r="17" spans="1:12" ht="30" customHeight="1" x14ac:dyDescent="0.25">
      <c r="A17" s="77"/>
      <c r="B17" s="77"/>
      <c r="C17" s="122"/>
      <c r="D17" s="126" t="s">
        <v>142</v>
      </c>
      <c r="E17" s="226" t="s">
        <v>135</v>
      </c>
      <c r="F17" s="226"/>
      <c r="G17" s="226"/>
      <c r="H17" s="226"/>
      <c r="I17" s="226"/>
      <c r="J17" s="124">
        <f>'5'!J16</f>
        <v>55867</v>
      </c>
      <c r="K17" s="124">
        <f>'5'!K16</f>
        <v>55867</v>
      </c>
      <c r="L17" s="124">
        <f>'5'!L16</f>
        <v>55867</v>
      </c>
    </row>
    <row r="18" spans="1:12" ht="30" customHeight="1" x14ac:dyDescent="0.25">
      <c r="A18" s="77"/>
      <c r="B18" s="77"/>
      <c r="C18" s="122"/>
      <c r="D18" s="122"/>
      <c r="E18" s="122"/>
      <c r="F18" s="226" t="s">
        <v>143</v>
      </c>
      <c r="G18" s="226"/>
      <c r="H18" s="226"/>
      <c r="I18" s="226"/>
      <c r="J18" s="226"/>
      <c r="K18" s="226"/>
      <c r="L18" s="226"/>
    </row>
    <row r="19" spans="1:12" ht="30" customHeight="1" x14ac:dyDescent="0.25">
      <c r="A19" s="77"/>
      <c r="B19" s="77"/>
      <c r="C19" s="122"/>
      <c r="D19" s="122"/>
      <c r="E19" s="122"/>
      <c r="F19" s="122"/>
      <c r="G19" s="226" t="s">
        <v>70</v>
      </c>
      <c r="H19" s="226"/>
      <c r="I19" s="226"/>
      <c r="J19" s="226"/>
      <c r="K19" s="226"/>
      <c r="L19" s="226"/>
    </row>
    <row r="20" spans="1:12" ht="30" customHeight="1" x14ac:dyDescent="0.25">
      <c r="A20" s="77"/>
      <c r="B20" s="77"/>
      <c r="C20" s="122"/>
      <c r="D20" s="122"/>
      <c r="E20" s="122"/>
      <c r="F20" s="122"/>
      <c r="G20" s="122"/>
      <c r="H20" s="226" t="s">
        <v>109</v>
      </c>
      <c r="I20" s="226"/>
      <c r="J20" s="226"/>
      <c r="K20" s="226"/>
      <c r="L20" s="226"/>
    </row>
    <row r="21" spans="1:12" ht="30" customHeight="1" x14ac:dyDescent="0.25">
      <c r="A21" s="77"/>
      <c r="B21" s="77"/>
      <c r="C21" s="122"/>
      <c r="D21" s="122"/>
      <c r="E21" s="122"/>
      <c r="F21" s="122"/>
      <c r="G21" s="122"/>
      <c r="H21" s="177"/>
      <c r="I21" s="178" t="s">
        <v>184</v>
      </c>
      <c r="J21" s="178">
        <v>60</v>
      </c>
      <c r="K21" s="178"/>
      <c r="L21" s="178">
        <v>60</v>
      </c>
    </row>
    <row r="22" spans="1:12" ht="30" customHeight="1" x14ac:dyDescent="0.25">
      <c r="A22" s="227" t="s">
        <v>144</v>
      </c>
      <c r="B22" s="227"/>
      <c r="C22" s="227"/>
      <c r="D22" s="227"/>
      <c r="E22" s="227"/>
      <c r="F22" s="227"/>
      <c r="G22" s="227"/>
      <c r="H22" s="227"/>
      <c r="I22" s="227"/>
      <c r="J22" s="124">
        <f t="shared" ref="J22:L22" si="2">J23</f>
        <v>0</v>
      </c>
      <c r="K22" s="124">
        <f t="shared" si="2"/>
        <v>0</v>
      </c>
      <c r="L22" s="124">
        <f t="shared" si="2"/>
        <v>0</v>
      </c>
    </row>
    <row r="23" spans="1:12" ht="30" customHeight="1" x14ac:dyDescent="0.25">
      <c r="A23" s="77"/>
      <c r="B23" s="126" t="s">
        <v>145</v>
      </c>
      <c r="C23" s="226" t="s">
        <v>146</v>
      </c>
      <c r="D23" s="226"/>
      <c r="E23" s="226"/>
      <c r="F23" s="226"/>
      <c r="G23" s="226"/>
      <c r="H23" s="226"/>
      <c r="I23" s="226"/>
      <c r="J23" s="124">
        <f t="shared" ref="J23:L23" si="3">J24+J28</f>
        <v>0</v>
      </c>
      <c r="K23" s="124">
        <f t="shared" si="3"/>
        <v>0</v>
      </c>
      <c r="L23" s="124">
        <f t="shared" si="3"/>
        <v>0</v>
      </c>
    </row>
    <row r="24" spans="1:12" ht="30" customHeight="1" x14ac:dyDescent="0.25">
      <c r="A24" s="77"/>
      <c r="B24" s="77"/>
      <c r="C24" s="122"/>
      <c r="D24" s="126" t="s">
        <v>147</v>
      </c>
      <c r="E24" s="226" t="s">
        <v>123</v>
      </c>
      <c r="F24" s="226"/>
      <c r="G24" s="226"/>
      <c r="H24" s="226"/>
      <c r="I24" s="226"/>
      <c r="J24" s="124">
        <f>'5'!J23</f>
        <v>-55867</v>
      </c>
      <c r="K24" s="124">
        <f>'5'!K23</f>
        <v>-55867</v>
      </c>
      <c r="L24" s="124">
        <f>'5'!L23</f>
        <v>-55867</v>
      </c>
    </row>
    <row r="25" spans="1:12" ht="39.75" customHeight="1" x14ac:dyDescent="0.25">
      <c r="A25" s="77"/>
      <c r="B25" s="77"/>
      <c r="C25" s="122"/>
      <c r="D25" s="122"/>
      <c r="E25" s="122"/>
      <c r="F25" s="226" t="s">
        <v>148</v>
      </c>
      <c r="G25" s="226"/>
      <c r="H25" s="226"/>
      <c r="I25" s="226"/>
      <c r="J25" s="226"/>
      <c r="K25" s="226"/>
      <c r="L25" s="226"/>
    </row>
    <row r="26" spans="1:12" ht="30" customHeight="1" x14ac:dyDescent="0.25">
      <c r="A26" s="77"/>
      <c r="B26" s="77"/>
      <c r="C26" s="122"/>
      <c r="D26" s="122"/>
      <c r="E26" s="122"/>
      <c r="F26" s="122"/>
      <c r="G26" s="226" t="s">
        <v>129</v>
      </c>
      <c r="H26" s="226"/>
      <c r="I26" s="226"/>
      <c r="J26" s="226"/>
      <c r="K26" s="226"/>
      <c r="L26" s="226"/>
    </row>
    <row r="27" spans="1:12" ht="30" customHeight="1" x14ac:dyDescent="0.25">
      <c r="A27" s="77"/>
      <c r="B27" s="77"/>
      <c r="C27" s="122"/>
      <c r="D27" s="122"/>
      <c r="E27" s="122"/>
      <c r="F27" s="122"/>
      <c r="G27" s="122"/>
      <c r="H27" s="226" t="s">
        <v>149</v>
      </c>
      <c r="I27" s="226"/>
      <c r="J27" s="226"/>
      <c r="K27" s="226"/>
      <c r="L27" s="226"/>
    </row>
    <row r="28" spans="1:12" ht="30" customHeight="1" x14ac:dyDescent="0.25">
      <c r="A28" s="77"/>
      <c r="B28" s="77"/>
      <c r="C28" s="122"/>
      <c r="D28" s="126" t="s">
        <v>147</v>
      </c>
      <c r="E28" s="226" t="s">
        <v>123</v>
      </c>
      <c r="F28" s="226"/>
      <c r="G28" s="226"/>
      <c r="H28" s="226"/>
      <c r="I28" s="226"/>
      <c r="J28" s="124">
        <f>'5'!J27</f>
        <v>55867</v>
      </c>
      <c r="K28" s="124">
        <f>'5'!K27</f>
        <v>55867</v>
      </c>
      <c r="L28" s="124">
        <f>'5'!L27</f>
        <v>55867</v>
      </c>
    </row>
    <row r="29" spans="1:12" ht="36.75" customHeight="1" x14ac:dyDescent="0.25">
      <c r="A29" s="77"/>
      <c r="B29" s="77"/>
      <c r="C29" s="122"/>
      <c r="D29" s="122"/>
      <c r="E29" s="122"/>
      <c r="F29" s="226" t="s">
        <v>148</v>
      </c>
      <c r="G29" s="226"/>
      <c r="H29" s="226"/>
      <c r="I29" s="226"/>
      <c r="J29" s="226"/>
      <c r="K29" s="226"/>
      <c r="L29" s="226"/>
    </row>
    <row r="30" spans="1:12" ht="30" customHeight="1" x14ac:dyDescent="0.25">
      <c r="A30" s="77"/>
      <c r="B30" s="77"/>
      <c r="C30" s="122"/>
      <c r="D30" s="122"/>
      <c r="E30" s="122"/>
      <c r="F30" s="122"/>
      <c r="G30" s="226" t="s">
        <v>129</v>
      </c>
      <c r="H30" s="226"/>
      <c r="I30" s="226"/>
      <c r="J30" s="226"/>
      <c r="K30" s="226"/>
      <c r="L30" s="226"/>
    </row>
    <row r="31" spans="1:12" ht="30" customHeight="1" x14ac:dyDescent="0.25">
      <c r="A31" s="77"/>
      <c r="B31" s="77"/>
      <c r="C31" s="122"/>
      <c r="D31" s="122"/>
      <c r="E31" s="122"/>
      <c r="F31" s="122"/>
      <c r="G31" s="122"/>
      <c r="H31" s="226" t="s">
        <v>149</v>
      </c>
      <c r="I31" s="226"/>
      <c r="J31" s="226"/>
      <c r="K31" s="226"/>
      <c r="L31" s="226"/>
    </row>
  </sheetData>
  <mergeCells count="31">
    <mergeCell ref="G19:L19"/>
    <mergeCell ref="H20:L20"/>
    <mergeCell ref="A22:I22"/>
    <mergeCell ref="C23:I23"/>
    <mergeCell ref="A1:L1"/>
    <mergeCell ref="A2:L2"/>
    <mergeCell ref="A3:L3"/>
    <mergeCell ref="F14:L14"/>
    <mergeCell ref="G15:L15"/>
    <mergeCell ref="H16:L16"/>
    <mergeCell ref="E17:I17"/>
    <mergeCell ref="F18:L18"/>
    <mergeCell ref="E13:I13"/>
    <mergeCell ref="A10:I10"/>
    <mergeCell ref="A11:I11"/>
    <mergeCell ref="C12:I12"/>
    <mergeCell ref="A5:L5"/>
    <mergeCell ref="A8:A9"/>
    <mergeCell ref="B8:C8"/>
    <mergeCell ref="D8:G8"/>
    <mergeCell ref="H8:H9"/>
    <mergeCell ref="I8:I9"/>
    <mergeCell ref="J8:L8"/>
    <mergeCell ref="F29:L29"/>
    <mergeCell ref="G30:L30"/>
    <mergeCell ref="H31:L31"/>
    <mergeCell ref="E24:I24"/>
    <mergeCell ref="F25:L25"/>
    <mergeCell ref="G26:L26"/>
    <mergeCell ref="H27:L27"/>
    <mergeCell ref="E28:I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G16" activeCellId="1" sqref="G18:G19 G16"/>
    </sheetView>
  </sheetViews>
  <sheetFormatPr defaultColWidth="8" defaultRowHeight="12.75" x14ac:dyDescent="0.25"/>
  <cols>
    <col min="1" max="1" width="16.28515625" style="141" customWidth="1"/>
    <col min="2" max="2" width="46.5703125" style="141" customWidth="1"/>
    <col min="3" max="3" width="15.42578125" style="141" customWidth="1"/>
    <col min="4" max="4" width="19.28515625" style="141" customWidth="1"/>
    <col min="5" max="5" width="18.140625" style="141" customWidth="1"/>
    <col min="6" max="6" width="21.140625" style="141" customWidth="1"/>
    <col min="7" max="7" width="25.140625" style="141" customWidth="1"/>
    <col min="8" max="8" width="18.140625" style="141" bestFit="1" customWidth="1"/>
    <col min="9" max="16384" width="8" style="141"/>
  </cols>
  <sheetData>
    <row r="1" spans="1:7" ht="17.25" x14ac:dyDescent="0.25">
      <c r="A1" s="241" t="s">
        <v>183</v>
      </c>
      <c r="B1" s="241"/>
      <c r="C1" s="241"/>
      <c r="D1" s="241"/>
      <c r="E1" s="241"/>
      <c r="F1" s="241"/>
      <c r="G1" s="241"/>
    </row>
    <row r="2" spans="1:7" ht="17.25" x14ac:dyDescent="0.25">
      <c r="A2" s="241" t="s">
        <v>86</v>
      </c>
      <c r="B2" s="241"/>
      <c r="C2" s="241"/>
      <c r="D2" s="241"/>
      <c r="E2" s="241"/>
      <c r="F2" s="241"/>
      <c r="G2" s="241"/>
    </row>
    <row r="3" spans="1:7" ht="17.25" x14ac:dyDescent="0.25">
      <c r="A3" s="241" t="s">
        <v>150</v>
      </c>
      <c r="B3" s="241"/>
      <c r="C3" s="241"/>
      <c r="D3" s="241"/>
      <c r="E3" s="241"/>
      <c r="F3" s="241"/>
      <c r="G3" s="241"/>
    </row>
    <row r="4" spans="1:7" ht="17.25" x14ac:dyDescent="0.25">
      <c r="A4" s="142"/>
      <c r="B4" s="143"/>
      <c r="C4" s="144"/>
      <c r="D4" s="144"/>
      <c r="E4" s="144"/>
      <c r="F4" s="144"/>
      <c r="G4" s="143"/>
    </row>
    <row r="5" spans="1:7" ht="54.75" customHeight="1" x14ac:dyDescent="0.25">
      <c r="A5" s="242" t="s">
        <v>174</v>
      </c>
      <c r="B5" s="242"/>
      <c r="C5" s="242"/>
      <c r="D5" s="242"/>
      <c r="E5" s="242"/>
      <c r="F5" s="242"/>
      <c r="G5" s="242"/>
    </row>
    <row r="6" spans="1:7" ht="15.75" x14ac:dyDescent="0.25">
      <c r="A6" s="145"/>
      <c r="B6" s="145"/>
      <c r="C6" s="146"/>
      <c r="D6" s="146"/>
      <c r="E6" s="146"/>
      <c r="F6" s="146"/>
      <c r="G6" s="147"/>
    </row>
    <row r="7" spans="1:7" s="145" customFormat="1" ht="41.25" customHeight="1" x14ac:dyDescent="0.25">
      <c r="A7" s="243" t="s">
        <v>151</v>
      </c>
      <c r="B7" s="245" t="s">
        <v>152</v>
      </c>
      <c r="C7" s="247" t="s">
        <v>153</v>
      </c>
      <c r="D7" s="249" t="s">
        <v>154</v>
      </c>
      <c r="E7" s="250" t="s">
        <v>3</v>
      </c>
      <c r="F7" s="250"/>
      <c r="G7" s="250"/>
    </row>
    <row r="8" spans="1:7" s="145" customFormat="1" ht="34.5" x14ac:dyDescent="0.25">
      <c r="A8" s="244"/>
      <c r="B8" s="246"/>
      <c r="C8" s="248"/>
      <c r="D8" s="248"/>
      <c r="E8" s="148" t="s">
        <v>155</v>
      </c>
      <c r="F8" s="149" t="s">
        <v>156</v>
      </c>
      <c r="G8" s="150" t="s">
        <v>157</v>
      </c>
    </row>
    <row r="9" spans="1:7" s="152" customFormat="1" ht="17.25" x14ac:dyDescent="0.25">
      <c r="A9" s="235" t="s">
        <v>158</v>
      </c>
      <c r="B9" s="236"/>
      <c r="C9" s="236"/>
      <c r="D9" s="236"/>
      <c r="E9" s="236"/>
      <c r="F9" s="237"/>
      <c r="G9" s="172">
        <f>G10</f>
        <v>0</v>
      </c>
    </row>
    <row r="10" spans="1:7" s="153" customFormat="1" ht="17.25" x14ac:dyDescent="0.25">
      <c r="A10" s="173" t="s">
        <v>159</v>
      </c>
      <c r="B10" s="173" t="s">
        <v>160</v>
      </c>
      <c r="C10" s="173" t="s">
        <v>161</v>
      </c>
      <c r="D10" s="173" t="s">
        <v>162</v>
      </c>
      <c r="E10" s="173"/>
      <c r="F10" s="173"/>
      <c r="G10" s="172">
        <f>G11+G14</f>
        <v>0</v>
      </c>
    </row>
    <row r="11" spans="1:7" s="153" customFormat="1" ht="17.25" x14ac:dyDescent="0.25">
      <c r="A11" s="154" t="s">
        <v>175</v>
      </c>
      <c r="B11" s="155" t="s">
        <v>141</v>
      </c>
      <c r="C11" s="156"/>
      <c r="D11" s="156"/>
      <c r="E11" s="156"/>
      <c r="F11" s="156"/>
      <c r="G11" s="151">
        <f>G12</f>
        <v>-55867</v>
      </c>
    </row>
    <row r="12" spans="1:7" s="153" customFormat="1" ht="17.25" x14ac:dyDescent="0.25">
      <c r="A12" s="156"/>
      <c r="B12" s="164" t="s">
        <v>168</v>
      </c>
      <c r="C12" s="156"/>
      <c r="D12" s="156"/>
      <c r="E12" s="156"/>
      <c r="F12" s="156"/>
      <c r="G12" s="151">
        <f>G13</f>
        <v>-55867</v>
      </c>
    </row>
    <row r="13" spans="1:7" s="153" customFormat="1" ht="34.5" x14ac:dyDescent="0.25">
      <c r="A13" s="167" t="s">
        <v>164</v>
      </c>
      <c r="B13" s="168" t="s">
        <v>165</v>
      </c>
      <c r="C13" s="174" t="s">
        <v>166</v>
      </c>
      <c r="D13" s="174" t="s">
        <v>167</v>
      </c>
      <c r="E13" s="160"/>
      <c r="F13" s="175"/>
      <c r="G13" s="161">
        <v>-55867</v>
      </c>
    </row>
    <row r="14" spans="1:7" s="153" customFormat="1" ht="17.25" customHeight="1" x14ac:dyDescent="0.25">
      <c r="A14" s="163" t="s">
        <v>176</v>
      </c>
      <c r="B14" s="238" t="s">
        <v>132</v>
      </c>
      <c r="C14" s="239"/>
      <c r="D14" s="239"/>
      <c r="E14" s="239"/>
      <c r="F14" s="240"/>
      <c r="G14" s="151">
        <f>G15+G17</f>
        <v>55867</v>
      </c>
    </row>
    <row r="15" spans="1:7" s="153" customFormat="1" ht="17.25" x14ac:dyDescent="0.25">
      <c r="A15" s="156"/>
      <c r="B15" s="164" t="s">
        <v>168</v>
      </c>
      <c r="C15" s="156"/>
      <c r="D15" s="156"/>
      <c r="E15" s="156"/>
      <c r="F15" s="156"/>
      <c r="G15" s="151">
        <f>G16</f>
        <v>55098.6</v>
      </c>
    </row>
    <row r="16" spans="1:7" s="153" customFormat="1" ht="34.5" x14ac:dyDescent="0.25">
      <c r="A16" s="167" t="s">
        <v>177</v>
      </c>
      <c r="B16" s="168" t="s">
        <v>178</v>
      </c>
      <c r="C16" s="174" t="s">
        <v>169</v>
      </c>
      <c r="D16" s="174" t="s">
        <v>167</v>
      </c>
      <c r="E16" s="176">
        <v>55098600</v>
      </c>
      <c r="F16" s="165">
        <v>1</v>
      </c>
      <c r="G16" s="162">
        <v>55098.6</v>
      </c>
    </row>
    <row r="17" spans="1:8" s="153" customFormat="1" ht="17.25" x14ac:dyDescent="0.25">
      <c r="A17" s="158"/>
      <c r="B17" s="157" t="s">
        <v>163</v>
      </c>
      <c r="C17" s="165"/>
      <c r="D17" s="165"/>
      <c r="E17" s="156"/>
      <c r="F17" s="156"/>
      <c r="G17" s="151">
        <f>G18+G19</f>
        <v>768.4</v>
      </c>
    </row>
    <row r="18" spans="1:8" s="153" customFormat="1" ht="34.5" x14ac:dyDescent="0.25">
      <c r="A18" s="167" t="s">
        <v>179</v>
      </c>
      <c r="B18" s="159" t="s">
        <v>170</v>
      </c>
      <c r="C18" s="165" t="s">
        <v>171</v>
      </c>
      <c r="D18" s="174" t="s">
        <v>167</v>
      </c>
      <c r="E18" s="176">
        <v>421000</v>
      </c>
      <c r="F18" s="165">
        <v>1</v>
      </c>
      <c r="G18" s="162">
        <v>421</v>
      </c>
    </row>
    <row r="19" spans="1:8" s="153" customFormat="1" ht="34.5" x14ac:dyDescent="0.25">
      <c r="A19" s="167" t="s">
        <v>180</v>
      </c>
      <c r="B19" s="159" t="s">
        <v>172</v>
      </c>
      <c r="C19" s="165" t="s">
        <v>173</v>
      </c>
      <c r="D19" s="174" t="s">
        <v>167</v>
      </c>
      <c r="E19" s="176">
        <v>347400</v>
      </c>
      <c r="F19" s="165">
        <v>1</v>
      </c>
      <c r="G19" s="162">
        <v>347.4</v>
      </c>
      <c r="H19" s="166"/>
    </row>
    <row r="21" spans="1:8" x14ac:dyDescent="0.25">
      <c r="H21" s="169"/>
    </row>
  </sheetData>
  <mergeCells count="11">
    <mergeCell ref="A9:F9"/>
    <mergeCell ref="B14:F14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 </vt:lpstr>
      <vt:lpstr>3</vt:lpstr>
      <vt:lpstr>4</vt:lpstr>
      <vt:lpstr>5</vt:lpstr>
      <vt:lpstr>6</vt:lpstr>
      <vt:lpstr>7</vt:lpstr>
      <vt:lpstr>'2 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https://mul2-mta.gov.am/tasks/1788053/oneclick?token=5f5bebf1e4f5985eb2643aecaded81ab</cp:keywords>
  <cp:lastModifiedBy>Arpine Martirosyan</cp:lastModifiedBy>
  <cp:lastPrinted>2025-01-29T10:26:24Z</cp:lastPrinted>
  <dcterms:created xsi:type="dcterms:W3CDTF">2021-01-22T11:42:14Z</dcterms:created>
  <dcterms:modified xsi:type="dcterms:W3CDTF">2025-04-07T06:23:27Z</dcterms:modified>
</cp:coreProperties>
</file>