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195" windowHeight="9630" tabRatio="917"/>
  </bookViews>
  <sheets>
    <sheet name="Havelvats 1" sheetId="20" r:id="rId1"/>
    <sheet name="Havelvats 2" sheetId="31" r:id="rId2"/>
    <sheet name="Havelvats 3" sheetId="33" r:id="rId3"/>
    <sheet name="Havelvats 4" sheetId="5" r:id="rId4"/>
    <sheet name="Havelvats 5" sheetId="34" r:id="rId5"/>
    <sheet name="Havelvats 6" sheetId="35" r:id="rId6"/>
    <sheet name="Havelvats 7" sheetId="26" r:id="rId7"/>
  </sheets>
  <externalReferences>
    <externalReference r:id="rId8"/>
    <externalReference r:id="rId9"/>
    <externalReference r:id="rId10"/>
  </externalReferences>
  <definedNames>
    <definedName name="\A" localSheetId="2">#REF!</definedName>
    <definedName name="\A" localSheetId="6">#REF!</definedName>
    <definedName name="\A">#REF!</definedName>
    <definedName name="_tab10" localSheetId="2">#REF!</definedName>
    <definedName name="_tab10" localSheetId="6">#REF!</definedName>
    <definedName name="_tab10">#REF!</definedName>
    <definedName name="_tab11" localSheetId="2">#REF!</definedName>
    <definedName name="_tab11" localSheetId="6">#REF!</definedName>
    <definedName name="_tab11">#REF!</definedName>
    <definedName name="_tab12" localSheetId="2">#REF!</definedName>
    <definedName name="_tab12" localSheetId="6">#REF!</definedName>
    <definedName name="_tab12">#REF!</definedName>
    <definedName name="_tab13" localSheetId="2">#REF!</definedName>
    <definedName name="_tab13" localSheetId="6">#REF!</definedName>
    <definedName name="_tab13">#REF!</definedName>
    <definedName name="_tab14" localSheetId="2">#REF!</definedName>
    <definedName name="_tab14" localSheetId="6">#REF!</definedName>
    <definedName name="_tab14">#REF!</definedName>
    <definedName name="_tab15" localSheetId="2">#REF!</definedName>
    <definedName name="_tab15" localSheetId="6">#REF!</definedName>
    <definedName name="_tab15">#REF!</definedName>
    <definedName name="_tab16" localSheetId="2">#REF!</definedName>
    <definedName name="_tab16" localSheetId="6">#REF!</definedName>
    <definedName name="_tab16">#REF!</definedName>
    <definedName name="_tab17" localSheetId="2">#REF!</definedName>
    <definedName name="_tab17" localSheetId="6">#REF!</definedName>
    <definedName name="_tab17">#REF!</definedName>
    <definedName name="_tab18" localSheetId="2">#REF!</definedName>
    <definedName name="_tab18" localSheetId="6">#REF!</definedName>
    <definedName name="_tab18">#REF!</definedName>
    <definedName name="_tab19" localSheetId="2">#REF!</definedName>
    <definedName name="_tab19" localSheetId="6">#REF!</definedName>
    <definedName name="_tab19">#REF!</definedName>
    <definedName name="_tab20" localSheetId="2">#REF!</definedName>
    <definedName name="_tab20" localSheetId="6">#REF!</definedName>
    <definedName name="_tab20">#REF!</definedName>
    <definedName name="_tab21" localSheetId="2">#REF!</definedName>
    <definedName name="_tab21" localSheetId="6">#REF!</definedName>
    <definedName name="_tab21">#REF!</definedName>
    <definedName name="_tab22" localSheetId="2">#REF!</definedName>
    <definedName name="_tab22" localSheetId="6">#REF!</definedName>
    <definedName name="_tab22">#REF!</definedName>
    <definedName name="_tab23" localSheetId="2">#REF!</definedName>
    <definedName name="_tab23" localSheetId="6">#REF!</definedName>
    <definedName name="_tab23">#REF!</definedName>
    <definedName name="_tab24" localSheetId="2">#REF!</definedName>
    <definedName name="_tab24" localSheetId="6">#REF!</definedName>
    <definedName name="_tab24">#REF!</definedName>
    <definedName name="_tab5" localSheetId="2">#REF!</definedName>
    <definedName name="_tab5" localSheetId="6">#REF!</definedName>
    <definedName name="_tab5">#REF!</definedName>
    <definedName name="_tab6" localSheetId="2">#REF!</definedName>
    <definedName name="_tab6" localSheetId="6">#REF!</definedName>
    <definedName name="_tab6">#REF!</definedName>
    <definedName name="_tab7" localSheetId="2">#REF!</definedName>
    <definedName name="_tab7" localSheetId="6">#REF!</definedName>
    <definedName name="_tab7">#REF!</definedName>
    <definedName name="_tab8" localSheetId="2">#REF!</definedName>
    <definedName name="_tab8" localSheetId="6">#REF!</definedName>
    <definedName name="_tab8">#REF!</definedName>
    <definedName name="_tab9" localSheetId="2">#REF!</definedName>
    <definedName name="_tab9" localSheetId="6">#REF!</definedName>
    <definedName name="_tab9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ampop_krchat" localSheetId="2">#REF!</definedName>
    <definedName name="ampop_krchat">#REF!</definedName>
    <definedName name="Armata" localSheetId="2">#REF!</definedName>
    <definedName name="Armata" localSheetId="6">#REF!</definedName>
    <definedName name="Armata">#REF!</definedName>
    <definedName name="asd" localSheetId="2">#REF!</definedName>
    <definedName name="asd">#REF!</definedName>
    <definedName name="BOP" localSheetId="2">#REF!</definedName>
    <definedName name="BOP" localSheetId="6">#REF!</definedName>
    <definedName name="BOP">#REF!</definedName>
    <definedName name="BOPfoot" localSheetId="2">#REF!</definedName>
    <definedName name="BOPfoot" localSheetId="6">#REF!</definedName>
    <definedName name="BOPfoot">#REF!</definedName>
    <definedName name="DebtCG" localSheetId="2">'[1]Fis-Debt'!#REF!</definedName>
    <definedName name="DebtCG" localSheetId="6">'[1]Fis-Debt'!#REF!</definedName>
    <definedName name="DebtCG">'[1]Fis-Debt'!#REF!</definedName>
    <definedName name="DebtGG" localSheetId="2">#REF!</definedName>
    <definedName name="DebtGG" localSheetId="6">#REF!</definedName>
    <definedName name="DebtGG">#REF!</definedName>
    <definedName name="Functional1" localSheetId="2">#REF!</definedName>
    <definedName name="Functional1">#REF!</definedName>
    <definedName name="Hav" localSheetId="2">#REF!,#REF!</definedName>
    <definedName name="Hav">#REF!,#REF!</definedName>
    <definedName name="MonExo" localSheetId="2">#REF!</definedName>
    <definedName name="MonExo" localSheetId="6">#REF!</definedName>
    <definedName name="MonExo">#REF!</definedName>
    <definedName name="MonGrow" localSheetId="2">[2]BM!#REF!</definedName>
    <definedName name="MonGrow" localSheetId="6">[2]BM!#REF!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6">#REF!,#REF!,#REF!,#REF!,#REF!</definedName>
    <definedName name="par_qual">#REF!,#REF!,#REF!,#REF!,#REF!</definedName>
    <definedName name="par_time" localSheetId="2">#REF!,#REF!,#REF!,#REF!</definedName>
    <definedName name="par_time" localSheetId="6">#REF!,#REF!,#REF!,#REF!</definedName>
    <definedName name="par_time">#REF!,#REF!,#REF!,#REF!</definedName>
    <definedName name="par2.12s" localSheetId="2">#REF!</definedName>
    <definedName name="par2.12s" localSheetId="6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6">#REF!,#REF!</definedName>
    <definedName name="par2.5s">#REF!,#REF!</definedName>
    <definedName name="par2.6s" localSheetId="2">#REF!,#REF!,#REF!,#REF!</definedName>
    <definedName name="par2.6s" localSheetId="6">#REF!,#REF!,#REF!,#REF!</definedName>
    <definedName name="par2.6s">#REF!,#REF!,#REF!,#REF!</definedName>
    <definedName name="par2.7s" localSheetId="2">#REF!,#REF!</definedName>
    <definedName name="par2.7s" localSheetId="6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6">#REF!,#REF!</definedName>
    <definedName name="par4.10s">#REF!,#REF!</definedName>
    <definedName name="par4.11d" localSheetId="2">#REF!,#REF!,#REF!,#REF!,#REF!</definedName>
    <definedName name="par4.11d" localSheetId="6">#REF!,#REF!,#REF!,#REF!,#REF!</definedName>
    <definedName name="par4.11d">#REF!,#REF!,#REF!,#REF!,#REF!</definedName>
    <definedName name="par4.12d" localSheetId="2">#REF!</definedName>
    <definedName name="par4.12d" localSheetId="6">#REF!</definedName>
    <definedName name="par4.12d">#REF!</definedName>
    <definedName name="par4.13s" localSheetId="2">#REF!</definedName>
    <definedName name="par4.13s" localSheetId="6">#REF!</definedName>
    <definedName name="par4.13s">#REF!</definedName>
    <definedName name="par4.14" localSheetId="2">#REF!,#REF!,#REF!,#REF!,#REF!,#REF!</definedName>
    <definedName name="par4.14" localSheetId="6">#REF!,#REF!,#REF!,#REF!,#REF!,#REF!</definedName>
    <definedName name="par4.14">#REF!,#REF!,#REF!,#REF!,#REF!,#REF!</definedName>
    <definedName name="par4.15" localSheetId="2">#REF!,#REF!,#REF!</definedName>
    <definedName name="par4.15" localSheetId="6">#REF!,#REF!,#REF!</definedName>
    <definedName name="par4.15">#REF!,#REF!,#REF!</definedName>
    <definedName name="par4.16" localSheetId="2">#REF!,#REF!,#REF!</definedName>
    <definedName name="par4.16" localSheetId="6">#REF!,#REF!,#REF!</definedName>
    <definedName name="par4.16">#REF!,#REF!,#REF!</definedName>
    <definedName name="par4.17" localSheetId="2">#REF!,#REF!,#REF!,#REF!</definedName>
    <definedName name="par4.17" localSheetId="6">#REF!,#REF!,#REF!,#REF!</definedName>
    <definedName name="par4.17">#REF!,#REF!,#REF!,#REF!</definedName>
    <definedName name="par4.18d" localSheetId="2">#REF!,#REF!</definedName>
    <definedName name="par4.18d" localSheetId="6">#REF!,#REF!</definedName>
    <definedName name="par4.18d">#REF!,#REF!</definedName>
    <definedName name="par4.19s" localSheetId="2">#REF!</definedName>
    <definedName name="par4.19s" localSheetId="6">#REF!</definedName>
    <definedName name="par4.19s">#REF!</definedName>
    <definedName name="par4.20f" localSheetId="2">#REF!</definedName>
    <definedName name="par4.20f" localSheetId="6">#REF!</definedName>
    <definedName name="par4.20f">#REF!</definedName>
    <definedName name="par4.21f" localSheetId="2">#REF!</definedName>
    <definedName name="par4.21f" localSheetId="6">#REF!</definedName>
    <definedName name="par4.21f">#REF!</definedName>
    <definedName name="par4.22" localSheetId="2">#REF!</definedName>
    <definedName name="par4.22" localSheetId="6">#REF!</definedName>
    <definedName name="par4.22">#REF!</definedName>
    <definedName name="par4.4" localSheetId="2">#REF!</definedName>
    <definedName name="par4.4" localSheetId="6">#REF!</definedName>
    <definedName name="par4.4">#REF!</definedName>
    <definedName name="par4.5" localSheetId="2">#REF!</definedName>
    <definedName name="par4.5" localSheetId="6">#REF!</definedName>
    <definedName name="par4.5">#REF!</definedName>
    <definedName name="par4.6s" localSheetId="2">#REF!</definedName>
    <definedName name="par4.6s" localSheetId="6">#REF!</definedName>
    <definedName name="par4.6s">#REF!</definedName>
    <definedName name="par4.7s" localSheetId="2">#REF!</definedName>
    <definedName name="par4.7s" localSheetId="6">#REF!</definedName>
    <definedName name="par4.7s">#REF!</definedName>
    <definedName name="par4.8" localSheetId="2">#REF!,#REF!,#REF!,#REF!,#REF!</definedName>
    <definedName name="par4.8" localSheetId="6">#REF!,#REF!,#REF!,#REF!,#REF!</definedName>
    <definedName name="par4.8">#REF!,#REF!,#REF!,#REF!,#REF!</definedName>
    <definedName name="par4.9" localSheetId="2">#REF!,#REF!,#REF!,#REF!,#REF!,#REF!</definedName>
    <definedName name="par4.9" localSheetId="6">#REF!,#REF!,#REF!,#REF!,#REF!,#REF!</definedName>
    <definedName name="par4.9">#REF!,#REF!,#REF!,#REF!,#REF!,#REF!</definedName>
    <definedName name="par5.1" localSheetId="2">#REF!,#REF!</definedName>
    <definedName name="par5.1" localSheetId="6">#REF!,#REF!</definedName>
    <definedName name="par5.1">#REF!,#REF!</definedName>
    <definedName name="par5.3" localSheetId="2">#REF!,#REF!,#REF!,#REF!,#REF!,#REF!</definedName>
    <definedName name="par5.3" localSheetId="6">#REF!,#REF!,#REF!,#REF!,#REF!,#REF!</definedName>
    <definedName name="par5.3">#REF!,#REF!,#REF!,#REF!,#REF!,#REF!</definedName>
    <definedName name="par5.4" localSheetId="2">#REF!,#REF!,#REF!,#REF!,#REF!</definedName>
    <definedName name="par5.4" localSheetId="6">#REF!,#REF!,#REF!,#REF!,#REF!</definedName>
    <definedName name="par5.4">#REF!,#REF!,#REF!,#REF!,#REF!</definedName>
    <definedName name="par5.5" localSheetId="2">#REF!</definedName>
    <definedName name="par5.5" localSheetId="6">#REF!</definedName>
    <definedName name="par5.5">#REF!</definedName>
    <definedName name="par5.6" localSheetId="2">#REF!,#REF!</definedName>
    <definedName name="par5.6" localSheetId="6">#REF!,#REF!</definedName>
    <definedName name="par5.6">#REF!,#REF!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3">'Havelvats 4'!$A$1:$J$36</definedName>
    <definedName name="_xlnm.Print_Area" localSheetId="6">'Havelvats 7'!$A$1:$I$12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2">#REF!</definedName>
    <definedName name="RealExo" localSheetId="6">#REF!</definedName>
    <definedName name="RealExo">#REF!</definedName>
    <definedName name="RealPercent" localSheetId="2">#REF!</definedName>
    <definedName name="RealPercent" localSheetId="6">#REF!</definedName>
    <definedName name="RealPercent">#REF!</definedName>
    <definedName name="Table_2._Turkey__Exogenous_assumptions" localSheetId="2">#REF!</definedName>
    <definedName name="Table_2._Turkey__Exogenous_assumptions" localSheetId="6">#REF!</definedName>
    <definedName name="Table_2._Turkey__Exogenous_assumptions">#REF!</definedName>
    <definedName name="Z_248BE2BA_E445_11D3_BFE0_00003960F508_.wvu.Cols" localSheetId="2" hidden="1">[3]Finprog!$D:$AJ,[3]Finprog!#REF!</definedName>
    <definedName name="Z_248BE2BA_E445_11D3_BFE0_00003960F508_.wvu.Cols" localSheetId="6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2">[2]BM!#REF!</definedName>
    <definedName name="է" localSheetId="6">[2]BM!#REF!</definedName>
    <definedName name="է">[2]BM!#REF!</definedName>
    <definedName name="Հավել" localSheetId="2">#REF!</definedName>
    <definedName name="Հավել">#REF!</definedName>
    <definedName name="ՀՀՀՀՀ" localSheetId="2">#REF!</definedName>
    <definedName name="ՀՀՀՀՀ" localSheetId="6">#REF!</definedName>
    <definedName name="ՀՀՀՀՀ">#REF!</definedName>
    <definedName name="շախմատիստ" localSheetId="2">#REF!</definedName>
    <definedName name="շախմատիստ" localSheetId="6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5" l="1"/>
  <c r="I26" i="5"/>
  <c r="J26" i="5"/>
  <c r="G26" i="5"/>
  <c r="H25" i="5"/>
  <c r="I25" i="5"/>
  <c r="J25" i="5"/>
  <c r="G25" i="5"/>
  <c r="I15" i="26" l="1"/>
  <c r="I14" i="26"/>
  <c r="I13" i="26"/>
  <c r="G35" i="5" l="1"/>
  <c r="G34" i="5" s="1"/>
  <c r="G33" i="5" s="1"/>
  <c r="G32" i="5" s="1"/>
  <c r="G30" i="5" s="1"/>
  <c r="G28" i="5" s="1"/>
  <c r="G11" i="20" s="1"/>
  <c r="H35" i="5"/>
  <c r="H34" i="5" s="1"/>
  <c r="H33" i="5" s="1"/>
  <c r="H32" i="5" s="1"/>
  <c r="H30" i="5" s="1"/>
  <c r="H28" i="5" s="1"/>
  <c r="I35" i="5"/>
  <c r="I34" i="5" s="1"/>
  <c r="I33" i="5" s="1"/>
  <c r="I32" i="5" s="1"/>
  <c r="I30" i="5" s="1"/>
  <c r="I28" i="5" s="1"/>
  <c r="G24" i="5"/>
  <c r="G23" i="5" s="1"/>
  <c r="G21" i="5" s="1"/>
  <c r="G19" i="5" s="1"/>
  <c r="H24" i="5"/>
  <c r="H23" i="5" s="1"/>
  <c r="H21" i="5" s="1"/>
  <c r="H19" i="5" s="1"/>
  <c r="I24" i="5"/>
  <c r="I23" i="5" s="1"/>
  <c r="I21" i="5" s="1"/>
  <c r="I19" i="5" s="1"/>
  <c r="I17" i="5" l="1"/>
  <c r="L10" i="34"/>
  <c r="K10" i="34"/>
  <c r="H17" i="5"/>
  <c r="H15" i="5" s="1"/>
  <c r="H13" i="5" s="1"/>
  <c r="H11" i="5" s="1"/>
  <c r="H9" i="5" s="1"/>
  <c r="H7" i="5" s="1"/>
  <c r="J10" i="34"/>
  <c r="G17" i="5"/>
  <c r="H10" i="20"/>
  <c r="G10" i="20"/>
  <c r="G9" i="20" s="1"/>
  <c r="G8" i="20" s="1"/>
  <c r="G7" i="20" s="1"/>
  <c r="D13" i="33"/>
  <c r="D11" i="33" s="1"/>
  <c r="L14" i="35"/>
  <c r="K14" i="35"/>
  <c r="E13" i="33"/>
  <c r="L10" i="35"/>
  <c r="L9" i="35" s="1"/>
  <c r="I10" i="20"/>
  <c r="I9" i="20" s="1"/>
  <c r="K10" i="35"/>
  <c r="K9" i="35" s="1"/>
  <c r="F13" i="33"/>
  <c r="I11" i="20"/>
  <c r="H11" i="20"/>
  <c r="J14" i="35"/>
  <c r="J10" i="35"/>
  <c r="J14" i="34"/>
  <c r="J9" i="34" s="1"/>
  <c r="J8" i="34" s="1"/>
  <c r="J7" i="34" s="1"/>
  <c r="L14" i="34"/>
  <c r="L9" i="34" s="1"/>
  <c r="L8" i="34" s="1"/>
  <c r="L7" i="34" s="1"/>
  <c r="K14" i="34"/>
  <c r="K9" i="34" s="1"/>
  <c r="K8" i="34" s="1"/>
  <c r="K7" i="34" s="1"/>
  <c r="G15" i="5"/>
  <c r="G13" i="5" s="1"/>
  <c r="G11" i="5" s="1"/>
  <c r="G9" i="5" s="1"/>
  <c r="G7" i="5" s="1"/>
  <c r="I15" i="5"/>
  <c r="I13" i="5" s="1"/>
  <c r="I11" i="5" s="1"/>
  <c r="I9" i="5" s="1"/>
  <c r="I7" i="5" s="1"/>
  <c r="J9" i="35" l="1"/>
  <c r="J8" i="35" s="1"/>
  <c r="J7" i="35" s="1"/>
  <c r="H9" i="20"/>
  <c r="K8" i="35"/>
  <c r="K7" i="35" s="1"/>
  <c r="L8" i="35"/>
  <c r="L7" i="35" s="1"/>
  <c r="D9" i="33" l="1"/>
  <c r="D8" i="33" s="1"/>
  <c r="E11" i="33"/>
  <c r="E9" i="33" s="1"/>
  <c r="E8" i="33" s="1"/>
  <c r="F11" i="33"/>
  <c r="F9" i="33" s="1"/>
  <c r="F8" i="33" s="1"/>
  <c r="J24" i="5" l="1"/>
  <c r="J23" i="5" s="1"/>
  <c r="J21" i="5" s="1"/>
  <c r="J19" i="5" s="1"/>
  <c r="M10" i="34" l="1"/>
  <c r="J10" i="20"/>
  <c r="M10" i="35"/>
  <c r="J35" i="5"/>
  <c r="E9" i="31"/>
  <c r="E8" i="31" s="1"/>
  <c r="F9" i="31"/>
  <c r="F8" i="31" s="1"/>
  <c r="G9" i="31"/>
  <c r="G8" i="31" s="1"/>
  <c r="H8" i="20" l="1"/>
  <c r="H7" i="20" s="1"/>
  <c r="I8" i="20"/>
  <c r="I7" i="20" s="1"/>
  <c r="I12" i="26" l="1"/>
  <c r="I11" i="26"/>
  <c r="I10" i="26" s="1"/>
  <c r="I9" i="26" l="1"/>
  <c r="I8" i="26" s="1"/>
  <c r="I7" i="26" s="1"/>
  <c r="J34" i="5" l="1"/>
  <c r="J33" i="5" s="1"/>
  <c r="J32" i="5" s="1"/>
  <c r="J30" i="5" l="1"/>
  <c r="J28" i="5" s="1"/>
  <c r="J17" i="5" s="1"/>
  <c r="J15" i="5" s="1"/>
  <c r="J13" i="5" s="1"/>
  <c r="J11" i="5" s="1"/>
  <c r="J9" i="5" s="1"/>
  <c r="J7" i="5" s="1"/>
  <c r="M14" i="35" l="1"/>
  <c r="M9" i="35" s="1"/>
  <c r="M8" i="35" s="1"/>
  <c r="M7" i="35" s="1"/>
  <c r="J11" i="20"/>
  <c r="J9" i="20" s="1"/>
  <c r="J8" i="20" s="1"/>
  <c r="J7" i="20" s="1"/>
  <c r="H11" i="31"/>
  <c r="G13" i="33"/>
  <c r="G11" i="33" s="1"/>
  <c r="G9" i="33" s="1"/>
  <c r="G8" i="33" s="1"/>
  <c r="M14" i="34"/>
  <c r="M9" i="34" s="1"/>
  <c r="M8" i="34" s="1"/>
  <c r="M7" i="34" s="1"/>
  <c r="H9" i="31" l="1"/>
  <c r="H8" i="31" s="1"/>
  <c r="D11" i="31"/>
  <c r="D9" i="31" s="1"/>
  <c r="D8" i="31" s="1"/>
</calcChain>
</file>

<file path=xl/sharedStrings.xml><?xml version="1.0" encoding="utf-8"?>
<sst xmlns="http://schemas.openxmlformats.org/spreadsheetml/2006/main" count="226" uniqueCount="141">
  <si>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</si>
  <si>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</si>
  <si>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</si>
  <si>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</si>
  <si>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</si>
  <si>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</si>
  <si>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Ծրագրային դասիչը</t>
  </si>
  <si>
    <t>Անտառների կառավարում</t>
  </si>
  <si>
    <t xml:space="preserve"> 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</si>
  <si>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</si>
  <si>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</si>
  <si>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</si>
  <si>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</si>
  <si>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</si>
  <si>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 xml:space="preserve"> Անտառների կառավարում</t>
  </si>
  <si>
    <t>01</t>
  </si>
  <si>
    <t xml:space="preserve"> 11001</t>
  </si>
  <si>
    <t>հազար  դրամներով</t>
  </si>
  <si>
    <t>Ցուցանիշների փոփոխությունը (ավելացումները նշված են դրական նշանով, իսկ նվազեցումները՝ փակագծերում)</t>
  </si>
  <si>
    <t xml:space="preserve"> Պետական մարմինների կողմից օգտագործվող ոչ ֆինանսական ակտիվների հետ գործառնություններ </t>
  </si>
  <si>
    <t>05</t>
  </si>
  <si>
    <t>06</t>
  </si>
  <si>
    <t>ՄԵՔԵՆԱՆԵՐ ԵՎ ՍԱՐՔԱՎՈՐՈՒՄՆԵՐ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</si>
  <si>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</si>
  <si>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</si>
  <si>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</si>
  <si>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</si>
  <si>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փոփոխությունները (ավելացումները նշված են դրական նշանով)</t>
  </si>
  <si>
    <t xml:space="preserve"> Միավորի գինը</t>
  </si>
  <si>
    <t xml:space="preserve"> Քանակը</t>
  </si>
  <si>
    <t>Գումարը
(հազար դրամով)</t>
  </si>
  <si>
    <t xml:space="preserve"> Բաժին N 05</t>
  </si>
  <si>
    <t xml:space="preserve"> Խումբ N 06</t>
  </si>
  <si>
    <t xml:space="preserve"> Դաս N 01</t>
  </si>
  <si>
    <t xml:space="preserve"> ՄԱՍ I. Ա Պ Ր Ա Ն Ք Ն Ե Ր</t>
  </si>
  <si>
    <t>34131100/1</t>
  </si>
  <si>
    <t>Փոքրածավալ բեռնատարներ (պիկապներ)</t>
  </si>
  <si>
    <t>ԷԱՃ</t>
  </si>
  <si>
    <t>հատ</t>
  </si>
  <si>
    <t>34131100/2</t>
  </si>
  <si>
    <t>Ծրագիր</t>
  </si>
  <si>
    <t>-Տրանսպորտային  սարքավորումներ</t>
  </si>
  <si>
    <t>ՀՀ շրջակա միջավայրի նախարարության Էկոպարեկային ծառայություն</t>
  </si>
  <si>
    <t>ԸՆԴԱՄԵՆԸ</t>
  </si>
  <si>
    <t>ՀՀ շրջակա միջավայրի նախարարություն</t>
  </si>
  <si>
    <t>Գործառնական դասիչ</t>
  </si>
  <si>
    <t>ԸՆԴԱՄԵՆԸ ԾԱԽՍԵՐ</t>
  </si>
  <si>
    <t>հազար դրամներով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</si>
  <si>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</si>
  <si>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</si>
  <si>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>Հավելված 3
ՀՀ կառավարության
2025 թվականի____________ի  N _____-Ն որոշման</t>
  </si>
  <si>
    <t>Հավելված 4
ՀՀ կառավարության
2025 թվականի____________ի  N _____-Ն որոշման</t>
  </si>
  <si>
    <t>Հավելված 5
ՀՀ կառավարության
2025 թվականի____________ի  N _____-Ն որոշման</t>
  </si>
  <si>
    <t>Հավելված 6
ՀՀ կառավարության
2025 թվականի____________ի  N _____-Ն որոշման</t>
  </si>
  <si>
    <t>Հավելված 7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</si>
  <si>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</si>
  <si>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</si>
  <si>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</si>
  <si>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</si>
  <si>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</si>
  <si>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</si>
  <si>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Ծառայությունների մատուցում</t>
  </si>
  <si>
    <t>Անտառային տարածքների կայուն կառավարում</t>
  </si>
  <si>
    <t>Կայուն կառավարվող անտառային տարածքների աճ</t>
  </si>
  <si>
    <t>1173 - 31001</t>
  </si>
  <si>
    <t>Էկոպարեկային  ծառայության տեխնիկական կարողությունների ընդլայնում</t>
  </si>
  <si>
    <t>Պետական մարմինների կողմից օգտագործվող ոչ ֆինանսական ակտիվների հետ գործառնություններ</t>
  </si>
  <si>
    <t xml:space="preserve"> Առաջին եռամսյակ</t>
  </si>
  <si>
    <t xml:space="preserve"> Առաջին կիսամյակ</t>
  </si>
  <si>
    <t xml:space="preserve"> Ինն ամիս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</si>
  <si>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</si>
  <si>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</si>
  <si>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</si>
  <si>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այդ թվում`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</si>
  <si>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</si>
  <si>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</si>
  <si>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</si>
  <si>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</si>
  <si>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</si>
  <si>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ԸՆԴԱՄԵՆԸ</t>
  </si>
  <si>
    <t>«ՀԱՅԱՍՏԱՆԻ ՀԱՆՐԱՊԵՏՈՒԹՅԱՆ 2025 ԹՎԱԿԱՆԻ ՊԵՏԱԿԱՆ ԲՅՈՒՋԵԻ ՄԱՍԻՆ» ՕՐԵՆՔԻ N 1 ՀԱՎԵԼՎԱԾԻ N 3 ԱՂՅՈՒՍԱԿՈՒՄ ԿԱՏԱՐՎՈՂ ՓՈՓՈԽՈՒԹՅՈՒՆԸ</t>
  </si>
  <si>
    <t xml:space="preserve"> այդ թվում՛</t>
  </si>
  <si>
    <t xml:space="preserve"> ՀՀ շրջակա միջավայրի նախարարություն</t>
  </si>
  <si>
    <t xml:space="preserve"> 1173</t>
  </si>
  <si>
    <t xml:space="preserve"> Էկոպարեկային  ծառայության տեխնիկական կարողությունների ընդլայնում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</si>
  <si>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</si>
  <si>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</si>
  <si>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>ՀԱՅԱՍՏԱՆԻ ՀԱՆՐԱՊԵՏՈՒԹՅԱՆ ԿԱՌԱՎԱՐՈՒԹՅԱՆ 2024 ԹՎԱԿԱՆԻ ԴԵԿՏԵՄԲԵՐԻ 27-Ի N 2060-Ն ՈՐՈՇՄԱՆ N 5 ՀԱՎԵԼՎԱԾԻ  N 2 ԱՂՅՈՒՍԱԿՈՒՄ ԿԱՏԱՐՎՈՂ ՓՈՓՈԽՈՒԹՅՈՒՆԸ</t>
  </si>
  <si>
    <t xml:space="preserve"> ՀՀ շրջակա միջավայրի նախարարության Էկոպարեկային ծառայություն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</si>
  <si>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</si>
  <si>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</si>
  <si>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</si>
  <si>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</si>
  <si>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</si>
  <si>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</si>
  <si>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</si>
  <si>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</si>
  <si>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</si>
  <si>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</si>
  <si>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</si>
  <si>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</si>
  <si>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</si>
  <si>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</si>
  <si>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շրջակա միջավայրի նախարարություն </t>
  </si>
  <si>
    <t xml:space="preserve"> Անտառների կառավարում </t>
  </si>
  <si>
    <t xml:space="preserve"> 1173 - 31001 </t>
  </si>
  <si>
    <t xml:space="preserve"> Ակտիվն օգտագործող կազմակերպության անվանումը`  Շրջակա միջավայրի նախարարության Էկոպարեկային ծառայություն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</si>
  <si>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</si>
  <si>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</si>
  <si>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</si>
  <si>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</si>
  <si>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շրջակա միջավայրի նախարարության Էկոպարեկային ծառայություն </t>
  </si>
  <si>
    <t>Տրանսպորտային սարքավորումներ (փոքրածավալ բեռնատարներ (պիկապներ)) քանակ, հատ</t>
  </si>
  <si>
    <t xml:space="preserve"> Տրանսպորտային սարքավորումներ (փոքրածավալ բեռնատարներ (պիկապներ)) քանակ, հատ</t>
  </si>
  <si>
    <t xml:space="preserve"> Շրջակա միջավայրի պաշտպանություն  (այլ դասերին չպատկանող)</t>
  </si>
  <si>
    <t>1173 31001</t>
  </si>
  <si>
    <t>ՀԱՅԱՍՏԱՆԻ ՀԱՆՐԱՊԵՏՈՒԹՅԱՆ ԿԱՌԱՎԱՐՈՒԹՅԱՆ   2024   ԹՎԱԿԱՆԻ  ԴԵԿՏԵՄԲԵՐԻ  27-Ի   N 2060-Ն  ՈՐՈՇՄԱՆ  NN 3 ԵՎ 4 ՀԱՎԵԼՎԱԾՆԵՐՈՒՄ ԿԱՏԱՐՎՈՂ ՓՈՓՈԽՈՒԹՅՈՒՆՆԵՐԸ ԵՎ ԼՐԱՑՈՒՄՆԵՐԸ</t>
  </si>
  <si>
    <t>ՀԱՅԱՍՏԱՆԻ ՀԱՆՐԱՊԵՏՈՒԹՅԱՆ ԿԱՌԱՎԱՐՈՒԹՅԱՆ   2024   ԹՎԱԿԱՆԻ  ԴԵԿՏԵՄԲԵՐԻ  27-Ի   N 2060-Ն  ՈՐՈՇՄԱՆ  N 9 ՀԱՎԵԼՎԱԾՈՒՄ ԿԱՏԱՐՎՈՂ ՓՈՓՈԽՈՒԹՅՈՒՆՆԵՐԸ ԵՎ ԼՐԱՑՈՒՄՆԵՐԸ</t>
  </si>
  <si>
    <t>ՀԱՅԱՍՏԱՆԻ ՀԱՆՐԱՊԵՏՈՒԹՅԱՆ ԿԱՌԱՎԱՐՈՒԹՅԱՆ   2024   ԹՎԱԿԱՆԻ  ԴԵԿՏԵՄԲԵՐԻ  27-Ի   N 2060-Ն  ՈՐՈՇՄԱՆ  N 9․1 ՀԱՎԵԼՎԱԾՈՒՄ ԿԱՏԱՐՎՈՂ ՓՈՓՈԽՈՒԹՅՈՒՆՆԵՐԸ ԵՎ ԼՐԱՑՈՒՄՆԵՐԸ</t>
  </si>
  <si>
    <t>ՀԱՅԱՍՏԱՆԻ ՀԱՆՐԱՊԵՏՈՒԹՅԱՆ ԿԱՌԱՎԱՐՈՒԹՅԱՆ   2024   ԹՎԱԿԱՆԻ  ԴԵԿՏԵՄԲԵՐԻ  27-Ի   N 2060-Ն  ՈՐՈՇՄԱՆ  N 10 ՀԱՎԵԼՎԱԾՈՒՄ ԿԱՏԱՐՎՈՂ ՓՈՓՈԽՈՒԹՅՈՒՆՆԵՐԸ ԵՎ ԼՐԱՑՈՒՄՆԵՐԸ</t>
  </si>
  <si>
    <t>Շրջակա միջավայրի նախարարության էկոպարեկային ծառայության ՀՀ Սյունիքի մարզային վարչության գործառնական մեքենաների հագեցվածություն, տոկոս</t>
  </si>
  <si>
    <t>34131100/3</t>
  </si>
  <si>
    <t>34131100/4</t>
  </si>
  <si>
    <t>34131100/5</t>
  </si>
  <si>
    <t>Էկոպարեկային ծառայության տեխնիկական հագեցվածության բարելավում</t>
  </si>
  <si>
    <t>Էկոպարեկային ծառայություն</t>
  </si>
  <si>
    <t>Անտառներում և  բնության հատուկ պահպանվող տարածքներում պահպանության իրականացում և համակարգում</t>
  </si>
  <si>
    <t>1173 - 11001</t>
  </si>
  <si>
    <t>Ցուցանիշների փոփոխությունը (ավելացումները նշված են դրական նշանով)</t>
  </si>
  <si>
    <t xml:space="preserve"> ՇՐՋԱԿԱ  ՄԻՋԱՎԱՅՐԻ ՊԱՇՏՊԱՆՈՒԹՅՈՒՆ</t>
  </si>
  <si>
    <t xml:space="preserve"> Էկոպարեկային ծառայություն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</si>
  <si>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</si>
  <si>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</si>
  <si>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</si>
  <si>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</si>
  <si>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1173 - 11001  </t>
  </si>
  <si>
    <t xml:space="preserve"> Անտառներում և  բնության հատուկ պահպանվող տարածքներում պահպանության իրականացում և համակարգում </t>
  </si>
  <si>
    <t xml:space="preserve">Ծառայությունը մատուցողի անվանումը` Շրջակա միջավայրի նախարարության էկոպարեկային ծառայություն  </t>
  </si>
  <si>
    <t xml:space="preserve"> 1173 - 11001 </t>
  </si>
  <si>
    <t xml:space="preserve"> Ծառայությունը մատուցողի անվանումը` Շրջակա միջավայրի նախարարության էկոպարեկային ծառայություն  </t>
  </si>
  <si>
    <t>«ՀԱՅԱՍՏԱՆԻ ՀԱՆՐԱՊԵՏՈՒԹՅԱՆ 2025 ԹՎԱԿԱՆԻ ՊԵՏԱԿԱՆ ԲՅՈՒՋԵԻ ՄԱՍԻՆ» ՕՐԵՆՔԻ N 1 ՀԱՎԵԼՎԱԾԻ N 2 ԱՂՅՈՒՍԱԿՈՒՄ ԿԱՏԱՐՎՈՂ ՎԵՐԱԲԱՇԽՈՒՄԸ, ՀԱՅԱՍՏԱՆԻ ՀԱՆՐԱՊԵՏՈՒԹՅԱՆ ԿԱՌԱՎԱՐՈՒԹՅԱՆ 2024 ԹՎԱԿԱՆԻ ԴԵԿՏԵՄԲԵՐԻ 27-Ի N 2060-Ն ՈՐՈՇՄԱՆ N 5 ՀԱՎԵԼՎԱԾԻ  N 1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</si>
</sst>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_(* #,##0.0_);_(* \(#,##0.0\);_(* &quot;-&quot;??_);_(@_)"/>
  </numFmts>
  <fonts count="11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sz val="11"/>
      <color indexed="8"/>
      <name val="GHEA Grapalat"/>
      <family val="3"/>
    </font>
    <font>
      <b/>
      <sz val="10"/>
      <name val="GHEA Grapalat"/>
      <family val="2"/>
    </font>
    <font>
      <i/>
      <sz val="11"/>
      <color theme="1"/>
      <name val="GHEA Grapalat"/>
      <family val="3"/>
    </font>
    <font>
      <b/>
      <u/>
      <sz val="11"/>
      <name val="GHEA Grapalat"/>
      <family val="3"/>
    </font>
    <font>
      <b/>
      <sz val="8"/>
      <name val="GHEA Grapalat"/>
      <family val="2"/>
    </font>
  </fonts>
  <fills count="7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02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2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1" fontId="82" fillId="0" borderId="26">
      <protection locked="0"/>
    </xf>
    <xf numFmtId="171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50" fillId="59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11" fillId="21" borderId="36" applyNumberFormat="0" applyAlignment="0" applyProtection="0"/>
    <xf numFmtId="0" fontId="91" fillId="67" borderId="33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63" fillId="57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18" fillId="11" borderId="36" applyNumberFormat="0" applyAlignment="0" applyProtection="0"/>
    <xf numFmtId="0" fontId="98" fillId="66" borderId="33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88" fillId="28" borderId="20" applyNumberFormat="0" applyFon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76" fillId="59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21" fillId="21" borderId="38" applyNumberFormat="0" applyAlignment="0" applyProtection="0"/>
    <xf numFmtId="0" fontId="103" fillId="67" borderId="34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23" fillId="0" borderId="39" applyNumberFormat="0" applyFill="0" applyAlignment="0" applyProtection="0"/>
    <xf numFmtId="0" fontId="105" fillId="0" borderId="35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3" fillId="0" borderId="0"/>
    <xf numFmtId="0" fontId="112" fillId="0" borderId="0"/>
    <xf numFmtId="0" fontId="2" fillId="0" borderId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169" fontId="114" fillId="0" borderId="0" applyFill="0" applyBorder="0" applyProtection="0">
      <alignment horizontal="right" vertical="top"/>
    </xf>
    <xf numFmtId="169" fontId="117" fillId="0" borderId="0" applyFill="0" applyBorder="0" applyProtection="0">
      <alignment horizontal="right" vertical="top"/>
    </xf>
  </cellStyleXfs>
  <cellXfs count="154">
    <xf numFmtId="0" fontId="0" fillId="0" borderId="0" xfId="0"/>
    <xf numFmtId="0" fontId="30" fillId="0" borderId="0" xfId="0" applyFont="1"/>
    <xf numFmtId="0" fontId="30" fillId="0" borderId="0" xfId="0" applyFont="1" applyAlignment="1">
      <alignment horizontal="left" vertical="center"/>
    </xf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85" fillId="0" borderId="0" xfId="0" applyFont="1" applyAlignment="1">
      <alignment vertical="top" wrapText="1"/>
    </xf>
    <xf numFmtId="0" fontId="107" fillId="0" borderId="0" xfId="0" applyFont="1" applyAlignment="1">
      <alignment vertical="center" wrapText="1"/>
    </xf>
    <xf numFmtId="0" fontId="30" fillId="0" borderId="1" xfId="0" applyFont="1" applyBorder="1" applyAlignment="1">
      <alignment horizontal="center" vertical="center"/>
    </xf>
    <xf numFmtId="0" fontId="113" fillId="0" borderId="1" xfId="3192" applyFont="1" applyBorder="1" applyAlignment="1">
      <alignment horizontal="center" vertical="center" wrapText="1"/>
    </xf>
    <xf numFmtId="1" fontId="109" fillId="0" borderId="1" xfId="3197" applyNumberFormat="1" applyFont="1" applyBorder="1" applyAlignment="1">
      <alignment horizontal="center" vertical="center" wrapText="1"/>
    </xf>
    <xf numFmtId="37" fontId="109" fillId="65" borderId="1" xfId="3196" applyNumberFormat="1" applyFont="1" applyFill="1" applyBorder="1" applyAlignment="1">
      <alignment horizontal="center" vertical="center" wrapText="1"/>
    </xf>
    <xf numFmtId="168" fontId="109" fillId="0" borderId="1" xfId="3196" applyNumberFormat="1" applyFont="1" applyBorder="1" applyAlignment="1">
      <alignment horizontal="right" vertical="center" wrapText="1"/>
    </xf>
    <xf numFmtId="0" fontId="111" fillId="0" borderId="0" xfId="3192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86" fillId="0" borderId="0" xfId="0" applyFont="1" applyAlignment="1">
      <alignment vertical="center" wrapText="1"/>
    </xf>
    <xf numFmtId="0" fontId="84" fillId="0" borderId="66" xfId="0" applyFont="1" applyBorder="1" applyAlignment="1">
      <alignment horizontal="right" wrapText="1"/>
    </xf>
    <xf numFmtId="0" fontId="84" fillId="0" borderId="0" xfId="0" applyFont="1" applyFill="1" applyAlignment="1">
      <alignment horizontal="left" vertical="top" wrapText="1"/>
    </xf>
    <xf numFmtId="0" fontId="109" fillId="0" borderId="1" xfId="0" applyFont="1" applyBorder="1" applyAlignment="1">
      <alignment horizontal="left" vertical="center" wrapText="1"/>
    </xf>
    <xf numFmtId="0" fontId="109" fillId="0" borderId="1" xfId="0" applyFont="1" applyBorder="1" applyAlignment="1">
      <alignment horizontal="center" vertical="center" wrapText="1"/>
    </xf>
    <xf numFmtId="0" fontId="109" fillId="0" borderId="0" xfId="0" applyFont="1" applyAlignment="1">
      <alignment horizontal="left" vertical="top" wrapText="1"/>
    </xf>
    <xf numFmtId="168" fontId="109" fillId="0" borderId="0" xfId="0" applyNumberFormat="1" applyFont="1" applyAlignment="1">
      <alignment horizontal="left" vertical="top" wrapText="1"/>
    </xf>
    <xf numFmtId="173" fontId="109" fillId="0" borderId="0" xfId="3199" applyNumberFormat="1" applyFont="1" applyAlignment="1">
      <alignment horizontal="left" vertical="top" wrapText="1"/>
    </xf>
    <xf numFmtId="0" fontId="28" fillId="0" borderId="0" xfId="0" applyFont="1" applyBorder="1" applyAlignment="1">
      <alignment vertical="center" wrapText="1"/>
    </xf>
    <xf numFmtId="0" fontId="30" fillId="0" borderId="0" xfId="0" applyFont="1" applyBorder="1"/>
    <xf numFmtId="0" fontId="86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109" fillId="0" borderId="0" xfId="0" applyFont="1" applyBorder="1" applyAlignment="1">
      <alignment horizontal="left" vertical="top" wrapText="1"/>
    </xf>
    <xf numFmtId="0" fontId="116" fillId="0" borderId="1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left" vertical="top" wrapText="1"/>
    </xf>
    <xf numFmtId="0" fontId="108" fillId="0" borderId="0" xfId="0" applyFont="1" applyBorder="1" applyAlignment="1">
      <alignment horizontal="right" vertical="center" wrapText="1"/>
    </xf>
    <xf numFmtId="0" fontId="110" fillId="0" borderId="1" xfId="0" applyFont="1" applyBorder="1" applyAlignment="1">
      <alignment horizontal="left" vertical="top" wrapText="1"/>
    </xf>
    <xf numFmtId="0" fontId="28" fillId="0" borderId="1" xfId="0" applyFont="1" applyFill="1" applyBorder="1" applyAlignment="1">
      <alignment vertical="center" textRotation="90" wrapText="1"/>
    </xf>
    <xf numFmtId="0" fontId="111" fillId="0" borderId="1" xfId="0" applyFont="1" applyBorder="1" applyAlignment="1">
      <alignment horizontal="left" vertical="top" wrapText="1"/>
    </xf>
    <xf numFmtId="0" fontId="109" fillId="0" borderId="1" xfId="0" applyFont="1" applyBorder="1" applyAlignment="1">
      <alignment horizontal="right" vertical="top" wrapText="1"/>
    </xf>
    <xf numFmtId="49" fontId="30" fillId="0" borderId="1" xfId="0" applyNumberFormat="1" applyFont="1" applyBorder="1" applyAlignment="1">
      <alignment horizontal="left" vertical="top" wrapText="1"/>
    </xf>
    <xf numFmtId="0" fontId="110" fillId="0" borderId="1" xfId="0" applyFont="1" applyBorder="1" applyAlignment="1">
      <alignment horizontal="left" vertical="center" wrapText="1"/>
    </xf>
    <xf numFmtId="0" fontId="84" fillId="0" borderId="0" xfId="0" applyFont="1" applyBorder="1" applyAlignment="1">
      <alignment horizontal="right" wrapText="1"/>
    </xf>
    <xf numFmtId="169" fontId="111" fillId="0" borderId="1" xfId="0" applyNumberFormat="1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top" wrapText="1"/>
    </xf>
    <xf numFmtId="0" fontId="30" fillId="0" borderId="1" xfId="0" applyFont="1" applyBorder="1"/>
    <xf numFmtId="0" fontId="116" fillId="0" borderId="1" xfId="0" applyFont="1" applyBorder="1" applyAlignment="1">
      <alignment horizontal="left" vertical="center" wrapText="1"/>
    </xf>
    <xf numFmtId="0" fontId="86" fillId="0" borderId="0" xfId="0" applyFont="1" applyAlignment="1">
      <alignment horizontal="center" vertical="center" wrapText="1"/>
    </xf>
    <xf numFmtId="0" fontId="111" fillId="0" borderId="1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111" fillId="0" borderId="1" xfId="0" applyFont="1" applyFill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top" wrapText="1"/>
    </xf>
    <xf numFmtId="169" fontId="111" fillId="0" borderId="1" xfId="3201" applyNumberFormat="1" applyFont="1" applyBorder="1" applyAlignment="1">
      <alignment horizontal="right" vertical="top"/>
    </xf>
    <xf numFmtId="0" fontId="84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 wrapText="1"/>
    </xf>
    <xf numFmtId="0" fontId="30" fillId="0" borderId="66" xfId="0" applyFont="1" applyBorder="1" applyAlignment="1">
      <alignment horizontal="right" wrapText="1"/>
    </xf>
    <xf numFmtId="0" fontId="30" fillId="0" borderId="0" xfId="0" applyFont="1" applyAlignment="1">
      <alignment horizontal="left" vertical="top" wrapText="1"/>
    </xf>
    <xf numFmtId="169" fontId="111" fillId="65" borderId="1" xfId="3201" applyNumberFormat="1" applyFont="1" applyFill="1" applyBorder="1" applyAlignment="1">
      <alignment horizontal="right" vertical="top"/>
    </xf>
    <xf numFmtId="0" fontId="111" fillId="0" borderId="1" xfId="0" applyFont="1" applyBorder="1" applyAlignment="1">
      <alignment horizontal="left" vertical="top" wrapText="1"/>
    </xf>
    <xf numFmtId="0" fontId="109" fillId="0" borderId="1" xfId="0" applyFont="1" applyBorder="1" applyAlignment="1">
      <alignment horizontal="center" vertical="center" wrapText="1"/>
    </xf>
    <xf numFmtId="0" fontId="109" fillId="65" borderId="1" xfId="0" applyFont="1" applyFill="1" applyBorder="1" applyAlignment="1">
      <alignment horizontal="left" vertical="top" wrapText="1"/>
    </xf>
    <xf numFmtId="0" fontId="109" fillId="65" borderId="1" xfId="0" applyFont="1" applyFill="1" applyBorder="1" applyAlignment="1">
      <alignment horizontal="right" vertical="top" wrapText="1"/>
    </xf>
    <xf numFmtId="169" fontId="109" fillId="65" borderId="1" xfId="3201" applyNumberFormat="1" applyFont="1" applyFill="1" applyBorder="1" applyAlignment="1">
      <alignment horizontal="right" vertical="top"/>
    </xf>
    <xf numFmtId="169" fontId="28" fillId="0" borderId="1" xfId="0" applyNumberFormat="1" applyFont="1" applyBorder="1"/>
    <xf numFmtId="0" fontId="109" fillId="0" borderId="0" xfId="3192" applyFont="1"/>
    <xf numFmtId="0" fontId="30" fillId="0" borderId="0" xfId="3193" applyFont="1"/>
    <xf numFmtId="0" fontId="110" fillId="0" borderId="0" xfId="3192" applyFont="1" applyAlignment="1">
      <alignment horizontal="center" wrapText="1"/>
    </xf>
    <xf numFmtId="0" fontId="109" fillId="0" borderId="0" xfId="3193" applyFont="1"/>
    <xf numFmtId="0" fontId="28" fillId="0" borderId="42" xfId="3193" applyFont="1" applyBorder="1" applyAlignment="1">
      <alignment horizontal="center" vertical="center" wrapText="1"/>
    </xf>
    <xf numFmtId="168" fontId="111" fillId="0" borderId="32" xfId="3193" applyNumberFormat="1" applyFont="1" applyBorder="1" applyAlignment="1">
      <alignment horizontal="right" vertical="center" wrapText="1"/>
    </xf>
    <xf numFmtId="0" fontId="30" fillId="0" borderId="52" xfId="3196" applyFont="1" applyBorder="1" applyAlignment="1">
      <alignment horizontal="left" vertical="top" wrapText="1"/>
    </xf>
    <xf numFmtId="0" fontId="30" fillId="0" borderId="53" xfId="3196" applyFont="1" applyBorder="1" applyAlignment="1">
      <alignment horizontal="left" vertical="top" wrapText="1"/>
    </xf>
    <xf numFmtId="168" fontId="111" fillId="0" borderId="1" xfId="3196" applyNumberFormat="1" applyFont="1" applyBorder="1" applyAlignment="1">
      <alignment horizontal="right" vertical="center" wrapText="1"/>
    </xf>
    <xf numFmtId="0" fontId="30" fillId="0" borderId="0" xfId="3196" applyFont="1"/>
    <xf numFmtId="0" fontId="30" fillId="0" borderId="46" xfId="3196" applyFont="1" applyBorder="1" applyAlignment="1">
      <alignment horizontal="left" vertical="top" wrapText="1"/>
    </xf>
    <xf numFmtId="0" fontId="30" fillId="0" borderId="47" xfId="3196" applyFont="1" applyBorder="1" applyAlignment="1">
      <alignment horizontal="center" vertical="top" wrapText="1"/>
    </xf>
    <xf numFmtId="0" fontId="30" fillId="0" borderId="0" xfId="3196" applyFont="1" applyAlignment="1">
      <alignment vertical="top"/>
    </xf>
    <xf numFmtId="0" fontId="30" fillId="0" borderId="52" xfId="3196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111" fillId="0" borderId="60" xfId="0" applyFont="1" applyBorder="1" applyAlignment="1">
      <alignment horizontal="left" vertical="center" wrapText="1"/>
    </xf>
    <xf numFmtId="0" fontId="111" fillId="0" borderId="61" xfId="0" applyFont="1" applyBorder="1" applyAlignment="1">
      <alignment horizontal="left" vertical="center" wrapText="1"/>
    </xf>
    <xf numFmtId="0" fontId="111" fillId="0" borderId="62" xfId="0" applyFont="1" applyBorder="1" applyAlignment="1">
      <alignment horizontal="left" vertical="center" wrapText="1"/>
    </xf>
    <xf numFmtId="0" fontId="86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115" fillId="0" borderId="66" xfId="0" applyFont="1" applyBorder="1" applyAlignment="1">
      <alignment horizontal="right" vertical="center"/>
    </xf>
    <xf numFmtId="0" fontId="111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111" fillId="0" borderId="63" xfId="0" applyFont="1" applyBorder="1" applyAlignment="1">
      <alignment horizontal="center" vertical="center" wrapText="1"/>
    </xf>
    <xf numFmtId="0" fontId="111" fillId="0" borderId="64" xfId="0" applyFont="1" applyBorder="1" applyAlignment="1">
      <alignment horizontal="center" vertical="center" wrapText="1"/>
    </xf>
    <xf numFmtId="0" fontId="111" fillId="0" borderId="65" xfId="0" applyFont="1" applyBorder="1" applyAlignment="1">
      <alignment horizontal="center" vertical="center" wrapText="1"/>
    </xf>
    <xf numFmtId="0" fontId="111" fillId="0" borderId="67" xfId="0" applyFont="1" applyBorder="1" applyAlignment="1">
      <alignment horizontal="center" vertical="center" wrapText="1"/>
    </xf>
    <xf numFmtId="0" fontId="111" fillId="0" borderId="60" xfId="0" applyFont="1" applyBorder="1" applyAlignment="1">
      <alignment horizontal="center" vertical="center" wrapText="1"/>
    </xf>
    <xf numFmtId="0" fontId="111" fillId="0" borderId="61" xfId="0" applyFont="1" applyBorder="1" applyAlignment="1">
      <alignment horizontal="center" vertical="center" wrapText="1"/>
    </xf>
    <xf numFmtId="0" fontId="111" fillId="0" borderId="62" xfId="0" applyFont="1" applyBorder="1" applyAlignment="1">
      <alignment horizontal="center" vertical="center" wrapText="1"/>
    </xf>
    <xf numFmtId="0" fontId="109" fillId="0" borderId="60" xfId="0" applyFont="1" applyBorder="1" applyAlignment="1">
      <alignment horizontal="center" vertical="center" wrapText="1"/>
    </xf>
    <xf numFmtId="0" fontId="109" fillId="0" borderId="62" xfId="0" applyFont="1" applyBorder="1" applyAlignment="1">
      <alignment horizontal="center" vertical="center" wrapText="1"/>
    </xf>
    <xf numFmtId="0" fontId="115" fillId="0" borderId="0" xfId="0" applyFont="1" applyBorder="1" applyAlignment="1">
      <alignment horizontal="right" vertical="center"/>
    </xf>
    <xf numFmtId="0" fontId="30" fillId="0" borderId="63" xfId="0" applyFont="1" applyBorder="1" applyAlignment="1">
      <alignment horizontal="center"/>
    </xf>
    <xf numFmtId="0" fontId="30" fillId="0" borderId="64" xfId="0" applyFont="1" applyBorder="1" applyAlignment="1">
      <alignment horizontal="center"/>
    </xf>
    <xf numFmtId="0" fontId="30" fillId="0" borderId="65" xfId="0" applyFont="1" applyBorder="1" applyAlignment="1">
      <alignment horizontal="center"/>
    </xf>
    <xf numFmtId="0" fontId="30" fillId="0" borderId="67" xfId="0" applyFont="1" applyBorder="1" applyAlignment="1">
      <alignment horizontal="center"/>
    </xf>
    <xf numFmtId="0" fontId="115" fillId="0" borderId="0" xfId="0" applyFont="1" applyBorder="1" applyAlignment="1">
      <alignment horizontal="right"/>
    </xf>
    <xf numFmtId="0" fontId="109" fillId="0" borderId="1" xfId="0" applyFont="1" applyBorder="1" applyAlignment="1">
      <alignment horizontal="center" vertical="top" wrapText="1"/>
    </xf>
    <xf numFmtId="0" fontId="109" fillId="0" borderId="70" xfId="0" applyFont="1" applyBorder="1" applyAlignment="1">
      <alignment horizontal="center" vertical="top" wrapText="1"/>
    </xf>
    <xf numFmtId="0" fontId="109" fillId="0" borderId="41" xfId="0" applyFont="1" applyBorder="1" applyAlignment="1">
      <alignment horizontal="center" vertical="top" wrapText="1"/>
    </xf>
    <xf numFmtId="0" fontId="109" fillId="0" borderId="68" xfId="0" applyFont="1" applyBorder="1" applyAlignment="1">
      <alignment horizontal="center" vertical="top" wrapText="1"/>
    </xf>
    <xf numFmtId="49" fontId="111" fillId="0" borderId="70" xfId="0" applyNumberFormat="1" applyFont="1" applyBorder="1" applyAlignment="1">
      <alignment horizontal="center" vertical="top" wrapText="1"/>
    </xf>
    <xf numFmtId="49" fontId="111" fillId="0" borderId="41" xfId="0" applyNumberFormat="1" applyFont="1" applyBorder="1" applyAlignment="1">
      <alignment horizontal="center" vertical="top" wrapText="1"/>
    </xf>
    <xf numFmtId="49" fontId="111" fillId="0" borderId="68" xfId="0" applyNumberFormat="1" applyFont="1" applyBorder="1" applyAlignment="1">
      <alignment horizontal="center" vertical="top" wrapText="1"/>
    </xf>
    <xf numFmtId="0" fontId="111" fillId="0" borderId="69" xfId="0" applyFont="1" applyBorder="1" applyAlignment="1">
      <alignment horizontal="center" vertical="center" wrapText="1"/>
    </xf>
    <xf numFmtId="0" fontId="111" fillId="0" borderId="66" xfId="0" applyFont="1" applyBorder="1" applyAlignment="1">
      <alignment horizontal="center" vertical="center" wrapText="1"/>
    </xf>
    <xf numFmtId="0" fontId="111" fillId="0" borderId="63" xfId="0" applyFont="1" applyFill="1" applyBorder="1" applyAlignment="1">
      <alignment horizontal="center" vertical="center" wrapText="1"/>
    </xf>
    <xf numFmtId="0" fontId="111" fillId="0" borderId="64" xfId="0" applyFont="1" applyFill="1" applyBorder="1" applyAlignment="1">
      <alignment horizontal="center" vertical="center" wrapText="1"/>
    </xf>
    <xf numFmtId="0" fontId="111" fillId="0" borderId="65" xfId="0" applyFont="1" applyFill="1" applyBorder="1" applyAlignment="1">
      <alignment horizontal="center" vertical="center" wrapText="1"/>
    </xf>
    <xf numFmtId="0" fontId="111" fillId="0" borderId="67" xfId="0" applyFont="1" applyFill="1" applyBorder="1" applyAlignment="1">
      <alignment horizontal="center" vertical="center" wrapText="1"/>
    </xf>
    <xf numFmtId="0" fontId="109" fillId="0" borderId="48" xfId="0" applyFont="1" applyBorder="1" applyAlignment="1">
      <alignment horizontal="center" vertical="top" wrapText="1"/>
    </xf>
    <xf numFmtId="0" fontId="85" fillId="0" borderId="0" xfId="0" applyFont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111" fillId="0" borderId="1" xfId="0" applyFont="1" applyFill="1" applyBorder="1" applyAlignment="1">
      <alignment horizontal="center" vertical="center" wrapText="1"/>
    </xf>
    <xf numFmtId="0" fontId="111" fillId="0" borderId="1" xfId="0" applyFont="1" applyBorder="1" applyAlignment="1">
      <alignment horizontal="left" vertical="top"/>
    </xf>
    <xf numFmtId="0" fontId="109" fillId="0" borderId="1" xfId="0" applyFont="1" applyBorder="1" applyAlignment="1">
      <alignment horizontal="center" vertical="center" wrapText="1"/>
    </xf>
    <xf numFmtId="0" fontId="111" fillId="0" borderId="60" xfId="0" applyFont="1" applyBorder="1" applyAlignment="1">
      <alignment horizontal="left" vertical="top" wrapText="1"/>
    </xf>
    <xf numFmtId="0" fontId="111" fillId="0" borderId="61" xfId="0" applyFont="1" applyBorder="1" applyAlignment="1">
      <alignment horizontal="left" vertical="top" wrapText="1"/>
    </xf>
    <xf numFmtId="0" fontId="111" fillId="0" borderId="62" xfId="0" applyFont="1" applyBorder="1" applyAlignment="1">
      <alignment horizontal="left" vertical="top" wrapText="1"/>
    </xf>
    <xf numFmtId="0" fontId="109" fillId="0" borderId="0" xfId="0" applyFont="1" applyAlignment="1">
      <alignment horizontal="center" vertical="top" wrapText="1"/>
    </xf>
    <xf numFmtId="0" fontId="111" fillId="0" borderId="0" xfId="0" applyFont="1" applyAlignment="1">
      <alignment horizontal="center" vertical="center" wrapText="1"/>
    </xf>
    <xf numFmtId="0" fontId="111" fillId="0" borderId="60" xfId="0" applyFont="1" applyBorder="1" applyAlignment="1">
      <alignment horizontal="left" vertical="top"/>
    </xf>
    <xf numFmtId="0" fontId="111" fillId="0" borderId="61" xfId="0" applyFont="1" applyBorder="1" applyAlignment="1">
      <alignment horizontal="left" vertical="top"/>
    </xf>
    <xf numFmtId="0" fontId="111" fillId="0" borderId="62" xfId="0" applyFont="1" applyBorder="1" applyAlignment="1">
      <alignment horizontal="left" vertical="top"/>
    </xf>
    <xf numFmtId="0" fontId="111" fillId="0" borderId="1" xfId="0" applyFont="1" applyBorder="1" applyAlignment="1">
      <alignment horizontal="left" vertical="top" wrapText="1"/>
    </xf>
    <xf numFmtId="0" fontId="30" fillId="0" borderId="60" xfId="0" applyFont="1" applyBorder="1" applyAlignment="1">
      <alignment horizontal="center"/>
    </xf>
    <xf numFmtId="0" fontId="30" fillId="0" borderId="61" xfId="0" applyFont="1" applyBorder="1" applyAlignment="1">
      <alignment horizontal="center"/>
    </xf>
    <xf numFmtId="0" fontId="30" fillId="0" borderId="62" xfId="0" applyFont="1" applyBorder="1" applyAlignment="1">
      <alignment horizontal="center"/>
    </xf>
    <xf numFmtId="0" fontId="109" fillId="0" borderId="60" xfId="0" applyFont="1" applyBorder="1" applyAlignment="1">
      <alignment horizontal="center" vertical="top" wrapText="1"/>
    </xf>
    <xf numFmtId="0" fontId="109" fillId="0" borderId="61" xfId="0" applyFont="1" applyBorder="1" applyAlignment="1">
      <alignment horizontal="center" vertical="top" wrapText="1"/>
    </xf>
    <xf numFmtId="0" fontId="109" fillId="0" borderId="62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/>
    </xf>
    <xf numFmtId="0" fontId="111" fillId="0" borderId="0" xfId="3192" applyFont="1" applyAlignment="1">
      <alignment horizontal="right" vertical="center" wrapText="1"/>
    </xf>
    <xf numFmtId="0" fontId="113" fillId="0" borderId="60" xfId="3192" applyFont="1" applyBorder="1" applyAlignment="1">
      <alignment horizontal="left" vertical="center" wrapText="1"/>
    </xf>
    <xf numFmtId="0" fontId="113" fillId="0" borderId="61" xfId="3192" applyFont="1" applyBorder="1" applyAlignment="1">
      <alignment horizontal="left" vertical="center" wrapText="1"/>
    </xf>
    <xf numFmtId="0" fontId="113" fillId="0" borderId="62" xfId="3192" applyFont="1" applyBorder="1" applyAlignment="1">
      <alignment horizontal="left" vertical="center" wrapText="1"/>
    </xf>
    <xf numFmtId="0" fontId="85" fillId="0" borderId="0" xfId="3194" applyFont="1" applyAlignment="1">
      <alignment horizontal="center" vertical="center" wrapText="1"/>
    </xf>
    <xf numFmtId="0" fontId="28" fillId="0" borderId="42" xfId="3193" applyFont="1" applyBorder="1" applyAlignment="1">
      <alignment horizontal="center" vertical="center" wrapText="1"/>
    </xf>
    <xf numFmtId="1" fontId="113" fillId="0" borderId="57" xfId="3197" applyNumberFormat="1" applyFont="1" applyBorder="1" applyAlignment="1">
      <alignment horizontal="left" vertical="center" wrapText="1"/>
    </xf>
    <xf numFmtId="1" fontId="113" fillId="0" borderId="58" xfId="3197" applyNumberFormat="1" applyFont="1" applyBorder="1" applyAlignment="1">
      <alignment horizontal="left" vertical="center" wrapText="1"/>
    </xf>
    <xf numFmtId="1" fontId="113" fillId="0" borderId="59" xfId="3197" applyNumberFormat="1" applyFont="1" applyBorder="1" applyAlignment="1">
      <alignment horizontal="left" vertical="center" wrapText="1"/>
    </xf>
    <xf numFmtId="0" fontId="110" fillId="0" borderId="66" xfId="3193" applyFont="1" applyBorder="1" applyAlignment="1">
      <alignment horizontal="right"/>
    </xf>
    <xf numFmtId="0" fontId="28" fillId="0" borderId="44" xfId="3195" applyFont="1" applyBorder="1" applyAlignment="1">
      <alignment horizontal="center" vertical="center" wrapText="1"/>
    </xf>
    <xf numFmtId="0" fontId="28" fillId="0" borderId="43" xfId="3195" applyFont="1" applyBorder="1" applyAlignment="1">
      <alignment horizontal="center" vertical="center" wrapText="1"/>
    </xf>
    <xf numFmtId="0" fontId="28" fillId="0" borderId="45" xfId="3195" applyFont="1" applyBorder="1" applyAlignment="1">
      <alignment horizontal="center" vertical="center" wrapText="1"/>
    </xf>
    <xf numFmtId="0" fontId="30" fillId="0" borderId="49" xfId="3193" applyFont="1" applyBorder="1" applyAlignment="1">
      <alignment horizontal="left" vertical="top" wrapText="1"/>
    </xf>
    <xf numFmtId="0" fontId="30" fillId="0" borderId="50" xfId="3193" applyFont="1" applyBorder="1" applyAlignment="1">
      <alignment horizontal="left" vertical="top" wrapText="1"/>
    </xf>
    <xf numFmtId="0" fontId="30" fillId="0" borderId="51" xfId="3193" applyFont="1" applyBorder="1" applyAlignment="1">
      <alignment horizontal="left" vertical="top" wrapText="1"/>
    </xf>
    <xf numFmtId="0" fontId="30" fillId="0" borderId="54" xfId="3196" applyFont="1" applyBorder="1" applyAlignment="1">
      <alignment horizontal="left" vertical="top" wrapText="1"/>
    </xf>
    <xf numFmtId="0" fontId="30" fillId="0" borderId="55" xfId="3196" applyFont="1" applyBorder="1" applyAlignment="1">
      <alignment horizontal="left" vertical="top" wrapText="1"/>
    </xf>
    <xf numFmtId="0" fontId="30" fillId="0" borderId="56" xfId="3196" applyFont="1" applyBorder="1" applyAlignment="1">
      <alignment horizontal="left" vertical="top" wrapText="1"/>
    </xf>
    <xf numFmtId="0" fontId="30" fillId="0" borderId="54" xfId="3196" applyFont="1" applyBorder="1" applyAlignment="1">
      <alignment horizontal="left" vertical="center" wrapText="1"/>
    </xf>
    <xf numFmtId="0" fontId="30" fillId="0" borderId="55" xfId="3196" applyFont="1" applyBorder="1" applyAlignment="1">
      <alignment horizontal="left" vertical="center" wrapText="1"/>
    </xf>
    <xf numFmtId="0" fontId="30" fillId="0" borderId="56" xfId="3196" applyFont="1" applyBorder="1" applyAlignment="1">
      <alignment horizontal="left" vertical="center" wrapText="1"/>
    </xf>
  </cellXfs>
  <cellStyles count="3202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 2" xfId="15"/>
    <cellStyle name="20% - Accent1 2 2" xfId="103"/>
    <cellStyle name="20% - Accent1 2 2 2" xfId="524"/>
    <cellStyle name="20% - Accent1 2 2 2 2" xfId="525"/>
    <cellStyle name="20% - Accent1 2 2 3" xfId="526"/>
    <cellStyle name="20% - Accent1 2 3" xfId="104"/>
    <cellStyle name="20% - Accent1 2 3 2" xfId="527"/>
    <cellStyle name="20% - Accent1 2 4" xfId="528"/>
    <cellStyle name="20% - Accent1 2 4 2" xfId="529"/>
    <cellStyle name="20% - Accent1 2 5" xfId="530"/>
    <cellStyle name="20% - Accent1 3" xfId="531"/>
    <cellStyle name="20% - Accent2 2" xfId="16"/>
    <cellStyle name="20% - Accent2 2 2" xfId="105"/>
    <cellStyle name="20% - Accent2 2 2 2" xfId="532"/>
    <cellStyle name="20% - Accent2 2 2 2 2" xfId="533"/>
    <cellStyle name="20% - Accent2 2 2 3" xfId="534"/>
    <cellStyle name="20% - Accent2 2 3" xfId="106"/>
    <cellStyle name="20% - Accent2 2 3 2" xfId="535"/>
    <cellStyle name="20% - Accent2 2 4" xfId="536"/>
    <cellStyle name="20% - Accent2 2 4 2" xfId="537"/>
    <cellStyle name="20% - Accent2 2 5" xfId="538"/>
    <cellStyle name="20% - Accent2 3" xfId="539"/>
    <cellStyle name="20% - Accent3 2" xfId="17"/>
    <cellStyle name="20% - Accent3 2 2" xfId="107"/>
    <cellStyle name="20% - Accent3 2 2 2" xfId="540"/>
    <cellStyle name="20% - Accent3 2 2 2 2" xfId="541"/>
    <cellStyle name="20% - Accent3 2 2 3" xfId="542"/>
    <cellStyle name="20% - Accent3 2 3" xfId="108"/>
    <cellStyle name="20% - Accent3 2 3 2" xfId="543"/>
    <cellStyle name="20% - Accent3 2 4" xfId="544"/>
    <cellStyle name="20% - Accent3 2 4 2" xfId="545"/>
    <cellStyle name="20% - Accent3 2 5" xfId="546"/>
    <cellStyle name="20% - Accent3 3" xfId="547"/>
    <cellStyle name="20% - Accent4 2" xfId="18"/>
    <cellStyle name="20% - Accent4 2 2" xfId="109"/>
    <cellStyle name="20% - Accent4 2 2 2" xfId="548"/>
    <cellStyle name="20% - Accent4 2 2 2 2" xfId="549"/>
    <cellStyle name="20% - Accent4 2 2 3" xfId="550"/>
    <cellStyle name="20% - Accent4 2 3" xfId="110"/>
    <cellStyle name="20% - Accent4 2 3 2" xfId="551"/>
    <cellStyle name="20% - Accent4 2 4" xfId="552"/>
    <cellStyle name="20% - Accent4 2 4 2" xfId="553"/>
    <cellStyle name="20% - Accent4 2 5" xfId="554"/>
    <cellStyle name="20% - Accent4 3" xfId="555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3 2" xfId="23"/>
    <cellStyle name="40% - Accent3 2 2" xfId="119"/>
    <cellStyle name="40% - Accent3 2 2 2" xfId="588"/>
    <cellStyle name="40% - Accent3 2 2 2 2" xfId="589"/>
    <cellStyle name="40% - Accent3 2 2 3" xfId="590"/>
    <cellStyle name="40% - Accent3 2 3" xfId="120"/>
    <cellStyle name="40% - Accent3 2 3 2" xfId="591"/>
    <cellStyle name="40% - Accent3 2 4" xfId="592"/>
    <cellStyle name="40% - Accent3 2 4 2" xfId="593"/>
    <cellStyle name="40% - Accent3 2 5" xfId="594"/>
    <cellStyle name="40% - Accent3 3" xfId="595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60% - Accent1 2" xfId="27"/>
    <cellStyle name="60% - Accent1 2 2" xfId="127"/>
    <cellStyle name="60% - Accent1 2 3" xfId="128"/>
    <cellStyle name="60% - Accent1 3" xfId="620"/>
    <cellStyle name="60% - Accent2 2" xfId="28"/>
    <cellStyle name="60% - Accent2 2 2" xfId="129"/>
    <cellStyle name="60% - Accent2 2 3" xfId="130"/>
    <cellStyle name="60% - Accent2 3" xfId="621"/>
    <cellStyle name="60% - Accent3 2" xfId="29"/>
    <cellStyle name="60% - Accent3 2 2" xfId="131"/>
    <cellStyle name="60% - Accent3 2 3" xfId="132"/>
    <cellStyle name="60% - Accent3 3" xfId="622"/>
    <cellStyle name="60% - Accent4 2" xfId="30"/>
    <cellStyle name="60% - Accent4 2 2" xfId="133"/>
    <cellStyle name="60% - Accent4 2 3" xfId="134"/>
    <cellStyle name="60% - Accent4 3" xfId="623"/>
    <cellStyle name="60% - Accent5 2" xfId="31"/>
    <cellStyle name="60% - Accent5 2 2" xfId="135"/>
    <cellStyle name="60% - Accent5 2 3" xfId="136"/>
    <cellStyle name="60% - Accent5 3" xfId="624"/>
    <cellStyle name="60% - Accent6 2" xfId="32"/>
    <cellStyle name="60% - Accent6 2 2" xfId="137"/>
    <cellStyle name="60% - Accent6 2 3" xfId="138"/>
    <cellStyle name="60% - Accent6 3" xfId="625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 2" xfId="39"/>
    <cellStyle name="Bad 2 2" xfId="242"/>
    <cellStyle name="Bad 2 3" xfId="243"/>
    <cellStyle name="Bad 3" xfId="650"/>
    <cellStyle name="Body" xfId="244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 2" xfId="41"/>
    <cellStyle name="Check Cell 2 2" xfId="246"/>
    <cellStyle name="Check Cell 2 3" xfId="247"/>
    <cellStyle name="Check Cell 3" xfId="1000"/>
    <cellStyle name="Comma" xfId="3199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1" xfId="251"/>
    <cellStyle name="Comma 11 2" xfId="1007"/>
    <cellStyle name="Comma 11 2 2" xfId="1008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4" xfId="90"/>
    <cellStyle name="Comma 2 3 5" xfId="1034"/>
    <cellStyle name="Comma 2 4" xfId="266"/>
    <cellStyle name="Comma 2 4 2" xfId="267"/>
    <cellStyle name="Comma 2 4 3" xfId="1035"/>
    <cellStyle name="Comma 2 4 3 2" xfId="1036"/>
    <cellStyle name="Comma 2 5" xfId="268"/>
    <cellStyle name="Comma 2 5 2" xfId="1037"/>
    <cellStyle name="Comma 2 5 2 2" xfId="1038"/>
    <cellStyle name="Comma 2 6" xfId="269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3" xfId="1057"/>
    <cellStyle name="Comma 3 3" xfId="280"/>
    <cellStyle name="Comma 3 3 2" xfId="281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4" xfId="283"/>
    <cellStyle name="Comma 3 4 2" xfId="1062"/>
    <cellStyle name="Comma 3 4 2 2" xfId="1063"/>
    <cellStyle name="Comma 3 5" xfId="284"/>
    <cellStyle name="Comma 3 6" xfId="86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4" xfId="8"/>
    <cellStyle name="Comma 4 2" xfId="287"/>
    <cellStyle name="Comma 4 2 2" xfId="1070"/>
    <cellStyle name="Comma 4 2 2 2" xfId="1071"/>
    <cellStyle name="Comma 4 2 3" xfId="1072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3" xfId="292"/>
    <cellStyle name="Comma 5 3 2" xfId="1078"/>
    <cellStyle name="Comma 5 3 2 2" xfId="1079"/>
    <cellStyle name="Comma 5 4" xfId="293"/>
    <cellStyle name="Comma 5 4 2" xfId="1080"/>
    <cellStyle name="Comma 5 4 2 2" xfId="1081"/>
    <cellStyle name="Comma 5 5" xfId="1082"/>
    <cellStyle name="Comma 5 5 2" xfId="1083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 2" xfId="44"/>
    <cellStyle name="Explanatory Text 2 2" xfId="307"/>
    <cellStyle name="Explanatory Text 2 3" xfId="308"/>
    <cellStyle name="Explanatory Text 3" xfId="1110"/>
    <cellStyle name="Good 2" xfId="45"/>
    <cellStyle name="Good 2 2" xfId="309"/>
    <cellStyle name="Good 2 3" xfId="310"/>
    <cellStyle name="Good 3" xfId="1111"/>
    <cellStyle name="Heading 1 2" xfId="46"/>
    <cellStyle name="Heading 1 2 2" xfId="311"/>
    <cellStyle name="Heading 1 2 3" xfId="312"/>
    <cellStyle name="Heading 1 3" xfId="1112"/>
    <cellStyle name="Heading 2 2" xfId="47"/>
    <cellStyle name="Heading 2 2 2" xfId="313"/>
    <cellStyle name="Heading 2 2 3" xfId="314"/>
    <cellStyle name="Heading 2 3" xfId="1113"/>
    <cellStyle name="Heading 3 2" xfId="48"/>
    <cellStyle name="Heading 3 2 2" xfId="315"/>
    <cellStyle name="Heading 3 2 3" xfId="316"/>
    <cellStyle name="Heading 3 3" xfId="1114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 2" xfId="12"/>
    <cellStyle name="Neutral 2 2" xfId="334"/>
    <cellStyle name="Neutral 2 3" xfId="335"/>
    <cellStyle name="Neutral 3" xfId="52"/>
    <cellStyle name="Neutral 4" xfId="14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6"/>
    <cellStyle name="Normal 10 2 2 3 2" xfId="3198"/>
    <cellStyle name="Normal 10 2 3" xfId="1469"/>
    <cellStyle name="Normal 10 3" xfId="339"/>
    <cellStyle name="Normal 10 3 2" xfId="1470"/>
    <cellStyle name="Normal 10 4" xfId="1471"/>
    <cellStyle name="Normal 10 4 2" xfId="1472"/>
    <cellStyle name="Normal 10 5" xfId="1473"/>
    <cellStyle name="Normal 11" xfId="340"/>
    <cellStyle name="Normal 11 2" xfId="341"/>
    <cellStyle name="Normal 11 3" xfId="342"/>
    <cellStyle name="Normal 11 4" xfId="1474"/>
    <cellStyle name="Normal 12" xfId="76"/>
    <cellStyle name="Normal 12 2" xfId="343"/>
    <cellStyle name="Normal 12 3" xfId="344"/>
    <cellStyle name="Normal 13" xfId="345"/>
    <cellStyle name="Normal 13 2" xfId="346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5"/>
    <cellStyle name="Normal 2 2" xfId="53"/>
    <cellStyle name="Normal 2 2 2" xfId="70"/>
    <cellStyle name="Normal 2 2 3" xfId="365"/>
    <cellStyle name="Normal 2 2 4" xfId="366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3" xfId="78"/>
    <cellStyle name="Normal 5 3 2" xfId="1486"/>
    <cellStyle name="Normal 5 3 2 2" xfId="1487"/>
    <cellStyle name="Normal 5 3 3" xfId="1488"/>
    <cellStyle name="Normal 5 4" xfId="422"/>
    <cellStyle name="Normal 5 4 2" xfId="1489"/>
    <cellStyle name="Normal 5 4 2 2" xfId="1490"/>
    <cellStyle name="Normal 5 4 3" xfId="1491"/>
    <cellStyle name="Normal 5 5" xfId="423"/>
    <cellStyle name="Normal 5 5 2" xfId="1492"/>
    <cellStyle name="Normal 5 6" xfId="1493"/>
    <cellStyle name="Normal 5 6 2" xfId="1494"/>
    <cellStyle name="Normal 5 7" xfId="1495"/>
    <cellStyle name="Normal 50" xfId="1496"/>
    <cellStyle name="Normal 51" xfId="1497"/>
    <cellStyle name="Normal 52" xfId="3193"/>
    <cellStyle name="Normal 54" xfId="424"/>
    <cellStyle name="Normal 54 2" xfId="425"/>
    <cellStyle name="Normal 54 3" xfId="426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1498"/>
    <cellStyle name="Normal 9" xfId="72"/>
    <cellStyle name="Normal 9 2" xfId="440"/>
    <cellStyle name="Normal 9 3" xfId="441"/>
    <cellStyle name="Normal 9 4" xfId="1499"/>
    <cellStyle name="Normal_9.2.karavarmanaparat2013-2015-Ashxatakazm_LILIT 2 2" xfId="3197"/>
    <cellStyle name="Normal_General 17.02.04 2" xfId="3194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2" xfId="444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4" xfId="451"/>
    <cellStyle name="Percent 2 5" xfId="452"/>
    <cellStyle name="Percent 2 6" xfId="2784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785"/>
    <cellStyle name="Sheet Title" xfId="466"/>
    <cellStyle name="SN_241" xfId="71"/>
    <cellStyle name="SN_b" xfId="3201"/>
    <cellStyle name="SN10_bold" xfId="3200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 2" xfId="64"/>
    <cellStyle name="Title 3" xfId="2786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3" xfId="84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4" xfId="3186"/>
    <cellStyle name="Финансовый 2 4 2" xfId="318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11"/>
  <sheetViews>
    <sheetView tabSelected="1" zoomScale="90" zoomScaleNormal="90" workbookViewId="0">
      <selection activeCell="D13" sqref="D13"/>
    </sheetView>
  </sheetViews>
  <sheetFormatPr defaultColWidth="9.140625" defaultRowHeight="17.25"/>
  <cols>
    <col min="1" max="1" width="6.42578125" style="3" bestFit="1" customWidth="1"/>
    <col min="2" max="2" width="9.85546875" style="3" customWidth="1"/>
    <col min="3" max="3" width="18" style="3" customWidth="1"/>
    <col min="4" max="4" width="46.7109375" style="3" customWidth="1"/>
    <col min="5" max="5" width="69.140625" style="3" customWidth="1"/>
    <col min="6" max="6" width="42.7109375" style="3" customWidth="1"/>
    <col min="7" max="7" width="18.42578125" style="3" customWidth="1"/>
    <col min="8" max="8" width="17.7109375" style="3" customWidth="1"/>
    <col min="9" max="9" width="14.85546875" style="3" customWidth="1"/>
    <col min="10" max="10" width="13.28515625" style="3" customWidth="1"/>
    <col min="11" max="16384" width="9.140625" style="3"/>
  </cols>
  <sheetData>
    <row r="1" spans="1:10" ht="58.5" customHeight="1">
      <c r="A1" s="77" t="s">
        <v>48</v>
      </c>
      <c r="B1" s="77"/>
      <c r="C1" s="77"/>
      <c r="D1" s="77"/>
      <c r="E1" s="77"/>
      <c r="F1" s="77"/>
      <c r="G1" s="77"/>
      <c r="H1" s="77"/>
      <c r="I1" s="77"/>
      <c r="J1" s="77"/>
    </row>
    <row r="2" spans="1:10">
      <c r="A2" s="48"/>
    </row>
    <row r="3" spans="1:10" ht="67.5" customHeight="1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</row>
    <row r="4" spans="1:10" ht="21" customHeight="1">
      <c r="A4" s="49"/>
      <c r="B4" s="49"/>
      <c r="C4" s="49"/>
      <c r="D4" s="50"/>
      <c r="E4" s="49"/>
      <c r="F4" s="49"/>
      <c r="G4" s="79" t="s">
        <v>47</v>
      </c>
      <c r="H4" s="79"/>
      <c r="I4" s="79"/>
      <c r="J4" s="79"/>
    </row>
    <row r="5" spans="1:10" ht="61.5" customHeight="1">
      <c r="A5" s="80" t="s">
        <v>55</v>
      </c>
      <c r="B5" s="80" t="s">
        <v>6</v>
      </c>
      <c r="C5" s="80"/>
      <c r="D5" s="80" t="s">
        <v>56</v>
      </c>
      <c r="E5" s="80" t="s">
        <v>57</v>
      </c>
      <c r="F5" s="80" t="s">
        <v>58</v>
      </c>
      <c r="G5" s="73" t="s">
        <v>18</v>
      </c>
      <c r="H5" s="73"/>
      <c r="I5" s="73"/>
      <c r="J5" s="73"/>
    </row>
    <row r="6" spans="1:10" ht="49.5">
      <c r="A6" s="80"/>
      <c r="B6" s="43" t="s">
        <v>59</v>
      </c>
      <c r="C6" s="43" t="s">
        <v>60</v>
      </c>
      <c r="D6" s="80"/>
      <c r="E6" s="80"/>
      <c r="F6" s="80"/>
      <c r="G6" s="43" t="s">
        <v>67</v>
      </c>
      <c r="H6" s="43" t="s">
        <v>68</v>
      </c>
      <c r="I6" s="43" t="s">
        <v>69</v>
      </c>
      <c r="J6" s="43" t="s">
        <v>13</v>
      </c>
    </row>
    <row r="7" spans="1:10" ht="16.5" customHeight="1">
      <c r="A7" s="74" t="s">
        <v>43</v>
      </c>
      <c r="B7" s="75"/>
      <c r="C7" s="75"/>
      <c r="D7" s="75"/>
      <c r="E7" s="75"/>
      <c r="F7" s="76"/>
      <c r="G7" s="52">
        <f>G8</f>
        <v>0</v>
      </c>
      <c r="H7" s="52">
        <f t="shared" ref="H7:J7" si="0">H8</f>
        <v>0</v>
      </c>
      <c r="I7" s="52">
        <f t="shared" si="0"/>
        <v>0</v>
      </c>
      <c r="J7" s="52">
        <f t="shared" si="0"/>
        <v>0</v>
      </c>
    </row>
    <row r="8" spans="1:10" ht="25.5" customHeight="1">
      <c r="A8" s="74" t="s">
        <v>44</v>
      </c>
      <c r="B8" s="75"/>
      <c r="C8" s="75"/>
      <c r="D8" s="75"/>
      <c r="E8" s="75"/>
      <c r="F8" s="76"/>
      <c r="G8" s="52">
        <f>G9</f>
        <v>0</v>
      </c>
      <c r="H8" s="52">
        <f>H9</f>
        <v>0</v>
      </c>
      <c r="I8" s="52">
        <f t="shared" ref="I8:J8" si="1">I9</f>
        <v>0</v>
      </c>
      <c r="J8" s="52">
        <f t="shared" si="1"/>
        <v>0</v>
      </c>
    </row>
    <row r="9" spans="1:10" ht="48" customHeight="1">
      <c r="A9" s="17"/>
      <c r="B9" s="43">
        <v>1173</v>
      </c>
      <c r="C9" s="17"/>
      <c r="D9" s="42" t="s">
        <v>7</v>
      </c>
      <c r="E9" s="42" t="s">
        <v>62</v>
      </c>
      <c r="F9" s="42" t="s">
        <v>63</v>
      </c>
      <c r="G9" s="52">
        <f>G10+G11</f>
        <v>0</v>
      </c>
      <c r="H9" s="52">
        <f t="shared" ref="H9:J9" si="2">H10+H11</f>
        <v>0</v>
      </c>
      <c r="I9" s="52">
        <f t="shared" si="2"/>
        <v>0</v>
      </c>
      <c r="J9" s="52">
        <f t="shared" si="2"/>
        <v>0</v>
      </c>
    </row>
    <row r="10" spans="1:10" ht="47.25" customHeight="1">
      <c r="A10" s="17"/>
      <c r="B10" s="17"/>
      <c r="C10" s="18" t="s">
        <v>127</v>
      </c>
      <c r="D10" s="17" t="s">
        <v>125</v>
      </c>
      <c r="E10" s="17" t="s">
        <v>126</v>
      </c>
      <c r="F10" s="17" t="s">
        <v>61</v>
      </c>
      <c r="G10" s="57">
        <f>'Havelvats 4'!G19</f>
        <v>-331800</v>
      </c>
      <c r="H10" s="57">
        <f>'Havelvats 4'!H19</f>
        <v>-331800</v>
      </c>
      <c r="I10" s="57">
        <f>'Havelvats 4'!I19</f>
        <v>-331800</v>
      </c>
      <c r="J10" s="57">
        <f>'Havelvats 4'!J19</f>
        <v>-331800</v>
      </c>
    </row>
    <row r="11" spans="1:10" ht="66" customHeight="1">
      <c r="A11" s="17"/>
      <c r="B11" s="17"/>
      <c r="C11" s="18" t="s">
        <v>64</v>
      </c>
      <c r="D11" s="17" t="s">
        <v>65</v>
      </c>
      <c r="E11" s="17" t="s">
        <v>124</v>
      </c>
      <c r="F11" s="17" t="s">
        <v>66</v>
      </c>
      <c r="G11" s="57">
        <f>'Havelvats 4'!G28</f>
        <v>331800</v>
      </c>
      <c r="H11" s="57">
        <f>'Havelvats 4'!H28</f>
        <v>331800</v>
      </c>
      <c r="I11" s="57">
        <f>'Havelvats 4'!I28</f>
        <v>331800</v>
      </c>
      <c r="J11" s="57">
        <f>'Havelvats 4'!J28</f>
        <v>331800</v>
      </c>
    </row>
  </sheetData>
  <mergeCells count="11">
    <mergeCell ref="G5:J5"/>
    <mergeCell ref="A7:F7"/>
    <mergeCell ref="A8:F8"/>
    <mergeCell ref="A1:J1"/>
    <mergeCell ref="A3:J3"/>
    <mergeCell ref="G4:J4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N11"/>
  <sheetViews>
    <sheetView zoomScale="90" zoomScaleNormal="90" workbookViewId="0">
      <selection activeCell="M5" sqref="M5"/>
    </sheetView>
  </sheetViews>
  <sheetFormatPr defaultRowHeight="16.5"/>
  <cols>
    <col min="1" max="2" width="12" style="1" customWidth="1"/>
    <col min="3" max="3" width="47.5703125" style="1" customWidth="1"/>
    <col min="4" max="4" width="14.7109375" style="1" customWidth="1"/>
    <col min="5" max="5" width="18.140625" style="1" customWidth="1"/>
    <col min="6" max="6" width="19.7109375" style="1" customWidth="1"/>
    <col min="7" max="10" width="18.140625" style="1" customWidth="1"/>
    <col min="11" max="16384" width="9.140625" style="1"/>
  </cols>
  <sheetData>
    <row r="1" spans="1:14" ht="58.5" customHeight="1">
      <c r="A1" s="81" t="s">
        <v>49</v>
      </c>
      <c r="B1" s="81"/>
      <c r="C1" s="81"/>
      <c r="D1" s="81"/>
      <c r="E1" s="81"/>
      <c r="F1" s="81"/>
      <c r="G1" s="81"/>
      <c r="H1" s="81"/>
      <c r="I1" s="22"/>
      <c r="J1" s="22"/>
      <c r="K1" s="23"/>
    </row>
    <row r="2" spans="1:14">
      <c r="A2" s="2"/>
      <c r="I2" s="23"/>
      <c r="J2" s="23"/>
      <c r="K2" s="23"/>
    </row>
    <row r="3" spans="1:14" ht="60.75" customHeight="1">
      <c r="A3" s="78" t="s">
        <v>80</v>
      </c>
      <c r="B3" s="78"/>
      <c r="C3" s="78"/>
      <c r="D3" s="78"/>
      <c r="E3" s="78"/>
      <c r="F3" s="78"/>
      <c r="G3" s="78"/>
      <c r="H3" s="78"/>
      <c r="I3" s="24"/>
      <c r="J3" s="24"/>
      <c r="K3" s="23"/>
    </row>
    <row r="4" spans="1:14" ht="21" customHeight="1">
      <c r="A4" s="41"/>
      <c r="B4" s="41"/>
      <c r="C4" s="41"/>
      <c r="D4" s="15"/>
      <c r="E4" s="79" t="s">
        <v>17</v>
      </c>
      <c r="F4" s="79"/>
      <c r="G4" s="79"/>
      <c r="H4" s="79"/>
      <c r="I4" s="25"/>
      <c r="J4" s="25"/>
      <c r="K4" s="23"/>
    </row>
    <row r="5" spans="1:14" s="19" customFormat="1" ht="34.5" customHeight="1">
      <c r="A5" s="82" t="s">
        <v>70</v>
      </c>
      <c r="B5" s="83"/>
      <c r="C5" s="80" t="s">
        <v>71</v>
      </c>
      <c r="D5" s="80" t="s">
        <v>72</v>
      </c>
      <c r="E5" s="80" t="s">
        <v>128</v>
      </c>
      <c r="F5" s="80"/>
      <c r="G5" s="80"/>
      <c r="H5" s="80"/>
      <c r="I5" s="26"/>
      <c r="J5" s="26"/>
      <c r="K5" s="26"/>
    </row>
    <row r="6" spans="1:14" s="19" customFormat="1" ht="34.5" customHeight="1">
      <c r="A6" s="84"/>
      <c r="B6" s="85"/>
      <c r="C6" s="80"/>
      <c r="D6" s="80"/>
      <c r="E6" s="86" t="s">
        <v>73</v>
      </c>
      <c r="F6" s="87"/>
      <c r="G6" s="87"/>
      <c r="H6" s="88"/>
      <c r="I6" s="26"/>
      <c r="J6" s="26"/>
      <c r="K6" s="26"/>
    </row>
    <row r="7" spans="1:14" s="19" customFormat="1" ht="135" customHeight="1">
      <c r="A7" s="43" t="s">
        <v>59</v>
      </c>
      <c r="B7" s="43" t="s">
        <v>74</v>
      </c>
      <c r="C7" s="80"/>
      <c r="D7" s="80"/>
      <c r="E7" s="43" t="s">
        <v>75</v>
      </c>
      <c r="F7" s="43" t="s">
        <v>76</v>
      </c>
      <c r="G7" s="43" t="s">
        <v>77</v>
      </c>
      <c r="H7" s="43" t="s">
        <v>78</v>
      </c>
      <c r="I7" s="26"/>
      <c r="J7" s="26"/>
      <c r="K7" s="26"/>
    </row>
    <row r="8" spans="1:14" s="19" customFormat="1">
      <c r="A8" s="17"/>
      <c r="B8" s="17"/>
      <c r="C8" s="43" t="s">
        <v>79</v>
      </c>
      <c r="D8" s="52">
        <f>D9</f>
        <v>331800</v>
      </c>
      <c r="E8" s="52">
        <f t="shared" ref="E8:H8" si="0">E9</f>
        <v>0</v>
      </c>
      <c r="F8" s="52">
        <f t="shared" si="0"/>
        <v>0</v>
      </c>
      <c r="G8" s="52">
        <f t="shared" si="0"/>
        <v>0</v>
      </c>
      <c r="H8" s="52">
        <f t="shared" si="0"/>
        <v>331800</v>
      </c>
      <c r="I8" s="20"/>
      <c r="J8" s="21"/>
      <c r="K8" s="21"/>
      <c r="L8" s="21"/>
      <c r="M8" s="21"/>
      <c r="N8" s="21"/>
    </row>
    <row r="9" spans="1:14" ht="28.5" customHeight="1">
      <c r="A9" s="17"/>
      <c r="B9" s="17"/>
      <c r="C9" s="27" t="s">
        <v>82</v>
      </c>
      <c r="D9" s="52">
        <f>D11</f>
        <v>331800</v>
      </c>
      <c r="E9" s="52">
        <f t="shared" ref="E9:H9" si="1">E11</f>
        <v>0</v>
      </c>
      <c r="F9" s="52">
        <f t="shared" si="1"/>
        <v>0</v>
      </c>
      <c r="G9" s="52">
        <f t="shared" si="1"/>
        <v>0</v>
      </c>
      <c r="H9" s="52">
        <f t="shared" si="1"/>
        <v>331800</v>
      </c>
    </row>
    <row r="10" spans="1:14">
      <c r="A10" s="17"/>
      <c r="B10" s="17"/>
      <c r="C10" s="46" t="s">
        <v>81</v>
      </c>
      <c r="D10" s="52"/>
      <c r="E10" s="52"/>
      <c r="F10" s="52"/>
      <c r="G10" s="52"/>
      <c r="H10" s="52"/>
    </row>
    <row r="11" spans="1:14" ht="33">
      <c r="A11" s="18" t="s">
        <v>83</v>
      </c>
      <c r="B11" s="18">
        <v>31001</v>
      </c>
      <c r="C11" s="28" t="s">
        <v>84</v>
      </c>
      <c r="D11" s="57">
        <f>SUM(E11:H11)</f>
        <v>331800</v>
      </c>
      <c r="E11" s="57">
        <v>0</v>
      </c>
      <c r="F11" s="57">
        <v>0</v>
      </c>
      <c r="G11" s="57">
        <v>0</v>
      </c>
      <c r="H11" s="57">
        <f>'Havelvats 4'!J28</f>
        <v>331800</v>
      </c>
    </row>
  </sheetData>
  <mergeCells count="8">
    <mergeCell ref="A1:H1"/>
    <mergeCell ref="A3:H3"/>
    <mergeCell ref="E4:H4"/>
    <mergeCell ref="A5:B6"/>
    <mergeCell ref="E6:H6"/>
    <mergeCell ref="C5:C7"/>
    <mergeCell ref="D5:D7"/>
    <mergeCell ref="E5:H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L13"/>
  <sheetViews>
    <sheetView zoomScale="90" zoomScaleNormal="90" workbookViewId="0">
      <selection activeCell="K3" sqref="K3"/>
    </sheetView>
  </sheetViews>
  <sheetFormatPr defaultColWidth="9.140625" defaultRowHeight="16.5"/>
  <cols>
    <col min="1" max="1" width="12.5703125" style="1" customWidth="1"/>
    <col min="2" max="2" width="15.85546875" style="1" customWidth="1"/>
    <col min="3" max="3" width="56.5703125" style="1" customWidth="1"/>
    <col min="4" max="4" width="18.42578125" style="1" customWidth="1"/>
    <col min="5" max="5" width="17.7109375" style="1" customWidth="1"/>
    <col min="6" max="6" width="15.5703125" style="1" customWidth="1"/>
    <col min="7" max="7" width="13.28515625" style="1" customWidth="1"/>
    <col min="8" max="16384" width="9.140625" style="1"/>
  </cols>
  <sheetData>
    <row r="1" spans="1:12" ht="58.5" customHeight="1">
      <c r="A1" s="81" t="s">
        <v>50</v>
      </c>
      <c r="B1" s="81"/>
      <c r="C1" s="81"/>
      <c r="D1" s="81"/>
      <c r="E1" s="81"/>
      <c r="F1" s="81"/>
      <c r="G1" s="81"/>
      <c r="H1" s="13"/>
      <c r="I1" s="13"/>
      <c r="J1" s="13"/>
    </row>
    <row r="2" spans="1:12">
      <c r="A2" s="2"/>
    </row>
    <row r="3" spans="1:12" ht="81" customHeight="1">
      <c r="A3" s="78" t="s">
        <v>87</v>
      </c>
      <c r="B3" s="78"/>
      <c r="C3" s="78"/>
      <c r="D3" s="78"/>
      <c r="E3" s="78"/>
      <c r="F3" s="78"/>
      <c r="G3" s="78"/>
      <c r="H3" s="14"/>
      <c r="I3" s="14"/>
      <c r="J3" s="14"/>
    </row>
    <row r="4" spans="1:12" ht="21" customHeight="1">
      <c r="A4" s="41"/>
      <c r="B4" s="41"/>
      <c r="C4" s="36"/>
      <c r="D4" s="91"/>
      <c r="E4" s="91"/>
      <c r="F4" s="91"/>
      <c r="G4" s="91"/>
    </row>
    <row r="5" spans="1:12">
      <c r="C5" s="23"/>
      <c r="D5" s="23"/>
      <c r="E5" s="23"/>
      <c r="F5" s="96" t="s">
        <v>47</v>
      </c>
      <c r="G5" s="96"/>
    </row>
    <row r="6" spans="1:12" s="19" customFormat="1" ht="57" customHeight="1">
      <c r="A6" s="80" t="s">
        <v>70</v>
      </c>
      <c r="B6" s="80"/>
      <c r="C6" s="80" t="s">
        <v>71</v>
      </c>
      <c r="D6" s="80" t="s">
        <v>128</v>
      </c>
      <c r="E6" s="80"/>
      <c r="F6" s="80"/>
      <c r="G6" s="80"/>
    </row>
    <row r="7" spans="1:12" s="19" customFormat="1" ht="42" customHeight="1">
      <c r="A7" s="43" t="s">
        <v>59</v>
      </c>
      <c r="B7" s="43" t="s">
        <v>74</v>
      </c>
      <c r="C7" s="80"/>
      <c r="D7" s="37" t="s">
        <v>67</v>
      </c>
      <c r="E7" s="37" t="s">
        <v>68</v>
      </c>
      <c r="F7" s="37" t="s">
        <v>69</v>
      </c>
      <c r="G7" s="37" t="s">
        <v>13</v>
      </c>
      <c r="I7" s="20"/>
      <c r="J7" s="20"/>
      <c r="K7" s="20"/>
      <c r="L7" s="20"/>
    </row>
    <row r="8" spans="1:12" s="19" customFormat="1" ht="30.75" customHeight="1">
      <c r="A8" s="89"/>
      <c r="B8" s="90"/>
      <c r="C8" s="43" t="s">
        <v>79</v>
      </c>
      <c r="D8" s="52">
        <f>D9</f>
        <v>331800</v>
      </c>
      <c r="E8" s="52">
        <f t="shared" ref="E8:G8" si="0">E9</f>
        <v>331800</v>
      </c>
      <c r="F8" s="52">
        <f t="shared" si="0"/>
        <v>331800</v>
      </c>
      <c r="G8" s="52">
        <f t="shared" si="0"/>
        <v>331800</v>
      </c>
    </row>
    <row r="9" spans="1:12" ht="24.75" customHeight="1">
      <c r="A9" s="92"/>
      <c r="B9" s="93"/>
      <c r="C9" s="40" t="s">
        <v>82</v>
      </c>
      <c r="D9" s="52">
        <f>D11</f>
        <v>331800</v>
      </c>
      <c r="E9" s="52">
        <f t="shared" ref="E9:G9" si="1">E11</f>
        <v>331800</v>
      </c>
      <c r="F9" s="52">
        <f t="shared" si="1"/>
        <v>331800</v>
      </c>
      <c r="G9" s="52">
        <f t="shared" si="1"/>
        <v>331800</v>
      </c>
    </row>
    <row r="10" spans="1:12">
      <c r="A10" s="94"/>
      <c r="B10" s="95"/>
      <c r="C10" s="28" t="s">
        <v>81</v>
      </c>
      <c r="D10" s="52"/>
      <c r="E10" s="52"/>
      <c r="F10" s="52"/>
      <c r="G10" s="52"/>
    </row>
    <row r="11" spans="1:12" ht="33">
      <c r="A11" s="18" t="s">
        <v>83</v>
      </c>
      <c r="B11" s="18">
        <v>31001</v>
      </c>
      <c r="C11" s="28" t="s">
        <v>84</v>
      </c>
      <c r="D11" s="57">
        <f>D13</f>
        <v>331800</v>
      </c>
      <c r="E11" s="57">
        <f t="shared" ref="E11:G11" si="2">E13</f>
        <v>331800</v>
      </c>
      <c r="F11" s="57">
        <f t="shared" si="2"/>
        <v>331800</v>
      </c>
      <c r="G11" s="57">
        <f t="shared" si="2"/>
        <v>331800</v>
      </c>
    </row>
    <row r="12" spans="1:12">
      <c r="A12" s="89"/>
      <c r="B12" s="90"/>
      <c r="C12" s="38" t="s">
        <v>1</v>
      </c>
      <c r="D12" s="52"/>
      <c r="E12" s="52"/>
      <c r="F12" s="52"/>
      <c r="G12" s="52"/>
    </row>
    <row r="13" spans="1:12" ht="33">
      <c r="A13" s="89"/>
      <c r="B13" s="90"/>
      <c r="C13" s="30" t="s">
        <v>88</v>
      </c>
      <c r="D13" s="57">
        <f>'Havelvats 4'!G28</f>
        <v>331800</v>
      </c>
      <c r="E13" s="57">
        <f>'Havelvats 4'!H28</f>
        <v>331800</v>
      </c>
      <c r="F13" s="57">
        <f>'Havelvats 4'!I28</f>
        <v>331800</v>
      </c>
      <c r="G13" s="57">
        <f>'Havelvats 4'!J28</f>
        <v>331800</v>
      </c>
    </row>
  </sheetData>
  <mergeCells count="11">
    <mergeCell ref="A12:B12"/>
    <mergeCell ref="A13:B13"/>
    <mergeCell ref="A1:G1"/>
    <mergeCell ref="D4:G4"/>
    <mergeCell ref="A8:B8"/>
    <mergeCell ref="A9:B10"/>
    <mergeCell ref="D6:G6"/>
    <mergeCell ref="F5:G5"/>
    <mergeCell ref="A3:G3"/>
    <mergeCell ref="A6:B6"/>
    <mergeCell ref="C6:C7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L36"/>
  <sheetViews>
    <sheetView topLeftCell="A19" zoomScale="90" zoomScaleNormal="90" zoomScaleSheetLayoutView="100" workbookViewId="0">
      <selection activeCell="F47" sqref="F47"/>
    </sheetView>
  </sheetViews>
  <sheetFormatPr defaultColWidth="9.140625" defaultRowHeight="17.25"/>
  <cols>
    <col min="1" max="1" width="6.85546875" style="4" customWidth="1"/>
    <col min="2" max="2" width="6" style="4" customWidth="1"/>
    <col min="3" max="3" width="6.85546875" style="4" customWidth="1"/>
    <col min="4" max="4" width="11" style="4" customWidth="1"/>
    <col min="5" max="5" width="16.140625" style="4" customWidth="1"/>
    <col min="6" max="6" width="73.5703125" style="4" customWidth="1"/>
    <col min="7" max="10" width="16.140625" style="4" customWidth="1"/>
    <col min="11" max="11" width="9.140625" style="4"/>
    <col min="12" max="12" width="10.42578125" style="4" bestFit="1" customWidth="1"/>
    <col min="13" max="16384" width="9.140625" style="4"/>
  </cols>
  <sheetData>
    <row r="1" spans="1:12" ht="65.25" customHeight="1">
      <c r="F1" s="81" t="s">
        <v>51</v>
      </c>
      <c r="G1" s="81"/>
      <c r="H1" s="81"/>
      <c r="I1" s="81"/>
      <c r="J1" s="81"/>
    </row>
    <row r="2" spans="1:12" ht="17.25" customHeight="1">
      <c r="D2" s="112"/>
      <c r="E2" s="112"/>
      <c r="F2" s="112"/>
      <c r="G2" s="112"/>
      <c r="H2" s="112"/>
      <c r="I2" s="112"/>
      <c r="J2" s="112"/>
      <c r="K2" s="111"/>
      <c r="L2" s="111"/>
    </row>
    <row r="3" spans="1:12" ht="47.25" customHeight="1">
      <c r="A3" s="111" t="s">
        <v>116</v>
      </c>
      <c r="B3" s="111"/>
      <c r="C3" s="111"/>
      <c r="D3" s="111"/>
      <c r="E3" s="111"/>
      <c r="F3" s="111"/>
      <c r="G3" s="111"/>
      <c r="H3" s="111"/>
      <c r="I3" s="111"/>
      <c r="J3" s="111"/>
      <c r="K3" s="5"/>
      <c r="L3" s="44"/>
    </row>
    <row r="4" spans="1:12" ht="20.25" customHeight="1">
      <c r="D4" s="6"/>
      <c r="E4" s="6"/>
      <c r="F4" s="6"/>
      <c r="G4" s="6"/>
      <c r="H4" s="6"/>
      <c r="I4" s="6"/>
      <c r="J4" s="29" t="s">
        <v>86</v>
      </c>
    </row>
    <row r="5" spans="1:12" ht="63.75" customHeight="1">
      <c r="A5" s="113" t="s">
        <v>45</v>
      </c>
      <c r="B5" s="113"/>
      <c r="C5" s="113"/>
      <c r="D5" s="113" t="s">
        <v>6</v>
      </c>
      <c r="E5" s="113"/>
      <c r="F5" s="80" t="s">
        <v>85</v>
      </c>
      <c r="G5" s="80" t="s">
        <v>18</v>
      </c>
      <c r="H5" s="80"/>
      <c r="I5" s="80"/>
      <c r="J5" s="80"/>
      <c r="K5" s="16"/>
    </row>
    <row r="6" spans="1:12" ht="65.25" customHeight="1">
      <c r="A6" s="31" t="s">
        <v>9</v>
      </c>
      <c r="B6" s="31" t="s">
        <v>10</v>
      </c>
      <c r="C6" s="31" t="s">
        <v>11</v>
      </c>
      <c r="D6" s="45" t="s">
        <v>40</v>
      </c>
      <c r="E6" s="45" t="s">
        <v>0</v>
      </c>
      <c r="F6" s="80"/>
      <c r="G6" s="43" t="s">
        <v>67</v>
      </c>
      <c r="H6" s="43" t="s">
        <v>68</v>
      </c>
      <c r="I6" s="43" t="s">
        <v>69</v>
      </c>
      <c r="J6" s="43" t="s">
        <v>13</v>
      </c>
    </row>
    <row r="7" spans="1:12" ht="24.75" customHeight="1">
      <c r="A7" s="31"/>
      <c r="B7" s="31"/>
      <c r="C7" s="31"/>
      <c r="D7" s="45"/>
      <c r="E7" s="45"/>
      <c r="F7" s="42" t="s">
        <v>46</v>
      </c>
      <c r="G7" s="52">
        <f>G9</f>
        <v>0</v>
      </c>
      <c r="H7" s="52">
        <f t="shared" ref="H7:J7" si="0">H9</f>
        <v>0</v>
      </c>
      <c r="I7" s="52">
        <f t="shared" si="0"/>
        <v>0</v>
      </c>
      <c r="J7" s="52">
        <f t="shared" si="0"/>
        <v>0</v>
      </c>
    </row>
    <row r="8" spans="1:12" ht="24.75" customHeight="1">
      <c r="A8" s="31"/>
      <c r="B8" s="31"/>
      <c r="C8" s="31"/>
      <c r="D8" s="45"/>
      <c r="E8" s="45"/>
      <c r="F8" s="17" t="s">
        <v>73</v>
      </c>
      <c r="G8" s="52"/>
      <c r="H8" s="52"/>
      <c r="I8" s="52"/>
      <c r="J8" s="52"/>
    </row>
    <row r="9" spans="1:12" ht="24.75" customHeight="1">
      <c r="A9" s="101" t="s">
        <v>20</v>
      </c>
      <c r="B9" s="82"/>
      <c r="C9" s="104"/>
      <c r="D9" s="104"/>
      <c r="E9" s="83"/>
      <c r="F9" s="42" t="s">
        <v>129</v>
      </c>
      <c r="G9" s="52">
        <f t="shared" ref="G9:I9" si="1">G11</f>
        <v>0</v>
      </c>
      <c r="H9" s="52">
        <f t="shared" si="1"/>
        <v>0</v>
      </c>
      <c r="I9" s="52">
        <f t="shared" si="1"/>
        <v>0</v>
      </c>
      <c r="J9" s="52">
        <f>J11</f>
        <v>0</v>
      </c>
    </row>
    <row r="10" spans="1:12" ht="24.75" customHeight="1">
      <c r="A10" s="102"/>
      <c r="B10" s="84"/>
      <c r="C10" s="105"/>
      <c r="D10" s="105"/>
      <c r="E10" s="85"/>
      <c r="F10" s="17" t="s">
        <v>73</v>
      </c>
      <c r="G10" s="52"/>
      <c r="H10" s="52"/>
      <c r="I10" s="52"/>
      <c r="J10" s="52"/>
    </row>
    <row r="11" spans="1:12" ht="24.75" customHeight="1">
      <c r="A11" s="102"/>
      <c r="B11" s="101" t="s">
        <v>21</v>
      </c>
      <c r="C11" s="82"/>
      <c r="D11" s="104"/>
      <c r="E11" s="83"/>
      <c r="F11" s="42" t="s">
        <v>114</v>
      </c>
      <c r="G11" s="52">
        <f t="shared" ref="G11:I11" si="2">G13</f>
        <v>0</v>
      </c>
      <c r="H11" s="52">
        <f t="shared" si="2"/>
        <v>0</v>
      </c>
      <c r="I11" s="52">
        <f t="shared" si="2"/>
        <v>0</v>
      </c>
      <c r="J11" s="52">
        <f>J13</f>
        <v>0</v>
      </c>
    </row>
    <row r="12" spans="1:12" ht="24.75" customHeight="1">
      <c r="A12" s="102"/>
      <c r="B12" s="102"/>
      <c r="C12" s="84"/>
      <c r="D12" s="105"/>
      <c r="E12" s="85"/>
      <c r="F12" s="17" t="s">
        <v>73</v>
      </c>
      <c r="G12" s="52"/>
      <c r="H12" s="52"/>
      <c r="I12" s="52"/>
      <c r="J12" s="52"/>
    </row>
    <row r="13" spans="1:12" ht="24.75" customHeight="1">
      <c r="A13" s="102"/>
      <c r="B13" s="102"/>
      <c r="C13" s="101" t="s">
        <v>15</v>
      </c>
      <c r="D13" s="106"/>
      <c r="E13" s="107"/>
      <c r="F13" s="42" t="s">
        <v>114</v>
      </c>
      <c r="G13" s="52">
        <f>G15</f>
        <v>0</v>
      </c>
      <c r="H13" s="52">
        <f t="shared" ref="H13:I13" si="3">H15</f>
        <v>0</v>
      </c>
      <c r="I13" s="52">
        <f t="shared" si="3"/>
        <v>0</v>
      </c>
      <c r="J13" s="52">
        <f>J15</f>
        <v>0</v>
      </c>
    </row>
    <row r="14" spans="1:12" ht="24.75" customHeight="1">
      <c r="A14" s="102"/>
      <c r="B14" s="102"/>
      <c r="C14" s="102"/>
      <c r="D14" s="108"/>
      <c r="E14" s="109"/>
      <c r="F14" s="17" t="s">
        <v>73</v>
      </c>
      <c r="G14" s="52"/>
      <c r="H14" s="52"/>
      <c r="I14" s="52"/>
      <c r="J14" s="52"/>
    </row>
    <row r="15" spans="1:12" ht="24.75" customHeight="1">
      <c r="A15" s="102"/>
      <c r="B15" s="102"/>
      <c r="C15" s="102"/>
      <c r="D15" s="106"/>
      <c r="E15" s="107"/>
      <c r="F15" s="42" t="s">
        <v>82</v>
      </c>
      <c r="G15" s="52">
        <f t="shared" ref="G15:I15" si="4">G17</f>
        <v>0</v>
      </c>
      <c r="H15" s="52">
        <f t="shared" si="4"/>
        <v>0</v>
      </c>
      <c r="I15" s="52">
        <f t="shared" si="4"/>
        <v>0</v>
      </c>
      <c r="J15" s="52">
        <f>J17</f>
        <v>0</v>
      </c>
    </row>
    <row r="16" spans="1:12" ht="24.75" customHeight="1">
      <c r="A16" s="102"/>
      <c r="B16" s="102"/>
      <c r="C16" s="102"/>
      <c r="D16" s="108"/>
      <c r="E16" s="109"/>
      <c r="F16" s="17" t="s">
        <v>73</v>
      </c>
      <c r="G16" s="52"/>
      <c r="H16" s="52"/>
      <c r="I16" s="52"/>
      <c r="J16" s="52"/>
    </row>
    <row r="17" spans="1:10" ht="24.75" customHeight="1">
      <c r="A17" s="102"/>
      <c r="B17" s="102"/>
      <c r="C17" s="102"/>
      <c r="D17" s="98">
        <v>1173</v>
      </c>
      <c r="E17" s="110"/>
      <c r="F17" s="28" t="s">
        <v>14</v>
      </c>
      <c r="G17" s="57">
        <f>G19+G28</f>
        <v>0</v>
      </c>
      <c r="H17" s="57">
        <f t="shared" ref="H17:J17" si="5">H19+H28</f>
        <v>0</v>
      </c>
      <c r="I17" s="57">
        <f t="shared" si="5"/>
        <v>0</v>
      </c>
      <c r="J17" s="57">
        <f t="shared" si="5"/>
        <v>0</v>
      </c>
    </row>
    <row r="18" spans="1:10" ht="24.75" customHeight="1">
      <c r="A18" s="102"/>
      <c r="B18" s="102"/>
      <c r="C18" s="102"/>
      <c r="D18" s="99"/>
      <c r="E18" s="100"/>
      <c r="F18" s="28" t="s">
        <v>73</v>
      </c>
      <c r="G18" s="57"/>
      <c r="H18" s="57"/>
      <c r="I18" s="57"/>
      <c r="J18" s="57"/>
    </row>
    <row r="19" spans="1:10" ht="24.75" customHeight="1">
      <c r="A19" s="102"/>
      <c r="B19" s="102"/>
      <c r="C19" s="102"/>
      <c r="D19" s="99"/>
      <c r="E19" s="110" t="s">
        <v>16</v>
      </c>
      <c r="F19" s="28" t="s">
        <v>130</v>
      </c>
      <c r="G19" s="57">
        <f t="shared" ref="G19:I19" si="6">G21</f>
        <v>-331800</v>
      </c>
      <c r="H19" s="57">
        <f t="shared" si="6"/>
        <v>-331800</v>
      </c>
      <c r="I19" s="57">
        <f t="shared" si="6"/>
        <v>-331800</v>
      </c>
      <c r="J19" s="57">
        <f>J21</f>
        <v>-331800</v>
      </c>
    </row>
    <row r="20" spans="1:10" ht="24.75" customHeight="1">
      <c r="A20" s="102"/>
      <c r="B20" s="102"/>
      <c r="C20" s="102"/>
      <c r="D20" s="99"/>
      <c r="E20" s="99"/>
      <c r="F20" s="28" t="s">
        <v>1</v>
      </c>
      <c r="G20" s="57"/>
      <c r="H20" s="57"/>
      <c r="I20" s="57"/>
      <c r="J20" s="57"/>
    </row>
    <row r="21" spans="1:10" ht="24.75" customHeight="1">
      <c r="A21" s="102"/>
      <c r="B21" s="102"/>
      <c r="C21" s="102"/>
      <c r="D21" s="99"/>
      <c r="E21" s="99"/>
      <c r="F21" s="30" t="s">
        <v>88</v>
      </c>
      <c r="G21" s="57">
        <f t="shared" ref="G21:I21" si="7">G23</f>
        <v>-331800</v>
      </c>
      <c r="H21" s="57">
        <f t="shared" si="7"/>
        <v>-331800</v>
      </c>
      <c r="I21" s="57">
        <f t="shared" si="7"/>
        <v>-331800</v>
      </c>
      <c r="J21" s="57">
        <f>J23</f>
        <v>-331800</v>
      </c>
    </row>
    <row r="22" spans="1:10" ht="38.25" customHeight="1">
      <c r="A22" s="102"/>
      <c r="B22" s="102"/>
      <c r="C22" s="102"/>
      <c r="D22" s="99"/>
      <c r="E22" s="99"/>
      <c r="F22" s="28" t="s">
        <v>2</v>
      </c>
      <c r="G22" s="57"/>
      <c r="H22" s="57"/>
      <c r="I22" s="57"/>
      <c r="J22" s="57"/>
    </row>
    <row r="23" spans="1:10" ht="24.75" customHeight="1">
      <c r="A23" s="102"/>
      <c r="B23" s="102"/>
      <c r="C23" s="102"/>
      <c r="D23" s="99"/>
      <c r="E23" s="99"/>
      <c r="F23" s="28" t="s">
        <v>3</v>
      </c>
      <c r="G23" s="57">
        <f t="shared" ref="G23:J26" si="8">G24</f>
        <v>-331800</v>
      </c>
      <c r="H23" s="57">
        <f t="shared" si="8"/>
        <v>-331800</v>
      </c>
      <c r="I23" s="57">
        <f t="shared" si="8"/>
        <v>-331800</v>
      </c>
      <c r="J23" s="57">
        <f>J24</f>
        <v>-331800</v>
      </c>
    </row>
    <row r="24" spans="1:10" ht="24.75" customHeight="1">
      <c r="A24" s="102"/>
      <c r="B24" s="102"/>
      <c r="C24" s="102"/>
      <c r="D24" s="99"/>
      <c r="E24" s="99"/>
      <c r="F24" s="28" t="s">
        <v>131</v>
      </c>
      <c r="G24" s="57">
        <f t="shared" si="8"/>
        <v>-331800</v>
      </c>
      <c r="H24" s="57">
        <f t="shared" si="8"/>
        <v>-331800</v>
      </c>
      <c r="I24" s="57">
        <f t="shared" si="8"/>
        <v>-331800</v>
      </c>
      <c r="J24" s="57">
        <f>J25</f>
        <v>-331800</v>
      </c>
    </row>
    <row r="25" spans="1:10" ht="24.75" customHeight="1">
      <c r="A25" s="102"/>
      <c r="B25" s="102"/>
      <c r="C25" s="102"/>
      <c r="D25" s="99"/>
      <c r="E25" s="99"/>
      <c r="F25" s="28" t="s">
        <v>132</v>
      </c>
      <c r="G25" s="57">
        <f>G26</f>
        <v>-331800</v>
      </c>
      <c r="H25" s="57">
        <f t="shared" si="8"/>
        <v>-331800</v>
      </c>
      <c r="I25" s="57">
        <f t="shared" si="8"/>
        <v>-331800</v>
      </c>
      <c r="J25" s="57">
        <f t="shared" si="8"/>
        <v>-331800</v>
      </c>
    </row>
    <row r="26" spans="1:10" ht="24.75" customHeight="1">
      <c r="A26" s="102"/>
      <c r="B26" s="102"/>
      <c r="C26" s="102"/>
      <c r="D26" s="99"/>
      <c r="E26" s="99"/>
      <c r="F26" s="28" t="s">
        <v>133</v>
      </c>
      <c r="G26" s="57">
        <f>G27</f>
        <v>-331800</v>
      </c>
      <c r="H26" s="57">
        <f t="shared" si="8"/>
        <v>-331800</v>
      </c>
      <c r="I26" s="57">
        <f t="shared" si="8"/>
        <v>-331800</v>
      </c>
      <c r="J26" s="57">
        <f t="shared" si="8"/>
        <v>-331800</v>
      </c>
    </row>
    <row r="27" spans="1:10" ht="24.75" customHeight="1">
      <c r="A27" s="102"/>
      <c r="B27" s="102"/>
      <c r="C27" s="102"/>
      <c r="D27" s="99"/>
      <c r="E27" s="99"/>
      <c r="F27" s="28" t="s">
        <v>134</v>
      </c>
      <c r="G27" s="57">
        <v>-331800</v>
      </c>
      <c r="H27" s="57">
        <v>-331800</v>
      </c>
      <c r="I27" s="57">
        <v>-331800</v>
      </c>
      <c r="J27" s="57">
        <v>-331800</v>
      </c>
    </row>
    <row r="28" spans="1:10" ht="25.5" customHeight="1">
      <c r="A28" s="102"/>
      <c r="B28" s="102"/>
      <c r="C28" s="102"/>
      <c r="D28" s="99"/>
      <c r="E28" s="97">
        <v>31001</v>
      </c>
      <c r="F28" s="17" t="s">
        <v>84</v>
      </c>
      <c r="G28" s="57">
        <f t="shared" ref="G28:I28" si="9">G30</f>
        <v>331800</v>
      </c>
      <c r="H28" s="57">
        <f t="shared" si="9"/>
        <v>331800</v>
      </c>
      <c r="I28" s="57">
        <f t="shared" si="9"/>
        <v>331800</v>
      </c>
      <c r="J28" s="57">
        <f>J30</f>
        <v>331800</v>
      </c>
    </row>
    <row r="29" spans="1:10" ht="17.45" customHeight="1">
      <c r="A29" s="102"/>
      <c r="B29" s="102"/>
      <c r="C29" s="102"/>
      <c r="D29" s="99"/>
      <c r="E29" s="97"/>
      <c r="F29" s="28" t="s">
        <v>1</v>
      </c>
      <c r="G29" s="57"/>
      <c r="H29" s="57"/>
      <c r="I29" s="57"/>
      <c r="J29" s="57"/>
    </row>
    <row r="30" spans="1:10">
      <c r="A30" s="102"/>
      <c r="B30" s="102"/>
      <c r="C30" s="102"/>
      <c r="D30" s="99"/>
      <c r="E30" s="97"/>
      <c r="F30" s="35" t="s">
        <v>42</v>
      </c>
      <c r="G30" s="57">
        <f t="shared" ref="G30:I30" si="10">G32</f>
        <v>331800</v>
      </c>
      <c r="H30" s="57">
        <f t="shared" si="10"/>
        <v>331800</v>
      </c>
      <c r="I30" s="57">
        <f t="shared" si="10"/>
        <v>331800</v>
      </c>
      <c r="J30" s="57">
        <f>J32</f>
        <v>331800</v>
      </c>
    </row>
    <row r="31" spans="1:10" ht="34.5" customHeight="1">
      <c r="A31" s="102"/>
      <c r="B31" s="102"/>
      <c r="C31" s="102"/>
      <c r="D31" s="99"/>
      <c r="E31" s="97"/>
      <c r="F31" s="28" t="s">
        <v>2</v>
      </c>
      <c r="G31" s="57"/>
      <c r="H31" s="57"/>
      <c r="I31" s="57"/>
      <c r="J31" s="57"/>
    </row>
    <row r="32" spans="1:10" ht="17.45" customHeight="1">
      <c r="A32" s="102"/>
      <c r="B32" s="102"/>
      <c r="C32" s="102"/>
      <c r="D32" s="99"/>
      <c r="E32" s="97"/>
      <c r="F32" s="28" t="s">
        <v>3</v>
      </c>
      <c r="G32" s="57">
        <f t="shared" ref="G32:I35" si="11">G33</f>
        <v>331800</v>
      </c>
      <c r="H32" s="57">
        <f t="shared" si="11"/>
        <v>331800</v>
      </c>
      <c r="I32" s="57">
        <f t="shared" si="11"/>
        <v>331800</v>
      </c>
      <c r="J32" s="57">
        <f t="shared" ref="J32" si="12">J33</f>
        <v>331800</v>
      </c>
    </row>
    <row r="33" spans="1:10" ht="17.45" customHeight="1">
      <c r="A33" s="102"/>
      <c r="B33" s="102"/>
      <c r="C33" s="102"/>
      <c r="D33" s="99"/>
      <c r="E33" s="97"/>
      <c r="F33" s="28" t="s">
        <v>4</v>
      </c>
      <c r="G33" s="57">
        <f t="shared" si="11"/>
        <v>331800</v>
      </c>
      <c r="H33" s="57">
        <f t="shared" si="11"/>
        <v>331800</v>
      </c>
      <c r="I33" s="57">
        <f t="shared" si="11"/>
        <v>331800</v>
      </c>
      <c r="J33" s="57">
        <f>J34</f>
        <v>331800</v>
      </c>
    </row>
    <row r="34" spans="1:10" ht="17.45" customHeight="1">
      <c r="A34" s="102"/>
      <c r="B34" s="102"/>
      <c r="C34" s="102"/>
      <c r="D34" s="99"/>
      <c r="E34" s="97"/>
      <c r="F34" s="28" t="s">
        <v>5</v>
      </c>
      <c r="G34" s="57">
        <f t="shared" si="11"/>
        <v>331800</v>
      </c>
      <c r="H34" s="57">
        <f t="shared" si="11"/>
        <v>331800</v>
      </c>
      <c r="I34" s="57">
        <f t="shared" si="11"/>
        <v>331800</v>
      </c>
      <c r="J34" s="57">
        <f>J35</f>
        <v>331800</v>
      </c>
    </row>
    <row r="35" spans="1:10" ht="17.45" customHeight="1">
      <c r="A35" s="102"/>
      <c r="B35" s="102"/>
      <c r="C35" s="102"/>
      <c r="D35" s="99"/>
      <c r="E35" s="97"/>
      <c r="F35" s="28" t="s">
        <v>22</v>
      </c>
      <c r="G35" s="57">
        <f t="shared" si="11"/>
        <v>331800</v>
      </c>
      <c r="H35" s="57">
        <f t="shared" si="11"/>
        <v>331800</v>
      </c>
      <c r="I35" s="57">
        <f t="shared" si="11"/>
        <v>331800</v>
      </c>
      <c r="J35" s="57">
        <f>J36</f>
        <v>331800</v>
      </c>
    </row>
    <row r="36" spans="1:10">
      <c r="A36" s="103"/>
      <c r="B36" s="103"/>
      <c r="C36" s="103"/>
      <c r="D36" s="100"/>
      <c r="E36" s="97"/>
      <c r="F36" s="34" t="s">
        <v>41</v>
      </c>
      <c r="G36" s="57">
        <v>331800</v>
      </c>
      <c r="H36" s="57">
        <v>331800</v>
      </c>
      <c r="I36" s="57">
        <v>331800</v>
      </c>
      <c r="J36" s="57">
        <v>331800</v>
      </c>
    </row>
  </sheetData>
  <mergeCells count="19">
    <mergeCell ref="F1:J1"/>
    <mergeCell ref="K2:L2"/>
    <mergeCell ref="D2:J2"/>
    <mergeCell ref="A3:J3"/>
    <mergeCell ref="D5:E5"/>
    <mergeCell ref="F5:F6"/>
    <mergeCell ref="A5:C5"/>
    <mergeCell ref="G5:J5"/>
    <mergeCell ref="E28:E36"/>
    <mergeCell ref="D17:D36"/>
    <mergeCell ref="A9:A36"/>
    <mergeCell ref="B11:B36"/>
    <mergeCell ref="C13:C36"/>
    <mergeCell ref="B9:E10"/>
    <mergeCell ref="C11:E12"/>
    <mergeCell ref="D13:E14"/>
    <mergeCell ref="E19:E27"/>
    <mergeCell ref="D15:E16"/>
    <mergeCell ref="E17:E18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  <ignoredErrors>
    <ignoredError sqref="F32:F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19"/>
  <sheetViews>
    <sheetView zoomScale="90" zoomScaleNormal="90" workbookViewId="0">
      <selection activeCell="H27" sqref="H27"/>
    </sheetView>
  </sheetViews>
  <sheetFormatPr defaultRowHeight="16.5"/>
  <cols>
    <col min="1" max="1" width="9.140625" style="1"/>
    <col min="2" max="3" width="11.28515625" style="1" customWidth="1"/>
    <col min="4" max="4" width="14.42578125" style="1" customWidth="1"/>
    <col min="5" max="6" width="11.140625" style="1" customWidth="1"/>
    <col min="7" max="7" width="9.140625" style="1"/>
    <col min="8" max="8" width="19.28515625" style="1" customWidth="1"/>
    <col min="9" max="9" width="66.5703125" style="1" customWidth="1"/>
    <col min="10" max="13" width="20.85546875" style="1" customWidth="1"/>
    <col min="14" max="16384" width="9.140625" style="1"/>
  </cols>
  <sheetData>
    <row r="1" spans="1:13" s="51" customFormat="1" ht="65.25" customHeight="1">
      <c r="A1" s="81" t="s">
        <v>52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</row>
    <row r="2" spans="1:13" s="51" customFormat="1" ht="17.25" customHeight="1">
      <c r="D2" s="119"/>
      <c r="E2" s="119"/>
      <c r="F2" s="119"/>
      <c r="G2" s="119"/>
      <c r="H2" s="119"/>
      <c r="I2" s="119"/>
      <c r="J2" s="119"/>
      <c r="K2" s="120"/>
      <c r="L2" s="120"/>
    </row>
    <row r="3" spans="1:13" s="51" customFormat="1" ht="47.25" customHeight="1">
      <c r="A3" s="111" t="s">
        <v>117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</row>
    <row r="4" spans="1:13" ht="20.25" customHeight="1"/>
    <row r="5" spans="1:13" ht="48" customHeight="1">
      <c r="A5" s="115" t="s">
        <v>89</v>
      </c>
      <c r="B5" s="115" t="s">
        <v>90</v>
      </c>
      <c r="C5" s="115"/>
      <c r="D5" s="115" t="s">
        <v>91</v>
      </c>
      <c r="E5" s="115"/>
      <c r="F5" s="115"/>
      <c r="G5" s="115"/>
      <c r="H5" s="115" t="s">
        <v>92</v>
      </c>
      <c r="I5" s="115" t="s">
        <v>93</v>
      </c>
      <c r="J5" s="115" t="s">
        <v>18</v>
      </c>
      <c r="K5" s="115"/>
      <c r="L5" s="115"/>
      <c r="M5" s="115"/>
    </row>
    <row r="6" spans="1:13" ht="49.5">
      <c r="A6" s="115"/>
      <c r="B6" s="18" t="s">
        <v>94</v>
      </c>
      <c r="C6" s="18" t="s">
        <v>95</v>
      </c>
      <c r="D6" s="18" t="s">
        <v>94</v>
      </c>
      <c r="E6" s="18" t="s">
        <v>95</v>
      </c>
      <c r="F6" s="18" t="s">
        <v>96</v>
      </c>
      <c r="G6" s="18" t="s">
        <v>97</v>
      </c>
      <c r="H6" s="115"/>
      <c r="I6" s="115"/>
      <c r="J6" s="18" t="s">
        <v>98</v>
      </c>
      <c r="K6" s="18" t="s">
        <v>99</v>
      </c>
      <c r="L6" s="18" t="s">
        <v>100</v>
      </c>
      <c r="M6" s="18" t="s">
        <v>101</v>
      </c>
    </row>
    <row r="7" spans="1:13">
      <c r="A7" s="114" t="s">
        <v>102</v>
      </c>
      <c r="B7" s="114"/>
      <c r="C7" s="114"/>
      <c r="D7" s="114"/>
      <c r="E7" s="114"/>
      <c r="F7" s="114"/>
      <c r="G7" s="114"/>
      <c r="H7" s="114"/>
      <c r="I7" s="114"/>
      <c r="J7" s="47">
        <f>J8</f>
        <v>0</v>
      </c>
      <c r="K7" s="47">
        <f t="shared" ref="K7:M7" si="0">K8</f>
        <v>0</v>
      </c>
      <c r="L7" s="47">
        <f t="shared" si="0"/>
        <v>0</v>
      </c>
      <c r="M7" s="47">
        <f t="shared" si="0"/>
        <v>0</v>
      </c>
    </row>
    <row r="8" spans="1:13">
      <c r="A8" s="121" t="s">
        <v>103</v>
      </c>
      <c r="B8" s="122"/>
      <c r="C8" s="122"/>
      <c r="D8" s="122"/>
      <c r="E8" s="122"/>
      <c r="F8" s="122"/>
      <c r="G8" s="122"/>
      <c r="H8" s="122"/>
      <c r="I8" s="123"/>
      <c r="J8" s="52">
        <f>J9</f>
        <v>0</v>
      </c>
      <c r="K8" s="52">
        <f t="shared" ref="K8:M8" si="1">K9</f>
        <v>0</v>
      </c>
      <c r="L8" s="52">
        <f t="shared" si="1"/>
        <v>0</v>
      </c>
      <c r="M8" s="52">
        <f t="shared" si="1"/>
        <v>0</v>
      </c>
    </row>
    <row r="9" spans="1:13" ht="16.5" customHeight="1">
      <c r="A9" s="28"/>
      <c r="B9" s="32">
        <v>1173</v>
      </c>
      <c r="C9" s="116" t="s">
        <v>104</v>
      </c>
      <c r="D9" s="117"/>
      <c r="E9" s="117"/>
      <c r="F9" s="117"/>
      <c r="G9" s="117"/>
      <c r="H9" s="117"/>
      <c r="I9" s="118"/>
      <c r="J9" s="52">
        <f>J10+J14</f>
        <v>0</v>
      </c>
      <c r="K9" s="52">
        <f>K10+K14</f>
        <v>0</v>
      </c>
      <c r="L9" s="52">
        <f>L10+L14</f>
        <v>0</v>
      </c>
      <c r="M9" s="52">
        <f>M10+M14</f>
        <v>0</v>
      </c>
    </row>
    <row r="10" spans="1:13" ht="16.5" customHeight="1">
      <c r="A10" s="128"/>
      <c r="B10" s="129"/>
      <c r="C10" s="130"/>
      <c r="D10" s="32" t="s">
        <v>135</v>
      </c>
      <c r="E10" s="116" t="s">
        <v>125</v>
      </c>
      <c r="F10" s="117"/>
      <c r="G10" s="117"/>
      <c r="H10" s="117"/>
      <c r="I10" s="118"/>
      <c r="J10" s="52">
        <f>'Havelvats 4'!G19</f>
        <v>-331800</v>
      </c>
      <c r="K10" s="52">
        <f>'Havelvats 4'!H19</f>
        <v>-331800</v>
      </c>
      <c r="L10" s="52">
        <f>'Havelvats 4'!I19</f>
        <v>-331800</v>
      </c>
      <c r="M10" s="52">
        <f>'Havelvats 4'!J19</f>
        <v>-331800</v>
      </c>
    </row>
    <row r="11" spans="1:13" ht="16.5" customHeight="1">
      <c r="A11" s="128"/>
      <c r="B11" s="129"/>
      <c r="C11" s="129"/>
      <c r="D11" s="129"/>
      <c r="E11" s="130"/>
      <c r="F11" s="116" t="s">
        <v>136</v>
      </c>
      <c r="G11" s="117"/>
      <c r="H11" s="117"/>
      <c r="I11" s="117"/>
      <c r="J11" s="117"/>
      <c r="K11" s="117"/>
      <c r="L11" s="117"/>
      <c r="M11" s="118"/>
    </row>
    <row r="12" spans="1:13" ht="16.5" customHeight="1">
      <c r="A12" s="128"/>
      <c r="B12" s="129"/>
      <c r="C12" s="129"/>
      <c r="D12" s="129"/>
      <c r="E12" s="129"/>
      <c r="F12" s="130"/>
      <c r="G12" s="116" t="s">
        <v>12</v>
      </c>
      <c r="H12" s="117"/>
      <c r="I12" s="117"/>
      <c r="J12" s="117"/>
      <c r="K12" s="117"/>
      <c r="L12" s="117"/>
      <c r="M12" s="118"/>
    </row>
    <row r="13" spans="1:13" ht="16.5" customHeight="1">
      <c r="A13" s="128"/>
      <c r="B13" s="129"/>
      <c r="C13" s="129"/>
      <c r="D13" s="129"/>
      <c r="E13" s="129"/>
      <c r="F13" s="129"/>
      <c r="G13" s="130"/>
      <c r="H13" s="116" t="s">
        <v>137</v>
      </c>
      <c r="I13" s="117"/>
      <c r="J13" s="117"/>
      <c r="K13" s="117"/>
      <c r="L13" s="117"/>
      <c r="M13" s="118"/>
    </row>
    <row r="14" spans="1:13">
      <c r="A14" s="125"/>
      <c r="B14" s="126"/>
      <c r="C14" s="127"/>
      <c r="D14" s="32" t="s">
        <v>105</v>
      </c>
      <c r="E14" s="124" t="s">
        <v>65</v>
      </c>
      <c r="F14" s="124"/>
      <c r="G14" s="124"/>
      <c r="H14" s="124"/>
      <c r="I14" s="124"/>
      <c r="J14" s="52">
        <f>'Havelvats 4'!G28</f>
        <v>331800</v>
      </c>
      <c r="K14" s="52">
        <f>'Havelvats 4'!H28</f>
        <v>331800</v>
      </c>
      <c r="L14" s="52">
        <f>'Havelvats 4'!I28</f>
        <v>331800</v>
      </c>
      <c r="M14" s="52">
        <f>'Havelvats 4'!J28</f>
        <v>331800</v>
      </c>
    </row>
    <row r="15" spans="1:13">
      <c r="A15" s="125"/>
      <c r="B15" s="126"/>
      <c r="C15" s="126"/>
      <c r="D15" s="126"/>
      <c r="E15" s="127"/>
      <c r="F15" s="124" t="s">
        <v>124</v>
      </c>
      <c r="G15" s="124"/>
      <c r="H15" s="124"/>
      <c r="I15" s="124"/>
      <c r="J15" s="124"/>
      <c r="K15" s="124"/>
      <c r="L15" s="124"/>
      <c r="M15" s="124"/>
    </row>
    <row r="16" spans="1:13">
      <c r="A16" s="125"/>
      <c r="B16" s="126"/>
      <c r="C16" s="126"/>
      <c r="D16" s="126"/>
      <c r="E16" s="126"/>
      <c r="F16" s="127"/>
      <c r="G16" s="124" t="s">
        <v>19</v>
      </c>
      <c r="H16" s="124"/>
      <c r="I16" s="124"/>
      <c r="J16" s="124"/>
      <c r="K16" s="124"/>
      <c r="L16" s="124"/>
      <c r="M16" s="124"/>
    </row>
    <row r="17" spans="1:13">
      <c r="A17" s="125"/>
      <c r="B17" s="126"/>
      <c r="C17" s="126"/>
      <c r="D17" s="126"/>
      <c r="E17" s="126"/>
      <c r="F17" s="126"/>
      <c r="G17" s="127"/>
      <c r="H17" s="124" t="s">
        <v>106</v>
      </c>
      <c r="I17" s="124"/>
      <c r="J17" s="124"/>
      <c r="K17" s="124"/>
      <c r="L17" s="124"/>
      <c r="M17" s="124"/>
    </row>
    <row r="18" spans="1:13" ht="33">
      <c r="A18" s="125"/>
      <c r="B18" s="126"/>
      <c r="C18" s="126"/>
      <c r="D18" s="126"/>
      <c r="E18" s="126"/>
      <c r="F18" s="126"/>
      <c r="G18" s="126"/>
      <c r="H18" s="127"/>
      <c r="I18" s="55" t="s">
        <v>112</v>
      </c>
      <c r="J18" s="56"/>
      <c r="K18" s="56">
        <v>22</v>
      </c>
      <c r="L18" s="56"/>
      <c r="M18" s="56">
        <v>22</v>
      </c>
    </row>
    <row r="19" spans="1:13" ht="57" customHeight="1">
      <c r="A19" s="125"/>
      <c r="B19" s="126"/>
      <c r="C19" s="126"/>
      <c r="D19" s="126"/>
      <c r="E19" s="126"/>
      <c r="F19" s="126"/>
      <c r="G19" s="126"/>
      <c r="H19" s="127"/>
      <c r="I19" s="55" t="s">
        <v>120</v>
      </c>
      <c r="J19" s="56"/>
      <c r="K19" s="56">
        <v>100</v>
      </c>
      <c r="L19" s="56"/>
      <c r="M19" s="56">
        <v>100</v>
      </c>
    </row>
  </sheetData>
  <mergeCells count="31">
    <mergeCell ref="G16:M16"/>
    <mergeCell ref="I5:I6"/>
    <mergeCell ref="A18:H18"/>
    <mergeCell ref="A19:H19"/>
    <mergeCell ref="H17:M17"/>
    <mergeCell ref="A10:C10"/>
    <mergeCell ref="A11:E11"/>
    <mergeCell ref="A12:F12"/>
    <mergeCell ref="A13:G13"/>
    <mergeCell ref="A14:C14"/>
    <mergeCell ref="A15:E15"/>
    <mergeCell ref="A16:F16"/>
    <mergeCell ref="A17:G17"/>
    <mergeCell ref="E14:I14"/>
    <mergeCell ref="F15:M15"/>
    <mergeCell ref="J5:M5"/>
    <mergeCell ref="H13:M13"/>
    <mergeCell ref="D2:J2"/>
    <mergeCell ref="K2:L2"/>
    <mergeCell ref="E10:I10"/>
    <mergeCell ref="F11:M11"/>
    <mergeCell ref="G12:M12"/>
    <mergeCell ref="C9:I9"/>
    <mergeCell ref="A8:I8"/>
    <mergeCell ref="A1:M1"/>
    <mergeCell ref="A3:M3"/>
    <mergeCell ref="A7:I7"/>
    <mergeCell ref="A5:A6"/>
    <mergeCell ref="B5:C5"/>
    <mergeCell ref="D5:G5"/>
    <mergeCell ref="H5:H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19"/>
  <sheetViews>
    <sheetView zoomScale="90" zoomScaleNormal="90" workbookViewId="0">
      <selection activeCell="R13" sqref="R13"/>
    </sheetView>
  </sheetViews>
  <sheetFormatPr defaultRowHeight="16.5"/>
  <cols>
    <col min="1" max="1" width="9.140625" style="1"/>
    <col min="2" max="2" width="10.7109375" style="1" customWidth="1"/>
    <col min="3" max="3" width="9.140625" style="1"/>
    <col min="4" max="4" width="15" style="1" customWidth="1"/>
    <col min="5" max="5" width="13.42578125" style="1" customWidth="1"/>
    <col min="6" max="6" width="11.28515625" style="1" customWidth="1"/>
    <col min="7" max="7" width="9.140625" style="1"/>
    <col min="8" max="8" width="12.42578125" style="1" customWidth="1"/>
    <col min="9" max="9" width="77" style="1" customWidth="1"/>
    <col min="10" max="13" width="18.85546875" style="1" customWidth="1"/>
    <col min="14" max="16384" width="9.140625" style="1"/>
  </cols>
  <sheetData>
    <row r="1" spans="1:13" s="51" customFormat="1" ht="65.25" customHeight="1">
      <c r="A1" s="81" t="s">
        <v>53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</row>
    <row r="2" spans="1:13" s="51" customFormat="1" ht="17.25" customHeight="1">
      <c r="D2" s="119"/>
      <c r="E2" s="119"/>
      <c r="F2" s="119"/>
      <c r="G2" s="119"/>
      <c r="H2" s="119"/>
      <c r="I2" s="119"/>
      <c r="J2" s="119"/>
      <c r="K2" s="120"/>
      <c r="L2" s="120"/>
    </row>
    <row r="3" spans="1:13" s="51" customFormat="1" ht="47.25" customHeight="1">
      <c r="A3" s="111" t="s">
        <v>118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</row>
    <row r="5" spans="1:13" ht="44.25" customHeight="1">
      <c r="A5" s="115" t="s">
        <v>107</v>
      </c>
      <c r="B5" s="115" t="s">
        <v>90</v>
      </c>
      <c r="C5" s="115"/>
      <c r="D5" s="115" t="s">
        <v>91</v>
      </c>
      <c r="E5" s="115"/>
      <c r="F5" s="115"/>
      <c r="G5" s="115"/>
      <c r="H5" s="115" t="s">
        <v>92</v>
      </c>
      <c r="I5" s="115" t="s">
        <v>93</v>
      </c>
      <c r="J5" s="115" t="s">
        <v>18</v>
      </c>
      <c r="K5" s="115"/>
      <c r="L5" s="115"/>
      <c r="M5" s="115"/>
    </row>
    <row r="6" spans="1:13" ht="33">
      <c r="A6" s="115"/>
      <c r="B6" s="54" t="s">
        <v>108</v>
      </c>
      <c r="C6" s="54" t="s">
        <v>109</v>
      </c>
      <c r="D6" s="54" t="s">
        <v>94</v>
      </c>
      <c r="E6" s="54" t="s">
        <v>109</v>
      </c>
      <c r="F6" s="54" t="s">
        <v>110</v>
      </c>
      <c r="G6" s="54" t="s">
        <v>97</v>
      </c>
      <c r="H6" s="115"/>
      <c r="I6" s="115"/>
      <c r="J6" s="54" t="s">
        <v>98</v>
      </c>
      <c r="K6" s="54" t="s">
        <v>99</v>
      </c>
      <c r="L6" s="54" t="s">
        <v>100</v>
      </c>
      <c r="M6" s="54" t="s">
        <v>101</v>
      </c>
    </row>
    <row r="7" spans="1:13">
      <c r="A7" s="114" t="s">
        <v>102</v>
      </c>
      <c r="B7" s="114"/>
      <c r="C7" s="114"/>
      <c r="D7" s="114"/>
      <c r="E7" s="114"/>
      <c r="F7" s="114"/>
      <c r="G7" s="114"/>
      <c r="H7" s="114"/>
      <c r="I7" s="114"/>
      <c r="J7" s="47">
        <f>J8</f>
        <v>0</v>
      </c>
      <c r="K7" s="47">
        <f t="shared" ref="K7:M7" si="0">K8</f>
        <v>0</v>
      </c>
      <c r="L7" s="47">
        <f t="shared" si="0"/>
        <v>0</v>
      </c>
      <c r="M7" s="47">
        <f t="shared" si="0"/>
        <v>0</v>
      </c>
    </row>
    <row r="8" spans="1:13">
      <c r="A8" s="114" t="s">
        <v>111</v>
      </c>
      <c r="B8" s="114"/>
      <c r="C8" s="114"/>
      <c r="D8" s="114"/>
      <c r="E8" s="114"/>
      <c r="F8" s="114"/>
      <c r="G8" s="114"/>
      <c r="H8" s="114"/>
      <c r="I8" s="114"/>
      <c r="J8" s="58">
        <f>J9</f>
        <v>0</v>
      </c>
      <c r="K8" s="58">
        <f t="shared" ref="K8:M8" si="1">K9</f>
        <v>0</v>
      </c>
      <c r="L8" s="58">
        <f t="shared" si="1"/>
        <v>0</v>
      </c>
      <c r="M8" s="58">
        <f t="shared" si="1"/>
        <v>0</v>
      </c>
    </row>
    <row r="9" spans="1:13">
      <c r="A9" s="39"/>
      <c r="B9" s="53">
        <v>1173</v>
      </c>
      <c r="C9" s="124" t="s">
        <v>104</v>
      </c>
      <c r="D9" s="124"/>
      <c r="E9" s="124"/>
      <c r="F9" s="124"/>
      <c r="G9" s="124"/>
      <c r="H9" s="124"/>
      <c r="I9" s="124"/>
      <c r="J9" s="47">
        <f>J10+J14</f>
        <v>0</v>
      </c>
      <c r="K9" s="47">
        <f>K10+K14</f>
        <v>0</v>
      </c>
      <c r="L9" s="47">
        <f>L10+L14</f>
        <v>0</v>
      </c>
      <c r="M9" s="47">
        <f>M10+M14</f>
        <v>0</v>
      </c>
    </row>
    <row r="10" spans="1:13">
      <c r="A10" s="131"/>
      <c r="B10" s="131"/>
      <c r="C10" s="131"/>
      <c r="D10" s="53" t="s">
        <v>138</v>
      </c>
      <c r="E10" s="124" t="s">
        <v>125</v>
      </c>
      <c r="F10" s="124"/>
      <c r="G10" s="124"/>
      <c r="H10" s="124"/>
      <c r="I10" s="124"/>
      <c r="J10" s="52">
        <f>'Havelvats 4'!G19</f>
        <v>-331800</v>
      </c>
      <c r="K10" s="52">
        <f>'Havelvats 4'!H19</f>
        <v>-331800</v>
      </c>
      <c r="L10" s="52">
        <f>'Havelvats 4'!I19</f>
        <v>-331800</v>
      </c>
      <c r="M10" s="52">
        <f>'Havelvats 4'!J19</f>
        <v>-331800</v>
      </c>
    </row>
    <row r="11" spans="1:13" ht="21" customHeight="1">
      <c r="A11" s="131"/>
      <c r="B11" s="131"/>
      <c r="C11" s="131"/>
      <c r="D11" s="131"/>
      <c r="E11" s="131"/>
      <c r="F11" s="124" t="s">
        <v>136</v>
      </c>
      <c r="G11" s="124"/>
      <c r="H11" s="124"/>
      <c r="I11" s="124"/>
      <c r="J11" s="124"/>
      <c r="K11" s="124"/>
      <c r="L11" s="124"/>
      <c r="M11" s="124"/>
    </row>
    <row r="12" spans="1:13">
      <c r="A12" s="131"/>
      <c r="B12" s="131"/>
      <c r="C12" s="131"/>
      <c r="D12" s="131"/>
      <c r="E12" s="131"/>
      <c r="F12" s="131"/>
      <c r="G12" s="124" t="s">
        <v>12</v>
      </c>
      <c r="H12" s="124"/>
      <c r="I12" s="124"/>
      <c r="J12" s="124"/>
      <c r="K12" s="124"/>
      <c r="L12" s="124"/>
      <c r="M12" s="124"/>
    </row>
    <row r="13" spans="1:13">
      <c r="A13" s="131"/>
      <c r="B13" s="131"/>
      <c r="C13" s="131"/>
      <c r="D13" s="131"/>
      <c r="E13" s="131"/>
      <c r="F13" s="131"/>
      <c r="G13" s="131"/>
      <c r="H13" s="124" t="s">
        <v>139</v>
      </c>
      <c r="I13" s="124"/>
      <c r="J13" s="124"/>
      <c r="K13" s="124"/>
      <c r="L13" s="124"/>
      <c r="M13" s="124"/>
    </row>
    <row r="14" spans="1:13">
      <c r="A14" s="97"/>
      <c r="B14" s="97"/>
      <c r="C14" s="97"/>
      <c r="D14" s="53" t="s">
        <v>105</v>
      </c>
      <c r="E14" s="124" t="s">
        <v>65</v>
      </c>
      <c r="F14" s="124"/>
      <c r="G14" s="124"/>
      <c r="H14" s="124"/>
      <c r="I14" s="124"/>
      <c r="J14" s="52">
        <f>'Havelvats 4'!G28</f>
        <v>331800</v>
      </c>
      <c r="K14" s="52">
        <f>'Havelvats 4'!H28</f>
        <v>331800</v>
      </c>
      <c r="L14" s="52">
        <f>'Havelvats 4'!I28</f>
        <v>331800</v>
      </c>
      <c r="M14" s="52">
        <f>'Havelvats 4'!J28</f>
        <v>331800</v>
      </c>
    </row>
    <row r="15" spans="1:13">
      <c r="A15" s="97"/>
      <c r="B15" s="97"/>
      <c r="C15" s="97"/>
      <c r="D15" s="97"/>
      <c r="E15" s="97"/>
      <c r="F15" s="124" t="s">
        <v>124</v>
      </c>
      <c r="G15" s="124"/>
      <c r="H15" s="124"/>
      <c r="I15" s="124"/>
      <c r="J15" s="124"/>
      <c r="K15" s="124"/>
      <c r="L15" s="124"/>
      <c r="M15" s="124"/>
    </row>
    <row r="16" spans="1:13">
      <c r="A16" s="97"/>
      <c r="B16" s="97"/>
      <c r="C16" s="97"/>
      <c r="D16" s="97"/>
      <c r="E16" s="97"/>
      <c r="F16" s="97"/>
      <c r="G16" s="124" t="s">
        <v>19</v>
      </c>
      <c r="H16" s="124"/>
      <c r="I16" s="124"/>
      <c r="J16" s="124"/>
      <c r="K16" s="124"/>
      <c r="L16" s="124"/>
      <c r="M16" s="124"/>
    </row>
    <row r="17" spans="1:13">
      <c r="A17" s="97"/>
      <c r="B17" s="97"/>
      <c r="C17" s="97"/>
      <c r="D17" s="97"/>
      <c r="E17" s="97"/>
      <c r="F17" s="97"/>
      <c r="G17" s="97"/>
      <c r="H17" s="124" t="s">
        <v>106</v>
      </c>
      <c r="I17" s="124"/>
      <c r="J17" s="124"/>
      <c r="K17" s="124"/>
      <c r="L17" s="124"/>
      <c r="M17" s="124"/>
    </row>
    <row r="18" spans="1:13" ht="33">
      <c r="A18" s="128"/>
      <c r="B18" s="129"/>
      <c r="C18" s="129"/>
      <c r="D18" s="129"/>
      <c r="E18" s="129"/>
      <c r="F18" s="129"/>
      <c r="G18" s="129"/>
      <c r="H18" s="130"/>
      <c r="I18" s="28" t="s">
        <v>113</v>
      </c>
      <c r="J18" s="33"/>
      <c r="K18" s="33">
        <v>22</v>
      </c>
      <c r="L18" s="33"/>
      <c r="M18" s="33">
        <v>22</v>
      </c>
    </row>
    <row r="19" spans="1:13" ht="49.5">
      <c r="A19" s="128"/>
      <c r="B19" s="129"/>
      <c r="C19" s="129"/>
      <c r="D19" s="129"/>
      <c r="E19" s="129"/>
      <c r="F19" s="129"/>
      <c r="G19" s="129"/>
      <c r="H19" s="130"/>
      <c r="I19" s="28" t="s">
        <v>120</v>
      </c>
      <c r="J19" s="33"/>
      <c r="K19" s="33">
        <v>100</v>
      </c>
      <c r="L19" s="33"/>
      <c r="M19" s="33">
        <v>100</v>
      </c>
    </row>
  </sheetData>
  <mergeCells count="31">
    <mergeCell ref="A18:H18"/>
    <mergeCell ref="A19:H19"/>
    <mergeCell ref="A7:I7"/>
    <mergeCell ref="A8:I8"/>
    <mergeCell ref="A1:M1"/>
    <mergeCell ref="D2:J2"/>
    <mergeCell ref="K2:L2"/>
    <mergeCell ref="A3:M3"/>
    <mergeCell ref="A5:A6"/>
    <mergeCell ref="B5:C5"/>
    <mergeCell ref="D5:G5"/>
    <mergeCell ref="H5:H6"/>
    <mergeCell ref="I5:I6"/>
    <mergeCell ref="J5:M5"/>
    <mergeCell ref="C9:I9"/>
    <mergeCell ref="E10:I10"/>
    <mergeCell ref="F11:M11"/>
    <mergeCell ref="G12:M12"/>
    <mergeCell ref="H13:M13"/>
    <mergeCell ref="A10:C10"/>
    <mergeCell ref="A11:E11"/>
    <mergeCell ref="A12:F12"/>
    <mergeCell ref="A13:G13"/>
    <mergeCell ref="H17:M17"/>
    <mergeCell ref="A14:C14"/>
    <mergeCell ref="A15:E15"/>
    <mergeCell ref="A16:F16"/>
    <mergeCell ref="A17:G17"/>
    <mergeCell ref="E14:I14"/>
    <mergeCell ref="F15:M15"/>
    <mergeCell ref="G16:M1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zoomScale="90" zoomScaleNormal="90" zoomScaleSheetLayoutView="100" workbookViewId="0">
      <selection activeCell="K11" sqref="K11"/>
    </sheetView>
  </sheetViews>
  <sheetFormatPr defaultColWidth="9.140625" defaultRowHeight="16.5"/>
  <cols>
    <col min="1" max="1" width="16.5703125" style="60" customWidth="1"/>
    <col min="2" max="2" width="20.140625" style="60" customWidth="1"/>
    <col min="3" max="3" width="20" style="60" customWidth="1"/>
    <col min="4" max="4" width="15.140625" style="60" customWidth="1"/>
    <col min="5" max="5" width="10.28515625" style="60" customWidth="1"/>
    <col min="6" max="6" width="12.5703125" style="60" customWidth="1"/>
    <col min="7" max="7" width="12.7109375" style="60" customWidth="1"/>
    <col min="8" max="8" width="12" style="60" customWidth="1"/>
    <col min="9" max="9" width="19.140625" style="60" customWidth="1"/>
    <col min="10" max="10" width="9.140625" style="60"/>
    <col min="11" max="11" width="53.140625" style="60" customWidth="1"/>
    <col min="12" max="16384" width="9.140625" style="60"/>
  </cols>
  <sheetData>
    <row r="1" spans="1:16" ht="66" customHeight="1">
      <c r="A1" s="59"/>
      <c r="B1" s="59"/>
      <c r="C1" s="59"/>
      <c r="D1" s="132" t="s">
        <v>54</v>
      </c>
      <c r="E1" s="132"/>
      <c r="F1" s="132"/>
      <c r="G1" s="132"/>
      <c r="H1" s="132"/>
      <c r="I1" s="132"/>
      <c r="K1" s="132"/>
      <c r="L1" s="132"/>
      <c r="M1" s="12"/>
      <c r="N1" s="12"/>
      <c r="O1" s="12"/>
      <c r="P1" s="12"/>
    </row>
    <row r="2" spans="1:16" ht="17.25" customHeight="1">
      <c r="A2" s="59"/>
      <c r="B2" s="59"/>
      <c r="C2" s="59"/>
      <c r="D2" s="61"/>
      <c r="E2" s="61"/>
      <c r="F2" s="61"/>
      <c r="G2" s="61"/>
      <c r="H2" s="61"/>
      <c r="I2" s="62"/>
    </row>
    <row r="3" spans="1:16" ht="52.5" customHeight="1">
      <c r="A3" s="136" t="s">
        <v>119</v>
      </c>
      <c r="B3" s="136"/>
      <c r="C3" s="136"/>
      <c r="D3" s="136"/>
      <c r="E3" s="136"/>
      <c r="F3" s="136"/>
      <c r="G3" s="136"/>
      <c r="H3" s="136"/>
      <c r="I3" s="136"/>
    </row>
    <row r="4" spans="1:16" ht="25.5" customHeight="1">
      <c r="A4" s="62"/>
      <c r="B4" s="62"/>
      <c r="C4" s="62"/>
      <c r="D4" s="62"/>
      <c r="E4" s="62"/>
      <c r="F4" s="62"/>
      <c r="G4" s="62"/>
      <c r="H4" s="141" t="s">
        <v>47</v>
      </c>
      <c r="I4" s="141"/>
    </row>
    <row r="5" spans="1:16" ht="60" customHeight="1">
      <c r="A5" s="137" t="s">
        <v>23</v>
      </c>
      <c r="B5" s="137" t="s">
        <v>24</v>
      </c>
      <c r="C5" s="137"/>
      <c r="D5" s="137"/>
      <c r="E5" s="137" t="s">
        <v>25</v>
      </c>
      <c r="F5" s="137" t="s">
        <v>26</v>
      </c>
      <c r="G5" s="142" t="s">
        <v>27</v>
      </c>
      <c r="H5" s="143"/>
      <c r="I5" s="144"/>
    </row>
    <row r="6" spans="1:16" ht="45" customHeight="1">
      <c r="A6" s="137"/>
      <c r="B6" s="137"/>
      <c r="C6" s="137"/>
      <c r="D6" s="137"/>
      <c r="E6" s="137"/>
      <c r="F6" s="137"/>
      <c r="G6" s="63" t="s">
        <v>28</v>
      </c>
      <c r="H6" s="63" t="s">
        <v>29</v>
      </c>
      <c r="I6" s="63" t="s">
        <v>30</v>
      </c>
    </row>
    <row r="7" spans="1:16" ht="23.25" customHeight="1">
      <c r="A7" s="145" t="s">
        <v>88</v>
      </c>
      <c r="B7" s="146"/>
      <c r="C7" s="146"/>
      <c r="D7" s="146"/>
      <c r="E7" s="146"/>
      <c r="F7" s="146"/>
      <c r="G7" s="146"/>
      <c r="H7" s="147"/>
      <c r="I7" s="64">
        <f>I8</f>
        <v>331800</v>
      </c>
    </row>
    <row r="8" spans="1:16" s="68" customFormat="1" ht="37.15" customHeight="1">
      <c r="A8" s="65" t="s">
        <v>31</v>
      </c>
      <c r="B8" s="66" t="s">
        <v>32</v>
      </c>
      <c r="C8" s="66" t="s">
        <v>33</v>
      </c>
      <c r="D8" s="148" t="s">
        <v>114</v>
      </c>
      <c r="E8" s="149"/>
      <c r="F8" s="149"/>
      <c r="G8" s="149"/>
      <c r="H8" s="150"/>
      <c r="I8" s="67">
        <f>I9</f>
        <v>331800</v>
      </c>
    </row>
    <row r="9" spans="1:16" s="68" customFormat="1" ht="36" customHeight="1">
      <c r="A9" s="72" t="s">
        <v>115</v>
      </c>
      <c r="B9" s="151" t="s">
        <v>84</v>
      </c>
      <c r="C9" s="152"/>
      <c r="D9" s="152"/>
      <c r="E9" s="152"/>
      <c r="F9" s="152"/>
      <c r="G9" s="152"/>
      <c r="H9" s="153"/>
      <c r="I9" s="67">
        <f>I10</f>
        <v>331800</v>
      </c>
    </row>
    <row r="10" spans="1:16" s="68" customFormat="1" ht="27" customHeight="1">
      <c r="A10" s="69" t="s">
        <v>8</v>
      </c>
      <c r="B10" s="138" t="s">
        <v>34</v>
      </c>
      <c r="C10" s="139"/>
      <c r="D10" s="140"/>
      <c r="E10" s="70" t="s">
        <v>8</v>
      </c>
      <c r="F10" s="70" t="s">
        <v>8</v>
      </c>
      <c r="G10" s="66" t="s">
        <v>8</v>
      </c>
      <c r="H10" s="66" t="s">
        <v>8</v>
      </c>
      <c r="I10" s="67">
        <f>SUM(I11:I15)</f>
        <v>331800</v>
      </c>
    </row>
    <row r="11" spans="1:16" s="71" customFormat="1" ht="33.6" customHeight="1">
      <c r="A11" s="7" t="s">
        <v>35</v>
      </c>
      <c r="B11" s="133" t="s">
        <v>36</v>
      </c>
      <c r="C11" s="134"/>
      <c r="D11" s="135"/>
      <c r="E11" s="8" t="s">
        <v>37</v>
      </c>
      <c r="F11" s="9" t="s">
        <v>38</v>
      </c>
      <c r="G11" s="9">
        <v>15900000</v>
      </c>
      <c r="H11" s="10">
        <v>4</v>
      </c>
      <c r="I11" s="11">
        <f t="shared" ref="I11" si="0">G11*H11/1000</f>
        <v>63600</v>
      </c>
    </row>
    <row r="12" spans="1:16" s="71" customFormat="1" ht="33.6" customHeight="1">
      <c r="A12" s="7" t="s">
        <v>39</v>
      </c>
      <c r="B12" s="133" t="s">
        <v>36</v>
      </c>
      <c r="C12" s="134"/>
      <c r="D12" s="135"/>
      <c r="E12" s="8" t="s">
        <v>37</v>
      </c>
      <c r="F12" s="9" t="s">
        <v>38</v>
      </c>
      <c r="G12" s="9">
        <v>14900000</v>
      </c>
      <c r="H12" s="10">
        <v>5</v>
      </c>
      <c r="I12" s="11">
        <f t="shared" ref="I12" si="1">G12*H12/1000</f>
        <v>74500</v>
      </c>
    </row>
    <row r="13" spans="1:16" s="71" customFormat="1" ht="33.6" customHeight="1">
      <c r="A13" s="7" t="s">
        <v>121</v>
      </c>
      <c r="B13" s="133" t="s">
        <v>36</v>
      </c>
      <c r="C13" s="134"/>
      <c r="D13" s="135"/>
      <c r="E13" s="8" t="s">
        <v>37</v>
      </c>
      <c r="F13" s="9" t="s">
        <v>38</v>
      </c>
      <c r="G13" s="9">
        <v>14900000</v>
      </c>
      <c r="H13" s="10">
        <v>5</v>
      </c>
      <c r="I13" s="11">
        <f t="shared" ref="I13:I15" si="2">G13*H13/1000</f>
        <v>74500</v>
      </c>
    </row>
    <row r="14" spans="1:16" s="71" customFormat="1" ht="33.6" customHeight="1">
      <c r="A14" s="7" t="s">
        <v>122</v>
      </c>
      <c r="B14" s="133" t="s">
        <v>36</v>
      </c>
      <c r="C14" s="134"/>
      <c r="D14" s="135"/>
      <c r="E14" s="8" t="s">
        <v>37</v>
      </c>
      <c r="F14" s="9" t="s">
        <v>38</v>
      </c>
      <c r="G14" s="9">
        <v>14900000</v>
      </c>
      <c r="H14" s="10">
        <v>5</v>
      </c>
      <c r="I14" s="11">
        <f t="shared" si="2"/>
        <v>74500</v>
      </c>
    </row>
    <row r="15" spans="1:16" s="71" customFormat="1" ht="33.6" customHeight="1">
      <c r="A15" s="7" t="s">
        <v>123</v>
      </c>
      <c r="B15" s="133" t="s">
        <v>36</v>
      </c>
      <c r="C15" s="134"/>
      <c r="D15" s="135"/>
      <c r="E15" s="8" t="s">
        <v>37</v>
      </c>
      <c r="F15" s="9" t="s">
        <v>38</v>
      </c>
      <c r="G15" s="9">
        <v>14900000</v>
      </c>
      <c r="H15" s="10">
        <v>3</v>
      </c>
      <c r="I15" s="11">
        <f t="shared" si="2"/>
        <v>44700</v>
      </c>
    </row>
  </sheetData>
  <mergeCells count="18">
    <mergeCell ref="B13:D13"/>
    <mergeCell ref="B14:D14"/>
    <mergeCell ref="B15:D15"/>
    <mergeCell ref="B9:H9"/>
    <mergeCell ref="K1:L1"/>
    <mergeCell ref="B12:D12"/>
    <mergeCell ref="D1:I1"/>
    <mergeCell ref="A3:I3"/>
    <mergeCell ref="A5:A6"/>
    <mergeCell ref="B5:D6"/>
    <mergeCell ref="E5:E6"/>
    <mergeCell ref="B10:D10"/>
    <mergeCell ref="B11:D11"/>
    <mergeCell ref="H4:I4"/>
    <mergeCell ref="F5:F6"/>
    <mergeCell ref="G5:I5"/>
    <mergeCell ref="A7:H7"/>
    <mergeCell ref="D8:H8"/>
  </mergeCells>
  <pageMargins left="0.24" right="0.2" top="0.41" bottom="0.43" header="0.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'Havelvats 4'!Print_Area</vt:lpstr>
      <vt:lpstr>'Havelvats 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https://mul2.gov.am/tasks/1112487/oneclick?token=84614da774ef744a769358c7b71adf16</cp:keywords>
  <cp:lastModifiedBy/>
  <dcterms:created xsi:type="dcterms:W3CDTF">2006-09-16T00:00:00Z</dcterms:created>
  <dcterms:modified xsi:type="dcterms:W3CDTF">2025-02-19T07:16:44Z</dcterms:modified>
</cp:coreProperties>
</file>