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1\Desktop\pahust\"/>
    </mc:Choice>
  </mc:AlternateContent>
  <xr:revisionPtr revIDLastSave="0" documentId="13_ncr:1_{9A8F379F-736F-4574-9E28-382F16EAEF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75" r:id="rId1"/>
    <sheet name="2" sheetId="78" r:id="rId2"/>
    <sheet name="3" sheetId="79" r:id="rId3"/>
    <sheet name="4" sheetId="77" r:id="rId4"/>
    <sheet name="5" sheetId="27" r:id="rId5"/>
    <sheet name="6" sheetId="69" r:id="rId6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_xlnm.Print_Titles" localSheetId="2">'3'!$7:$8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77" l="1"/>
  <c r="F32" i="78"/>
  <c r="E33" i="69" s="1"/>
  <c r="D19" i="69"/>
  <c r="E19" i="69"/>
  <c r="D19" i="27"/>
  <c r="E19" i="27"/>
  <c r="H28" i="79"/>
  <c r="I28" i="79"/>
  <c r="E32" i="78"/>
  <c r="D33" i="69" s="1"/>
  <c r="E11" i="78"/>
  <c r="E10" i="78" s="1"/>
  <c r="F11" i="78"/>
  <c r="F10" i="78" s="1"/>
  <c r="D10" i="75"/>
  <c r="D9" i="75" s="1"/>
  <c r="E25" i="78" l="1"/>
  <c r="H46" i="79"/>
  <c r="E33" i="27"/>
  <c r="I46" i="79"/>
  <c r="F25" i="78"/>
  <c r="F24" i="78" s="1"/>
  <c r="D33" i="27"/>
  <c r="I26" i="79"/>
  <c r="I25" i="79" s="1"/>
  <c r="I24" i="79" s="1"/>
  <c r="I22" i="79" s="1"/>
  <c r="I20" i="79" s="1"/>
  <c r="I18" i="79" s="1"/>
  <c r="H26" i="79"/>
  <c r="H25" i="79" s="1"/>
  <c r="H24" i="79" s="1"/>
  <c r="H22" i="79" s="1"/>
  <c r="H20" i="79" s="1"/>
  <c r="H18" i="79" s="1"/>
  <c r="I45" i="79"/>
  <c r="I44" i="79" s="1"/>
  <c r="I43" i="79" s="1"/>
  <c r="I41" i="79" s="1"/>
  <c r="I39" i="79" s="1"/>
  <c r="I37" i="79" s="1"/>
  <c r="H45" i="79"/>
  <c r="H44" i="79" s="1"/>
  <c r="H43" i="79" s="1"/>
  <c r="H41" i="79" s="1"/>
  <c r="H39" i="79" s="1"/>
  <c r="H37" i="79" s="1"/>
  <c r="E24" i="78"/>
  <c r="H11" i="77"/>
  <c r="H10" i="77" s="1"/>
  <c r="H9" i="77" s="1"/>
  <c r="H14" i="79" l="1"/>
  <c r="H12" i="79" s="1"/>
  <c r="H10" i="79" s="1"/>
  <c r="H16" i="79"/>
  <c r="I14" i="79"/>
  <c r="I12" i="79" s="1"/>
  <c r="I10" i="79" s="1"/>
  <c r="I16" i="79"/>
  <c r="I35" i="79"/>
  <c r="I33" i="79" s="1"/>
  <c r="I31" i="79" s="1"/>
  <c r="I29" i="79" s="1"/>
  <c r="I9" i="79" s="1"/>
  <c r="H35" i="79"/>
  <c r="H33" i="79" s="1"/>
  <c r="H31" i="79" s="1"/>
  <c r="H29" i="79" s="1"/>
  <c r="E9" i="78"/>
  <c r="F9" i="78"/>
  <c r="H9" i="79" l="1"/>
</calcChain>
</file>

<file path=xl/sharedStrings.xml><?xml version="1.0" encoding="utf-8"?>
<sst xmlns="http://schemas.openxmlformats.org/spreadsheetml/2006/main" count="228" uniqueCount="117">
  <si>
    <t>Տարի</t>
  </si>
  <si>
    <t>Ծրագրային դասիչը</t>
  </si>
  <si>
    <t>այդ թվում՝</t>
  </si>
  <si>
    <t xml:space="preserve"> Ծրագրի անվանումը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</si>
  <si>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</si>
  <si>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</si>
  <si>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</si>
  <si>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</si>
  <si>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</si>
  <si>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</si>
  <si>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</si>
  <si>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</si>
  <si>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</si>
  <si>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</si>
  <si>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</si>
  <si>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</si>
  <si>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</si>
  <si>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</si>
  <si>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</si>
  <si>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ՄԱՍ 2. ՊԵՏԱԿԱՆ ՄԱՐՄՆԻ ԳԾՈՎ ԱՐԴՅՈՒՆՔԱՅԻՆ (ԿԱՏԱՐՈՂԱԿԱՆ) ՑՈՒՑԱՆԻՇՆԵՐԸ</t>
  </si>
  <si>
    <t>Հավելված  № 1</t>
  </si>
  <si>
    <t>01</t>
  </si>
  <si>
    <t xml:space="preserve">այդ թվում` </t>
  </si>
  <si>
    <t>07</t>
  </si>
  <si>
    <t>ԱՌՈՂՋԱՊԱՀՈՒԹՅՈՒՆ</t>
  </si>
  <si>
    <t>Հավելված  № 2</t>
  </si>
  <si>
    <t xml:space="preserve">Ծրագրի դասիչը </t>
  </si>
  <si>
    <t xml:space="preserve"> Միջոցառման տեսակը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</si>
  <si>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</si>
  <si>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</si>
  <si>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</si>
  <si>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</si>
  <si>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</si>
  <si>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ԸՆԴԱՄԵՆԸ ԾԱԽՍԵՐ</t>
  </si>
  <si>
    <t xml:space="preserve"> ԸՆԹԱՑԻԿ ԾԱԽՍԵՐ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</si>
  <si>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</si>
  <si>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</si>
  <si>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</si>
  <si>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>ՄԱՍ 1. ՊԵՏԱԿԱՆ ՄԱՐՄՆԻ ԳԾՈՎ ԱՐԴՅՈՒՆՔԱՅԻՆ (ԿԱՏԱՐՈՂԱԿԱՆ) ՑՈՒՑԱՆԻՇՆԵՐԸ</t>
  </si>
  <si>
    <t>ՀՀ կառավարության 2024 թվականի</t>
  </si>
  <si>
    <t>__________ «____» -ի</t>
  </si>
  <si>
    <t>№ ----------Ն որոշման</t>
  </si>
  <si>
    <t>№ ---------- Ն որոշման</t>
  </si>
  <si>
    <t>ՀՀ կառավարության  2024 թվականի</t>
  </si>
  <si>
    <t xml:space="preserve"> Ինն ամիս</t>
  </si>
  <si>
    <t xml:space="preserve"> Ծրագրի միջոցառումները </t>
  </si>
  <si>
    <t xml:space="preserve"> Ծրագրի դասիչը` </t>
  </si>
  <si>
    <t>Հավելված  № 6</t>
  </si>
  <si>
    <t xml:space="preserve"> Միջոցառումն իրականացնողի անվանումը </t>
  </si>
  <si>
    <t>ՀՀ Առողջապահության նախարարություն</t>
  </si>
  <si>
    <t xml:space="preserve">Միջոցառման տեսակը` </t>
  </si>
  <si>
    <t>Միջոցառման վրա կատարվող ծախսը (հազար դրամ)</t>
  </si>
  <si>
    <t xml:space="preserve"> ՀՀ կառավարության 2024 թվականի                                                                                     </t>
  </si>
  <si>
    <t xml:space="preserve">   __________ «____» -ի</t>
  </si>
  <si>
    <t>N_____  -Ն որոշման</t>
  </si>
  <si>
    <t>Ծրագրային դասիչ</t>
  </si>
  <si>
    <t>Ինն ամիս</t>
  </si>
  <si>
    <t xml:space="preserve"> Դեղապահովում</t>
  </si>
  <si>
    <t xml:space="preserve"> Դեղերի անվտանգության, արդյունավետության և որակի ապահովում,  ՀՀ հիմնական դեղերի ցանկում առկա կենսականորեն անհրաժեշտ դեղերի ֆիզիկական և տնտեսական մատչելիության բարձրացում</t>
  </si>
  <si>
    <t xml:space="preserve"> Հանրապետությունում առանձին հիվանդություններով տառապող անձանց առանցքային նշանակության դեղորայքի մատչելիության բարձրացում</t>
  </si>
  <si>
    <t>Դեղերի փորձաքննության ծառայությունների իրականացում</t>
  </si>
  <si>
    <t xml:space="preserve"> Դեղերի շրջանառության պետական կարգավորման ոլորտում փորձաքննությունների կազմակերպում և իրականացում</t>
  </si>
  <si>
    <t xml:space="preserve"> Բժշկական ապրանքներ, սարքեր և սարքավորումներ</t>
  </si>
  <si>
    <t xml:space="preserve"> Դեղագործական ապրանքներ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</si>
  <si>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</si>
  <si>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</si>
  <si>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</si>
  <si>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ՀԱՅԱՍՏԱՆԻ ՀԱՆՐԱՊԵՏՈՒԹՅԱՆ ԿԱՌԱՎԱՐՈՒԹՅԱՆ 2023 ԹՎԱԿԱՆԻ ԴԵԿՏԵՄԲԵՐԻ 28-Ի № 2323-Ն ՈՐՈՇՄԱՆ NN 3 և 4 ՀԱՎԵԼՎԱԾՆԵՐՈՒՄ ԿԱՏԱՐՎՈՂ ՓՈՓՈԽՈՒԹՅՈՒՆՆԵՐԸ ԵՎ ԼՐԱՑՈՒՄՆԵՐԸ</t>
  </si>
  <si>
    <t>«ՀԱՅԱՍՏԱՆԻ ՀԱՆՐԱՊԵՏՈՒԹՅԱՆ 2024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2023 ԹՎԱԿԱՆԻ ԴԵԿՏԵՄԲԵՐԻ 28-Ի  № 2323-Ն ՈՐՈՇՄԱՆ № 5 ՀԱՎԵԼՎԱԾԻ № 1 ԱՂՅՈՒՍԱԿՈՒՄ ԿԱՏԱՐՎՈՂ ՓՈՓՈԽՈՒԹՅՈՒՆՆԵՐԸ ԵՎ ԼՐԱՑՈՒՄՆԵՐԸ</t>
  </si>
  <si>
    <t xml:space="preserve"> Մասնագիտացված կազմակերպություն </t>
  </si>
  <si>
    <t>Փորձաքննությունների թիվ, հատ</t>
  </si>
  <si>
    <t>ՀԱՅԱՍՏԱՆԻ ՀԱՆՐԱՊԵՏՈՒԹՅԱՆ ԿԱՌԱՎԱՐՈՒԹՅԱՆ 2023 ԹՎԱԿԱՆԻ ԴԵԿՏԵՄԲԵՐԻ 28-Ի ԹԻՎ 2323-Ն ՈՐՈՇՄԱՆ N5 ՀԱՎԵԼՎԱԾԻ N 7 ԱՂՅՈՒՍԱԿՈՒՄ ԿԱՏԱՐՎՈՂ ՓՈՓՈԽՈՒԹՅՈՒՆՆԵՐԸ ԵՎ ԼՐԱՑՈՒՄՆԵՐԸ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</si>
  <si>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</si>
  <si>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</si>
  <si>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
Ցուցանիշների փոփոխությունները (ավելացումները նշված են դրական նշանով)</t>
  </si>
  <si>
    <t>«Դեղերի և բժշկական տեխնոլոգիաների փորձագիտական կենտրոն» ՊՈԱԿ</t>
  </si>
  <si>
    <t>Հավելված  № 3</t>
  </si>
  <si>
    <t>Դեղապահովում</t>
  </si>
  <si>
    <t>ՀԱՅԱՍՏԱՆԻ ՀԱՆՐԱՊԵՏՈՒԹՅԱՆ ԿԱՌԱՎԱՐՈՒԹՅԱՆ 2023 ԹՎԱԿԱՆԻ ԴԵԿՏԵՄԲԵՐԻ 28-Ի N 2323-Ն ՈՐՈՇՄԱՆ N  9.1 ՀԱՎԵԼՎԱԾԻ 9.1.8 ԱՂՅՈՒՍԱԿՈՒՄ ԿԱՏԱՐՎՈՂ ՓՈՓՈԽՈՒԹՅՈՒՆՆԵՐԸ  ԵՎ ԼՐԱՑՈՒՄՆԵՐԸ</t>
  </si>
  <si>
    <t>ՀԱՅԱՍՏԱՆԻ ՀԱՆՐԱՊԵՏՈՒԹՅԱՆ ԿԱՌԱՎԱՐՈՒԹՅԱՆ 2023 ԹՎԱԿԱՆԻ ԴԵԿՏԵՄԲԵՐԻ 28-Ի N 2323-Ն ՈՐՈՇՄԱՆ N 9 ՀԱՎԵԼՎԱԾԻ 9.8 ԱՂՅՈՒՍԱԿՈՒՄ ԿԱՏԱՐՎՈՂ ՓՈՓՈԽՈՒԹՅՈՒՆՆԵՐԸ ԵՎ ԼՐԱՑՈՒՄՆԵՐԸ</t>
  </si>
  <si>
    <t>Ծրագրի անվանումը</t>
  </si>
  <si>
    <t>Ցուցանիշների փոփոխությունները
(ավելացումը նշված է դրական նշանով, իսկ նվազեցումը` փակագծերում)</t>
  </si>
  <si>
    <t>Ընդամենը</t>
  </si>
  <si>
    <t>ՀՀ կառավարության պահուստային ֆոնդ</t>
  </si>
  <si>
    <t xml:space="preserve"> Ծառայությունների մատուցում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</si>
  <si>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</si>
  <si>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</si>
  <si>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</si>
  <si>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</si>
  <si>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</si>
  <si>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</si>
  <si>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</si>
  <si>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</si>
  <si>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</si>
  <si>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</si>
  <si>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</si>
  <si>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</si>
  <si>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</si>
  <si>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</si>
  <si>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</si>
  <si>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</si>
  <si>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</si>
  <si>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</si>
  <si>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</si>
  <si>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 xml:space="preserve">  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</si>
  <si>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2023 ԹՎԱԿԱՆԻ ԴԵԿՏԵՄԲԵՐԻ 28-Ի N 2323-Ն ՈՐՈՇՄԱՆ N 9 ՀԱՎԵԼՎԱԾԻ 9.48 ԱՂՅՈՒՍԱԿՈՒՄ ԿԱՏԱՐՎՈՂ ՓՈՓՈԽՈՒԹՅՈՒՆԸ ԵՎ ԼՐԱՑՈՒՄԸ</t>
    </r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</si>
  <si>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</si>
  <si>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Ծառայությունների մատուցում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</si>
  <si>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2023 ԹՎԱԿԱՆԻ ԴԵԿՏԵՄԲԵՐԻ 28-Ի N 2323-Ն ՈՐՈՇՄԱՆ N 9 ՀԱՎԵԼՎԱԾԻ 9.1.58 ԱՂՅՈՒՍԱԿՈՒՄ ԿԱՏԱՐՎՈՂ ՓՈՓՈԽՈՒԹՅՈՒՆԸ ԵՎ ԼՐԱՑՈՒՄԸ</t>
    </r>
  </si>
  <si>
    <t xml:space="preserve">ՀՀ կառավարություն </t>
  </si>
  <si>
    <t>Ցուցանիշների փոփոխությունները (նվազեցումները նշված են փակագծերում)</t>
  </si>
  <si>
    <t>Հավելված № 4</t>
  </si>
  <si>
    <t>Հավելված  № 5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</si>
  <si>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  և միջոցառումները կատարող պետական մարմինների անվանումները</t>
  </si>
  <si>
    <t xml:space="preserve">Մասնագիտացված կազմակերպություն </t>
  </si>
  <si>
    <t>(հազ.դրամ)</t>
  </si>
  <si>
    <t>«ՀԱՅԱՍՏԱՆԻ ՀԱՆՐԱՊԵՏՈՒԹՅԱՆ 2024 ԹՎԱԿԱՆԻ ՊԵՏԱԿԱՆ ԲՅՈՒՋԵԻ ՄԱՍԻՆ» ՀԱՅԱՍՏԱՆԻ ՀԱՆՐԱՊԵՏՈՒԹՅԱՆ ՕՐԵՆՔԻ N 1 ՀԱՎԵԼՎԱԾԻ N 1 ԱՂՅՈՒՍԱԿՈՒՄ 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</si>
</sst>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_(* #,##0.0_);_(* \(#,##0.0\);_(* &quot;-&quot;??_);_(@_)"/>
    <numFmt numFmtId="170" formatCode="#,##0.0;\ \(#,##0.0\)"/>
    <numFmt numFmtId="171" formatCode="_-* #,##0.00\ _A_M_D_-;\-* #,##0.00\ _A_M_D_-;_-* &quot;-&quot;??\ _A_M_D_-;_-@_-"/>
  </numFmts>
  <fonts count="6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i/>
      <sz val="9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i/>
      <sz val="9"/>
      <name val="GHEA Grapalat"/>
      <family val="3"/>
    </font>
    <font>
      <sz val="9"/>
      <color rgb="FFFF000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color theme="1"/>
      <name val="GHEA Grapalat"/>
      <family val="3"/>
    </font>
    <font>
      <b/>
      <sz val="9"/>
      <color rgb="FFFF0000"/>
      <name val="GHEA Grapalat"/>
      <family val="3"/>
    </font>
    <font>
      <sz val="10"/>
      <name val="Arial"/>
    </font>
    <font>
      <sz val="9"/>
      <color rgb="FF000000"/>
      <name val="GHEA Grapalat"/>
      <family val="3"/>
    </font>
    <font>
      <b/>
      <sz val="9"/>
      <color theme="1"/>
      <name val="GHEA Grapalat"/>
      <family val="3"/>
    </font>
    <font>
      <sz val="10"/>
      <name val="GHEA Grapalat"/>
      <family val="3"/>
    </font>
    <font>
      <i/>
      <sz val="9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9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8" fontId="43" fillId="0" borderId="0" applyFill="0" applyBorder="0" applyProtection="0">
      <alignment horizontal="right" vertical="top"/>
    </xf>
    <xf numFmtId="0" fontId="41" fillId="0" borderId="0"/>
    <xf numFmtId="0" fontId="5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9" fillId="0" borderId="0"/>
    <xf numFmtId="43" fontId="1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50" fillId="0" borderId="0"/>
    <xf numFmtId="171" fontId="41" fillId="0" borderId="0" applyFont="0" applyFill="0" applyBorder="0" applyAlignment="0" applyProtection="0"/>
    <xf numFmtId="43" fontId="53" fillId="0" borderId="0" applyFont="0" applyFill="0" applyBorder="0" applyAlignment="0" applyProtection="0"/>
  </cellStyleXfs>
  <cellXfs count="233">
    <xf numFmtId="0" fontId="0" fillId="0" borderId="0" xfId="0"/>
    <xf numFmtId="0" fontId="45" fillId="0" borderId="0" xfId="0" applyFont="1" applyAlignment="1">
      <alignment vertical="center"/>
    </xf>
    <xf numFmtId="0" fontId="45" fillId="24" borderId="0" xfId="0" applyFont="1" applyFill="1" applyAlignment="1">
      <alignment horizontal="center" vertical="center"/>
    </xf>
    <xf numFmtId="0" fontId="45" fillId="0" borderId="0" xfId="0" applyFont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5" fillId="0" borderId="0" xfId="0" applyFont="1" applyFill="1" applyAlignment="1">
      <alignment vertical="center"/>
    </xf>
    <xf numFmtId="170" fontId="46" fillId="24" borderId="10" xfId="99" applyNumberFormat="1" applyFont="1" applyFill="1" applyBorder="1" applyAlignment="1">
      <alignment horizontal="center" vertical="center" wrapText="1"/>
    </xf>
    <xf numFmtId="0" fontId="45" fillId="0" borderId="10" xfId="99" applyFont="1" applyBorder="1" applyAlignment="1">
      <alignment vertical="center"/>
    </xf>
    <xf numFmtId="170" fontId="45" fillId="0" borderId="10" xfId="0" applyNumberFormat="1" applyFont="1" applyFill="1" applyBorder="1" applyAlignment="1">
      <alignment horizontal="center" vertical="center"/>
    </xf>
    <xf numFmtId="0" fontId="46" fillId="0" borderId="10" xfId="99" applyFont="1" applyBorder="1" applyAlignment="1">
      <alignment vertical="center"/>
    </xf>
    <xf numFmtId="170" fontId="46" fillId="0" borderId="10" xfId="99" applyNumberFormat="1" applyFont="1" applyBorder="1" applyAlignment="1">
      <alignment horizontal="center" vertical="center" wrapText="1"/>
    </xf>
    <xf numFmtId="170" fontId="45" fillId="24" borderId="10" xfId="99" applyNumberFormat="1" applyFont="1" applyFill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left" vertical="center" wrapText="1"/>
    </xf>
    <xf numFmtId="0" fontId="45" fillId="0" borderId="10" xfId="0" applyFont="1" applyBorder="1" applyAlignment="1">
      <alignment vertical="center"/>
    </xf>
    <xf numFmtId="0" fontId="45" fillId="0" borderId="0" xfId="109" applyFont="1" applyAlignment="1">
      <alignment vertical="center"/>
    </xf>
    <xf numFmtId="0" fontId="47" fillId="0" borderId="0" xfId="0" applyFont="1" applyAlignment="1">
      <alignment vertical="center"/>
    </xf>
    <xf numFmtId="0" fontId="46" fillId="24" borderId="10" xfId="99" applyFont="1" applyFill="1" applyBorder="1" applyAlignment="1">
      <alignment vertical="center"/>
    </xf>
    <xf numFmtId="0" fontId="46" fillId="0" borderId="0" xfId="0" applyFont="1" applyFill="1" applyAlignment="1">
      <alignment vertical="center"/>
    </xf>
    <xf numFmtId="0" fontId="45" fillId="24" borderId="10" xfId="99" applyFont="1" applyFill="1" applyBorder="1" applyAlignment="1">
      <alignment vertical="center"/>
    </xf>
    <xf numFmtId="0" fontId="45" fillId="0" borderId="16" xfId="0" applyFont="1" applyBorder="1" applyAlignment="1">
      <alignment horizontal="left" vertical="center" wrapText="1"/>
    </xf>
    <xf numFmtId="169" fontId="47" fillId="0" borderId="10" xfId="0" applyNumberFormat="1" applyFont="1" applyBorder="1" applyAlignment="1">
      <alignment horizontal="center" vertical="center"/>
    </xf>
    <xf numFmtId="0" fontId="45" fillId="24" borderId="0" xfId="0" applyFont="1" applyFill="1" applyAlignment="1">
      <alignment horizontal="center" vertical="center" wrapText="1"/>
    </xf>
    <xf numFmtId="0" fontId="45" fillId="0" borderId="10" xfId="0" applyFont="1" applyBorder="1" applyAlignment="1">
      <alignment vertical="top" wrapText="1"/>
    </xf>
    <xf numFmtId="0" fontId="44" fillId="0" borderId="10" xfId="0" applyFont="1" applyBorder="1" applyAlignment="1">
      <alignment horizontal="left" vertical="center" wrapText="1"/>
    </xf>
    <xf numFmtId="0" fontId="45" fillId="0" borderId="10" xfId="0" applyFont="1" applyBorder="1" applyAlignment="1">
      <alignment horizontal="center" vertical="center" wrapText="1"/>
    </xf>
    <xf numFmtId="0" fontId="46" fillId="25" borderId="10" xfId="0" applyFont="1" applyFill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0" fontId="46" fillId="0" borderId="25" xfId="0" applyFont="1" applyBorder="1" applyAlignment="1">
      <alignment horizontal="left" vertical="center" wrapText="1"/>
    </xf>
    <xf numFmtId="0" fontId="45" fillId="0" borderId="25" xfId="0" applyFont="1" applyBorder="1" applyAlignment="1">
      <alignment horizontal="left" vertical="top" wrapText="1"/>
    </xf>
    <xf numFmtId="0" fontId="45" fillId="0" borderId="25" xfId="0" applyFont="1" applyBorder="1" applyAlignment="1">
      <alignment vertical="center"/>
    </xf>
    <xf numFmtId="0" fontId="54" fillId="0" borderId="0" xfId="116" applyFont="1" applyAlignment="1">
      <alignment horizontal="left" vertical="center"/>
    </xf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vertical="center"/>
    </xf>
    <xf numFmtId="0" fontId="44" fillId="24" borderId="28" xfId="0" applyFont="1" applyFill="1" applyBorder="1" applyAlignment="1">
      <alignment horizontal="center" vertical="center" wrapText="1"/>
    </xf>
    <xf numFmtId="4" fontId="45" fillId="0" borderId="0" xfId="0" applyNumberFormat="1" applyFont="1" applyAlignment="1">
      <alignment vertical="center"/>
    </xf>
    <xf numFmtId="0" fontId="46" fillId="24" borderId="28" xfId="0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4" fontId="48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55" fillId="0" borderId="25" xfId="0" applyFont="1" applyBorder="1" applyAlignment="1">
      <alignment horizontal="center" vertical="center" wrapText="1"/>
    </xf>
    <xf numFmtId="0" fontId="44" fillId="0" borderId="25" xfId="0" applyFont="1" applyBorder="1" applyAlignment="1">
      <alignment horizontal="left" vertical="center" wrapText="1"/>
    </xf>
    <xf numFmtId="0" fontId="45" fillId="0" borderId="25" xfId="0" applyFont="1" applyBorder="1" applyAlignment="1">
      <alignment horizontal="left" vertical="center" wrapText="1"/>
    </xf>
    <xf numFmtId="0" fontId="46" fillId="24" borderId="16" xfId="0" applyFont="1" applyFill="1" applyBorder="1" applyAlignment="1">
      <alignment horizontal="center" vertical="center" wrapText="1"/>
    </xf>
    <xf numFmtId="0" fontId="46" fillId="24" borderId="25" xfId="0" applyFont="1" applyFill="1" applyBorder="1" applyAlignment="1">
      <alignment horizontal="center" vertical="center"/>
    </xf>
    <xf numFmtId="0" fontId="46" fillId="24" borderId="25" xfId="0" applyFont="1" applyFill="1" applyBorder="1" applyAlignment="1">
      <alignment horizontal="center" vertical="center" wrapText="1"/>
    </xf>
    <xf numFmtId="0" fontId="55" fillId="0" borderId="25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56" fillId="0" borderId="0" xfId="0" applyFont="1" applyAlignment="1">
      <alignment vertical="center"/>
    </xf>
    <xf numFmtId="0" fontId="46" fillId="24" borderId="21" xfId="0" applyFont="1" applyFill="1" applyBorder="1" applyAlignment="1">
      <alignment horizontal="center" vertical="center" wrapText="1"/>
    </xf>
    <xf numFmtId="0" fontId="46" fillId="24" borderId="0" xfId="0" applyFont="1" applyFill="1" applyAlignment="1">
      <alignment horizontal="center" vertical="center" wrapText="1"/>
    </xf>
    <xf numFmtId="0" fontId="46" fillId="24" borderId="25" xfId="0" applyFont="1" applyFill="1" applyBorder="1" applyAlignment="1">
      <alignment vertical="center" wrapText="1"/>
    </xf>
    <xf numFmtId="0" fontId="51" fillId="0" borderId="25" xfId="0" applyFont="1" applyBorder="1" applyAlignment="1">
      <alignment horizontal="center" vertical="center" wrapText="1"/>
    </xf>
    <xf numFmtId="169" fontId="46" fillId="24" borderId="25" xfId="99" applyNumberFormat="1" applyFont="1" applyFill="1" applyBorder="1" applyAlignment="1">
      <alignment horizontal="center" vertical="center" wrapText="1"/>
    </xf>
    <xf numFmtId="0" fontId="45" fillId="24" borderId="25" xfId="0" applyFont="1" applyFill="1" applyBorder="1" applyAlignment="1">
      <alignment horizontal="center" vertical="center"/>
    </xf>
    <xf numFmtId="0" fontId="45" fillId="24" borderId="25" xfId="0" applyFont="1" applyFill="1" applyBorder="1" applyAlignment="1">
      <alignment horizontal="left" vertical="center" wrapText="1"/>
    </xf>
    <xf numFmtId="169" fontId="45" fillId="24" borderId="25" xfId="99" applyNumberFormat="1" applyFont="1" applyFill="1" applyBorder="1" applyAlignment="1">
      <alignment horizontal="center" vertical="center" wrapText="1"/>
    </xf>
    <xf numFmtId="166" fontId="56" fillId="0" borderId="0" xfId="0" applyNumberFormat="1" applyFont="1" applyAlignment="1">
      <alignment vertical="center"/>
    </xf>
    <xf numFmtId="0" fontId="48" fillId="0" borderId="0" xfId="109" applyFont="1" applyAlignment="1">
      <alignment vertical="center"/>
    </xf>
    <xf numFmtId="0" fontId="45" fillId="24" borderId="0" xfId="0" applyFont="1" applyFill="1" applyAlignment="1">
      <alignment vertical="center"/>
    </xf>
    <xf numFmtId="0" fontId="45" fillId="0" borderId="25" xfId="0" applyFont="1" applyBorder="1" applyAlignment="1">
      <alignment horizontal="center" vertical="center" wrapText="1"/>
    </xf>
    <xf numFmtId="0" fontId="45" fillId="24" borderId="25" xfId="0" applyFont="1" applyFill="1" applyBorder="1" applyAlignment="1">
      <alignment horizontal="center" vertical="center" wrapText="1"/>
    </xf>
    <xf numFmtId="0" fontId="45" fillId="24" borderId="25" xfId="0" applyFont="1" applyFill="1" applyBorder="1" applyAlignment="1">
      <alignment horizontal="center" vertical="top"/>
    </xf>
    <xf numFmtId="170" fontId="46" fillId="0" borderId="25" xfId="0" applyNumberFormat="1" applyFont="1" applyBorder="1" applyAlignment="1">
      <alignment horizontal="center" vertical="center" wrapText="1"/>
    </xf>
    <xf numFmtId="0" fontId="45" fillId="27" borderId="25" xfId="0" applyFont="1" applyFill="1" applyBorder="1" applyAlignment="1">
      <alignment horizontal="center" vertical="top"/>
    </xf>
    <xf numFmtId="0" fontId="46" fillId="27" borderId="25" xfId="0" applyFont="1" applyFill="1" applyBorder="1" applyAlignment="1">
      <alignment horizontal="left" vertical="center" wrapText="1"/>
    </xf>
    <xf numFmtId="170" fontId="46" fillId="27" borderId="25" xfId="0" applyNumberFormat="1" applyFont="1" applyFill="1" applyBorder="1" applyAlignment="1">
      <alignment horizontal="center" vertical="center" wrapText="1"/>
    </xf>
    <xf numFmtId="170" fontId="46" fillId="24" borderId="25" xfId="0" applyNumberFormat="1" applyFont="1" applyFill="1" applyBorder="1" applyAlignment="1">
      <alignment horizontal="center" vertical="center" wrapText="1"/>
    </xf>
    <xf numFmtId="170" fontId="45" fillId="24" borderId="25" xfId="0" applyNumberFormat="1" applyFont="1" applyFill="1" applyBorder="1" applyAlignment="1">
      <alignment horizontal="center" vertical="center"/>
    </xf>
    <xf numFmtId="170" fontId="45" fillId="24" borderId="25" xfId="0" applyNumberFormat="1" applyFont="1" applyFill="1" applyBorder="1" applyAlignment="1">
      <alignment horizontal="center" vertical="center" wrapText="1"/>
    </xf>
    <xf numFmtId="0" fontId="44" fillId="24" borderId="25" xfId="0" applyFont="1" applyFill="1" applyBorder="1" applyAlignment="1">
      <alignment horizontal="left" vertical="center" wrapText="1"/>
    </xf>
    <xf numFmtId="0" fontId="46" fillId="24" borderId="25" xfId="0" applyFont="1" applyFill="1" applyBorder="1" applyAlignment="1">
      <alignment horizontal="left" vertical="center" wrapText="1"/>
    </xf>
    <xf numFmtId="0" fontId="46" fillId="27" borderId="25" xfId="0" applyFont="1" applyFill="1" applyBorder="1" applyAlignment="1">
      <alignment horizontal="center" vertical="center" wrapText="1"/>
    </xf>
    <xf numFmtId="170" fontId="45" fillId="0" borderId="25" xfId="109" applyNumberFormat="1" applyFont="1" applyBorder="1" applyAlignment="1">
      <alignment horizontal="center" vertical="center"/>
    </xf>
    <xf numFmtId="170" fontId="48" fillId="0" borderId="25" xfId="109" applyNumberFormat="1" applyFont="1" applyBorder="1" applyAlignment="1">
      <alignment horizontal="center" vertical="center"/>
    </xf>
    <xf numFmtId="170" fontId="45" fillId="0" borderId="25" xfId="22" applyNumberFormat="1" applyFont="1" applyBorder="1" applyAlignment="1">
      <alignment horizontal="center" vertical="center"/>
    </xf>
    <xf numFmtId="0" fontId="45" fillId="24" borderId="0" xfId="0" applyFont="1" applyFill="1" applyAlignment="1">
      <alignment horizontal="center" vertical="top"/>
    </xf>
    <xf numFmtId="0" fontId="58" fillId="0" borderId="0" xfId="0" applyFont="1" applyAlignment="1">
      <alignment horizontal="center" vertical="center" wrapText="1"/>
    </xf>
    <xf numFmtId="0" fontId="58" fillId="0" borderId="0" xfId="0" applyFont="1" applyAlignment="1">
      <alignment vertical="center" wrapText="1"/>
    </xf>
    <xf numFmtId="0" fontId="58" fillId="0" borderId="0" xfId="0" applyFont="1" applyAlignment="1">
      <alignment vertical="center"/>
    </xf>
    <xf numFmtId="0" fontId="55" fillId="0" borderId="25" xfId="0" applyFont="1" applyBorder="1" applyAlignment="1">
      <alignment horizontal="center" vertical="center"/>
    </xf>
    <xf numFmtId="170" fontId="46" fillId="0" borderId="25" xfId="99" applyNumberFormat="1" applyFont="1" applyBorder="1" applyAlignment="1">
      <alignment horizontal="center" vertical="center" wrapText="1"/>
    </xf>
    <xf numFmtId="170" fontId="51" fillId="0" borderId="25" xfId="0" applyNumberFormat="1" applyFont="1" applyBorder="1" applyAlignment="1">
      <alignment horizontal="center" vertical="center"/>
    </xf>
    <xf numFmtId="0" fontId="60" fillId="0" borderId="0" xfId="0" applyFont="1" applyAlignment="1">
      <alignment vertical="center"/>
    </xf>
    <xf numFmtId="0" fontId="61" fillId="0" borderId="0" xfId="0" applyFont="1" applyAlignment="1">
      <alignment vertical="center"/>
    </xf>
    <xf numFmtId="0" fontId="46" fillId="0" borderId="25" xfId="99" applyFont="1" applyBorder="1" applyAlignment="1">
      <alignment vertical="center"/>
    </xf>
    <xf numFmtId="170" fontId="55" fillId="0" borderId="25" xfId="0" applyNumberFormat="1" applyFont="1" applyBorder="1" applyAlignment="1">
      <alignment horizontal="center" vertical="center"/>
    </xf>
    <xf numFmtId="0" fontId="45" fillId="0" borderId="25" xfId="99" applyFont="1" applyBorder="1" applyAlignment="1">
      <alignment vertical="center"/>
    </xf>
    <xf numFmtId="0" fontId="45" fillId="0" borderId="16" xfId="99" applyFont="1" applyBorder="1" applyAlignment="1">
      <alignment vertical="center"/>
    </xf>
    <xf numFmtId="49" fontId="44" fillId="0" borderId="25" xfId="0" applyNumberFormat="1" applyFont="1" applyBorder="1" applyAlignment="1">
      <alignment horizontal="left" vertical="center" wrapText="1"/>
    </xf>
    <xf numFmtId="0" fontId="59" fillId="0" borderId="0" xfId="0" applyFont="1" applyAlignment="1">
      <alignment horizontal="center" vertical="top"/>
    </xf>
    <xf numFmtId="0" fontId="58" fillId="0" borderId="0" xfId="0" applyFont="1" applyAlignment="1">
      <alignment horizontal="center" vertical="center"/>
    </xf>
    <xf numFmtId="0" fontId="46" fillId="24" borderId="26" xfId="0" applyFont="1" applyFill="1" applyBorder="1" applyAlignment="1">
      <alignment horizontal="left" vertical="center" wrapText="1"/>
    </xf>
    <xf numFmtId="0" fontId="51" fillId="24" borderId="25" xfId="0" applyFont="1" applyFill="1" applyBorder="1" applyAlignment="1">
      <alignment horizontal="left" vertical="center" wrapText="1"/>
    </xf>
    <xf numFmtId="0" fontId="51" fillId="24" borderId="26" xfId="0" applyFont="1" applyFill="1" applyBorder="1" applyAlignment="1">
      <alignment horizontal="left" vertical="center" wrapText="1"/>
    </xf>
    <xf numFmtId="0" fontId="45" fillId="24" borderId="26" xfId="0" applyFont="1" applyFill="1" applyBorder="1" applyAlignment="1">
      <alignment horizontal="left" vertical="center" wrapText="1"/>
    </xf>
    <xf numFmtId="43" fontId="47" fillId="24" borderId="25" xfId="0" applyNumberFormat="1" applyFont="1" applyFill="1" applyBorder="1" applyAlignment="1">
      <alignment horizontal="center" vertical="center"/>
    </xf>
    <xf numFmtId="0" fontId="47" fillId="0" borderId="26" xfId="0" applyFont="1" applyBorder="1" applyAlignment="1">
      <alignment horizontal="left" vertical="center" wrapText="1"/>
    </xf>
    <xf numFmtId="0" fontId="47" fillId="0" borderId="28" xfId="0" applyFont="1" applyBorder="1" applyAlignment="1">
      <alignment horizontal="left" vertical="center" wrapText="1"/>
    </xf>
    <xf numFmtId="169" fontId="47" fillId="0" borderId="25" xfId="0" applyNumberFormat="1" applyFont="1" applyBorder="1" applyAlignment="1">
      <alignment horizontal="center" vertical="center"/>
    </xf>
    <xf numFmtId="0" fontId="51" fillId="0" borderId="0" xfId="0" applyFont="1" applyAlignment="1">
      <alignment horizontal="left" vertical="center" wrapText="1"/>
    </xf>
    <xf numFmtId="167" fontId="51" fillId="0" borderId="0" xfId="0" applyNumberFormat="1" applyFont="1" applyAlignment="1">
      <alignment horizontal="left" vertical="center" wrapText="1"/>
    </xf>
    <xf numFmtId="0" fontId="47" fillId="0" borderId="27" xfId="0" applyFont="1" applyBorder="1" applyAlignment="1">
      <alignment horizontal="left" vertical="center" wrapText="1"/>
    </xf>
    <xf numFmtId="169" fontId="47" fillId="0" borderId="27" xfId="0" applyNumberFormat="1" applyFont="1" applyBorder="1" applyAlignment="1">
      <alignment horizontal="center" vertical="center"/>
    </xf>
    <xf numFmtId="169" fontId="47" fillId="0" borderId="28" xfId="0" applyNumberFormat="1" applyFont="1" applyBorder="1" applyAlignment="1">
      <alignment horizontal="center" vertical="center"/>
    </xf>
    <xf numFmtId="0" fontId="44" fillId="24" borderId="26" xfId="0" applyFont="1" applyFill="1" applyBorder="1" applyAlignment="1">
      <alignment horizontal="left" vertical="center" wrapText="1"/>
    </xf>
    <xf numFmtId="0" fontId="46" fillId="25" borderId="25" xfId="0" applyFont="1" applyFill="1" applyBorder="1" applyAlignment="1">
      <alignment horizontal="left" vertical="center" wrapText="1"/>
    </xf>
    <xf numFmtId="0" fontId="46" fillId="25" borderId="26" xfId="0" applyFont="1" applyFill="1" applyBorder="1" applyAlignment="1">
      <alignment horizontal="left" vertical="center" wrapText="1"/>
    </xf>
    <xf numFmtId="0" fontId="45" fillId="25" borderId="25" xfId="0" applyFont="1" applyFill="1" applyBorder="1" applyAlignment="1">
      <alignment vertical="center"/>
    </xf>
    <xf numFmtId="166" fontId="46" fillId="26" borderId="25" xfId="0" applyNumberFormat="1" applyFont="1" applyFill="1" applyBorder="1" applyAlignment="1">
      <alignment horizontal="center" vertical="center"/>
    </xf>
    <xf numFmtId="166" fontId="46" fillId="24" borderId="25" xfId="0" applyNumberFormat="1" applyFont="1" applyFill="1" applyBorder="1" applyAlignment="1">
      <alignment horizontal="center" vertical="center"/>
    </xf>
    <xf numFmtId="166" fontId="44" fillId="24" borderId="25" xfId="118" applyNumberFormat="1" applyFont="1" applyFill="1" applyBorder="1" applyAlignment="1">
      <alignment horizontal="center" vertical="center"/>
    </xf>
    <xf numFmtId="169" fontId="47" fillId="24" borderId="25" xfId="0" applyNumberFormat="1" applyFont="1" applyFill="1" applyBorder="1" applyAlignment="1">
      <alignment horizontal="center" vertical="center"/>
    </xf>
    <xf numFmtId="0" fontId="44" fillId="24" borderId="25" xfId="0" applyFont="1" applyFill="1" applyBorder="1" applyAlignment="1">
      <alignment horizontal="right" vertical="center" wrapText="1"/>
    </xf>
    <xf numFmtId="0" fontId="46" fillId="24" borderId="26" xfId="0" applyFont="1" applyFill="1" applyBorder="1" applyAlignment="1">
      <alignment horizontal="left" vertical="center"/>
    </xf>
    <xf numFmtId="0" fontId="46" fillId="24" borderId="28" xfId="0" applyFont="1" applyFill="1" applyBorder="1" applyAlignment="1">
      <alignment horizontal="left" vertical="center"/>
    </xf>
    <xf numFmtId="0" fontId="44" fillId="0" borderId="29" xfId="99" applyFont="1" applyBorder="1" applyAlignment="1">
      <alignment horizontal="right" vertical="center"/>
    </xf>
    <xf numFmtId="0" fontId="44" fillId="0" borderId="30" xfId="99" applyFont="1" applyBorder="1" applyAlignment="1">
      <alignment horizontal="right" vertical="center"/>
    </xf>
    <xf numFmtId="0" fontId="44" fillId="0" borderId="31" xfId="99" applyFont="1" applyBorder="1" applyAlignment="1">
      <alignment horizontal="right" vertical="center"/>
    </xf>
    <xf numFmtId="0" fontId="44" fillId="0" borderId="21" xfId="99" applyFont="1" applyBorder="1" applyAlignment="1">
      <alignment horizontal="right" vertical="center"/>
    </xf>
    <xf numFmtId="0" fontId="44" fillId="0" borderId="0" xfId="99" applyFont="1" applyAlignment="1">
      <alignment horizontal="right" vertical="center"/>
    </xf>
    <xf numFmtId="0" fontId="44" fillId="0" borderId="22" xfId="99" applyFont="1" applyBorder="1" applyAlignment="1">
      <alignment horizontal="right" vertical="center"/>
    </xf>
    <xf numFmtId="0" fontId="44" fillId="0" borderId="23" xfId="99" applyFont="1" applyBorder="1" applyAlignment="1">
      <alignment horizontal="right" vertical="center"/>
    </xf>
    <xf numFmtId="0" fontId="44" fillId="0" borderId="17" xfId="99" applyFont="1" applyBorder="1" applyAlignment="1">
      <alignment horizontal="right" vertical="center"/>
    </xf>
    <xf numFmtId="0" fontId="44" fillId="0" borderId="24" xfId="99" applyFont="1" applyBorder="1" applyAlignment="1">
      <alignment horizontal="right" vertical="center"/>
    </xf>
    <xf numFmtId="0" fontId="46" fillId="24" borderId="23" xfId="0" applyFont="1" applyFill="1" applyBorder="1" applyAlignment="1">
      <alignment horizontal="center" vertical="center" wrapText="1"/>
    </xf>
    <xf numFmtId="0" fontId="46" fillId="24" borderId="17" xfId="0" applyFont="1" applyFill="1" applyBorder="1" applyAlignment="1">
      <alignment horizontal="center" vertical="center" wrapText="1"/>
    </xf>
    <xf numFmtId="0" fontId="46" fillId="24" borderId="24" xfId="0" applyFont="1" applyFill="1" applyBorder="1" applyAlignment="1">
      <alignment horizontal="center" vertical="center" wrapText="1"/>
    </xf>
    <xf numFmtId="0" fontId="46" fillId="24" borderId="26" xfId="0" applyFont="1" applyFill="1" applyBorder="1" applyAlignment="1">
      <alignment horizontal="center" vertical="center" wrapText="1"/>
    </xf>
    <xf numFmtId="0" fontId="46" fillId="24" borderId="27" xfId="0" applyFont="1" applyFill="1" applyBorder="1" applyAlignment="1">
      <alignment horizontal="center" vertical="center" wrapText="1"/>
    </xf>
    <xf numFmtId="0" fontId="46" fillId="24" borderId="28" xfId="0" applyFont="1" applyFill="1" applyBorder="1" applyAlignment="1">
      <alignment horizontal="center" vertical="center" wrapText="1"/>
    </xf>
    <xf numFmtId="0" fontId="44" fillId="0" borderId="29" xfId="0" applyFont="1" applyBorder="1" applyAlignment="1">
      <alignment horizontal="right" vertical="center"/>
    </xf>
    <xf numFmtId="0" fontId="44" fillId="0" borderId="30" xfId="0" applyFont="1" applyBorder="1" applyAlignment="1">
      <alignment horizontal="right" vertical="center"/>
    </xf>
    <xf numFmtId="0" fontId="44" fillId="0" borderId="31" xfId="0" applyFont="1" applyBorder="1" applyAlignment="1">
      <alignment horizontal="right" vertical="center"/>
    </xf>
    <xf numFmtId="0" fontId="44" fillId="0" borderId="21" xfId="0" applyFont="1" applyBorder="1" applyAlignment="1">
      <alignment horizontal="right" vertical="center"/>
    </xf>
    <xf numFmtId="0" fontId="44" fillId="0" borderId="0" xfId="0" applyFont="1" applyAlignment="1">
      <alignment horizontal="right" vertical="center"/>
    </xf>
    <xf numFmtId="0" fontId="44" fillId="0" borderId="22" xfId="0" applyFont="1" applyBorder="1" applyAlignment="1">
      <alignment horizontal="right" vertical="center"/>
    </xf>
    <xf numFmtId="0" fontId="44" fillId="0" borderId="23" xfId="0" applyFont="1" applyBorder="1" applyAlignment="1">
      <alignment horizontal="right" vertical="center"/>
    </xf>
    <xf numFmtId="0" fontId="44" fillId="0" borderId="17" xfId="0" applyFont="1" applyBorder="1" applyAlignment="1">
      <alignment horizontal="right" vertical="center"/>
    </xf>
    <xf numFmtId="0" fontId="44" fillId="0" borderId="24" xfId="0" applyFont="1" applyBorder="1" applyAlignment="1">
      <alignment horizontal="right" vertical="center"/>
    </xf>
    <xf numFmtId="0" fontId="46" fillId="24" borderId="32" xfId="0" applyFont="1" applyFill="1" applyBorder="1" applyAlignment="1">
      <alignment horizontal="center" vertical="center" wrapText="1"/>
    </xf>
    <xf numFmtId="0" fontId="46" fillId="24" borderId="33" xfId="0" applyFont="1" applyFill="1" applyBorder="1" applyAlignment="1">
      <alignment horizontal="center" vertical="center" wrapText="1"/>
    </xf>
    <xf numFmtId="0" fontId="46" fillId="24" borderId="25" xfId="0" applyFont="1" applyFill="1" applyBorder="1" applyAlignment="1">
      <alignment horizontal="center" vertical="center" wrapText="1"/>
    </xf>
    <xf numFmtId="0" fontId="46" fillId="24" borderId="16" xfId="0" applyFont="1" applyFill="1" applyBorder="1" applyAlignment="1">
      <alignment horizontal="center" vertical="center" wrapText="1"/>
    </xf>
    <xf numFmtId="0" fontId="46" fillId="24" borderId="11" xfId="0" applyFont="1" applyFill="1" applyBorder="1" applyAlignment="1">
      <alignment horizontal="center" vertical="center" wrapText="1"/>
    </xf>
    <xf numFmtId="0" fontId="46" fillId="24" borderId="12" xfId="0" applyFont="1" applyFill="1" applyBorder="1" applyAlignment="1">
      <alignment horizontal="center" vertical="center" wrapText="1"/>
    </xf>
    <xf numFmtId="0" fontId="45" fillId="24" borderId="16" xfId="0" applyFont="1" applyFill="1" applyBorder="1" applyAlignment="1">
      <alignment horizontal="center" vertical="top"/>
    </xf>
    <xf numFmtId="0" fontId="45" fillId="24" borderId="11" xfId="0" applyFont="1" applyFill="1" applyBorder="1" applyAlignment="1">
      <alignment horizontal="center" vertical="top"/>
    </xf>
    <xf numFmtId="0" fontId="45" fillId="24" borderId="12" xfId="0" applyFont="1" applyFill="1" applyBorder="1" applyAlignment="1">
      <alignment horizontal="center" vertical="top"/>
    </xf>
    <xf numFmtId="0" fontId="46" fillId="0" borderId="16" xfId="0" applyFont="1" applyBorder="1" applyAlignment="1">
      <alignment horizontal="center" vertical="top" wrapText="1"/>
    </xf>
    <xf numFmtId="0" fontId="46" fillId="0" borderId="11" xfId="0" applyFont="1" applyBorder="1" applyAlignment="1">
      <alignment horizontal="center" vertical="top" wrapText="1"/>
    </xf>
    <xf numFmtId="0" fontId="46" fillId="0" borderId="12" xfId="0" applyFont="1" applyBorder="1" applyAlignment="1">
      <alignment horizontal="center" vertical="top" wrapText="1"/>
    </xf>
    <xf numFmtId="0" fontId="46" fillId="24" borderId="25" xfId="0" applyFont="1" applyFill="1" applyBorder="1" applyAlignment="1">
      <alignment horizontal="center" vertical="center"/>
    </xf>
    <xf numFmtId="0" fontId="46" fillId="24" borderId="16" xfId="0" applyFont="1" applyFill="1" applyBorder="1" applyAlignment="1">
      <alignment horizontal="center" vertical="top"/>
    </xf>
    <xf numFmtId="0" fontId="46" fillId="24" borderId="11" xfId="0" applyFont="1" applyFill="1" applyBorder="1" applyAlignment="1">
      <alignment horizontal="center" vertical="top"/>
    </xf>
    <xf numFmtId="0" fontId="46" fillId="24" borderId="12" xfId="0" applyFont="1" applyFill="1" applyBorder="1" applyAlignment="1">
      <alignment horizontal="center" vertical="top"/>
    </xf>
    <xf numFmtId="0" fontId="57" fillId="0" borderId="29" xfId="0" applyFont="1" applyBorder="1" applyAlignment="1">
      <alignment horizontal="right" vertical="center"/>
    </xf>
    <xf numFmtId="0" fontId="57" fillId="0" borderId="30" xfId="0" applyFont="1" applyBorder="1" applyAlignment="1">
      <alignment horizontal="right" vertical="center"/>
    </xf>
    <xf numFmtId="0" fontId="57" fillId="0" borderId="31" xfId="0" applyFont="1" applyBorder="1" applyAlignment="1">
      <alignment horizontal="right" vertical="center"/>
    </xf>
    <xf numFmtId="0" fontId="57" fillId="0" borderId="21" xfId="0" applyFont="1" applyBorder="1" applyAlignment="1">
      <alignment horizontal="right" vertical="center"/>
    </xf>
    <xf numFmtId="0" fontId="57" fillId="0" borderId="0" xfId="0" applyFont="1" applyAlignment="1">
      <alignment horizontal="right" vertical="center"/>
    </xf>
    <xf numFmtId="0" fontId="57" fillId="0" borderId="22" xfId="0" applyFont="1" applyBorder="1" applyAlignment="1">
      <alignment horizontal="right" vertical="center"/>
    </xf>
    <xf numFmtId="0" fontId="55" fillId="0" borderId="26" xfId="0" applyFont="1" applyBorder="1" applyAlignment="1">
      <alignment horizontal="center" vertical="center" wrapText="1"/>
    </xf>
    <xf numFmtId="0" fontId="55" fillId="0" borderId="27" xfId="0" applyFont="1" applyBorder="1" applyAlignment="1">
      <alignment horizontal="center" vertical="center" wrapText="1"/>
    </xf>
    <xf numFmtId="0" fontId="55" fillId="0" borderId="28" xfId="0" applyFont="1" applyBorder="1" applyAlignment="1">
      <alignment horizontal="center" vertical="center" wrapText="1"/>
    </xf>
    <xf numFmtId="0" fontId="44" fillId="24" borderId="27" xfId="0" applyFont="1" applyFill="1" applyBorder="1" applyAlignment="1">
      <alignment horizontal="right" vertical="center" wrapText="1"/>
    </xf>
    <xf numFmtId="0" fontId="44" fillId="24" borderId="28" xfId="0" applyFont="1" applyFill="1" applyBorder="1" applyAlignment="1">
      <alignment horizontal="right" vertical="center" wrapText="1"/>
    </xf>
    <xf numFmtId="0" fontId="44" fillId="24" borderId="34" xfId="0" applyFont="1" applyFill="1" applyBorder="1" applyAlignment="1">
      <alignment horizontal="center" vertical="center" wrapText="1"/>
    </xf>
    <xf numFmtId="0" fontId="44" fillId="24" borderId="35" xfId="0" applyFont="1" applyFill="1" applyBorder="1" applyAlignment="1">
      <alignment horizontal="center" vertical="center" wrapText="1"/>
    </xf>
    <xf numFmtId="49" fontId="46" fillId="0" borderId="16" xfId="99" applyNumberFormat="1" applyFont="1" applyBorder="1" applyAlignment="1">
      <alignment horizontal="center" vertical="top"/>
    </xf>
    <xf numFmtId="49" fontId="46" fillId="0" borderId="11" xfId="99" applyNumberFormat="1" applyFont="1" applyBorder="1" applyAlignment="1">
      <alignment horizontal="center" vertical="top"/>
    </xf>
    <xf numFmtId="49" fontId="46" fillId="0" borderId="12" xfId="99" applyNumberFormat="1" applyFont="1" applyBorder="1" applyAlignment="1">
      <alignment horizontal="center" vertical="top"/>
    </xf>
    <xf numFmtId="0" fontId="46" fillId="0" borderId="25" xfId="99" applyFont="1" applyBorder="1" applyAlignment="1">
      <alignment horizontal="center" vertical="top"/>
    </xf>
    <xf numFmtId="0" fontId="46" fillId="0" borderId="16" xfId="99" applyFont="1" applyBorder="1" applyAlignment="1">
      <alignment horizontal="center" vertical="top"/>
    </xf>
    <xf numFmtId="0" fontId="46" fillId="0" borderId="11" xfId="99" applyFont="1" applyBorder="1" applyAlignment="1">
      <alignment horizontal="center" vertical="top"/>
    </xf>
    <xf numFmtId="0" fontId="46" fillId="0" borderId="12" xfId="99" applyFont="1" applyBorder="1" applyAlignment="1">
      <alignment horizontal="center" vertical="top"/>
    </xf>
    <xf numFmtId="0" fontId="46" fillId="0" borderId="10" xfId="99" applyFont="1" applyBorder="1" applyAlignment="1">
      <alignment horizontal="center" vertical="top"/>
    </xf>
    <xf numFmtId="49" fontId="46" fillId="0" borderId="10" xfId="99" applyNumberFormat="1" applyFont="1" applyBorder="1" applyAlignment="1">
      <alignment horizontal="center" vertical="top" wrapText="1"/>
    </xf>
    <xf numFmtId="49" fontId="46" fillId="0" borderId="10" xfId="99" applyNumberFormat="1" applyFont="1" applyBorder="1" applyAlignment="1">
      <alignment horizontal="center" vertical="top"/>
    </xf>
    <xf numFmtId="0" fontId="46" fillId="0" borderId="16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55" fillId="0" borderId="26" xfId="0" applyFont="1" applyBorder="1" applyAlignment="1">
      <alignment horizontal="center" vertical="center"/>
    </xf>
    <xf numFmtId="0" fontId="55" fillId="0" borderId="27" xfId="0" applyFont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25" xfId="0" applyFont="1" applyBorder="1" applyAlignment="1">
      <alignment horizontal="center" vertical="center" wrapText="1"/>
    </xf>
    <xf numFmtId="166" fontId="55" fillId="0" borderId="25" xfId="0" applyNumberFormat="1" applyFont="1" applyBorder="1" applyAlignment="1">
      <alignment horizontal="center" vertical="center" wrapText="1"/>
    </xf>
    <xf numFmtId="0" fontId="44" fillId="0" borderId="0" xfId="109" applyFont="1" applyAlignment="1">
      <alignment horizontal="right" vertical="center" wrapText="1"/>
    </xf>
    <xf numFmtId="0" fontId="46" fillId="0" borderId="26" xfId="0" applyFont="1" applyBorder="1" applyAlignment="1">
      <alignment horizontal="center" vertical="center" wrapText="1"/>
    </xf>
    <xf numFmtId="0" fontId="46" fillId="0" borderId="27" xfId="0" applyFont="1" applyBorder="1" applyAlignment="1">
      <alignment horizontal="center" vertical="center" wrapText="1"/>
    </xf>
    <xf numFmtId="0" fontId="46" fillId="0" borderId="28" xfId="0" applyFont="1" applyBorder="1" applyAlignment="1">
      <alignment horizontal="center" vertical="center" wrapText="1"/>
    </xf>
    <xf numFmtId="0" fontId="46" fillId="26" borderId="26" xfId="0" applyFont="1" applyFill="1" applyBorder="1" applyAlignment="1">
      <alignment horizontal="center" vertical="center"/>
    </xf>
    <xf numFmtId="0" fontId="46" fillId="26" borderId="27" xfId="0" applyFont="1" applyFill="1" applyBorder="1" applyAlignment="1">
      <alignment horizontal="center" vertical="center"/>
    </xf>
    <xf numFmtId="0" fontId="46" fillId="26" borderId="28" xfId="0" applyFont="1" applyFill="1" applyBorder="1" applyAlignment="1">
      <alignment horizontal="center" vertical="center"/>
    </xf>
    <xf numFmtId="0" fontId="46" fillId="0" borderId="25" xfId="0" applyFont="1" applyBorder="1" applyAlignment="1">
      <alignment horizontal="center" vertical="center"/>
    </xf>
    <xf numFmtId="0" fontId="47" fillId="0" borderId="13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0" fontId="46" fillId="25" borderId="13" xfId="0" applyFont="1" applyFill="1" applyBorder="1" applyAlignment="1">
      <alignment horizontal="left" vertical="center" wrapText="1"/>
    </xf>
    <xf numFmtId="0" fontId="46" fillId="25" borderId="14" xfId="0" applyFont="1" applyFill="1" applyBorder="1" applyAlignment="1">
      <alignment horizontal="left" vertical="center" wrapText="1"/>
    </xf>
    <xf numFmtId="0" fontId="46" fillId="25" borderId="15" xfId="0" applyFont="1" applyFill="1" applyBorder="1" applyAlignment="1">
      <alignment horizontal="left" vertical="center" wrapText="1"/>
    </xf>
    <xf numFmtId="0" fontId="46" fillId="0" borderId="13" xfId="0" applyFont="1" applyBorder="1" applyAlignment="1">
      <alignment horizontal="left" vertical="center" wrapText="1"/>
    </xf>
    <xf numFmtId="0" fontId="46" fillId="0" borderId="14" xfId="0" applyFont="1" applyBorder="1" applyAlignment="1">
      <alignment horizontal="left" vertical="center" wrapText="1"/>
    </xf>
    <xf numFmtId="0" fontId="44" fillId="0" borderId="26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 wrapText="1"/>
    </xf>
    <xf numFmtId="0" fontId="44" fillId="24" borderId="19" xfId="0" applyFont="1" applyFill="1" applyBorder="1" applyAlignment="1">
      <alignment horizontal="right" vertical="center"/>
    </xf>
    <xf numFmtId="0" fontId="44" fillId="24" borderId="20" xfId="0" applyFont="1" applyFill="1" applyBorder="1" applyAlignment="1">
      <alignment horizontal="right" vertical="center"/>
    </xf>
    <xf numFmtId="0" fontId="44" fillId="24" borderId="18" xfId="0" applyFont="1" applyFill="1" applyBorder="1" applyAlignment="1">
      <alignment horizontal="right" vertical="center"/>
    </xf>
    <xf numFmtId="0" fontId="44" fillId="24" borderId="21" xfId="0" applyFont="1" applyFill="1" applyBorder="1" applyAlignment="1">
      <alignment horizontal="right" vertical="center"/>
    </xf>
    <xf numFmtId="0" fontId="44" fillId="24" borderId="0" xfId="0" applyFont="1" applyFill="1" applyBorder="1" applyAlignment="1">
      <alignment horizontal="right" vertical="center"/>
    </xf>
    <xf numFmtId="0" fontId="44" fillId="24" borderId="22" xfId="0" applyFont="1" applyFill="1" applyBorder="1" applyAlignment="1">
      <alignment horizontal="right" vertical="center"/>
    </xf>
    <xf numFmtId="0" fontId="44" fillId="24" borderId="23" xfId="0" applyFont="1" applyFill="1" applyBorder="1" applyAlignment="1">
      <alignment horizontal="right" vertical="center"/>
    </xf>
    <xf numFmtId="0" fontId="44" fillId="24" borderId="17" xfId="0" applyFont="1" applyFill="1" applyBorder="1" applyAlignment="1">
      <alignment horizontal="right" vertical="center"/>
    </xf>
    <xf numFmtId="0" fontId="44" fillId="24" borderId="24" xfId="0" applyFont="1" applyFill="1" applyBorder="1" applyAlignment="1">
      <alignment horizontal="right" vertical="center"/>
    </xf>
    <xf numFmtId="0" fontId="46" fillId="24" borderId="13" xfId="0" applyFont="1" applyFill="1" applyBorder="1" applyAlignment="1">
      <alignment horizontal="center" vertical="center" wrapText="1"/>
    </xf>
    <xf numFmtId="0" fontId="46" fillId="24" borderId="14" xfId="0" applyFont="1" applyFill="1" applyBorder="1" applyAlignment="1">
      <alignment horizontal="center" vertical="center" wrapText="1"/>
    </xf>
    <xf numFmtId="0" fontId="46" fillId="24" borderId="15" xfId="0" applyFont="1" applyFill="1" applyBorder="1" applyAlignment="1">
      <alignment horizontal="center" vertical="center" wrapText="1"/>
    </xf>
    <xf numFmtId="0" fontId="46" fillId="25" borderId="13" xfId="0" applyFont="1" applyFill="1" applyBorder="1" applyAlignment="1">
      <alignment horizontal="center" vertical="center"/>
    </xf>
    <xf numFmtId="0" fontId="46" fillId="25" borderId="14" xfId="0" applyFont="1" applyFill="1" applyBorder="1" applyAlignment="1">
      <alignment horizontal="center" vertical="center"/>
    </xf>
    <xf numFmtId="0" fontId="46" fillId="25" borderId="15" xfId="0" applyFont="1" applyFill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0" fontId="47" fillId="24" borderId="25" xfId="0" applyFont="1" applyFill="1" applyBorder="1" applyAlignment="1">
      <alignment horizontal="left" vertical="center" wrapText="1"/>
    </xf>
    <xf numFmtId="0" fontId="47" fillId="24" borderId="26" xfId="0" applyFont="1" applyFill="1" applyBorder="1" applyAlignment="1">
      <alignment horizontal="left" vertical="center" wrapText="1"/>
    </xf>
    <xf numFmtId="0" fontId="51" fillId="24" borderId="26" xfId="0" applyFont="1" applyFill="1" applyBorder="1" applyAlignment="1">
      <alignment horizontal="center" vertical="center" wrapText="1"/>
    </xf>
    <xf numFmtId="0" fontId="51" fillId="24" borderId="27" xfId="0" applyFont="1" applyFill="1" applyBorder="1" applyAlignment="1">
      <alignment horizontal="center" vertical="center" wrapText="1"/>
    </xf>
    <xf numFmtId="0" fontId="51" fillId="24" borderId="28" xfId="0" applyFont="1" applyFill="1" applyBorder="1" applyAlignment="1">
      <alignment horizontal="center" vertical="center" wrapText="1"/>
    </xf>
    <xf numFmtId="0" fontId="45" fillId="24" borderId="25" xfId="0" applyFont="1" applyFill="1" applyBorder="1" applyAlignment="1">
      <alignment horizontal="center" vertical="center" wrapText="1"/>
    </xf>
    <xf numFmtId="0" fontId="45" fillId="24" borderId="26" xfId="0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19" xfId="0" applyFont="1" applyBorder="1" applyAlignment="1">
      <alignment horizontal="center" vertical="center" wrapText="1"/>
    </xf>
    <xf numFmtId="0" fontId="45" fillId="0" borderId="20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  <xf numFmtId="0" fontId="46" fillId="0" borderId="28" xfId="0" applyFont="1" applyBorder="1" applyAlignment="1">
      <alignment horizontal="center" vertical="center"/>
    </xf>
    <xf numFmtId="0" fontId="46" fillId="0" borderId="25" xfId="0" applyFont="1" applyBorder="1" applyAlignment="1">
      <alignment horizontal="center" vertical="center" wrapText="1"/>
    </xf>
  </cellXfs>
  <cellStyles count="119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" xfId="118" builtinId="3"/>
    <cellStyle name="Comma 10" xfId="117" xr:uid="{00000000-0005-0000-0000-00002F000000}"/>
    <cellStyle name="Comma 11" xfId="115" xr:uid="{00000000-0005-0000-0000-000030000000}"/>
    <cellStyle name="Comma 15" xfId="110" xr:uid="{00000000-0005-0000-0000-000031000000}"/>
    <cellStyle name="Comma 2" xfId="20" xr:uid="{00000000-0005-0000-0000-000032000000}"/>
    <cellStyle name="Comma 2 2" xfId="21" xr:uid="{00000000-0005-0000-0000-000033000000}"/>
    <cellStyle name="Comma 2 3" xfId="114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 3" xfId="113" xr:uid="{00000000-0005-0000-0000-000045000000}"/>
    <cellStyle name="Normal 11" xfId="109" xr:uid="{00000000-0005-0000-0000-000046000000}"/>
    <cellStyle name="Normal 11 3" xfId="112" xr:uid="{00000000-0005-0000-0000-000047000000}"/>
    <cellStyle name="Normal 13" xfId="116" xr:uid="{00000000-0005-0000-0000-000048000000}"/>
    <cellStyle name="Normal 2" xfId="25" xr:uid="{00000000-0005-0000-0000-000049000000}"/>
    <cellStyle name="Normal 2 2" xfId="97" xr:uid="{00000000-0005-0000-0000-00004A000000}"/>
    <cellStyle name="Normal 2 3" xfId="96" xr:uid="{00000000-0005-0000-0000-00004B000000}"/>
    <cellStyle name="Normal 2 4" xfId="111" xr:uid="{00000000-0005-0000-0000-00004C000000}"/>
    <cellStyle name="Normal 3" xfId="26" xr:uid="{00000000-0005-0000-0000-00004D000000}"/>
    <cellStyle name="Normal 4" xfId="27" xr:uid="{00000000-0005-0000-0000-00004E000000}"/>
    <cellStyle name="Normal 4 2" xfId="28" xr:uid="{00000000-0005-0000-0000-00004F000000}"/>
    <cellStyle name="Normal 4 3" xfId="98" xr:uid="{00000000-0005-0000-0000-000050000000}"/>
    <cellStyle name="Normal 5" xfId="29" xr:uid="{00000000-0005-0000-0000-000051000000}"/>
    <cellStyle name="Normal 5 2" xfId="99" xr:uid="{00000000-0005-0000-0000-000052000000}"/>
    <cellStyle name="Normal 6" xfId="30" xr:uid="{00000000-0005-0000-0000-000053000000}"/>
    <cellStyle name="Normal 7" xfId="31" xr:uid="{00000000-0005-0000-0000-000054000000}"/>
    <cellStyle name="Normal 8" xfId="105" xr:uid="{00000000-0005-0000-0000-000055000000}"/>
    <cellStyle name="Normal 9" xfId="108" xr:uid="{00000000-0005-0000-0000-000056000000}"/>
    <cellStyle name="Note 2" xfId="100" xr:uid="{00000000-0005-0000-0000-000057000000}"/>
    <cellStyle name="Output 2" xfId="101" xr:uid="{00000000-0005-0000-0000-000058000000}"/>
    <cellStyle name="Percent 2" xfId="32" xr:uid="{00000000-0005-0000-0000-000059000000}"/>
    <cellStyle name="SN_241" xfId="107" xr:uid="{00000000-0005-0000-0000-00005A000000}"/>
    <cellStyle name="Style 1" xfId="33" xr:uid="{00000000-0005-0000-0000-00005C000000}"/>
    <cellStyle name="Title 2" xfId="102" xr:uid="{00000000-0005-0000-0000-00005D000000}"/>
    <cellStyle name="Total 2" xfId="103" xr:uid="{00000000-0005-0000-0000-00005E000000}"/>
    <cellStyle name="Warning Text 2" xfId="104" xr:uid="{00000000-0005-0000-0000-00005F000000}"/>
    <cellStyle name="Акцент1" xfId="34" xr:uid="{00000000-0005-0000-0000-000060000000}"/>
    <cellStyle name="Акцент2" xfId="35" xr:uid="{00000000-0005-0000-0000-000061000000}"/>
    <cellStyle name="Акцент3" xfId="36" xr:uid="{00000000-0005-0000-0000-000062000000}"/>
    <cellStyle name="Акцент4" xfId="37" xr:uid="{00000000-0005-0000-0000-000063000000}"/>
    <cellStyle name="Акцент5" xfId="38" xr:uid="{00000000-0005-0000-0000-000064000000}"/>
    <cellStyle name="Акцент6" xfId="39" xr:uid="{00000000-0005-0000-0000-000065000000}"/>
    <cellStyle name="Ввод " xfId="40" xr:uid="{00000000-0005-0000-0000-000066000000}"/>
    <cellStyle name="Вывод" xfId="41" xr:uid="{00000000-0005-0000-0000-000067000000}"/>
    <cellStyle name="Вычисление" xfId="42" xr:uid="{00000000-0005-0000-0000-000068000000}"/>
    <cellStyle name="Заголовок 1" xfId="43" xr:uid="{00000000-0005-0000-0000-000069000000}"/>
    <cellStyle name="Заголовок 2" xfId="44" xr:uid="{00000000-0005-0000-0000-00006A000000}"/>
    <cellStyle name="Заголовок 3" xfId="45" xr:uid="{00000000-0005-0000-0000-00006B000000}"/>
    <cellStyle name="Заголовок 4" xfId="46" xr:uid="{00000000-0005-0000-0000-00006C000000}"/>
    <cellStyle name="Итог" xfId="47" xr:uid="{00000000-0005-0000-0000-00006D000000}"/>
    <cellStyle name="Контрольная ячейка" xfId="48" xr:uid="{00000000-0005-0000-0000-00006E000000}"/>
    <cellStyle name="Название" xfId="49" xr:uid="{00000000-0005-0000-0000-00006F000000}"/>
    <cellStyle name="Нейтральный" xfId="50" xr:uid="{00000000-0005-0000-0000-000070000000}"/>
    <cellStyle name="Плохой" xfId="51" xr:uid="{00000000-0005-0000-0000-000071000000}"/>
    <cellStyle name="Пояснение" xfId="52" xr:uid="{00000000-0005-0000-0000-000072000000}"/>
    <cellStyle name="Примечание" xfId="53" xr:uid="{00000000-0005-0000-0000-000073000000}"/>
    <cellStyle name="Связанная ячейка" xfId="54" xr:uid="{00000000-0005-0000-0000-000074000000}"/>
    <cellStyle name="Текст предупреждения" xfId="55" xr:uid="{00000000-0005-0000-0000-000075000000}"/>
    <cellStyle name="Хороший" xfId="56" xr:uid="{00000000-0005-0000-0000-00007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3B79B-8B31-4A48-8979-0FCD1E51C819}">
  <dimension ref="B1:G11"/>
  <sheetViews>
    <sheetView tabSelected="1" workbookViewId="0">
      <selection activeCell="H10" sqref="H10"/>
    </sheetView>
  </sheetViews>
  <sheetFormatPr defaultRowHeight="13.5" x14ac:dyDescent="0.2"/>
  <cols>
    <col min="1" max="1" width="1.42578125" style="47" customWidth="1"/>
    <col min="2" max="2" width="14.85546875" style="47" customWidth="1"/>
    <col min="3" max="3" width="64.28515625" style="47" customWidth="1"/>
    <col min="4" max="4" width="33.85546875" style="47" customWidth="1"/>
    <col min="5" max="5" width="11.28515625" style="47" customWidth="1"/>
    <col min="6" max="6" width="13.28515625" style="47" customWidth="1"/>
    <col min="7" max="7" width="9.42578125" style="47" bestFit="1" customWidth="1"/>
    <col min="8" max="16384" width="9.140625" style="47"/>
  </cols>
  <sheetData>
    <row r="1" spans="2:7" ht="14.1" customHeight="1" x14ac:dyDescent="0.2">
      <c r="B1" s="115" t="s">
        <v>20</v>
      </c>
      <c r="C1" s="116"/>
      <c r="D1" s="117"/>
    </row>
    <row r="2" spans="2:7" ht="14.1" customHeight="1" x14ac:dyDescent="0.2">
      <c r="B2" s="118" t="s">
        <v>39</v>
      </c>
      <c r="C2" s="119"/>
      <c r="D2" s="120"/>
    </row>
    <row r="3" spans="2:7" ht="14.1" customHeight="1" x14ac:dyDescent="0.2">
      <c r="B3" s="118" t="s">
        <v>40</v>
      </c>
      <c r="C3" s="119"/>
      <c r="D3" s="120"/>
    </row>
    <row r="4" spans="2:7" ht="14.1" customHeight="1" x14ac:dyDescent="0.2">
      <c r="B4" s="121" t="s">
        <v>42</v>
      </c>
      <c r="C4" s="122"/>
      <c r="D4" s="123"/>
    </row>
    <row r="5" spans="2:7" ht="39.75" customHeight="1" x14ac:dyDescent="0.2">
      <c r="B5" s="124" t="s">
        <v>116</v>
      </c>
      <c r="C5" s="125"/>
      <c r="D5" s="126"/>
    </row>
    <row r="6" spans="2:7" x14ac:dyDescent="0.2">
      <c r="B6" s="48"/>
      <c r="C6" s="49"/>
      <c r="D6" s="112" t="s">
        <v>115</v>
      </c>
    </row>
    <row r="7" spans="2:7" ht="64.5" customHeight="1" x14ac:dyDescent="0.2">
      <c r="B7" s="42" t="s">
        <v>1</v>
      </c>
      <c r="C7" s="42" t="s">
        <v>80</v>
      </c>
      <c r="D7" s="45" t="s">
        <v>81</v>
      </c>
    </row>
    <row r="8" spans="2:7" ht="19.5" customHeight="1" x14ac:dyDescent="0.2">
      <c r="B8" s="50"/>
      <c r="C8" s="50"/>
      <c r="D8" s="51" t="s">
        <v>0</v>
      </c>
    </row>
    <row r="9" spans="2:7" ht="23.25" customHeight="1" x14ac:dyDescent="0.2">
      <c r="B9" s="113" t="s">
        <v>82</v>
      </c>
      <c r="C9" s="114"/>
      <c r="D9" s="52">
        <f>+D10+D11</f>
        <v>0</v>
      </c>
    </row>
    <row r="10" spans="2:7" ht="24.75" customHeight="1" x14ac:dyDescent="0.2">
      <c r="B10" s="53">
        <v>1188</v>
      </c>
      <c r="C10" s="41" t="s">
        <v>57</v>
      </c>
      <c r="D10" s="55">
        <f>+-D11</f>
        <v>959255.3</v>
      </c>
      <c r="G10" s="56"/>
    </row>
    <row r="11" spans="2:7" ht="24.75" customHeight="1" x14ac:dyDescent="0.2">
      <c r="B11" s="53">
        <v>1139</v>
      </c>
      <c r="C11" s="54" t="s">
        <v>83</v>
      </c>
      <c r="D11" s="55">
        <v>-959255.3</v>
      </c>
    </row>
  </sheetData>
  <mergeCells count="6">
    <mergeCell ref="B9:C9"/>
    <mergeCell ref="B1:D1"/>
    <mergeCell ref="B2:D2"/>
    <mergeCell ref="B3:D3"/>
    <mergeCell ref="B4:D4"/>
    <mergeCell ref="B5:D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3C733-627E-4829-9648-89BCBB82AA95}">
  <dimension ref="B1:AQ37"/>
  <sheetViews>
    <sheetView topLeftCell="A7" workbookViewId="0">
      <selection activeCell="D23" sqref="D23"/>
    </sheetView>
  </sheetViews>
  <sheetFormatPr defaultRowHeight="13.5" x14ac:dyDescent="0.2"/>
  <cols>
    <col min="1" max="1" width="2" style="2" customWidth="1"/>
    <col min="2" max="2" width="9.7109375" style="75" customWidth="1"/>
    <col min="3" max="3" width="13.28515625" style="75" customWidth="1"/>
    <col min="4" max="4" width="85" style="2" customWidth="1"/>
    <col min="5" max="5" width="14.140625" style="2" customWidth="1"/>
    <col min="6" max="6" width="16.28515625" style="2" customWidth="1"/>
    <col min="7" max="8" width="9.140625" style="2"/>
    <col min="9" max="9" width="13.7109375" style="2" customWidth="1"/>
    <col min="10" max="11" width="11.7109375" style="2" customWidth="1"/>
    <col min="12" max="16384" width="9.140625" style="2"/>
  </cols>
  <sheetData>
    <row r="1" spans="2:22" ht="14.1" customHeight="1" x14ac:dyDescent="0.2">
      <c r="B1" s="130" t="s">
        <v>25</v>
      </c>
      <c r="C1" s="131"/>
      <c r="D1" s="131"/>
      <c r="E1" s="131"/>
      <c r="F1" s="132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2:22" ht="14.1" customHeight="1" x14ac:dyDescent="0.2">
      <c r="B2" s="133" t="s">
        <v>39</v>
      </c>
      <c r="C2" s="134"/>
      <c r="D2" s="134"/>
      <c r="E2" s="134"/>
      <c r="F2" s="135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2:22" ht="14.1" customHeight="1" x14ac:dyDescent="0.2">
      <c r="B3" s="133" t="s">
        <v>40</v>
      </c>
      <c r="C3" s="134"/>
      <c r="D3" s="134"/>
      <c r="E3" s="134"/>
      <c r="F3" s="135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</row>
    <row r="4" spans="2:22" ht="14.1" customHeight="1" x14ac:dyDescent="0.2">
      <c r="B4" s="136" t="s">
        <v>41</v>
      </c>
      <c r="C4" s="137"/>
      <c r="D4" s="137"/>
      <c r="E4" s="137"/>
      <c r="F4" s="138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2:22" ht="51" customHeight="1" x14ac:dyDescent="0.2">
      <c r="B5" s="127" t="s">
        <v>68</v>
      </c>
      <c r="C5" s="128"/>
      <c r="D5" s="128"/>
      <c r="E5" s="128"/>
      <c r="F5" s="129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2:22" s="58" customFormat="1" ht="17.25" customHeight="1" x14ac:dyDescent="0.2">
      <c r="B6" s="127"/>
      <c r="C6" s="128"/>
      <c r="D6" s="129"/>
      <c r="E6" s="164" t="s">
        <v>115</v>
      </c>
      <c r="F6" s="165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2:22" ht="66" customHeight="1" x14ac:dyDescent="0.2">
      <c r="B7" s="151" t="s">
        <v>1</v>
      </c>
      <c r="C7" s="151"/>
      <c r="D7" s="141" t="s">
        <v>16</v>
      </c>
      <c r="E7" s="139" t="s">
        <v>81</v>
      </c>
      <c r="F7" s="140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2:22" ht="31.5" customHeight="1" x14ac:dyDescent="0.2">
      <c r="B8" s="43" t="s">
        <v>13</v>
      </c>
      <c r="C8" s="43" t="s">
        <v>14</v>
      </c>
      <c r="D8" s="141"/>
      <c r="E8" s="59" t="s">
        <v>44</v>
      </c>
      <c r="F8" s="60" t="s">
        <v>0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</row>
    <row r="9" spans="2:22" ht="19.5" customHeight="1" x14ac:dyDescent="0.2">
      <c r="B9" s="61"/>
      <c r="C9" s="61"/>
      <c r="D9" s="44" t="s">
        <v>15</v>
      </c>
      <c r="E9" s="62">
        <f>+E10+E24</f>
        <v>0</v>
      </c>
      <c r="F9" s="62">
        <f>+F10+F24</f>
        <v>0</v>
      </c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</row>
    <row r="10" spans="2:22" ht="19.5" customHeight="1" x14ac:dyDescent="0.2">
      <c r="B10" s="63"/>
      <c r="C10" s="63"/>
      <c r="D10" s="64" t="s">
        <v>18</v>
      </c>
      <c r="E10" s="65">
        <f t="shared" ref="E10:F10" si="0">+E11</f>
        <v>319751.8</v>
      </c>
      <c r="F10" s="65">
        <f t="shared" si="0"/>
        <v>959255.3</v>
      </c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2:22" ht="18" customHeight="1" x14ac:dyDescent="0.2">
      <c r="B11" s="152">
        <v>1188</v>
      </c>
      <c r="C11" s="145"/>
      <c r="D11" s="40" t="s">
        <v>28</v>
      </c>
      <c r="E11" s="66">
        <f t="shared" ref="E11:F11" si="1">+E18</f>
        <v>319751.8</v>
      </c>
      <c r="F11" s="66">
        <f t="shared" si="1"/>
        <v>959255.3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2:22" ht="29.25" customHeight="1" x14ac:dyDescent="0.2">
      <c r="B12" s="153"/>
      <c r="C12" s="146"/>
      <c r="D12" s="27" t="s">
        <v>57</v>
      </c>
      <c r="E12" s="67"/>
      <c r="F12" s="6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</row>
    <row r="13" spans="2:22" ht="14.25" customHeight="1" x14ac:dyDescent="0.2">
      <c r="B13" s="153"/>
      <c r="C13" s="146"/>
      <c r="D13" s="40" t="s">
        <v>29</v>
      </c>
      <c r="E13" s="67"/>
      <c r="F13" s="67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2:22" ht="47.25" customHeight="1" x14ac:dyDescent="0.2">
      <c r="B14" s="153"/>
      <c r="C14" s="146"/>
      <c r="D14" s="41" t="s">
        <v>58</v>
      </c>
      <c r="E14" s="67"/>
      <c r="F14" s="67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2:22" ht="15" customHeight="1" x14ac:dyDescent="0.2">
      <c r="B15" s="153"/>
      <c r="C15" s="146"/>
      <c r="D15" s="40" t="s">
        <v>30</v>
      </c>
      <c r="E15" s="67"/>
      <c r="F15" s="6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</row>
    <row r="16" spans="2:22" ht="31.5" customHeight="1" x14ac:dyDescent="0.2">
      <c r="B16" s="154"/>
      <c r="C16" s="147"/>
      <c r="D16" s="41" t="s">
        <v>59</v>
      </c>
      <c r="E16" s="67"/>
      <c r="F16" s="67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2:43" ht="19.5" customHeight="1" x14ac:dyDescent="0.2">
      <c r="B17" s="141" t="s">
        <v>17</v>
      </c>
      <c r="C17" s="141"/>
      <c r="D17" s="127"/>
      <c r="E17" s="67"/>
      <c r="F17" s="67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2:43" ht="19.5" customHeight="1" x14ac:dyDescent="0.2">
      <c r="B18" s="145"/>
      <c r="C18" s="148">
        <v>11002</v>
      </c>
      <c r="D18" s="23" t="s">
        <v>31</v>
      </c>
      <c r="E18" s="68">
        <v>319751.8</v>
      </c>
      <c r="F18" s="68">
        <v>959255.3</v>
      </c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</row>
    <row r="19" spans="2:43" ht="23.25" customHeight="1" x14ac:dyDescent="0.2">
      <c r="B19" s="146"/>
      <c r="C19" s="149"/>
      <c r="D19" s="4" t="s">
        <v>60</v>
      </c>
      <c r="E19" s="67"/>
      <c r="F19" s="67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2:43" ht="15" customHeight="1" x14ac:dyDescent="0.2">
      <c r="B20" s="146"/>
      <c r="C20" s="149"/>
      <c r="D20" s="23" t="s">
        <v>32</v>
      </c>
      <c r="E20" s="67"/>
      <c r="F20" s="67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2:43" ht="30.75" customHeight="1" x14ac:dyDescent="0.2">
      <c r="B21" s="146"/>
      <c r="C21" s="149"/>
      <c r="D21" s="26" t="s">
        <v>61</v>
      </c>
      <c r="E21" s="67"/>
      <c r="F21" s="67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2:43" ht="15" customHeight="1" x14ac:dyDescent="0.2">
      <c r="B22" s="146"/>
      <c r="C22" s="149"/>
      <c r="D22" s="23" t="s">
        <v>27</v>
      </c>
      <c r="E22" s="67"/>
      <c r="F22" s="6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</row>
    <row r="23" spans="2:43" ht="15" customHeight="1" x14ac:dyDescent="0.2">
      <c r="B23" s="147"/>
      <c r="C23" s="150"/>
      <c r="D23" s="54" t="s">
        <v>84</v>
      </c>
      <c r="E23" s="67"/>
      <c r="F23" s="67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2:43" ht="27" customHeight="1" x14ac:dyDescent="0.2">
      <c r="B24" s="71"/>
      <c r="C24" s="71"/>
      <c r="D24" s="64" t="s">
        <v>85</v>
      </c>
      <c r="E24" s="65">
        <f t="shared" ref="E24:F24" si="2">+E25</f>
        <v>-319751.8</v>
      </c>
      <c r="F24" s="65">
        <f t="shared" si="2"/>
        <v>-959255.3</v>
      </c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2:43" x14ac:dyDescent="0.2">
      <c r="B25" s="141">
        <v>1139</v>
      </c>
      <c r="C25" s="141"/>
      <c r="D25" s="69" t="s">
        <v>86</v>
      </c>
      <c r="E25" s="66">
        <f t="shared" ref="E25:F25" si="3">+E32</f>
        <v>-319751.8</v>
      </c>
      <c r="F25" s="66">
        <f t="shared" si="3"/>
        <v>-959255.3</v>
      </c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</row>
    <row r="26" spans="2:43" x14ac:dyDescent="0.2">
      <c r="B26" s="141"/>
      <c r="C26" s="141"/>
      <c r="D26" s="70" t="s">
        <v>87</v>
      </c>
      <c r="E26" s="72"/>
      <c r="F26" s="72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2:43" x14ac:dyDescent="0.2">
      <c r="B27" s="141"/>
      <c r="C27" s="141"/>
      <c r="D27" s="69" t="s">
        <v>88</v>
      </c>
      <c r="E27" s="72"/>
      <c r="F27" s="72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2:43" ht="27" x14ac:dyDescent="0.2">
      <c r="B28" s="141"/>
      <c r="C28" s="141"/>
      <c r="D28" s="54" t="s">
        <v>89</v>
      </c>
      <c r="E28" s="73"/>
      <c r="F28" s="73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</row>
    <row r="29" spans="2:43" x14ac:dyDescent="0.2">
      <c r="B29" s="141"/>
      <c r="C29" s="141"/>
      <c r="D29" s="69" t="s">
        <v>90</v>
      </c>
      <c r="E29" s="72"/>
      <c r="F29" s="72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2:43" x14ac:dyDescent="0.2">
      <c r="B30" s="141"/>
      <c r="C30" s="141"/>
      <c r="D30" s="54" t="s">
        <v>91</v>
      </c>
      <c r="E30" s="72"/>
      <c r="F30" s="72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</row>
    <row r="31" spans="2:43" x14ac:dyDescent="0.2">
      <c r="B31" s="141" t="s">
        <v>17</v>
      </c>
      <c r="C31" s="141"/>
      <c r="D31" s="141"/>
      <c r="E31" s="73"/>
      <c r="F31" s="73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</row>
    <row r="32" spans="2:43" x14ac:dyDescent="0.2">
      <c r="B32" s="142"/>
      <c r="C32" s="142">
        <v>11001</v>
      </c>
      <c r="D32" s="69" t="s">
        <v>92</v>
      </c>
      <c r="E32" s="74">
        <f t="shared" ref="E32" si="4">+-E18</f>
        <v>-319751.8</v>
      </c>
      <c r="F32" s="74">
        <f>+-F18</f>
        <v>-959255.3</v>
      </c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</row>
    <row r="33" spans="2:43" x14ac:dyDescent="0.2">
      <c r="B33" s="143"/>
      <c r="C33" s="143"/>
      <c r="D33" s="70" t="s">
        <v>87</v>
      </c>
      <c r="E33" s="72"/>
      <c r="F33" s="72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</row>
    <row r="34" spans="2:43" x14ac:dyDescent="0.2">
      <c r="B34" s="143"/>
      <c r="C34" s="143"/>
      <c r="D34" s="69" t="s">
        <v>93</v>
      </c>
      <c r="E34" s="73"/>
      <c r="F34" s="73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</row>
    <row r="35" spans="2:43" ht="47.25" customHeight="1" x14ac:dyDescent="0.2">
      <c r="B35" s="143"/>
      <c r="C35" s="143"/>
      <c r="D35" s="54" t="s">
        <v>94</v>
      </c>
      <c r="E35" s="72"/>
      <c r="F35" s="72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</row>
    <row r="36" spans="2:43" ht="16.5" customHeight="1" x14ac:dyDescent="0.2">
      <c r="B36" s="143"/>
      <c r="C36" s="143"/>
      <c r="D36" s="69" t="s">
        <v>27</v>
      </c>
      <c r="E36" s="72"/>
      <c r="F36" s="72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</row>
    <row r="37" spans="2:43" ht="16.5" customHeight="1" x14ac:dyDescent="0.2">
      <c r="B37" s="144"/>
      <c r="C37" s="144"/>
      <c r="D37" s="54" t="s">
        <v>84</v>
      </c>
      <c r="E37" s="73"/>
      <c r="F37" s="73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</row>
  </sheetData>
  <mergeCells count="20">
    <mergeCell ref="E7:F7"/>
    <mergeCell ref="B31:D31"/>
    <mergeCell ref="B32:B37"/>
    <mergeCell ref="C32:C37"/>
    <mergeCell ref="B25:B30"/>
    <mergeCell ref="C25:C30"/>
    <mergeCell ref="B18:B23"/>
    <mergeCell ref="C18:C23"/>
    <mergeCell ref="B7:C7"/>
    <mergeCell ref="D7:D8"/>
    <mergeCell ref="B11:B16"/>
    <mergeCell ref="C11:C16"/>
    <mergeCell ref="B17:D17"/>
    <mergeCell ref="B6:D6"/>
    <mergeCell ref="E6:F6"/>
    <mergeCell ref="B1:F1"/>
    <mergeCell ref="B2:F2"/>
    <mergeCell ref="B3:F3"/>
    <mergeCell ref="B4:F4"/>
    <mergeCell ref="B5:F5"/>
  </mergeCells>
  <pageMargins left="0.7" right="0.7" top="0.36" bottom="0.35" header="0.3" footer="0.3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A7D0B-0DDA-4B31-9C9D-4B4A109626F6}">
  <dimension ref="B1:IK46"/>
  <sheetViews>
    <sheetView topLeftCell="A13" workbookViewId="0">
      <selection activeCell="G32" sqref="G32"/>
    </sheetView>
  </sheetViews>
  <sheetFormatPr defaultColWidth="9.140625" defaultRowHeight="14.25" x14ac:dyDescent="0.2"/>
  <cols>
    <col min="1" max="1" width="1.5703125" style="78" customWidth="1"/>
    <col min="2" max="2" width="8" style="89" customWidth="1"/>
    <col min="3" max="3" width="7.5703125" style="89" customWidth="1"/>
    <col min="4" max="4" width="6.7109375" style="89" customWidth="1"/>
    <col min="5" max="5" width="9.85546875" style="89" customWidth="1"/>
    <col min="6" max="6" width="12.28515625" style="89" customWidth="1"/>
    <col min="7" max="7" width="68.85546875" style="78" customWidth="1"/>
    <col min="8" max="9" width="16" style="90" customWidth="1"/>
    <col min="10" max="16384" width="9.140625" style="78"/>
  </cols>
  <sheetData>
    <row r="1" spans="2:245" ht="14.1" customHeight="1" x14ac:dyDescent="0.2">
      <c r="B1" s="155" t="s">
        <v>76</v>
      </c>
      <c r="C1" s="156"/>
      <c r="D1" s="156"/>
      <c r="E1" s="156"/>
      <c r="F1" s="156"/>
      <c r="G1" s="156"/>
      <c r="H1" s="156"/>
      <c r="I1" s="157"/>
      <c r="J1" s="76"/>
      <c r="K1" s="76"/>
      <c r="L1" s="76"/>
      <c r="M1" s="77"/>
      <c r="N1" s="76"/>
      <c r="O1" s="76"/>
      <c r="P1" s="76"/>
      <c r="Q1" s="76"/>
      <c r="R1" s="76"/>
      <c r="S1" s="76"/>
      <c r="T1" s="76"/>
      <c r="U1" s="77"/>
      <c r="V1" s="76"/>
      <c r="W1" s="76"/>
      <c r="X1" s="76"/>
      <c r="Y1" s="76"/>
      <c r="Z1" s="76"/>
      <c r="AA1" s="76"/>
      <c r="AB1" s="76"/>
      <c r="AC1" s="77"/>
      <c r="AD1" s="76"/>
      <c r="AE1" s="76"/>
      <c r="AF1" s="76"/>
      <c r="AG1" s="76"/>
      <c r="AH1" s="76"/>
      <c r="AI1" s="76"/>
      <c r="AJ1" s="76"/>
      <c r="AK1" s="77"/>
      <c r="AL1" s="76"/>
      <c r="AM1" s="76"/>
      <c r="AN1" s="76"/>
      <c r="AO1" s="76"/>
      <c r="AP1" s="76"/>
      <c r="AQ1" s="76"/>
      <c r="AR1" s="76"/>
      <c r="AS1" s="77"/>
      <c r="AT1" s="76"/>
      <c r="AU1" s="76"/>
      <c r="AV1" s="76"/>
      <c r="AW1" s="76"/>
      <c r="AX1" s="76"/>
      <c r="AY1" s="76"/>
      <c r="AZ1" s="76"/>
      <c r="BA1" s="77"/>
      <c r="BB1" s="76"/>
      <c r="BC1" s="76"/>
      <c r="BD1" s="76"/>
      <c r="BE1" s="76"/>
      <c r="BF1" s="76"/>
      <c r="BG1" s="76"/>
      <c r="BH1" s="76"/>
      <c r="BI1" s="77"/>
      <c r="BJ1" s="76"/>
      <c r="BK1" s="76"/>
      <c r="BL1" s="76"/>
      <c r="BM1" s="76"/>
      <c r="BN1" s="76"/>
      <c r="BO1" s="76"/>
      <c r="BP1" s="76"/>
      <c r="BQ1" s="77"/>
      <c r="BR1" s="76"/>
      <c r="BS1" s="76"/>
      <c r="BT1" s="76"/>
      <c r="BU1" s="76"/>
      <c r="BV1" s="76"/>
      <c r="BW1" s="76"/>
      <c r="BX1" s="76"/>
      <c r="BY1" s="77"/>
      <c r="BZ1" s="76"/>
      <c r="CA1" s="76"/>
      <c r="CB1" s="76"/>
      <c r="CC1" s="76"/>
      <c r="CD1" s="76"/>
      <c r="CE1" s="76"/>
      <c r="CF1" s="76"/>
      <c r="CG1" s="77"/>
      <c r="CH1" s="76"/>
      <c r="CI1" s="76"/>
      <c r="CJ1" s="76"/>
      <c r="CK1" s="76"/>
      <c r="CL1" s="76"/>
      <c r="CM1" s="76"/>
      <c r="CN1" s="76"/>
      <c r="CO1" s="77"/>
      <c r="CP1" s="76"/>
      <c r="CQ1" s="76"/>
      <c r="CR1" s="76"/>
      <c r="CS1" s="76"/>
      <c r="CT1" s="76"/>
      <c r="CU1" s="76"/>
      <c r="CV1" s="76"/>
      <c r="CW1" s="77"/>
      <c r="CX1" s="76"/>
      <c r="CY1" s="76"/>
      <c r="CZ1" s="76"/>
      <c r="DA1" s="76"/>
      <c r="DB1" s="76"/>
      <c r="DC1" s="76"/>
      <c r="DD1" s="76"/>
      <c r="DE1" s="77"/>
      <c r="DF1" s="76"/>
      <c r="DG1" s="76"/>
      <c r="DH1" s="76"/>
      <c r="DI1" s="76"/>
      <c r="DJ1" s="76"/>
      <c r="DK1" s="76"/>
      <c r="DL1" s="76"/>
      <c r="DM1" s="77"/>
      <c r="DN1" s="76"/>
      <c r="DO1" s="76"/>
      <c r="DP1" s="76"/>
      <c r="DQ1" s="76"/>
      <c r="DR1" s="76"/>
      <c r="DS1" s="76"/>
      <c r="DT1" s="76"/>
      <c r="DU1" s="77"/>
      <c r="DV1" s="76"/>
      <c r="DW1" s="76"/>
      <c r="DX1" s="76"/>
      <c r="DY1" s="76"/>
      <c r="DZ1" s="76"/>
      <c r="EA1" s="76"/>
      <c r="EB1" s="76"/>
      <c r="EC1" s="77"/>
      <c r="ED1" s="76"/>
      <c r="EE1" s="76"/>
      <c r="EF1" s="76"/>
      <c r="EG1" s="76"/>
      <c r="EH1" s="76"/>
      <c r="EI1" s="76"/>
      <c r="EJ1" s="76"/>
      <c r="EK1" s="77"/>
      <c r="EL1" s="76"/>
      <c r="EM1" s="76"/>
      <c r="EN1" s="76"/>
      <c r="EO1" s="76"/>
      <c r="EP1" s="76"/>
      <c r="EQ1" s="76"/>
      <c r="ER1" s="76"/>
      <c r="ES1" s="77"/>
      <c r="ET1" s="76"/>
      <c r="EU1" s="76"/>
      <c r="EV1" s="76"/>
      <c r="EW1" s="76"/>
      <c r="EX1" s="76"/>
      <c r="EY1" s="76"/>
      <c r="EZ1" s="76"/>
      <c r="FA1" s="77"/>
      <c r="FB1" s="76"/>
      <c r="FC1" s="76"/>
      <c r="FD1" s="76"/>
      <c r="FE1" s="76"/>
      <c r="FF1" s="76"/>
      <c r="FG1" s="76"/>
      <c r="FH1" s="76"/>
      <c r="FI1" s="77"/>
      <c r="FJ1" s="76"/>
      <c r="FK1" s="76"/>
      <c r="FL1" s="76"/>
      <c r="FM1" s="76"/>
      <c r="FN1" s="76"/>
      <c r="FO1" s="76"/>
      <c r="FP1" s="76"/>
      <c r="FQ1" s="77"/>
      <c r="FR1" s="76"/>
      <c r="FS1" s="76"/>
      <c r="FT1" s="76"/>
      <c r="FU1" s="76"/>
      <c r="FV1" s="76"/>
      <c r="FW1" s="76"/>
      <c r="FX1" s="76"/>
      <c r="FY1" s="77"/>
      <c r="FZ1" s="76"/>
      <c r="GA1" s="76"/>
      <c r="GB1" s="76"/>
      <c r="GC1" s="76"/>
      <c r="GD1" s="76"/>
      <c r="GE1" s="76"/>
      <c r="GF1" s="76"/>
      <c r="GG1" s="77"/>
      <c r="GH1" s="76"/>
      <c r="GI1" s="76"/>
      <c r="GJ1" s="76"/>
      <c r="GK1" s="76"/>
      <c r="GL1" s="76"/>
      <c r="GM1" s="76"/>
      <c r="GN1" s="76"/>
      <c r="GO1" s="77"/>
      <c r="GP1" s="76"/>
      <c r="GQ1" s="76"/>
      <c r="GR1" s="76"/>
      <c r="GS1" s="76"/>
      <c r="GT1" s="76"/>
      <c r="GU1" s="76"/>
      <c r="GV1" s="76"/>
      <c r="GW1" s="77"/>
      <c r="GX1" s="76"/>
      <c r="GY1" s="76"/>
      <c r="GZ1" s="76"/>
      <c r="HA1" s="76"/>
      <c r="HB1" s="76"/>
      <c r="HC1" s="76"/>
      <c r="HD1" s="76"/>
      <c r="HE1" s="77"/>
      <c r="HF1" s="76"/>
      <c r="HG1" s="76"/>
      <c r="HH1" s="76"/>
      <c r="HI1" s="76"/>
      <c r="HJ1" s="76"/>
      <c r="HK1" s="76"/>
      <c r="HL1" s="76"/>
      <c r="HM1" s="77"/>
      <c r="HN1" s="76"/>
      <c r="HO1" s="76"/>
      <c r="HP1" s="76"/>
      <c r="HQ1" s="76"/>
      <c r="HR1" s="76"/>
      <c r="HS1" s="76"/>
      <c r="HT1" s="76"/>
      <c r="HU1" s="77"/>
      <c r="HV1" s="76"/>
      <c r="HW1" s="76"/>
      <c r="HX1" s="76"/>
      <c r="HY1" s="76"/>
      <c r="HZ1" s="76"/>
      <c r="IA1" s="76"/>
      <c r="IB1" s="76"/>
      <c r="IC1" s="77"/>
      <c r="ID1" s="76"/>
      <c r="IE1" s="76"/>
      <c r="IF1" s="76"/>
      <c r="IG1" s="76"/>
      <c r="IH1" s="76"/>
      <c r="II1" s="76"/>
      <c r="IJ1" s="76"/>
      <c r="IK1" s="77"/>
    </row>
    <row r="2" spans="2:245" ht="14.1" customHeight="1" x14ac:dyDescent="0.2">
      <c r="B2" s="158" t="s">
        <v>39</v>
      </c>
      <c r="C2" s="159"/>
      <c r="D2" s="159"/>
      <c r="E2" s="159"/>
      <c r="F2" s="159"/>
      <c r="G2" s="159"/>
      <c r="H2" s="159"/>
      <c r="I2" s="160"/>
      <c r="J2" s="76"/>
      <c r="K2" s="76"/>
      <c r="L2" s="76"/>
      <c r="M2" s="77"/>
      <c r="N2" s="76"/>
      <c r="O2" s="76"/>
      <c r="P2" s="76"/>
      <c r="Q2" s="76"/>
      <c r="R2" s="76"/>
      <c r="S2" s="76"/>
      <c r="T2" s="76"/>
      <c r="U2" s="77"/>
      <c r="V2" s="76"/>
      <c r="W2" s="76"/>
      <c r="X2" s="76"/>
      <c r="Y2" s="76"/>
      <c r="Z2" s="76"/>
      <c r="AA2" s="76"/>
      <c r="AB2" s="76"/>
      <c r="AC2" s="77"/>
      <c r="AD2" s="76"/>
      <c r="AE2" s="76"/>
      <c r="AF2" s="76"/>
      <c r="AG2" s="76"/>
      <c r="AH2" s="76"/>
      <c r="AI2" s="76"/>
      <c r="AJ2" s="76"/>
      <c r="AK2" s="77"/>
      <c r="AL2" s="76"/>
      <c r="AM2" s="76"/>
      <c r="AN2" s="76"/>
      <c r="AO2" s="76"/>
      <c r="AP2" s="76"/>
      <c r="AQ2" s="76"/>
      <c r="AR2" s="76"/>
      <c r="AS2" s="77"/>
      <c r="AT2" s="76"/>
      <c r="AU2" s="76"/>
      <c r="AV2" s="76"/>
      <c r="AW2" s="76"/>
      <c r="AX2" s="76"/>
      <c r="AY2" s="76"/>
      <c r="AZ2" s="76"/>
      <c r="BA2" s="77"/>
      <c r="BB2" s="76"/>
      <c r="BC2" s="76"/>
      <c r="BD2" s="76"/>
      <c r="BE2" s="76"/>
      <c r="BF2" s="76"/>
      <c r="BG2" s="76"/>
      <c r="BH2" s="76"/>
      <c r="BI2" s="77"/>
      <c r="BJ2" s="76"/>
      <c r="BK2" s="76"/>
      <c r="BL2" s="76"/>
      <c r="BM2" s="76"/>
      <c r="BN2" s="76"/>
      <c r="BO2" s="76"/>
      <c r="BP2" s="76"/>
      <c r="BQ2" s="77"/>
      <c r="BR2" s="76"/>
      <c r="BS2" s="76"/>
      <c r="BT2" s="76"/>
      <c r="BU2" s="76"/>
      <c r="BV2" s="76"/>
      <c r="BW2" s="76"/>
      <c r="BX2" s="76"/>
      <c r="BY2" s="77"/>
      <c r="BZ2" s="76"/>
      <c r="CA2" s="76"/>
      <c r="CB2" s="76"/>
      <c r="CC2" s="76"/>
      <c r="CD2" s="76"/>
      <c r="CE2" s="76"/>
      <c r="CF2" s="76"/>
      <c r="CG2" s="77"/>
      <c r="CH2" s="76"/>
      <c r="CI2" s="76"/>
      <c r="CJ2" s="76"/>
      <c r="CK2" s="76"/>
      <c r="CL2" s="76"/>
      <c r="CM2" s="76"/>
      <c r="CN2" s="76"/>
      <c r="CO2" s="77"/>
      <c r="CP2" s="76"/>
      <c r="CQ2" s="76"/>
      <c r="CR2" s="76"/>
      <c r="CS2" s="76"/>
      <c r="CT2" s="76"/>
      <c r="CU2" s="76"/>
      <c r="CV2" s="76"/>
      <c r="CW2" s="77"/>
      <c r="CX2" s="76"/>
      <c r="CY2" s="76"/>
      <c r="CZ2" s="76"/>
      <c r="DA2" s="76"/>
      <c r="DB2" s="76"/>
      <c r="DC2" s="76"/>
      <c r="DD2" s="76"/>
      <c r="DE2" s="77"/>
      <c r="DF2" s="76"/>
      <c r="DG2" s="76"/>
      <c r="DH2" s="76"/>
      <c r="DI2" s="76"/>
      <c r="DJ2" s="76"/>
      <c r="DK2" s="76"/>
      <c r="DL2" s="76"/>
      <c r="DM2" s="77"/>
      <c r="DN2" s="76"/>
      <c r="DO2" s="76"/>
      <c r="DP2" s="76"/>
      <c r="DQ2" s="76"/>
      <c r="DR2" s="76"/>
      <c r="DS2" s="76"/>
      <c r="DT2" s="76"/>
      <c r="DU2" s="77"/>
      <c r="DV2" s="76"/>
      <c r="DW2" s="76"/>
      <c r="DX2" s="76"/>
      <c r="DY2" s="76"/>
      <c r="DZ2" s="76"/>
      <c r="EA2" s="76"/>
      <c r="EB2" s="76"/>
      <c r="EC2" s="77"/>
      <c r="ED2" s="76"/>
      <c r="EE2" s="76"/>
      <c r="EF2" s="76"/>
      <c r="EG2" s="76"/>
      <c r="EH2" s="76"/>
      <c r="EI2" s="76"/>
      <c r="EJ2" s="76"/>
      <c r="EK2" s="77"/>
      <c r="EL2" s="76"/>
      <c r="EM2" s="76"/>
      <c r="EN2" s="76"/>
      <c r="EO2" s="76"/>
      <c r="EP2" s="76"/>
      <c r="EQ2" s="76"/>
      <c r="ER2" s="76"/>
      <c r="ES2" s="77"/>
      <c r="ET2" s="76"/>
      <c r="EU2" s="76"/>
      <c r="EV2" s="76"/>
      <c r="EW2" s="76"/>
      <c r="EX2" s="76"/>
      <c r="EY2" s="76"/>
      <c r="EZ2" s="76"/>
      <c r="FA2" s="77"/>
      <c r="FB2" s="76"/>
      <c r="FC2" s="76"/>
      <c r="FD2" s="76"/>
      <c r="FE2" s="76"/>
      <c r="FF2" s="76"/>
      <c r="FG2" s="76"/>
      <c r="FH2" s="76"/>
      <c r="FI2" s="77"/>
      <c r="FJ2" s="76"/>
      <c r="FK2" s="76"/>
      <c r="FL2" s="76"/>
      <c r="FM2" s="76"/>
      <c r="FN2" s="76"/>
      <c r="FO2" s="76"/>
      <c r="FP2" s="76"/>
      <c r="FQ2" s="77"/>
      <c r="FR2" s="76"/>
      <c r="FS2" s="76"/>
      <c r="FT2" s="76"/>
      <c r="FU2" s="76"/>
      <c r="FV2" s="76"/>
      <c r="FW2" s="76"/>
      <c r="FX2" s="76"/>
      <c r="FY2" s="77"/>
      <c r="FZ2" s="76"/>
      <c r="GA2" s="76"/>
      <c r="GB2" s="76"/>
      <c r="GC2" s="76"/>
      <c r="GD2" s="76"/>
      <c r="GE2" s="76"/>
      <c r="GF2" s="76"/>
      <c r="GG2" s="77"/>
      <c r="GH2" s="76"/>
      <c r="GI2" s="76"/>
      <c r="GJ2" s="76"/>
      <c r="GK2" s="76"/>
      <c r="GL2" s="76"/>
      <c r="GM2" s="76"/>
      <c r="GN2" s="76"/>
      <c r="GO2" s="77"/>
      <c r="GP2" s="76"/>
      <c r="GQ2" s="76"/>
      <c r="GR2" s="76"/>
      <c r="GS2" s="76"/>
      <c r="GT2" s="76"/>
      <c r="GU2" s="76"/>
      <c r="GV2" s="76"/>
      <c r="GW2" s="77"/>
      <c r="GX2" s="76"/>
      <c r="GY2" s="76"/>
      <c r="GZ2" s="76"/>
      <c r="HA2" s="76"/>
      <c r="HB2" s="76"/>
      <c r="HC2" s="76"/>
      <c r="HD2" s="76"/>
      <c r="HE2" s="77"/>
      <c r="HF2" s="76"/>
      <c r="HG2" s="76"/>
      <c r="HH2" s="76"/>
      <c r="HI2" s="76"/>
      <c r="HJ2" s="76"/>
      <c r="HK2" s="76"/>
      <c r="HL2" s="76"/>
      <c r="HM2" s="77"/>
      <c r="HN2" s="76"/>
      <c r="HO2" s="76"/>
      <c r="HP2" s="76"/>
      <c r="HQ2" s="76"/>
      <c r="HR2" s="76"/>
      <c r="HS2" s="76"/>
      <c r="HT2" s="76"/>
      <c r="HU2" s="77"/>
      <c r="HV2" s="76"/>
      <c r="HW2" s="76"/>
      <c r="HX2" s="76"/>
      <c r="HY2" s="76"/>
      <c r="HZ2" s="76"/>
      <c r="IA2" s="76"/>
      <c r="IB2" s="76"/>
      <c r="IC2" s="77"/>
      <c r="ID2" s="76"/>
      <c r="IE2" s="76"/>
      <c r="IF2" s="76"/>
      <c r="IG2" s="76"/>
      <c r="IH2" s="76"/>
      <c r="II2" s="76"/>
      <c r="IJ2" s="76"/>
      <c r="IK2" s="77"/>
    </row>
    <row r="3" spans="2:245" ht="14.1" customHeight="1" x14ac:dyDescent="0.2">
      <c r="B3" s="158" t="s">
        <v>40</v>
      </c>
      <c r="C3" s="159"/>
      <c r="D3" s="159"/>
      <c r="E3" s="159"/>
      <c r="F3" s="159"/>
      <c r="G3" s="159"/>
      <c r="H3" s="159"/>
      <c r="I3" s="160"/>
      <c r="J3" s="76"/>
      <c r="K3" s="76"/>
      <c r="L3" s="76"/>
      <c r="M3" s="77"/>
      <c r="N3" s="76"/>
      <c r="O3" s="76"/>
      <c r="P3" s="76"/>
      <c r="Q3" s="76"/>
      <c r="R3" s="76"/>
      <c r="S3" s="76"/>
      <c r="T3" s="76"/>
      <c r="U3" s="77"/>
      <c r="V3" s="76"/>
      <c r="W3" s="76"/>
      <c r="X3" s="76"/>
      <c r="Y3" s="76"/>
      <c r="Z3" s="76"/>
      <c r="AA3" s="76"/>
      <c r="AB3" s="76"/>
      <c r="AC3" s="77"/>
      <c r="AD3" s="76"/>
      <c r="AE3" s="76"/>
      <c r="AF3" s="76"/>
      <c r="AG3" s="76"/>
      <c r="AH3" s="76"/>
      <c r="AI3" s="76"/>
      <c r="AJ3" s="76"/>
      <c r="AK3" s="77"/>
      <c r="AL3" s="76"/>
      <c r="AM3" s="76"/>
      <c r="AN3" s="76"/>
      <c r="AO3" s="76"/>
      <c r="AP3" s="76"/>
      <c r="AQ3" s="76"/>
      <c r="AR3" s="76"/>
      <c r="AS3" s="77"/>
      <c r="AT3" s="76"/>
      <c r="AU3" s="76"/>
      <c r="AV3" s="76"/>
      <c r="AW3" s="76"/>
      <c r="AX3" s="76"/>
      <c r="AY3" s="76"/>
      <c r="AZ3" s="76"/>
      <c r="BA3" s="77"/>
      <c r="BB3" s="76"/>
      <c r="BC3" s="76"/>
      <c r="BD3" s="76"/>
      <c r="BE3" s="76"/>
      <c r="BF3" s="76"/>
      <c r="BG3" s="76"/>
      <c r="BH3" s="76"/>
      <c r="BI3" s="77"/>
      <c r="BJ3" s="76"/>
      <c r="BK3" s="76"/>
      <c r="BL3" s="76"/>
      <c r="BM3" s="76"/>
      <c r="BN3" s="76"/>
      <c r="BO3" s="76"/>
      <c r="BP3" s="76"/>
      <c r="BQ3" s="77"/>
      <c r="BR3" s="76"/>
      <c r="BS3" s="76"/>
      <c r="BT3" s="76"/>
      <c r="BU3" s="76"/>
      <c r="BV3" s="76"/>
      <c r="BW3" s="76"/>
      <c r="BX3" s="76"/>
      <c r="BY3" s="77"/>
      <c r="BZ3" s="76"/>
      <c r="CA3" s="76"/>
      <c r="CB3" s="76"/>
      <c r="CC3" s="76"/>
      <c r="CD3" s="76"/>
      <c r="CE3" s="76"/>
      <c r="CF3" s="76"/>
      <c r="CG3" s="77"/>
      <c r="CH3" s="76"/>
      <c r="CI3" s="76"/>
      <c r="CJ3" s="76"/>
      <c r="CK3" s="76"/>
      <c r="CL3" s="76"/>
      <c r="CM3" s="76"/>
      <c r="CN3" s="76"/>
      <c r="CO3" s="77"/>
      <c r="CP3" s="76"/>
      <c r="CQ3" s="76"/>
      <c r="CR3" s="76"/>
      <c r="CS3" s="76"/>
      <c r="CT3" s="76"/>
      <c r="CU3" s="76"/>
      <c r="CV3" s="76"/>
      <c r="CW3" s="77"/>
      <c r="CX3" s="76"/>
      <c r="CY3" s="76"/>
      <c r="CZ3" s="76"/>
      <c r="DA3" s="76"/>
      <c r="DB3" s="76"/>
      <c r="DC3" s="76"/>
      <c r="DD3" s="76"/>
      <c r="DE3" s="77"/>
      <c r="DF3" s="76"/>
      <c r="DG3" s="76"/>
      <c r="DH3" s="76"/>
      <c r="DI3" s="76"/>
      <c r="DJ3" s="76"/>
      <c r="DK3" s="76"/>
      <c r="DL3" s="76"/>
      <c r="DM3" s="77"/>
      <c r="DN3" s="76"/>
      <c r="DO3" s="76"/>
      <c r="DP3" s="76"/>
      <c r="DQ3" s="76"/>
      <c r="DR3" s="76"/>
      <c r="DS3" s="76"/>
      <c r="DT3" s="76"/>
      <c r="DU3" s="77"/>
      <c r="DV3" s="76"/>
      <c r="DW3" s="76"/>
      <c r="DX3" s="76"/>
      <c r="DY3" s="76"/>
      <c r="DZ3" s="76"/>
      <c r="EA3" s="76"/>
      <c r="EB3" s="76"/>
      <c r="EC3" s="77"/>
      <c r="ED3" s="76"/>
      <c r="EE3" s="76"/>
      <c r="EF3" s="76"/>
      <c r="EG3" s="76"/>
      <c r="EH3" s="76"/>
      <c r="EI3" s="76"/>
      <c r="EJ3" s="76"/>
      <c r="EK3" s="77"/>
      <c r="EL3" s="76"/>
      <c r="EM3" s="76"/>
      <c r="EN3" s="76"/>
      <c r="EO3" s="76"/>
      <c r="EP3" s="76"/>
      <c r="EQ3" s="76"/>
      <c r="ER3" s="76"/>
      <c r="ES3" s="77"/>
      <c r="ET3" s="76"/>
      <c r="EU3" s="76"/>
      <c r="EV3" s="76"/>
      <c r="EW3" s="76"/>
      <c r="EX3" s="76"/>
      <c r="EY3" s="76"/>
      <c r="EZ3" s="76"/>
      <c r="FA3" s="77"/>
      <c r="FB3" s="76"/>
      <c r="FC3" s="76"/>
      <c r="FD3" s="76"/>
      <c r="FE3" s="76"/>
      <c r="FF3" s="76"/>
      <c r="FG3" s="76"/>
      <c r="FH3" s="76"/>
      <c r="FI3" s="77"/>
      <c r="FJ3" s="76"/>
      <c r="FK3" s="76"/>
      <c r="FL3" s="76"/>
      <c r="FM3" s="76"/>
      <c r="FN3" s="76"/>
      <c r="FO3" s="76"/>
      <c r="FP3" s="76"/>
      <c r="FQ3" s="77"/>
      <c r="FR3" s="76"/>
      <c r="FS3" s="76"/>
      <c r="FT3" s="76"/>
      <c r="FU3" s="76"/>
      <c r="FV3" s="76"/>
      <c r="FW3" s="76"/>
      <c r="FX3" s="76"/>
      <c r="FY3" s="77"/>
      <c r="FZ3" s="76"/>
      <c r="GA3" s="76"/>
      <c r="GB3" s="76"/>
      <c r="GC3" s="76"/>
      <c r="GD3" s="76"/>
      <c r="GE3" s="76"/>
      <c r="GF3" s="76"/>
      <c r="GG3" s="77"/>
      <c r="GH3" s="76"/>
      <c r="GI3" s="76"/>
      <c r="GJ3" s="76"/>
      <c r="GK3" s="76"/>
      <c r="GL3" s="76"/>
      <c r="GM3" s="76"/>
      <c r="GN3" s="76"/>
      <c r="GO3" s="77"/>
      <c r="GP3" s="76"/>
      <c r="GQ3" s="76"/>
      <c r="GR3" s="76"/>
      <c r="GS3" s="76"/>
      <c r="GT3" s="76"/>
      <c r="GU3" s="76"/>
      <c r="GV3" s="76"/>
      <c r="GW3" s="77"/>
      <c r="GX3" s="76"/>
      <c r="GY3" s="76"/>
      <c r="GZ3" s="76"/>
      <c r="HA3" s="76"/>
      <c r="HB3" s="76"/>
      <c r="HC3" s="76"/>
      <c r="HD3" s="76"/>
      <c r="HE3" s="77"/>
      <c r="HF3" s="76"/>
      <c r="HG3" s="76"/>
      <c r="HH3" s="76"/>
      <c r="HI3" s="76"/>
      <c r="HJ3" s="76"/>
      <c r="HK3" s="76"/>
      <c r="HL3" s="76"/>
      <c r="HM3" s="77"/>
      <c r="HN3" s="76"/>
      <c r="HO3" s="76"/>
      <c r="HP3" s="76"/>
      <c r="HQ3" s="76"/>
      <c r="HR3" s="76"/>
      <c r="HS3" s="76"/>
      <c r="HT3" s="76"/>
      <c r="HU3" s="77"/>
      <c r="HV3" s="76"/>
      <c r="HW3" s="76"/>
      <c r="HX3" s="76"/>
      <c r="HY3" s="76"/>
      <c r="HZ3" s="76"/>
      <c r="IA3" s="76"/>
      <c r="IB3" s="76"/>
      <c r="IC3" s="77"/>
      <c r="ID3" s="76"/>
      <c r="IE3" s="76"/>
      <c r="IF3" s="76"/>
      <c r="IG3" s="76"/>
      <c r="IH3" s="76"/>
      <c r="II3" s="76"/>
      <c r="IJ3" s="76"/>
      <c r="IK3" s="77"/>
    </row>
    <row r="4" spans="2:245" ht="14.1" customHeight="1" x14ac:dyDescent="0.2">
      <c r="B4" s="158" t="s">
        <v>8</v>
      </c>
      <c r="C4" s="159"/>
      <c r="D4" s="159"/>
      <c r="E4" s="159"/>
      <c r="F4" s="159"/>
      <c r="G4" s="159"/>
      <c r="H4" s="159"/>
      <c r="I4" s="160"/>
      <c r="J4" s="76"/>
      <c r="K4" s="76"/>
      <c r="L4" s="76"/>
      <c r="M4" s="77"/>
      <c r="N4" s="76"/>
      <c r="O4" s="76"/>
      <c r="P4" s="76"/>
      <c r="Q4" s="76"/>
      <c r="R4" s="76"/>
      <c r="S4" s="76"/>
      <c r="T4" s="76"/>
      <c r="U4" s="77"/>
      <c r="V4" s="76"/>
      <c r="W4" s="76"/>
      <c r="X4" s="76"/>
      <c r="Y4" s="76"/>
      <c r="Z4" s="76"/>
      <c r="AA4" s="76"/>
      <c r="AB4" s="76"/>
      <c r="AC4" s="77"/>
      <c r="AD4" s="76"/>
      <c r="AE4" s="76"/>
      <c r="AF4" s="76"/>
      <c r="AG4" s="76"/>
      <c r="AH4" s="76"/>
      <c r="AI4" s="76"/>
      <c r="AJ4" s="76"/>
      <c r="AK4" s="77"/>
      <c r="AL4" s="76"/>
      <c r="AM4" s="76"/>
      <c r="AN4" s="76"/>
      <c r="AO4" s="76"/>
      <c r="AP4" s="76"/>
      <c r="AQ4" s="76"/>
      <c r="AR4" s="76"/>
      <c r="AS4" s="77"/>
      <c r="AT4" s="76"/>
      <c r="AU4" s="76"/>
      <c r="AV4" s="76"/>
      <c r="AW4" s="76"/>
      <c r="AX4" s="76"/>
      <c r="AY4" s="76"/>
      <c r="AZ4" s="76"/>
      <c r="BA4" s="77"/>
      <c r="BB4" s="76"/>
      <c r="BC4" s="76"/>
      <c r="BD4" s="76"/>
      <c r="BE4" s="76"/>
      <c r="BF4" s="76"/>
      <c r="BG4" s="76"/>
      <c r="BH4" s="76"/>
      <c r="BI4" s="77"/>
      <c r="BJ4" s="76"/>
      <c r="BK4" s="76"/>
      <c r="BL4" s="76"/>
      <c r="BM4" s="76"/>
      <c r="BN4" s="76"/>
      <c r="BO4" s="76"/>
      <c r="BP4" s="76"/>
      <c r="BQ4" s="77"/>
      <c r="BR4" s="76"/>
      <c r="BS4" s="76"/>
      <c r="BT4" s="76"/>
      <c r="BU4" s="76"/>
      <c r="BV4" s="76"/>
      <c r="BW4" s="76"/>
      <c r="BX4" s="76"/>
      <c r="BY4" s="77"/>
      <c r="BZ4" s="76"/>
      <c r="CA4" s="76"/>
      <c r="CB4" s="76"/>
      <c r="CC4" s="76"/>
      <c r="CD4" s="76"/>
      <c r="CE4" s="76"/>
      <c r="CF4" s="76"/>
      <c r="CG4" s="77"/>
      <c r="CH4" s="76"/>
      <c r="CI4" s="76"/>
      <c r="CJ4" s="76"/>
      <c r="CK4" s="76"/>
      <c r="CL4" s="76"/>
      <c r="CM4" s="76"/>
      <c r="CN4" s="76"/>
      <c r="CO4" s="77"/>
      <c r="CP4" s="76"/>
      <c r="CQ4" s="76"/>
      <c r="CR4" s="76"/>
      <c r="CS4" s="76"/>
      <c r="CT4" s="76"/>
      <c r="CU4" s="76"/>
      <c r="CV4" s="76"/>
      <c r="CW4" s="77"/>
      <c r="CX4" s="76"/>
      <c r="CY4" s="76"/>
      <c r="CZ4" s="76"/>
      <c r="DA4" s="76"/>
      <c r="DB4" s="76"/>
      <c r="DC4" s="76"/>
      <c r="DD4" s="76"/>
      <c r="DE4" s="77"/>
      <c r="DF4" s="76"/>
      <c r="DG4" s="76"/>
      <c r="DH4" s="76"/>
      <c r="DI4" s="76"/>
      <c r="DJ4" s="76"/>
      <c r="DK4" s="76"/>
      <c r="DL4" s="76"/>
      <c r="DM4" s="77"/>
      <c r="DN4" s="76"/>
      <c r="DO4" s="76"/>
      <c r="DP4" s="76"/>
      <c r="DQ4" s="76"/>
      <c r="DR4" s="76"/>
      <c r="DS4" s="76"/>
      <c r="DT4" s="76"/>
      <c r="DU4" s="77"/>
      <c r="DV4" s="76"/>
      <c r="DW4" s="76"/>
      <c r="DX4" s="76"/>
      <c r="DY4" s="76"/>
      <c r="DZ4" s="76"/>
      <c r="EA4" s="76"/>
      <c r="EB4" s="76"/>
      <c r="EC4" s="77"/>
      <c r="ED4" s="76"/>
      <c r="EE4" s="76"/>
      <c r="EF4" s="76"/>
      <c r="EG4" s="76"/>
      <c r="EH4" s="76"/>
      <c r="EI4" s="76"/>
      <c r="EJ4" s="76"/>
      <c r="EK4" s="77"/>
      <c r="EL4" s="76"/>
      <c r="EM4" s="76"/>
      <c r="EN4" s="76"/>
      <c r="EO4" s="76"/>
      <c r="EP4" s="76"/>
      <c r="EQ4" s="76"/>
      <c r="ER4" s="76"/>
      <c r="ES4" s="77"/>
      <c r="ET4" s="76"/>
      <c r="EU4" s="76"/>
      <c r="EV4" s="76"/>
      <c r="EW4" s="76"/>
      <c r="EX4" s="76"/>
      <c r="EY4" s="76"/>
      <c r="EZ4" s="76"/>
      <c r="FA4" s="77"/>
      <c r="FB4" s="76"/>
      <c r="FC4" s="76"/>
      <c r="FD4" s="76"/>
      <c r="FE4" s="76"/>
      <c r="FF4" s="76"/>
      <c r="FG4" s="76"/>
      <c r="FH4" s="76"/>
      <c r="FI4" s="77"/>
      <c r="FJ4" s="76"/>
      <c r="FK4" s="76"/>
      <c r="FL4" s="76"/>
      <c r="FM4" s="76"/>
      <c r="FN4" s="76"/>
      <c r="FO4" s="76"/>
      <c r="FP4" s="76"/>
      <c r="FQ4" s="77"/>
      <c r="FR4" s="76"/>
      <c r="FS4" s="76"/>
      <c r="FT4" s="76"/>
      <c r="FU4" s="76"/>
      <c r="FV4" s="76"/>
      <c r="FW4" s="76"/>
      <c r="FX4" s="76"/>
      <c r="FY4" s="77"/>
      <c r="FZ4" s="76"/>
      <c r="GA4" s="76"/>
      <c r="GB4" s="76"/>
      <c r="GC4" s="76"/>
      <c r="GD4" s="76"/>
      <c r="GE4" s="76"/>
      <c r="GF4" s="76"/>
      <c r="GG4" s="77"/>
      <c r="GH4" s="76"/>
      <c r="GI4" s="76"/>
      <c r="GJ4" s="76"/>
      <c r="GK4" s="76"/>
      <c r="GL4" s="76"/>
      <c r="GM4" s="76"/>
      <c r="GN4" s="76"/>
      <c r="GO4" s="77"/>
      <c r="GP4" s="76"/>
      <c r="GQ4" s="76"/>
      <c r="GR4" s="76"/>
      <c r="GS4" s="76"/>
      <c r="GT4" s="76"/>
      <c r="GU4" s="76"/>
      <c r="GV4" s="76"/>
      <c r="GW4" s="77"/>
      <c r="GX4" s="76"/>
      <c r="GY4" s="76"/>
      <c r="GZ4" s="76"/>
      <c r="HA4" s="76"/>
      <c r="HB4" s="76"/>
      <c r="HC4" s="76"/>
      <c r="HD4" s="76"/>
      <c r="HE4" s="77"/>
      <c r="HF4" s="76"/>
      <c r="HG4" s="76"/>
      <c r="HH4" s="76"/>
      <c r="HI4" s="76"/>
      <c r="HJ4" s="76"/>
      <c r="HK4" s="76"/>
      <c r="HL4" s="76"/>
      <c r="HM4" s="77"/>
      <c r="HN4" s="76"/>
      <c r="HO4" s="76"/>
      <c r="HP4" s="76"/>
      <c r="HQ4" s="76"/>
      <c r="HR4" s="76"/>
      <c r="HS4" s="76"/>
      <c r="HT4" s="76"/>
      <c r="HU4" s="77"/>
      <c r="HV4" s="76"/>
      <c r="HW4" s="76"/>
      <c r="HX4" s="76"/>
      <c r="HY4" s="76"/>
      <c r="HZ4" s="76"/>
      <c r="IA4" s="76"/>
      <c r="IB4" s="76"/>
      <c r="IC4" s="77"/>
      <c r="ID4" s="76"/>
      <c r="IE4" s="76"/>
      <c r="IF4" s="76"/>
      <c r="IG4" s="76"/>
      <c r="IH4" s="76"/>
      <c r="II4" s="76"/>
      <c r="IJ4" s="76"/>
      <c r="IK4" s="77"/>
    </row>
    <row r="5" spans="2:245" ht="36.75" customHeight="1" x14ac:dyDescent="0.2">
      <c r="B5" s="161" t="s">
        <v>67</v>
      </c>
      <c r="C5" s="162"/>
      <c r="D5" s="162"/>
      <c r="E5" s="162"/>
      <c r="F5" s="162"/>
      <c r="G5" s="162"/>
      <c r="H5" s="162"/>
      <c r="I5" s="163"/>
      <c r="J5" s="76"/>
      <c r="K5" s="76"/>
      <c r="L5" s="76"/>
      <c r="M5" s="77"/>
      <c r="N5" s="76"/>
      <c r="O5" s="76"/>
      <c r="P5" s="76"/>
      <c r="Q5" s="76"/>
      <c r="R5" s="76"/>
      <c r="S5" s="76"/>
      <c r="T5" s="76"/>
      <c r="U5" s="77"/>
      <c r="V5" s="76"/>
      <c r="W5" s="76"/>
      <c r="X5" s="76"/>
      <c r="Y5" s="76"/>
      <c r="Z5" s="76"/>
      <c r="AA5" s="76"/>
      <c r="AB5" s="76"/>
      <c r="AC5" s="77"/>
      <c r="AD5" s="76"/>
      <c r="AE5" s="76"/>
      <c r="AF5" s="76"/>
      <c r="AG5" s="76"/>
      <c r="AH5" s="76"/>
      <c r="AI5" s="76"/>
      <c r="AJ5" s="76"/>
      <c r="AK5" s="77"/>
      <c r="AL5" s="76"/>
      <c r="AM5" s="76"/>
      <c r="AN5" s="76"/>
      <c r="AO5" s="76"/>
      <c r="AP5" s="76"/>
      <c r="AQ5" s="76"/>
      <c r="AR5" s="76"/>
      <c r="AS5" s="77"/>
      <c r="AT5" s="76"/>
      <c r="AU5" s="76"/>
      <c r="AV5" s="76"/>
      <c r="AW5" s="76"/>
      <c r="AX5" s="76"/>
      <c r="AY5" s="76"/>
      <c r="AZ5" s="76"/>
      <c r="BA5" s="77"/>
      <c r="BB5" s="76"/>
      <c r="BC5" s="76"/>
      <c r="BD5" s="76"/>
      <c r="BE5" s="76"/>
      <c r="BF5" s="76"/>
      <c r="BG5" s="76"/>
      <c r="BH5" s="76"/>
      <c r="BI5" s="77"/>
      <c r="BJ5" s="76"/>
      <c r="BK5" s="76"/>
      <c r="BL5" s="76"/>
      <c r="BM5" s="76"/>
      <c r="BN5" s="76"/>
      <c r="BO5" s="76"/>
      <c r="BP5" s="76"/>
      <c r="BQ5" s="77"/>
      <c r="BR5" s="76"/>
      <c r="BS5" s="76"/>
      <c r="BT5" s="76"/>
      <c r="BU5" s="76"/>
      <c r="BV5" s="76"/>
      <c r="BW5" s="76"/>
      <c r="BX5" s="76"/>
      <c r="BY5" s="77"/>
      <c r="BZ5" s="76"/>
      <c r="CA5" s="76"/>
      <c r="CB5" s="76"/>
      <c r="CC5" s="76"/>
      <c r="CD5" s="76"/>
      <c r="CE5" s="76"/>
      <c r="CF5" s="76"/>
      <c r="CG5" s="77"/>
      <c r="CH5" s="76"/>
      <c r="CI5" s="76"/>
      <c r="CJ5" s="76"/>
      <c r="CK5" s="76"/>
      <c r="CL5" s="76"/>
      <c r="CM5" s="76"/>
      <c r="CN5" s="76"/>
      <c r="CO5" s="77"/>
      <c r="CP5" s="76"/>
      <c r="CQ5" s="76"/>
      <c r="CR5" s="76"/>
      <c r="CS5" s="76"/>
      <c r="CT5" s="76"/>
      <c r="CU5" s="76"/>
      <c r="CV5" s="76"/>
      <c r="CW5" s="77"/>
      <c r="CX5" s="76"/>
      <c r="CY5" s="76"/>
      <c r="CZ5" s="76"/>
      <c r="DA5" s="76"/>
      <c r="DB5" s="76"/>
      <c r="DC5" s="76"/>
      <c r="DD5" s="76"/>
      <c r="DE5" s="77"/>
      <c r="DF5" s="76"/>
      <c r="DG5" s="76"/>
      <c r="DH5" s="76"/>
      <c r="DI5" s="76"/>
      <c r="DJ5" s="76"/>
      <c r="DK5" s="76"/>
      <c r="DL5" s="76"/>
      <c r="DM5" s="77"/>
      <c r="DN5" s="76"/>
      <c r="DO5" s="76"/>
      <c r="DP5" s="76"/>
      <c r="DQ5" s="76"/>
      <c r="DR5" s="76"/>
      <c r="DS5" s="76"/>
      <c r="DT5" s="76"/>
      <c r="DU5" s="77"/>
      <c r="DV5" s="76"/>
      <c r="DW5" s="76"/>
      <c r="DX5" s="76"/>
      <c r="DY5" s="76"/>
      <c r="DZ5" s="76"/>
      <c r="EA5" s="76"/>
      <c r="EB5" s="76"/>
      <c r="EC5" s="77"/>
      <c r="ED5" s="76"/>
      <c r="EE5" s="76"/>
      <c r="EF5" s="76"/>
      <c r="EG5" s="76"/>
      <c r="EH5" s="76"/>
      <c r="EI5" s="76"/>
      <c r="EJ5" s="76"/>
      <c r="EK5" s="77"/>
      <c r="EL5" s="76"/>
      <c r="EM5" s="76"/>
      <c r="EN5" s="76"/>
      <c r="EO5" s="76"/>
      <c r="EP5" s="76"/>
      <c r="EQ5" s="76"/>
      <c r="ER5" s="76"/>
      <c r="ES5" s="77"/>
      <c r="ET5" s="76"/>
      <c r="EU5" s="76"/>
      <c r="EV5" s="76"/>
      <c r="EW5" s="76"/>
      <c r="EX5" s="76"/>
      <c r="EY5" s="76"/>
      <c r="EZ5" s="76"/>
      <c r="FA5" s="77"/>
      <c r="FB5" s="76"/>
      <c r="FC5" s="76"/>
      <c r="FD5" s="76"/>
      <c r="FE5" s="76"/>
      <c r="FF5" s="76"/>
      <c r="FG5" s="76"/>
      <c r="FH5" s="76"/>
      <c r="FI5" s="77"/>
      <c r="FJ5" s="76"/>
      <c r="FK5" s="76"/>
      <c r="FL5" s="76"/>
      <c r="FM5" s="76"/>
      <c r="FN5" s="76"/>
      <c r="FO5" s="76"/>
      <c r="FP5" s="76"/>
      <c r="FQ5" s="77"/>
      <c r="FR5" s="76"/>
      <c r="FS5" s="76"/>
      <c r="FT5" s="76"/>
      <c r="FU5" s="76"/>
      <c r="FV5" s="76"/>
      <c r="FW5" s="76"/>
      <c r="FX5" s="76"/>
      <c r="FY5" s="77"/>
      <c r="FZ5" s="76"/>
      <c r="GA5" s="76"/>
      <c r="GB5" s="76"/>
      <c r="GC5" s="76"/>
      <c r="GD5" s="76"/>
      <c r="GE5" s="76"/>
      <c r="GF5" s="76"/>
      <c r="GG5" s="77"/>
      <c r="GH5" s="76"/>
      <c r="GI5" s="76"/>
      <c r="GJ5" s="76"/>
      <c r="GK5" s="76"/>
      <c r="GL5" s="76"/>
      <c r="GM5" s="76"/>
      <c r="GN5" s="76"/>
      <c r="GO5" s="77"/>
      <c r="GP5" s="76"/>
      <c r="GQ5" s="76"/>
      <c r="GR5" s="76"/>
      <c r="GS5" s="76"/>
      <c r="GT5" s="76"/>
      <c r="GU5" s="76"/>
      <c r="GV5" s="76"/>
      <c r="GW5" s="77"/>
      <c r="GX5" s="76"/>
      <c r="GY5" s="76"/>
      <c r="GZ5" s="76"/>
      <c r="HA5" s="76"/>
      <c r="HB5" s="76"/>
      <c r="HC5" s="76"/>
      <c r="HD5" s="76"/>
      <c r="HE5" s="77"/>
      <c r="HF5" s="76"/>
      <c r="HG5" s="76"/>
      <c r="HH5" s="76"/>
      <c r="HI5" s="76"/>
      <c r="HJ5" s="76"/>
      <c r="HK5" s="76"/>
      <c r="HL5" s="76"/>
      <c r="HM5" s="77"/>
      <c r="HN5" s="76"/>
      <c r="HO5" s="76"/>
      <c r="HP5" s="76"/>
      <c r="HQ5" s="76"/>
      <c r="HR5" s="76"/>
      <c r="HS5" s="76"/>
      <c r="HT5" s="76"/>
      <c r="HU5" s="77"/>
      <c r="HV5" s="76"/>
      <c r="HW5" s="76"/>
      <c r="HX5" s="76"/>
      <c r="HY5" s="76"/>
      <c r="HZ5" s="76"/>
      <c r="IA5" s="76"/>
      <c r="IB5" s="76"/>
      <c r="IC5" s="77"/>
      <c r="ID5" s="76"/>
      <c r="IE5" s="76"/>
      <c r="IF5" s="76"/>
      <c r="IG5" s="76"/>
      <c r="IH5" s="76"/>
      <c r="II5" s="76"/>
      <c r="IJ5" s="76"/>
      <c r="IK5" s="77"/>
    </row>
    <row r="6" spans="2:245" ht="15.75" customHeight="1" x14ac:dyDescent="0.2">
      <c r="B6" s="166"/>
      <c r="C6" s="166"/>
      <c r="D6" s="166"/>
      <c r="E6" s="166"/>
      <c r="F6" s="166"/>
      <c r="G6" s="167"/>
      <c r="H6" s="164" t="s">
        <v>115</v>
      </c>
      <c r="I6" s="165"/>
      <c r="J6" s="76"/>
      <c r="K6" s="76"/>
      <c r="L6" s="76"/>
      <c r="M6" s="77"/>
      <c r="N6" s="76"/>
      <c r="O6" s="76"/>
      <c r="P6" s="76"/>
      <c r="Q6" s="76"/>
      <c r="R6" s="76"/>
      <c r="S6" s="76"/>
      <c r="T6" s="76"/>
      <c r="U6" s="77"/>
      <c r="V6" s="76"/>
      <c r="W6" s="76"/>
      <c r="X6" s="76"/>
      <c r="Y6" s="76"/>
      <c r="Z6" s="76"/>
      <c r="AA6" s="76"/>
      <c r="AB6" s="76"/>
      <c r="AC6" s="77"/>
      <c r="AD6" s="76"/>
      <c r="AE6" s="76"/>
      <c r="AF6" s="76"/>
      <c r="AG6" s="76"/>
      <c r="AH6" s="76"/>
      <c r="AI6" s="76"/>
      <c r="AJ6" s="76"/>
      <c r="AK6" s="77"/>
      <c r="AL6" s="76"/>
      <c r="AM6" s="76"/>
      <c r="AN6" s="76"/>
      <c r="AO6" s="76"/>
      <c r="AP6" s="76"/>
      <c r="AQ6" s="76"/>
      <c r="AR6" s="76"/>
      <c r="AS6" s="77"/>
      <c r="AT6" s="76"/>
      <c r="AU6" s="76"/>
      <c r="AV6" s="76"/>
      <c r="AW6" s="76"/>
      <c r="AX6" s="76"/>
      <c r="AY6" s="76"/>
      <c r="AZ6" s="76"/>
      <c r="BA6" s="77"/>
      <c r="BB6" s="76"/>
      <c r="BC6" s="76"/>
      <c r="BD6" s="76"/>
      <c r="BE6" s="76"/>
      <c r="BF6" s="76"/>
      <c r="BG6" s="76"/>
      <c r="BH6" s="76"/>
      <c r="BI6" s="77"/>
      <c r="BJ6" s="76"/>
      <c r="BK6" s="76"/>
      <c r="BL6" s="76"/>
      <c r="BM6" s="76"/>
      <c r="BN6" s="76"/>
      <c r="BO6" s="76"/>
      <c r="BP6" s="76"/>
      <c r="BQ6" s="77"/>
      <c r="BR6" s="76"/>
      <c r="BS6" s="76"/>
      <c r="BT6" s="76"/>
      <c r="BU6" s="76"/>
      <c r="BV6" s="76"/>
      <c r="BW6" s="76"/>
      <c r="BX6" s="76"/>
      <c r="BY6" s="77"/>
      <c r="BZ6" s="76"/>
      <c r="CA6" s="76"/>
      <c r="CB6" s="76"/>
      <c r="CC6" s="76"/>
      <c r="CD6" s="76"/>
      <c r="CE6" s="76"/>
      <c r="CF6" s="76"/>
      <c r="CG6" s="77"/>
      <c r="CH6" s="76"/>
      <c r="CI6" s="76"/>
      <c r="CJ6" s="76"/>
      <c r="CK6" s="76"/>
      <c r="CL6" s="76"/>
      <c r="CM6" s="76"/>
      <c r="CN6" s="76"/>
      <c r="CO6" s="77"/>
      <c r="CP6" s="76"/>
      <c r="CQ6" s="76"/>
      <c r="CR6" s="76"/>
      <c r="CS6" s="76"/>
      <c r="CT6" s="76"/>
      <c r="CU6" s="76"/>
      <c r="CV6" s="76"/>
      <c r="CW6" s="77"/>
      <c r="CX6" s="76"/>
      <c r="CY6" s="76"/>
      <c r="CZ6" s="76"/>
      <c r="DA6" s="76"/>
      <c r="DB6" s="76"/>
      <c r="DC6" s="76"/>
      <c r="DD6" s="76"/>
      <c r="DE6" s="77"/>
      <c r="DF6" s="76"/>
      <c r="DG6" s="76"/>
      <c r="DH6" s="76"/>
      <c r="DI6" s="76"/>
      <c r="DJ6" s="76"/>
      <c r="DK6" s="76"/>
      <c r="DL6" s="76"/>
      <c r="DM6" s="77"/>
      <c r="DN6" s="76"/>
      <c r="DO6" s="76"/>
      <c r="DP6" s="76"/>
      <c r="DQ6" s="76"/>
      <c r="DR6" s="76"/>
      <c r="DS6" s="76"/>
      <c r="DT6" s="76"/>
      <c r="DU6" s="77"/>
      <c r="DV6" s="76"/>
      <c r="DW6" s="76"/>
      <c r="DX6" s="76"/>
      <c r="DY6" s="76"/>
      <c r="DZ6" s="76"/>
      <c r="EA6" s="76"/>
      <c r="EB6" s="76"/>
      <c r="EC6" s="77"/>
      <c r="ED6" s="76"/>
      <c r="EE6" s="76"/>
      <c r="EF6" s="76"/>
      <c r="EG6" s="76"/>
      <c r="EH6" s="76"/>
      <c r="EI6" s="76"/>
      <c r="EJ6" s="76"/>
      <c r="EK6" s="77"/>
      <c r="EL6" s="76"/>
      <c r="EM6" s="76"/>
      <c r="EN6" s="76"/>
      <c r="EO6" s="76"/>
      <c r="EP6" s="76"/>
      <c r="EQ6" s="76"/>
      <c r="ER6" s="76"/>
      <c r="ES6" s="77"/>
      <c r="ET6" s="76"/>
      <c r="EU6" s="76"/>
      <c r="EV6" s="76"/>
      <c r="EW6" s="76"/>
      <c r="EX6" s="76"/>
      <c r="EY6" s="76"/>
      <c r="EZ6" s="76"/>
      <c r="FA6" s="77"/>
      <c r="FB6" s="76"/>
      <c r="FC6" s="76"/>
      <c r="FD6" s="76"/>
      <c r="FE6" s="76"/>
      <c r="FF6" s="76"/>
      <c r="FG6" s="76"/>
      <c r="FH6" s="76"/>
      <c r="FI6" s="77"/>
      <c r="FJ6" s="76"/>
      <c r="FK6" s="76"/>
      <c r="FL6" s="76"/>
      <c r="FM6" s="76"/>
      <c r="FN6" s="76"/>
      <c r="FO6" s="76"/>
      <c r="FP6" s="76"/>
      <c r="FQ6" s="77"/>
      <c r="FR6" s="76"/>
      <c r="FS6" s="76"/>
      <c r="FT6" s="76"/>
      <c r="FU6" s="76"/>
      <c r="FV6" s="76"/>
      <c r="FW6" s="76"/>
      <c r="FX6" s="76"/>
      <c r="FY6" s="77"/>
      <c r="FZ6" s="76"/>
      <c r="GA6" s="76"/>
      <c r="GB6" s="76"/>
      <c r="GC6" s="76"/>
      <c r="GD6" s="76"/>
      <c r="GE6" s="76"/>
      <c r="GF6" s="76"/>
      <c r="GG6" s="77"/>
      <c r="GH6" s="76"/>
      <c r="GI6" s="76"/>
      <c r="GJ6" s="76"/>
      <c r="GK6" s="76"/>
      <c r="GL6" s="76"/>
      <c r="GM6" s="76"/>
      <c r="GN6" s="76"/>
      <c r="GO6" s="77"/>
      <c r="GP6" s="76"/>
      <c r="GQ6" s="76"/>
      <c r="GR6" s="76"/>
      <c r="GS6" s="76"/>
      <c r="GT6" s="76"/>
      <c r="GU6" s="76"/>
      <c r="GV6" s="76"/>
      <c r="GW6" s="77"/>
      <c r="GX6" s="76"/>
      <c r="GY6" s="76"/>
      <c r="GZ6" s="76"/>
      <c r="HA6" s="76"/>
      <c r="HB6" s="76"/>
      <c r="HC6" s="76"/>
      <c r="HD6" s="76"/>
      <c r="HE6" s="77"/>
      <c r="HF6" s="76"/>
      <c r="HG6" s="76"/>
      <c r="HH6" s="76"/>
      <c r="HI6" s="76"/>
      <c r="HJ6" s="76"/>
      <c r="HK6" s="76"/>
      <c r="HL6" s="76"/>
      <c r="HM6" s="77"/>
      <c r="HN6" s="76"/>
      <c r="HO6" s="76"/>
      <c r="HP6" s="76"/>
      <c r="HQ6" s="76"/>
      <c r="HR6" s="76"/>
      <c r="HS6" s="76"/>
      <c r="HT6" s="76"/>
      <c r="HU6" s="77"/>
      <c r="HV6" s="76"/>
      <c r="HW6" s="76"/>
      <c r="HX6" s="76"/>
      <c r="HY6" s="76"/>
      <c r="HZ6" s="76"/>
      <c r="IA6" s="76"/>
      <c r="IB6" s="76"/>
      <c r="IC6" s="77"/>
      <c r="ID6" s="76"/>
      <c r="IE6" s="76"/>
      <c r="IF6" s="76"/>
      <c r="IG6" s="76"/>
      <c r="IH6" s="76"/>
      <c r="II6" s="76"/>
      <c r="IJ6" s="76"/>
      <c r="IK6" s="77"/>
    </row>
    <row r="7" spans="2:245" ht="66.75" customHeight="1" x14ac:dyDescent="0.2">
      <c r="B7" s="161" t="s">
        <v>9</v>
      </c>
      <c r="C7" s="162"/>
      <c r="D7" s="163"/>
      <c r="E7" s="161" t="s">
        <v>1</v>
      </c>
      <c r="F7" s="162"/>
      <c r="G7" s="178" t="s">
        <v>113</v>
      </c>
      <c r="H7" s="139" t="s">
        <v>81</v>
      </c>
      <c r="I7" s="140"/>
    </row>
    <row r="8" spans="2:245" ht="32.25" customHeight="1" x14ac:dyDescent="0.2">
      <c r="B8" s="79" t="s">
        <v>10</v>
      </c>
      <c r="C8" s="79" t="s">
        <v>11</v>
      </c>
      <c r="D8" s="79" t="s">
        <v>12</v>
      </c>
      <c r="E8" s="79" t="s">
        <v>13</v>
      </c>
      <c r="F8" s="79" t="s">
        <v>14</v>
      </c>
      <c r="G8" s="179"/>
      <c r="H8" s="59" t="s">
        <v>44</v>
      </c>
      <c r="I8" s="60" t="s">
        <v>0</v>
      </c>
    </row>
    <row r="9" spans="2:245" ht="21.75" customHeight="1" x14ac:dyDescent="0.2">
      <c r="B9" s="180" t="s">
        <v>15</v>
      </c>
      <c r="C9" s="181"/>
      <c r="D9" s="181"/>
      <c r="E9" s="181"/>
      <c r="F9" s="181"/>
      <c r="G9" s="182"/>
      <c r="H9" s="80">
        <f t="shared" ref="H9:I9" si="0">++H10+H29</f>
        <v>0</v>
      </c>
      <c r="I9" s="80">
        <f t="shared" si="0"/>
        <v>0</v>
      </c>
    </row>
    <row r="10" spans="2:245" s="17" customFormat="1" ht="13.5" x14ac:dyDescent="0.2">
      <c r="B10" s="176" t="s">
        <v>23</v>
      </c>
      <c r="C10" s="175"/>
      <c r="D10" s="175"/>
      <c r="E10" s="175"/>
      <c r="F10" s="175"/>
      <c r="G10" s="16" t="s">
        <v>24</v>
      </c>
      <c r="H10" s="10">
        <f t="shared" ref="H10:I10" si="1">+H12</f>
        <v>319751.8</v>
      </c>
      <c r="I10" s="10">
        <f t="shared" si="1"/>
        <v>959255.3</v>
      </c>
    </row>
    <row r="11" spans="2:245" s="5" customFormat="1" ht="13.5" customHeight="1" x14ac:dyDescent="0.2">
      <c r="B11" s="176"/>
      <c r="C11" s="175"/>
      <c r="D11" s="175"/>
      <c r="E11" s="175"/>
      <c r="F11" s="175"/>
      <c r="G11" s="18" t="s">
        <v>2</v>
      </c>
      <c r="H11" s="8"/>
      <c r="I11" s="8"/>
    </row>
    <row r="12" spans="2:245" s="17" customFormat="1" ht="13.5" customHeight="1" x14ac:dyDescent="0.2">
      <c r="B12" s="176"/>
      <c r="C12" s="177" t="s">
        <v>21</v>
      </c>
      <c r="D12" s="175"/>
      <c r="E12" s="175"/>
      <c r="F12" s="175"/>
      <c r="G12" s="27" t="s">
        <v>62</v>
      </c>
      <c r="H12" s="6">
        <f t="shared" ref="H12:I12" si="2">+H14</f>
        <v>319751.8</v>
      </c>
      <c r="I12" s="6">
        <f t="shared" si="2"/>
        <v>959255.3</v>
      </c>
    </row>
    <row r="13" spans="2:245" s="5" customFormat="1" ht="13.5" customHeight="1" x14ac:dyDescent="0.2">
      <c r="B13" s="176"/>
      <c r="C13" s="177"/>
      <c r="D13" s="175"/>
      <c r="E13" s="175"/>
      <c r="F13" s="175"/>
      <c r="G13" s="7" t="s">
        <v>2</v>
      </c>
      <c r="H13" s="8"/>
      <c r="I13" s="8"/>
    </row>
    <row r="14" spans="2:245" s="5" customFormat="1" ht="13.5" customHeight="1" x14ac:dyDescent="0.2">
      <c r="B14" s="176"/>
      <c r="C14" s="177"/>
      <c r="D14" s="177" t="s">
        <v>21</v>
      </c>
      <c r="E14" s="175"/>
      <c r="F14" s="175"/>
      <c r="G14" s="27" t="s">
        <v>63</v>
      </c>
      <c r="H14" s="6">
        <f t="shared" ref="H14:I14" si="3">+H18</f>
        <v>319751.8</v>
      </c>
      <c r="I14" s="6">
        <f t="shared" si="3"/>
        <v>959255.3</v>
      </c>
    </row>
    <row r="15" spans="2:245" s="5" customFormat="1" ht="13.5" customHeight="1" x14ac:dyDescent="0.2">
      <c r="B15" s="176"/>
      <c r="C15" s="177"/>
      <c r="D15" s="177"/>
      <c r="E15" s="175"/>
      <c r="F15" s="175"/>
      <c r="G15" s="7" t="s">
        <v>2</v>
      </c>
      <c r="H15" s="8"/>
      <c r="I15" s="8"/>
    </row>
    <row r="16" spans="2:245" s="5" customFormat="1" ht="13.5" customHeight="1" x14ac:dyDescent="0.2">
      <c r="B16" s="176"/>
      <c r="C16" s="177"/>
      <c r="D16" s="177"/>
      <c r="E16" s="175"/>
      <c r="F16" s="175"/>
      <c r="G16" s="9" t="s">
        <v>18</v>
      </c>
      <c r="H16" s="10">
        <f t="shared" ref="H16:I16" si="4">+H18</f>
        <v>319751.8</v>
      </c>
      <c r="I16" s="10">
        <f t="shared" si="4"/>
        <v>959255.3</v>
      </c>
    </row>
    <row r="17" spans="2:9" s="5" customFormat="1" ht="13.5" customHeight="1" x14ac:dyDescent="0.2">
      <c r="B17" s="176"/>
      <c r="C17" s="177"/>
      <c r="D17" s="177"/>
      <c r="E17" s="175"/>
      <c r="F17" s="175"/>
      <c r="G17" s="7" t="s">
        <v>2</v>
      </c>
      <c r="H17" s="8"/>
      <c r="I17" s="8"/>
    </row>
    <row r="18" spans="2:9" s="5" customFormat="1" ht="13.5" customHeight="1" x14ac:dyDescent="0.2">
      <c r="B18" s="176"/>
      <c r="C18" s="177"/>
      <c r="D18" s="177"/>
      <c r="E18" s="175">
        <v>1188</v>
      </c>
      <c r="F18" s="175"/>
      <c r="G18" s="27" t="s">
        <v>57</v>
      </c>
      <c r="H18" s="10">
        <f t="shared" ref="H18:I18" si="5">+H20</f>
        <v>319751.8</v>
      </c>
      <c r="I18" s="10">
        <f t="shared" si="5"/>
        <v>959255.3</v>
      </c>
    </row>
    <row r="19" spans="2:9" s="5" customFormat="1" ht="13.5" customHeight="1" x14ac:dyDescent="0.2">
      <c r="B19" s="176"/>
      <c r="C19" s="177"/>
      <c r="D19" s="177"/>
      <c r="E19" s="175"/>
      <c r="F19" s="175"/>
      <c r="G19" s="12" t="s">
        <v>22</v>
      </c>
      <c r="H19" s="8"/>
      <c r="I19" s="8"/>
    </row>
    <row r="20" spans="2:9" s="5" customFormat="1" ht="26.25" customHeight="1" x14ac:dyDescent="0.2">
      <c r="B20" s="176"/>
      <c r="C20" s="177"/>
      <c r="D20" s="177"/>
      <c r="E20" s="175"/>
      <c r="F20" s="175">
        <v>11002</v>
      </c>
      <c r="G20" s="4" t="s">
        <v>60</v>
      </c>
      <c r="H20" s="10">
        <f t="shared" ref="H20:I20" si="6">+H22</f>
        <v>319751.8</v>
      </c>
      <c r="I20" s="10">
        <f t="shared" si="6"/>
        <v>959255.3</v>
      </c>
    </row>
    <row r="21" spans="2:9" s="5" customFormat="1" ht="13.5" customHeight="1" x14ac:dyDescent="0.2">
      <c r="B21" s="176"/>
      <c r="C21" s="177"/>
      <c r="D21" s="177"/>
      <c r="E21" s="175"/>
      <c r="F21" s="175"/>
      <c r="G21" s="26" t="s">
        <v>35</v>
      </c>
      <c r="H21" s="8"/>
      <c r="I21" s="8"/>
    </row>
    <row r="22" spans="2:9" s="5" customFormat="1" ht="13.5" customHeight="1" x14ac:dyDescent="0.2">
      <c r="B22" s="176"/>
      <c r="C22" s="177"/>
      <c r="D22" s="177"/>
      <c r="E22" s="175"/>
      <c r="F22" s="175"/>
      <c r="G22" s="23" t="s">
        <v>36</v>
      </c>
      <c r="H22" s="11">
        <f t="shared" ref="H22:I22" si="7">+H24</f>
        <v>319751.8</v>
      </c>
      <c r="I22" s="11">
        <f t="shared" si="7"/>
        <v>959255.3</v>
      </c>
    </row>
    <row r="23" spans="2:9" s="5" customFormat="1" ht="16.5" customHeight="1" x14ac:dyDescent="0.2">
      <c r="B23" s="176"/>
      <c r="C23" s="177"/>
      <c r="D23" s="177"/>
      <c r="E23" s="175"/>
      <c r="F23" s="175"/>
      <c r="G23" s="26" t="s">
        <v>37</v>
      </c>
      <c r="H23" s="8"/>
      <c r="I23" s="8"/>
    </row>
    <row r="24" spans="2:9" s="5" customFormat="1" ht="13.5" customHeight="1" x14ac:dyDescent="0.2">
      <c r="B24" s="176"/>
      <c r="C24" s="177"/>
      <c r="D24" s="177"/>
      <c r="E24" s="175"/>
      <c r="F24" s="175"/>
      <c r="G24" s="28" t="s">
        <v>33</v>
      </c>
      <c r="H24" s="11">
        <f t="shared" ref="H24:I24" si="8">+H25</f>
        <v>319751.8</v>
      </c>
      <c r="I24" s="11">
        <f t="shared" si="8"/>
        <v>959255.3</v>
      </c>
    </row>
    <row r="25" spans="2:9" s="5" customFormat="1" ht="13.5" customHeight="1" x14ac:dyDescent="0.2">
      <c r="B25" s="176"/>
      <c r="C25" s="177"/>
      <c r="D25" s="177"/>
      <c r="E25" s="175"/>
      <c r="F25" s="175"/>
      <c r="G25" s="28" t="s">
        <v>34</v>
      </c>
      <c r="H25" s="11">
        <f t="shared" ref="H25:I25" si="9">H26</f>
        <v>319751.8</v>
      </c>
      <c r="I25" s="11">
        <f t="shared" si="9"/>
        <v>959255.3</v>
      </c>
    </row>
    <row r="26" spans="2:9" s="5" customFormat="1" ht="13.5" customHeight="1" x14ac:dyDescent="0.2">
      <c r="B26" s="176"/>
      <c r="C26" s="177"/>
      <c r="D26" s="177"/>
      <c r="E26" s="175"/>
      <c r="F26" s="175"/>
      <c r="G26" s="28" t="s">
        <v>64</v>
      </c>
      <c r="H26" s="11">
        <f t="shared" ref="H26:I26" si="10">+H28</f>
        <v>319751.8</v>
      </c>
      <c r="I26" s="11">
        <f t="shared" si="10"/>
        <v>959255.3</v>
      </c>
    </row>
    <row r="27" spans="2:9" s="5" customFormat="1" ht="13.5" customHeight="1" x14ac:dyDescent="0.2">
      <c r="B27" s="176"/>
      <c r="C27" s="177"/>
      <c r="D27" s="177"/>
      <c r="E27" s="175"/>
      <c r="F27" s="175"/>
      <c r="G27" s="28" t="s">
        <v>65</v>
      </c>
      <c r="H27" s="8"/>
      <c r="I27" s="8"/>
    </row>
    <row r="28" spans="2:9" s="5" customFormat="1" ht="27.75" customHeight="1" x14ac:dyDescent="0.2">
      <c r="B28" s="176"/>
      <c r="C28" s="177"/>
      <c r="D28" s="177"/>
      <c r="E28" s="175"/>
      <c r="F28" s="175"/>
      <c r="G28" s="28" t="s">
        <v>66</v>
      </c>
      <c r="H28" s="11">
        <f>+'2'!E18</f>
        <v>319751.8</v>
      </c>
      <c r="I28" s="11">
        <f>+'2'!F18</f>
        <v>959255.3</v>
      </c>
    </row>
    <row r="29" spans="2:9" s="82" customFormat="1" x14ac:dyDescent="0.2">
      <c r="B29" s="168" t="s">
        <v>95</v>
      </c>
      <c r="C29" s="171"/>
      <c r="D29" s="171"/>
      <c r="E29" s="172"/>
      <c r="F29" s="172"/>
      <c r="G29" s="84" t="s">
        <v>96</v>
      </c>
      <c r="H29" s="85">
        <f t="shared" ref="H29:I29" si="11">+H31</f>
        <v>-319751.8</v>
      </c>
      <c r="I29" s="85">
        <f t="shared" si="11"/>
        <v>-959255.3</v>
      </c>
    </row>
    <row r="30" spans="2:9" s="47" customFormat="1" ht="13.5" x14ac:dyDescent="0.2">
      <c r="B30" s="169"/>
      <c r="C30" s="171"/>
      <c r="D30" s="171"/>
      <c r="E30" s="173"/>
      <c r="F30" s="173"/>
      <c r="G30" s="86" t="s">
        <v>2</v>
      </c>
      <c r="H30" s="81"/>
      <c r="I30" s="81"/>
    </row>
    <row r="31" spans="2:9" s="82" customFormat="1" x14ac:dyDescent="0.2">
      <c r="B31" s="169"/>
      <c r="C31" s="168" t="s">
        <v>21</v>
      </c>
      <c r="D31" s="171"/>
      <c r="E31" s="173"/>
      <c r="F31" s="173"/>
      <c r="G31" s="84" t="s">
        <v>97</v>
      </c>
      <c r="H31" s="81">
        <f t="shared" ref="H31:I31" si="12">+H33</f>
        <v>-319751.8</v>
      </c>
      <c r="I31" s="81">
        <f t="shared" si="12"/>
        <v>-959255.3</v>
      </c>
    </row>
    <row r="32" spans="2:9" s="47" customFormat="1" ht="13.5" x14ac:dyDescent="0.2">
      <c r="B32" s="169"/>
      <c r="C32" s="169"/>
      <c r="D32" s="171"/>
      <c r="E32" s="173"/>
      <c r="F32" s="173"/>
      <c r="G32" s="86" t="s">
        <v>2</v>
      </c>
      <c r="H32" s="81"/>
      <c r="I32" s="81"/>
    </row>
    <row r="33" spans="2:9" s="82" customFormat="1" x14ac:dyDescent="0.2">
      <c r="B33" s="169"/>
      <c r="C33" s="169"/>
      <c r="D33" s="168" t="s">
        <v>21</v>
      </c>
      <c r="E33" s="173"/>
      <c r="F33" s="173"/>
      <c r="G33" s="84" t="s">
        <v>83</v>
      </c>
      <c r="H33" s="81">
        <f t="shared" ref="H33:I33" si="13">+H35</f>
        <v>-319751.8</v>
      </c>
      <c r="I33" s="81">
        <f t="shared" si="13"/>
        <v>-959255.3</v>
      </c>
    </row>
    <row r="34" spans="2:9" s="47" customFormat="1" ht="13.5" x14ac:dyDescent="0.2">
      <c r="B34" s="169"/>
      <c r="C34" s="169"/>
      <c r="D34" s="169"/>
      <c r="E34" s="173"/>
      <c r="F34" s="173"/>
      <c r="G34" s="87" t="s">
        <v>2</v>
      </c>
      <c r="H34" s="81"/>
      <c r="I34" s="81"/>
    </row>
    <row r="35" spans="2:9" s="47" customFormat="1" ht="13.5" x14ac:dyDescent="0.2">
      <c r="B35" s="169"/>
      <c r="C35" s="169"/>
      <c r="D35" s="169"/>
      <c r="E35" s="173"/>
      <c r="F35" s="173"/>
      <c r="G35" s="84" t="s">
        <v>85</v>
      </c>
      <c r="H35" s="85">
        <f t="shared" ref="H35:I35" si="14">+H37</f>
        <v>-319751.8</v>
      </c>
      <c r="I35" s="85">
        <f t="shared" si="14"/>
        <v>-959255.3</v>
      </c>
    </row>
    <row r="36" spans="2:9" s="47" customFormat="1" ht="13.5" x14ac:dyDescent="0.2">
      <c r="B36" s="169"/>
      <c r="C36" s="169"/>
      <c r="D36" s="169"/>
      <c r="E36" s="174"/>
      <c r="F36" s="173"/>
      <c r="G36" s="86" t="s">
        <v>2</v>
      </c>
      <c r="H36" s="81"/>
      <c r="I36" s="81"/>
    </row>
    <row r="37" spans="2:9" s="82" customFormat="1" x14ac:dyDescent="0.2">
      <c r="B37" s="169"/>
      <c r="C37" s="169"/>
      <c r="D37" s="169"/>
      <c r="E37" s="172">
        <v>1139</v>
      </c>
      <c r="F37" s="173"/>
      <c r="G37" s="27" t="s">
        <v>83</v>
      </c>
      <c r="H37" s="85">
        <f t="shared" ref="H37:I37" si="15">+H39</f>
        <v>-319751.8</v>
      </c>
      <c r="I37" s="85">
        <f t="shared" si="15"/>
        <v>-959255.3</v>
      </c>
    </row>
    <row r="38" spans="2:9" s="47" customFormat="1" ht="13.5" x14ac:dyDescent="0.2">
      <c r="B38" s="169"/>
      <c r="C38" s="169"/>
      <c r="D38" s="169"/>
      <c r="E38" s="173"/>
      <c r="F38" s="174"/>
      <c r="G38" s="41" t="s">
        <v>22</v>
      </c>
      <c r="H38" s="81"/>
      <c r="I38" s="81"/>
    </row>
    <row r="39" spans="2:9" s="47" customFormat="1" ht="16.5" customHeight="1" x14ac:dyDescent="0.2">
      <c r="B39" s="169"/>
      <c r="C39" s="169"/>
      <c r="D39" s="169"/>
      <c r="E39" s="173"/>
      <c r="F39" s="171">
        <v>11001</v>
      </c>
      <c r="G39" s="27" t="s">
        <v>83</v>
      </c>
      <c r="H39" s="85">
        <f t="shared" ref="H39:I39" si="16">+H41</f>
        <v>-319751.8</v>
      </c>
      <c r="I39" s="85">
        <f t="shared" si="16"/>
        <v>-959255.3</v>
      </c>
    </row>
    <row r="40" spans="2:9" s="47" customFormat="1" ht="13.5" x14ac:dyDescent="0.2">
      <c r="B40" s="169"/>
      <c r="C40" s="169"/>
      <c r="D40" s="169"/>
      <c r="E40" s="173"/>
      <c r="F40" s="171"/>
      <c r="G40" s="41" t="s">
        <v>98</v>
      </c>
      <c r="H40" s="81"/>
      <c r="I40" s="81"/>
    </row>
    <row r="41" spans="2:9" s="47" customFormat="1" ht="13.5" x14ac:dyDescent="0.2">
      <c r="B41" s="169"/>
      <c r="C41" s="169"/>
      <c r="D41" s="169"/>
      <c r="E41" s="173"/>
      <c r="F41" s="171"/>
      <c r="G41" s="40" t="s">
        <v>85</v>
      </c>
      <c r="H41" s="81">
        <f t="shared" ref="H41:I41" si="17">+H43</f>
        <v>-319751.8</v>
      </c>
      <c r="I41" s="81">
        <f t="shared" si="17"/>
        <v>-959255.3</v>
      </c>
    </row>
    <row r="42" spans="2:9" s="47" customFormat="1" ht="27" x14ac:dyDescent="0.2">
      <c r="B42" s="169"/>
      <c r="C42" s="169"/>
      <c r="D42" s="169"/>
      <c r="E42" s="173"/>
      <c r="F42" s="171"/>
      <c r="G42" s="41" t="s">
        <v>99</v>
      </c>
      <c r="H42" s="81"/>
      <c r="I42" s="81"/>
    </row>
    <row r="43" spans="2:9" s="47" customFormat="1" ht="13.5" x14ac:dyDescent="0.2">
      <c r="B43" s="169"/>
      <c r="C43" s="169"/>
      <c r="D43" s="169"/>
      <c r="E43" s="173"/>
      <c r="F43" s="171"/>
      <c r="G43" s="27" t="s">
        <v>100</v>
      </c>
      <c r="H43" s="81">
        <f t="shared" ref="H43:I45" si="18">+H44</f>
        <v>-319751.8</v>
      </c>
      <c r="I43" s="81">
        <f t="shared" si="18"/>
        <v>-959255.3</v>
      </c>
    </row>
    <row r="44" spans="2:9" s="47" customFormat="1" ht="13.5" x14ac:dyDescent="0.2">
      <c r="B44" s="169"/>
      <c r="C44" s="169"/>
      <c r="D44" s="169"/>
      <c r="E44" s="173"/>
      <c r="F44" s="171"/>
      <c r="G44" s="27" t="s">
        <v>101</v>
      </c>
      <c r="H44" s="81">
        <f t="shared" si="18"/>
        <v>-319751.8</v>
      </c>
      <c r="I44" s="81">
        <f t="shared" si="18"/>
        <v>-959255.3</v>
      </c>
    </row>
    <row r="45" spans="2:9" s="47" customFormat="1" ht="13.5" x14ac:dyDescent="0.2">
      <c r="B45" s="169"/>
      <c r="C45" s="169"/>
      <c r="D45" s="169"/>
      <c r="E45" s="173"/>
      <c r="F45" s="171"/>
      <c r="G45" s="27" t="s">
        <v>102</v>
      </c>
      <c r="H45" s="81">
        <f t="shared" si="18"/>
        <v>-319751.8</v>
      </c>
      <c r="I45" s="81">
        <f t="shared" si="18"/>
        <v>-959255.3</v>
      </c>
    </row>
    <row r="46" spans="2:9" s="83" customFormat="1" ht="13.5" x14ac:dyDescent="0.2">
      <c r="B46" s="170"/>
      <c r="C46" s="170"/>
      <c r="D46" s="170"/>
      <c r="E46" s="174"/>
      <c r="F46" s="171"/>
      <c r="G46" s="88" t="s">
        <v>103</v>
      </c>
      <c r="H46" s="81">
        <f>+'2'!E32</f>
        <v>-319751.8</v>
      </c>
      <c r="I46" s="81">
        <f>+'2'!F32</f>
        <v>-959255.3</v>
      </c>
    </row>
  </sheetData>
  <mergeCells count="30">
    <mergeCell ref="B7:D7"/>
    <mergeCell ref="E7:F7"/>
    <mergeCell ref="G7:G8"/>
    <mergeCell ref="B9:G9"/>
    <mergeCell ref="E10:E17"/>
    <mergeCell ref="F10:F19"/>
    <mergeCell ref="C12:C28"/>
    <mergeCell ref="D14:D28"/>
    <mergeCell ref="E18:E28"/>
    <mergeCell ref="H6:I6"/>
    <mergeCell ref="B6:G6"/>
    <mergeCell ref="B29:B46"/>
    <mergeCell ref="C29:C30"/>
    <mergeCell ref="D29:D32"/>
    <mergeCell ref="E29:E36"/>
    <mergeCell ref="F29:F38"/>
    <mergeCell ref="C31:C46"/>
    <mergeCell ref="D33:D46"/>
    <mergeCell ref="E37:E46"/>
    <mergeCell ref="F39:F46"/>
    <mergeCell ref="H7:I7"/>
    <mergeCell ref="F20:F28"/>
    <mergeCell ref="B10:B28"/>
    <mergeCell ref="C10:C11"/>
    <mergeCell ref="D10:D13"/>
    <mergeCell ref="B1:I1"/>
    <mergeCell ref="B2:I2"/>
    <mergeCell ref="B3:I3"/>
    <mergeCell ref="B4:I4"/>
    <mergeCell ref="B5:I5"/>
  </mergeCells>
  <pageMargins left="0.42" right="0.32" top="0.47" bottom="0.51" header="0.3" footer="0.3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37F09-FD7F-4C43-9A84-DACF98943363}">
  <dimension ref="B1:M12"/>
  <sheetViews>
    <sheetView workbookViewId="0">
      <selection activeCell="B5" sqref="B5:H5"/>
    </sheetView>
  </sheetViews>
  <sheetFormatPr defaultRowHeight="13.5" x14ac:dyDescent="0.2"/>
  <cols>
    <col min="1" max="1" width="2.28515625" style="1" customWidth="1"/>
    <col min="2" max="2" width="11.7109375" style="1" customWidth="1"/>
    <col min="3" max="3" width="13.28515625" style="1" customWidth="1"/>
    <col min="4" max="6" width="12.85546875" style="1" customWidth="1"/>
    <col min="7" max="7" width="50.85546875" style="1" customWidth="1"/>
    <col min="8" max="8" width="35.42578125" style="1" customWidth="1"/>
    <col min="9" max="9" width="11.28515625" style="1" bestFit="1" customWidth="1"/>
    <col min="10" max="10" width="9.140625" style="1"/>
    <col min="11" max="11" width="10.85546875" style="1" bestFit="1" customWidth="1"/>
    <col min="12" max="16384" width="9.140625" style="1"/>
  </cols>
  <sheetData>
    <row r="1" spans="2:13" s="30" customFormat="1" x14ac:dyDescent="0.2">
      <c r="B1" s="185" t="s">
        <v>111</v>
      </c>
      <c r="C1" s="185"/>
      <c r="D1" s="185"/>
      <c r="E1" s="185"/>
      <c r="F1" s="185"/>
      <c r="G1" s="185"/>
      <c r="H1" s="185"/>
    </row>
    <row r="2" spans="2:13" s="30" customFormat="1" x14ac:dyDescent="0.2">
      <c r="B2" s="185" t="s">
        <v>52</v>
      </c>
      <c r="C2" s="185"/>
      <c r="D2" s="185"/>
      <c r="E2" s="185"/>
      <c r="F2" s="185"/>
      <c r="G2" s="185"/>
      <c r="H2" s="185"/>
    </row>
    <row r="3" spans="2:13" s="30" customFormat="1" x14ac:dyDescent="0.2">
      <c r="B3" s="185" t="s">
        <v>53</v>
      </c>
      <c r="C3" s="185"/>
      <c r="D3" s="185"/>
      <c r="E3" s="185"/>
      <c r="F3" s="185"/>
      <c r="G3" s="185"/>
      <c r="H3" s="185"/>
    </row>
    <row r="4" spans="2:13" s="30" customFormat="1" x14ac:dyDescent="0.2">
      <c r="B4" s="185" t="s">
        <v>54</v>
      </c>
      <c r="C4" s="185"/>
      <c r="D4" s="185"/>
      <c r="E4" s="185"/>
      <c r="F4" s="185"/>
      <c r="G4" s="185"/>
      <c r="H4" s="185"/>
    </row>
    <row r="5" spans="2:13" ht="41.25" customHeight="1" x14ac:dyDescent="0.2">
      <c r="B5" s="186" t="s">
        <v>71</v>
      </c>
      <c r="C5" s="187"/>
      <c r="D5" s="187"/>
      <c r="E5" s="187"/>
      <c r="F5" s="187"/>
      <c r="G5" s="187"/>
      <c r="H5" s="188"/>
    </row>
    <row r="6" spans="2:13" ht="18.75" customHeight="1" x14ac:dyDescent="0.2">
      <c r="B6" s="31"/>
      <c r="C6" s="31"/>
      <c r="D6" s="32"/>
      <c r="E6" s="32"/>
      <c r="F6" s="32"/>
      <c r="G6" s="31"/>
      <c r="H6" s="112" t="s">
        <v>115</v>
      </c>
    </row>
    <row r="7" spans="2:13" ht="33" customHeight="1" x14ac:dyDescent="0.2">
      <c r="B7" s="161" t="s">
        <v>55</v>
      </c>
      <c r="C7" s="163"/>
      <c r="D7" s="183" t="s">
        <v>72</v>
      </c>
      <c r="E7" s="183"/>
      <c r="F7" s="183"/>
      <c r="G7" s="183" t="s">
        <v>73</v>
      </c>
      <c r="H7" s="184" t="s">
        <v>74</v>
      </c>
    </row>
    <row r="8" spans="2:13" ht="33" customHeight="1" x14ac:dyDescent="0.2">
      <c r="B8" s="39" t="s">
        <v>13</v>
      </c>
      <c r="C8" s="39" t="s">
        <v>14</v>
      </c>
      <c r="D8" s="183"/>
      <c r="E8" s="183"/>
      <c r="F8" s="183"/>
      <c r="G8" s="183"/>
      <c r="H8" s="184"/>
    </row>
    <row r="9" spans="2:13" ht="24" customHeight="1" x14ac:dyDescent="0.2">
      <c r="B9" s="189" t="s">
        <v>18</v>
      </c>
      <c r="C9" s="190"/>
      <c r="D9" s="190"/>
      <c r="E9" s="190"/>
      <c r="F9" s="190"/>
      <c r="G9" s="191"/>
      <c r="H9" s="108">
        <f>+H10</f>
        <v>959255.3</v>
      </c>
    </row>
    <row r="10" spans="2:13" ht="24" customHeight="1" x14ac:dyDescent="0.2">
      <c r="B10" s="151">
        <v>1188</v>
      </c>
      <c r="C10" s="141" t="s">
        <v>77</v>
      </c>
      <c r="D10" s="141"/>
      <c r="E10" s="141"/>
      <c r="F10" s="141"/>
      <c r="G10" s="33"/>
      <c r="H10" s="109">
        <f>+H11</f>
        <v>959255.3</v>
      </c>
      <c r="K10" s="34"/>
    </row>
    <row r="11" spans="2:13" s="36" customFormat="1" ht="31.5" customHeight="1" x14ac:dyDescent="0.2">
      <c r="B11" s="151"/>
      <c r="C11" s="192">
        <v>11002</v>
      </c>
      <c r="D11" s="141" t="s">
        <v>60</v>
      </c>
      <c r="E11" s="141"/>
      <c r="F11" s="141"/>
      <c r="G11" s="35" t="s">
        <v>18</v>
      </c>
      <c r="H11" s="109">
        <f>SUM(H12:H12)</f>
        <v>959255.3</v>
      </c>
      <c r="K11" s="37"/>
    </row>
    <row r="12" spans="2:13" s="36" customFormat="1" ht="38.25" customHeight="1" x14ac:dyDescent="0.2">
      <c r="B12" s="151"/>
      <c r="C12" s="192"/>
      <c r="D12" s="141"/>
      <c r="E12" s="141"/>
      <c r="F12" s="141"/>
      <c r="G12" s="33" t="s">
        <v>75</v>
      </c>
      <c r="H12" s="110">
        <f>+'2'!F18</f>
        <v>959255.3</v>
      </c>
      <c r="M12" s="38"/>
    </row>
  </sheetData>
  <mergeCells count="14">
    <mergeCell ref="B9:G9"/>
    <mergeCell ref="B10:B12"/>
    <mergeCell ref="C10:F10"/>
    <mergeCell ref="C11:C12"/>
    <mergeCell ref="D11:F12"/>
    <mergeCell ref="B7:C7"/>
    <mergeCell ref="D7:F8"/>
    <mergeCell ref="G7:G8"/>
    <mergeCell ref="H7:H8"/>
    <mergeCell ref="B1:H1"/>
    <mergeCell ref="B2:H2"/>
    <mergeCell ref="B3:H3"/>
    <mergeCell ref="B4:H4"/>
    <mergeCell ref="B5:H5"/>
  </mergeCells>
  <pageMargins left="0.22" right="0.45" top="0.75" bottom="0.75" header="0.3" footer="0.3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W107"/>
  <sheetViews>
    <sheetView topLeftCell="A16" zoomScaleNormal="100" workbookViewId="0">
      <selection activeCell="H12" sqref="H12"/>
    </sheetView>
  </sheetViews>
  <sheetFormatPr defaultColWidth="9.140625" defaultRowHeight="13.5" x14ac:dyDescent="0.2"/>
  <cols>
    <col min="1" max="1" width="1.7109375" style="2" customWidth="1"/>
    <col min="2" max="2" width="36.140625" style="2" customWidth="1"/>
    <col min="3" max="3" width="64.7109375" style="2" customWidth="1"/>
    <col min="4" max="5" width="18.42578125" style="2" customWidth="1"/>
    <col min="6" max="16384" width="9.140625" style="2"/>
  </cols>
  <sheetData>
    <row r="1" spans="2:17" ht="14.1" customHeight="1" x14ac:dyDescent="0.2">
      <c r="B1" s="202" t="s">
        <v>112</v>
      </c>
      <c r="C1" s="203"/>
      <c r="D1" s="203"/>
      <c r="E1" s="20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2:17" ht="14.1" customHeight="1" x14ac:dyDescent="0.2">
      <c r="B2" s="205" t="s">
        <v>43</v>
      </c>
      <c r="C2" s="206"/>
      <c r="D2" s="206"/>
      <c r="E2" s="20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ht="14.1" customHeight="1" x14ac:dyDescent="0.2">
      <c r="B3" s="205" t="s">
        <v>40</v>
      </c>
      <c r="C3" s="206"/>
      <c r="D3" s="206"/>
      <c r="E3" s="207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2:17" ht="14.1" customHeight="1" x14ac:dyDescent="0.2">
      <c r="B4" s="208" t="s">
        <v>8</v>
      </c>
      <c r="C4" s="209"/>
      <c r="D4" s="209"/>
      <c r="E4" s="210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2:17" ht="21.75" customHeight="1" x14ac:dyDescent="0.2">
      <c r="B5" s="214" t="s">
        <v>49</v>
      </c>
      <c r="C5" s="215"/>
      <c r="D5" s="215"/>
      <c r="E5" s="21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2:17" s="21" customFormat="1" ht="40.5" customHeight="1" x14ac:dyDescent="0.2">
      <c r="B6" s="211" t="s">
        <v>79</v>
      </c>
      <c r="C6" s="212"/>
      <c r="D6" s="212"/>
      <c r="E6" s="21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2:17" s="21" customFormat="1" ht="20.25" customHeight="1" x14ac:dyDescent="0.2">
      <c r="B7" s="211" t="s">
        <v>19</v>
      </c>
      <c r="C7" s="212"/>
      <c r="D7" s="212"/>
      <c r="E7" s="21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2:17" s="1" customFormat="1" ht="21.75" customHeight="1" x14ac:dyDescent="0.2">
      <c r="B8" s="25" t="s">
        <v>26</v>
      </c>
      <c r="C8" s="195" t="s">
        <v>3</v>
      </c>
      <c r="D8" s="196"/>
      <c r="E8" s="197"/>
    </row>
    <row r="9" spans="2:17" s="1" customFormat="1" ht="22.5" customHeight="1" x14ac:dyDescent="0.2">
      <c r="B9" s="4">
        <v>1188</v>
      </c>
      <c r="C9" s="27" t="s">
        <v>57</v>
      </c>
      <c r="D9" s="13"/>
      <c r="E9" s="13"/>
    </row>
    <row r="10" spans="2:17" s="1" customFormat="1" ht="22.5" customHeight="1" x14ac:dyDescent="0.2">
      <c r="B10" s="198" t="s">
        <v>45</v>
      </c>
      <c r="C10" s="199"/>
      <c r="D10" s="13"/>
      <c r="E10" s="13"/>
    </row>
    <row r="11" spans="2:17" s="1" customFormat="1" ht="60.75" customHeight="1" x14ac:dyDescent="0.2">
      <c r="B11" s="19" t="s">
        <v>46</v>
      </c>
      <c r="C11" s="19">
        <v>1188</v>
      </c>
      <c r="D11" s="127" t="s">
        <v>74</v>
      </c>
      <c r="E11" s="129"/>
    </row>
    <row r="12" spans="2:17" s="1" customFormat="1" ht="35.25" customHeight="1" x14ac:dyDescent="0.2">
      <c r="B12" s="26" t="s">
        <v>4</v>
      </c>
      <c r="C12" s="26">
        <v>11002</v>
      </c>
      <c r="D12" s="46" t="s">
        <v>56</v>
      </c>
      <c r="E12" s="46" t="s">
        <v>0</v>
      </c>
    </row>
    <row r="13" spans="2:17" s="1" customFormat="1" ht="33.75" customHeight="1" x14ac:dyDescent="0.2">
      <c r="B13" s="26" t="s">
        <v>5</v>
      </c>
      <c r="C13" s="4" t="s">
        <v>60</v>
      </c>
      <c r="D13" s="22"/>
      <c r="E13" s="22"/>
    </row>
    <row r="14" spans="2:17" s="1" customFormat="1" ht="36" customHeight="1" x14ac:dyDescent="0.2">
      <c r="B14" s="26" t="s">
        <v>6</v>
      </c>
      <c r="C14" s="26" t="s">
        <v>61</v>
      </c>
      <c r="D14" s="22"/>
      <c r="E14" s="22"/>
    </row>
    <row r="15" spans="2:17" s="1" customFormat="1" ht="21" customHeight="1" x14ac:dyDescent="0.2">
      <c r="B15" s="26" t="s">
        <v>50</v>
      </c>
      <c r="C15" s="26" t="s">
        <v>107</v>
      </c>
      <c r="D15" s="22"/>
      <c r="E15" s="22"/>
    </row>
    <row r="16" spans="2:17" s="1" customFormat="1" ht="27" x14ac:dyDescent="0.2">
      <c r="B16" s="26" t="s">
        <v>48</v>
      </c>
      <c r="C16" s="23" t="s">
        <v>69</v>
      </c>
      <c r="D16" s="22"/>
      <c r="E16" s="22"/>
    </row>
    <row r="17" spans="2:24" s="1" customFormat="1" ht="16.5" customHeight="1" x14ac:dyDescent="0.2">
      <c r="B17" s="217" t="s">
        <v>7</v>
      </c>
      <c r="C17" s="217"/>
      <c r="D17" s="13"/>
      <c r="E17" s="13"/>
    </row>
    <row r="18" spans="2:24" s="1" customFormat="1" ht="16.5" customHeight="1" x14ac:dyDescent="0.2">
      <c r="B18" s="200" t="s">
        <v>70</v>
      </c>
      <c r="C18" s="201"/>
      <c r="D18" s="29"/>
      <c r="E18" s="29">
        <v>52500</v>
      </c>
    </row>
    <row r="19" spans="2:24" s="15" customFormat="1" ht="18.75" customHeight="1" x14ac:dyDescent="0.2">
      <c r="B19" s="193" t="s">
        <v>51</v>
      </c>
      <c r="C19" s="194"/>
      <c r="D19" s="20">
        <f>+'2'!E18</f>
        <v>319751.8</v>
      </c>
      <c r="E19" s="20">
        <f>+'2'!F18</f>
        <v>959255.3</v>
      </c>
    </row>
    <row r="20" spans="2:24" s="15" customFormat="1" ht="18.75" customHeight="1" x14ac:dyDescent="0.2">
      <c r="B20" s="96"/>
      <c r="C20" s="97"/>
      <c r="D20" s="98"/>
      <c r="E20" s="98"/>
    </row>
    <row r="21" spans="2:24" s="1" customFormat="1" ht="27" customHeight="1" x14ac:dyDescent="0.2">
      <c r="B21" s="192" t="s">
        <v>85</v>
      </c>
      <c r="C21" s="192"/>
      <c r="D21" s="192"/>
      <c r="E21" s="192"/>
      <c r="H21" s="34" t="s">
        <v>104</v>
      </c>
      <c r="I21" s="34"/>
      <c r="J21" s="34"/>
      <c r="K21" s="34"/>
    </row>
    <row r="22" spans="2:24" ht="33" customHeight="1" x14ac:dyDescent="0.2">
      <c r="B22" s="220" t="s">
        <v>105</v>
      </c>
      <c r="C22" s="221"/>
      <c r="D22" s="221"/>
      <c r="E22" s="222"/>
      <c r="F22" s="1"/>
      <c r="G22" s="1"/>
      <c r="H22" s="34"/>
      <c r="I22" s="34"/>
      <c r="J22" s="34"/>
      <c r="K22" s="3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24" ht="19.5" customHeight="1" x14ac:dyDescent="0.2">
      <c r="B23" s="127" t="s">
        <v>19</v>
      </c>
      <c r="C23" s="128"/>
      <c r="D23" s="128"/>
      <c r="E23" s="129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2:24" ht="21.75" customHeight="1" x14ac:dyDescent="0.2">
      <c r="B24" s="105" t="s">
        <v>26</v>
      </c>
      <c r="C24" s="106" t="s">
        <v>3</v>
      </c>
      <c r="D24" s="107"/>
      <c r="E24" s="10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2:24" ht="19.5" customHeight="1" x14ac:dyDescent="0.2">
      <c r="B25" s="70">
        <v>1139</v>
      </c>
      <c r="C25" s="91" t="s">
        <v>83</v>
      </c>
      <c r="D25" s="29"/>
      <c r="E25" s="29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2:24" x14ac:dyDescent="0.2">
      <c r="B26" s="70" t="s">
        <v>45</v>
      </c>
      <c r="C26" s="91"/>
      <c r="D26" s="29"/>
      <c r="E26" s="29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2:24" ht="48.75" customHeight="1" x14ac:dyDescent="0.2">
      <c r="B27" s="92" t="s">
        <v>46</v>
      </c>
      <c r="C27" s="93">
        <v>1139</v>
      </c>
      <c r="D27" s="161" t="s">
        <v>110</v>
      </c>
      <c r="E27" s="16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2:24" ht="34.5" customHeight="1" x14ac:dyDescent="0.2">
      <c r="B28" s="92" t="s">
        <v>4</v>
      </c>
      <c r="C28" s="93">
        <v>11001</v>
      </c>
      <c r="D28" s="59" t="s">
        <v>44</v>
      </c>
      <c r="E28" s="60" t="s">
        <v>0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24" ht="22.5" customHeight="1" x14ac:dyDescent="0.2">
      <c r="B29" s="92" t="s">
        <v>5</v>
      </c>
      <c r="C29" s="91" t="s">
        <v>83</v>
      </c>
      <c r="D29" s="29"/>
      <c r="E29" s="29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24" ht="54" x14ac:dyDescent="0.2">
      <c r="B30" s="92" t="s">
        <v>6</v>
      </c>
      <c r="C30" s="94" t="s">
        <v>106</v>
      </c>
      <c r="D30" s="29"/>
      <c r="E30" s="2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4" x14ac:dyDescent="0.2">
      <c r="B31" s="54" t="s">
        <v>50</v>
      </c>
      <c r="C31" s="94" t="s">
        <v>107</v>
      </c>
      <c r="D31" s="29"/>
      <c r="E31" s="29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24" x14ac:dyDescent="0.2">
      <c r="B32" s="223" t="s">
        <v>7</v>
      </c>
      <c r="C32" s="224"/>
      <c r="D32" s="29"/>
      <c r="E32" s="29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49" x14ac:dyDescent="0.2">
      <c r="B33" s="218" t="s">
        <v>51</v>
      </c>
      <c r="C33" s="219"/>
      <c r="D33" s="95">
        <f>+'2'!E32</f>
        <v>-319751.8</v>
      </c>
      <c r="E33" s="95">
        <f>+'2'!F32</f>
        <v>-959255.3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49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 spans="1:49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</row>
    <row r="36" spans="1:49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</row>
    <row r="37" spans="1:49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</row>
    <row r="38" spans="1:49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</row>
    <row r="39" spans="1:49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</row>
    <row r="40" spans="1:49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</row>
    <row r="41" spans="1:49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</row>
    <row r="42" spans="1:49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</row>
    <row r="43" spans="1:49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</row>
    <row r="44" spans="1:49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</row>
    <row r="46" spans="1:49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</row>
    <row r="47" spans="1:49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</row>
    <row r="48" spans="1:49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</row>
    <row r="49" spans="1:49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</row>
    <row r="50" spans="1:49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</row>
    <row r="51" spans="1:49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</row>
    <row r="52" spans="1:49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</row>
    <row r="53" spans="1:49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</row>
    <row r="54" spans="1:49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</row>
    <row r="55" spans="1:49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</row>
    <row r="56" spans="1:49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</row>
    <row r="57" spans="1:49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</row>
    <row r="58" spans="1:49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</row>
    <row r="59" spans="1:49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</row>
    <row r="60" spans="1:49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</row>
    <row r="61" spans="1:49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</row>
    <row r="62" spans="1:49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</row>
    <row r="63" spans="1:49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</row>
    <row r="64" spans="1:49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</row>
    <row r="65" spans="1:49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</row>
    <row r="66" spans="1:49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</row>
    <row r="67" spans="1:49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</row>
    <row r="68" spans="1:49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</row>
    <row r="69" spans="1:49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</row>
    <row r="70" spans="1:49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</row>
    <row r="71" spans="1:49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</row>
    <row r="72" spans="1:49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</row>
    <row r="73" spans="1:49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</row>
    <row r="74" spans="1:49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</row>
    <row r="75" spans="1:49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</row>
    <row r="76" spans="1:49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</row>
    <row r="77" spans="1:49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</row>
    <row r="78" spans="1:49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</row>
    <row r="79" spans="1:49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</row>
    <row r="80" spans="1:49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</row>
    <row r="81" spans="1:49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</row>
    <row r="82" spans="1:49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</row>
    <row r="83" spans="1:49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</row>
    <row r="84" spans="1:49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</row>
    <row r="85" spans="1:49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</row>
    <row r="86" spans="1:49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</row>
    <row r="87" spans="1:49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</row>
    <row r="88" spans="1:49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</row>
    <row r="89" spans="1:49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</row>
    <row r="90" spans="1:49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</row>
    <row r="91" spans="1:49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</row>
    <row r="92" spans="1:49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</row>
    <row r="93" spans="1:49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</row>
    <row r="94" spans="1:49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</row>
    <row r="95" spans="1:49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</row>
    <row r="96" spans="1:49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</row>
    <row r="97" spans="1:49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</row>
    <row r="98" spans="1:49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</row>
    <row r="99" spans="1:49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</row>
    <row r="100" spans="1:49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</row>
    <row r="101" spans="1:49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</row>
    <row r="102" spans="1:49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</row>
    <row r="103" spans="1:49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</row>
    <row r="104" spans="1:49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</row>
    <row r="105" spans="1:49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</row>
    <row r="106" spans="1:49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</row>
    <row r="107" spans="1:49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</row>
  </sheetData>
  <mergeCells count="19">
    <mergeCell ref="B33:C33"/>
    <mergeCell ref="B21:E21"/>
    <mergeCell ref="B22:E22"/>
    <mergeCell ref="B23:E23"/>
    <mergeCell ref="B32:C32"/>
    <mergeCell ref="D27:E27"/>
    <mergeCell ref="B19:C19"/>
    <mergeCell ref="C8:E8"/>
    <mergeCell ref="B10:C10"/>
    <mergeCell ref="B18:C18"/>
    <mergeCell ref="B1:E1"/>
    <mergeCell ref="B2:E2"/>
    <mergeCell ref="B3:E3"/>
    <mergeCell ref="B4:E4"/>
    <mergeCell ref="B6:E6"/>
    <mergeCell ref="B5:E5"/>
    <mergeCell ref="B7:E7"/>
    <mergeCell ref="B17:C17"/>
    <mergeCell ref="D11:E11"/>
  </mergeCells>
  <pageMargins left="0.34" right="0.17" top="0.44" bottom="0.23622047244094499" header="0.31496062992126" footer="0.31496062992126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5F441-240F-4362-8309-BB4B053AEE74}">
  <dimension ref="A1:AW183"/>
  <sheetViews>
    <sheetView topLeftCell="A16" workbookViewId="0">
      <selection activeCell="E18" sqref="E18"/>
    </sheetView>
  </sheetViews>
  <sheetFormatPr defaultColWidth="9.140625" defaultRowHeight="13.5" x14ac:dyDescent="0.2"/>
  <cols>
    <col min="1" max="1" width="1.7109375" style="2" customWidth="1"/>
    <col min="2" max="2" width="36.140625" style="2" customWidth="1"/>
    <col min="3" max="3" width="64.7109375" style="2" customWidth="1"/>
    <col min="4" max="5" width="19.85546875" style="2" customWidth="1"/>
    <col min="6" max="6" width="9.140625" style="2"/>
    <col min="7" max="7" width="11.5703125" style="2" customWidth="1"/>
    <col min="8" max="16384" width="9.140625" style="2"/>
  </cols>
  <sheetData>
    <row r="1" spans="2:21" ht="14.1" customHeight="1" x14ac:dyDescent="0.2">
      <c r="B1" s="202" t="s">
        <v>47</v>
      </c>
      <c r="C1" s="203"/>
      <c r="D1" s="203"/>
      <c r="E1" s="20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2:21" ht="14.1" customHeight="1" x14ac:dyDescent="0.2">
      <c r="B2" s="205" t="s">
        <v>43</v>
      </c>
      <c r="C2" s="206"/>
      <c r="D2" s="206"/>
      <c r="E2" s="20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2:21" ht="14.1" customHeight="1" x14ac:dyDescent="0.2">
      <c r="B3" s="205" t="s">
        <v>40</v>
      </c>
      <c r="C3" s="206"/>
      <c r="D3" s="206"/>
      <c r="E3" s="207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2:21" ht="14.1" customHeight="1" x14ac:dyDescent="0.2">
      <c r="B4" s="208" t="s">
        <v>8</v>
      </c>
      <c r="C4" s="209"/>
      <c r="D4" s="209"/>
      <c r="E4" s="210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1" ht="21.75" customHeight="1" x14ac:dyDescent="0.2">
      <c r="B5" s="214" t="s">
        <v>18</v>
      </c>
      <c r="C5" s="215"/>
      <c r="D5" s="215"/>
      <c r="E5" s="21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1" s="21" customFormat="1" ht="32.25" customHeight="1" x14ac:dyDescent="0.2">
      <c r="B6" s="226" t="s">
        <v>78</v>
      </c>
      <c r="C6" s="227"/>
      <c r="D6" s="227"/>
      <c r="E6" s="228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2:21" s="21" customFormat="1" ht="20.25" customHeight="1" x14ac:dyDescent="0.2">
      <c r="B7" s="225" t="s">
        <v>38</v>
      </c>
      <c r="C7" s="225"/>
      <c r="D7" s="225"/>
      <c r="E7" s="22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2:21" s="1" customFormat="1" ht="21.75" customHeight="1" x14ac:dyDescent="0.2">
      <c r="B8" s="25" t="s">
        <v>26</v>
      </c>
      <c r="C8" s="195" t="s">
        <v>3</v>
      </c>
      <c r="D8" s="196"/>
      <c r="E8" s="197"/>
    </row>
    <row r="9" spans="2:21" s="1" customFormat="1" ht="22.5" customHeight="1" x14ac:dyDescent="0.2">
      <c r="B9" s="4">
        <v>1188</v>
      </c>
      <c r="C9" s="27" t="s">
        <v>57</v>
      </c>
      <c r="D9" s="13"/>
      <c r="E9" s="13"/>
    </row>
    <row r="10" spans="2:21" s="1" customFormat="1" ht="22.5" customHeight="1" x14ac:dyDescent="0.2">
      <c r="B10" s="198" t="s">
        <v>45</v>
      </c>
      <c r="C10" s="199"/>
      <c r="D10" s="13"/>
      <c r="E10" s="13"/>
    </row>
    <row r="11" spans="2:21" s="1" customFormat="1" ht="47.25" customHeight="1" x14ac:dyDescent="0.2">
      <c r="B11" s="19" t="s">
        <v>46</v>
      </c>
      <c r="C11" s="19">
        <v>1188</v>
      </c>
      <c r="D11" s="127" t="s">
        <v>74</v>
      </c>
      <c r="E11" s="129"/>
    </row>
    <row r="12" spans="2:21" s="1" customFormat="1" ht="35.25" customHeight="1" x14ac:dyDescent="0.2">
      <c r="B12" s="26" t="s">
        <v>4</v>
      </c>
      <c r="C12" s="26">
        <v>11002</v>
      </c>
      <c r="D12" s="24" t="s">
        <v>56</v>
      </c>
      <c r="E12" s="24" t="s">
        <v>0</v>
      </c>
    </row>
    <row r="13" spans="2:21" s="1" customFormat="1" ht="21" customHeight="1" x14ac:dyDescent="0.2">
      <c r="B13" s="26" t="s">
        <v>5</v>
      </c>
      <c r="C13" s="4" t="s">
        <v>60</v>
      </c>
      <c r="D13" s="22"/>
      <c r="E13" s="22"/>
    </row>
    <row r="14" spans="2:21" s="1" customFormat="1" ht="34.5" customHeight="1" x14ac:dyDescent="0.2">
      <c r="B14" s="26" t="s">
        <v>6</v>
      </c>
      <c r="C14" s="26" t="s">
        <v>61</v>
      </c>
      <c r="D14" s="22"/>
      <c r="E14" s="22"/>
    </row>
    <row r="15" spans="2:21" s="1" customFormat="1" ht="21" customHeight="1" x14ac:dyDescent="0.2">
      <c r="B15" s="26" t="s">
        <v>50</v>
      </c>
      <c r="C15" s="23" t="s">
        <v>107</v>
      </c>
      <c r="D15" s="22"/>
      <c r="E15" s="22"/>
    </row>
    <row r="16" spans="2:21" s="1" customFormat="1" ht="27" x14ac:dyDescent="0.2">
      <c r="B16" s="26" t="s">
        <v>48</v>
      </c>
      <c r="C16" s="23" t="s">
        <v>114</v>
      </c>
      <c r="D16" s="22"/>
      <c r="E16" s="22"/>
    </row>
    <row r="17" spans="2:24" s="1" customFormat="1" ht="16.5" customHeight="1" x14ac:dyDescent="0.2">
      <c r="B17" s="217" t="s">
        <v>7</v>
      </c>
      <c r="C17" s="217"/>
      <c r="D17" s="13"/>
      <c r="E17" s="13"/>
    </row>
    <row r="18" spans="2:24" s="1" customFormat="1" ht="16.5" customHeight="1" x14ac:dyDescent="0.2">
      <c r="B18" s="200" t="s">
        <v>70</v>
      </c>
      <c r="C18" s="201"/>
      <c r="D18" s="29"/>
      <c r="E18" s="29">
        <v>52500</v>
      </c>
    </row>
    <row r="19" spans="2:24" s="15" customFormat="1" ht="18.75" customHeight="1" x14ac:dyDescent="0.2">
      <c r="B19" s="193" t="s">
        <v>51</v>
      </c>
      <c r="C19" s="194"/>
      <c r="D19" s="20">
        <f>+'2'!E18</f>
        <v>319751.8</v>
      </c>
      <c r="E19" s="20">
        <f>+'2'!F18</f>
        <v>959255.3</v>
      </c>
    </row>
    <row r="20" spans="2:24" s="15" customFormat="1" ht="18.75" customHeight="1" x14ac:dyDescent="0.2">
      <c r="B20" s="96"/>
      <c r="C20" s="101"/>
      <c r="D20" s="102"/>
      <c r="E20" s="103"/>
    </row>
    <row r="21" spans="2:24" s="99" customFormat="1" ht="34.5" customHeight="1" x14ac:dyDescent="0.2">
      <c r="B21" s="220" t="s">
        <v>108</v>
      </c>
      <c r="C21" s="221"/>
      <c r="D21" s="221"/>
      <c r="E21" s="222"/>
    </row>
    <row r="22" spans="2:24" s="99" customFormat="1" ht="20.25" customHeight="1" x14ac:dyDescent="0.2">
      <c r="B22" s="229" t="s">
        <v>109</v>
      </c>
      <c r="C22" s="230"/>
      <c r="D22" s="230"/>
      <c r="E22" s="231"/>
      <c r="H22" s="100"/>
    </row>
    <row r="23" spans="2:24" s="99" customFormat="1" ht="15.75" customHeight="1" x14ac:dyDescent="0.2">
      <c r="B23" s="232" t="s">
        <v>38</v>
      </c>
      <c r="C23" s="232"/>
      <c r="D23" s="232"/>
      <c r="E23" s="232"/>
    </row>
    <row r="24" spans="2:24" ht="21.75" customHeight="1" x14ac:dyDescent="0.2">
      <c r="B24" s="105" t="s">
        <v>26</v>
      </c>
      <c r="C24" s="106" t="s">
        <v>3</v>
      </c>
      <c r="D24" s="107"/>
      <c r="E24" s="10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2:24" ht="19.5" customHeight="1" x14ac:dyDescent="0.2">
      <c r="B25" s="70">
        <v>1139</v>
      </c>
      <c r="C25" s="91" t="s">
        <v>83</v>
      </c>
      <c r="D25" s="29"/>
      <c r="E25" s="29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2:24" x14ac:dyDescent="0.2">
      <c r="B26" s="70" t="s">
        <v>45</v>
      </c>
      <c r="C26" s="91"/>
      <c r="D26" s="29"/>
      <c r="E26" s="29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2:24" ht="48.75" customHeight="1" x14ac:dyDescent="0.2">
      <c r="B27" s="92" t="s">
        <v>46</v>
      </c>
      <c r="C27" s="93">
        <v>1139</v>
      </c>
      <c r="D27" s="127" t="s">
        <v>110</v>
      </c>
      <c r="E27" s="129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2:24" ht="40.5" customHeight="1" x14ac:dyDescent="0.2">
      <c r="B28" s="92" t="s">
        <v>4</v>
      </c>
      <c r="C28" s="93">
        <v>11001</v>
      </c>
      <c r="D28" s="59" t="s">
        <v>44</v>
      </c>
      <c r="E28" s="60" t="s">
        <v>0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24" ht="22.5" customHeight="1" x14ac:dyDescent="0.2">
      <c r="B29" s="92" t="s">
        <v>5</v>
      </c>
      <c r="C29" s="91" t="s">
        <v>83</v>
      </c>
      <c r="D29" s="29"/>
      <c r="E29" s="29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24" ht="54" x14ac:dyDescent="0.2">
      <c r="B30" s="92" t="s">
        <v>6</v>
      </c>
      <c r="C30" s="94" t="s">
        <v>106</v>
      </c>
      <c r="D30" s="29"/>
      <c r="E30" s="2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4" ht="22.5" customHeight="1" x14ac:dyDescent="0.2">
      <c r="B31" s="54" t="s">
        <v>50</v>
      </c>
      <c r="C31" s="104" t="s">
        <v>107</v>
      </c>
      <c r="D31" s="29"/>
      <c r="E31" s="29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24" x14ac:dyDescent="0.2">
      <c r="B32" s="223" t="s">
        <v>7</v>
      </c>
      <c r="C32" s="224"/>
      <c r="D32" s="29"/>
      <c r="E32" s="29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49" ht="21" customHeight="1" x14ac:dyDescent="0.2">
      <c r="B33" s="218" t="s">
        <v>51</v>
      </c>
      <c r="C33" s="219"/>
      <c r="D33" s="111">
        <f>+'2'!E32</f>
        <v>-319751.8</v>
      </c>
      <c r="E33" s="111">
        <f>+'2'!F32</f>
        <v>-959255.3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49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 spans="1:49" x14ac:dyDescent="0.2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49" x14ac:dyDescent="0.2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49" x14ac:dyDescent="0.2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49" x14ac:dyDescent="0.2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49" x14ac:dyDescent="0.2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49" x14ac:dyDescent="0.2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49" x14ac:dyDescent="0.2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49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49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49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49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49" x14ac:dyDescent="0.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49" x14ac:dyDescent="0.2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49" x14ac:dyDescent="0.2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2:29" x14ac:dyDescent="0.2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2:29" x14ac:dyDescent="0.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2:29" x14ac:dyDescent="0.2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2:29" x14ac:dyDescent="0.2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2:29" x14ac:dyDescent="0.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2:29" x14ac:dyDescent="0.2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2:29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2:29" x14ac:dyDescent="0.2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2:29" x14ac:dyDescent="0.2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2:29" x14ac:dyDescent="0.2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2:29" x14ac:dyDescent="0.2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2:29" x14ac:dyDescent="0.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2:29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2:29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2:29" x14ac:dyDescent="0.2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2:29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2:29" x14ac:dyDescent="0.2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2:29" x14ac:dyDescent="0.2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2:29" x14ac:dyDescent="0.2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2:29" x14ac:dyDescent="0.2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2:29" x14ac:dyDescent="0.2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2:29" x14ac:dyDescent="0.2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2:29" x14ac:dyDescent="0.2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2:29" x14ac:dyDescent="0.2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2:29" x14ac:dyDescent="0.2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2:29" x14ac:dyDescent="0.2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2:29" x14ac:dyDescent="0.2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2:29" x14ac:dyDescent="0.2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2:29" x14ac:dyDescent="0.2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2:29" x14ac:dyDescent="0.2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2:29" x14ac:dyDescent="0.2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2:29" x14ac:dyDescent="0.2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2:29" x14ac:dyDescent="0.2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2:29" x14ac:dyDescent="0.2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</row>
    <row r="83" spans="2:29" x14ac:dyDescent="0.2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2:29" x14ac:dyDescent="0.2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2:29" x14ac:dyDescent="0.2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2:29" x14ac:dyDescent="0.2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2:29" x14ac:dyDescent="0.2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2:29" x14ac:dyDescent="0.2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</row>
    <row r="89" spans="2:29" x14ac:dyDescent="0.2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spans="2:29" x14ac:dyDescent="0.2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2:29" x14ac:dyDescent="0.2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</row>
    <row r="92" spans="2:29" x14ac:dyDescent="0.2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</row>
    <row r="93" spans="2:29" x14ac:dyDescent="0.2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2:29" x14ac:dyDescent="0.2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</row>
    <row r="95" spans="2:29" x14ac:dyDescent="0.2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</row>
    <row r="96" spans="2:29" x14ac:dyDescent="0.2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2:29" x14ac:dyDescent="0.2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</row>
    <row r="98" spans="2:29" x14ac:dyDescent="0.2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spans="2:29" x14ac:dyDescent="0.2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2:29" x14ac:dyDescent="0.2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2:29" x14ac:dyDescent="0.2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2:29" x14ac:dyDescent="0.2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2:29" x14ac:dyDescent="0.2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2:29" x14ac:dyDescent="0.2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2:29" x14ac:dyDescent="0.2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2:29" x14ac:dyDescent="0.2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</row>
    <row r="107" spans="2:29" x14ac:dyDescent="0.2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</row>
    <row r="108" spans="2:29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2:29" x14ac:dyDescent="0.2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</row>
    <row r="110" spans="2:29" x14ac:dyDescent="0.2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</row>
    <row r="111" spans="2:29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2:29" x14ac:dyDescent="0.2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</row>
    <row r="113" spans="2:29" x14ac:dyDescent="0.2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</row>
    <row r="114" spans="2:29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2:29" x14ac:dyDescent="0.2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</row>
    <row r="116" spans="2:29" x14ac:dyDescent="0.2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</row>
    <row r="117" spans="2:29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2:29" x14ac:dyDescent="0.2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</row>
    <row r="119" spans="2:29" x14ac:dyDescent="0.2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</row>
    <row r="120" spans="2:29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2:29" x14ac:dyDescent="0.2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</row>
    <row r="122" spans="2:29" x14ac:dyDescent="0.2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</row>
    <row r="123" spans="2:29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2:29" x14ac:dyDescent="0.2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5" spans="2:29" x14ac:dyDescent="0.2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</row>
    <row r="126" spans="2:29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2:29" x14ac:dyDescent="0.2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</row>
    <row r="128" spans="2:29" x14ac:dyDescent="0.2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</row>
    <row r="129" spans="2:29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2:29" x14ac:dyDescent="0.2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</row>
    <row r="131" spans="2:29" x14ac:dyDescent="0.2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</row>
    <row r="132" spans="2:29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2:29" x14ac:dyDescent="0.2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</row>
    <row r="134" spans="2:29" x14ac:dyDescent="0.2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</row>
    <row r="135" spans="2:29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2:29" x14ac:dyDescent="0.2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</row>
    <row r="137" spans="2:29" x14ac:dyDescent="0.2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</row>
    <row r="138" spans="2:29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2:29" x14ac:dyDescent="0.2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</row>
    <row r="140" spans="2:29" x14ac:dyDescent="0.2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</row>
    <row r="141" spans="2:29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2:29" x14ac:dyDescent="0.2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</row>
    <row r="143" spans="2:29" x14ac:dyDescent="0.2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</row>
    <row r="144" spans="2:29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x14ac:dyDescent="0.2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</row>
    <row r="146" spans="2:29" x14ac:dyDescent="0.2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</row>
    <row r="147" spans="2:29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x14ac:dyDescent="0.2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</row>
    <row r="149" spans="2:29" x14ac:dyDescent="0.2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</row>
    <row r="150" spans="2:29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x14ac:dyDescent="0.2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</row>
    <row r="152" spans="2:29" x14ac:dyDescent="0.2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</row>
    <row r="153" spans="2:29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x14ac:dyDescent="0.2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</row>
    <row r="155" spans="2:29" x14ac:dyDescent="0.2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</row>
    <row r="156" spans="2:29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x14ac:dyDescent="0.2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</row>
    <row r="158" spans="2:29" x14ac:dyDescent="0.2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</row>
    <row r="159" spans="2:29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x14ac:dyDescent="0.2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</row>
    <row r="161" spans="2:29" x14ac:dyDescent="0.2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</row>
    <row r="162" spans="2:29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x14ac:dyDescent="0.2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</row>
    <row r="164" spans="2:29" x14ac:dyDescent="0.2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</row>
    <row r="165" spans="2:29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x14ac:dyDescent="0.2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</row>
    <row r="167" spans="2:29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</row>
    <row r="168" spans="2:29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</row>
    <row r="170" spans="2:29" x14ac:dyDescent="0.2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</row>
    <row r="171" spans="2:29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x14ac:dyDescent="0.2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73" spans="2:29" x14ac:dyDescent="0.2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</row>
    <row r="174" spans="2:29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x14ac:dyDescent="0.2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</row>
    <row r="176" spans="2:29" x14ac:dyDescent="0.2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</row>
    <row r="177" spans="2:29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x14ac:dyDescent="0.2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</row>
    <row r="179" spans="2:29" x14ac:dyDescent="0.2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</row>
    <row r="180" spans="2:29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x14ac:dyDescent="0.2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</row>
    <row r="182" spans="2:29" x14ac:dyDescent="0.2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</row>
    <row r="183" spans="2:29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</sheetData>
  <mergeCells count="19">
    <mergeCell ref="B32:C32"/>
    <mergeCell ref="B33:C33"/>
    <mergeCell ref="B21:E21"/>
    <mergeCell ref="B22:E22"/>
    <mergeCell ref="B23:E23"/>
    <mergeCell ref="D27:E27"/>
    <mergeCell ref="B19:C19"/>
    <mergeCell ref="C8:E8"/>
    <mergeCell ref="B10:C10"/>
    <mergeCell ref="B17:C17"/>
    <mergeCell ref="B18:C18"/>
    <mergeCell ref="D11:E11"/>
    <mergeCell ref="B7:E7"/>
    <mergeCell ref="B5:E5"/>
    <mergeCell ref="B1:E1"/>
    <mergeCell ref="B2:E2"/>
    <mergeCell ref="B3:E3"/>
    <mergeCell ref="B4:E4"/>
    <mergeCell ref="B6:E6"/>
  </mergeCells>
  <pageMargins left="0.23" right="0.17" top="0.41" bottom="0.42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https://mul2.gov.am/tasks/1016859/oneclick/53d5eaa446aba282045af9cfefecbc5ca02d5912428e879c42c710372bfe60b9.xlsx?token=e5ca7ad5f38a32b69843c73cf43ca79e</cp:keywords>
  <cp:lastModifiedBy>Hayk Khurshudyan</cp:lastModifiedBy>
  <cp:lastPrinted>2024-08-08T06:03:22Z</cp:lastPrinted>
  <dcterms:created xsi:type="dcterms:W3CDTF">1996-10-14T23:33:28Z</dcterms:created>
  <dcterms:modified xsi:type="dcterms:W3CDTF">2024-08-08T06:14:02Z</dcterms:modified>
</cp:coreProperties>
</file>