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21352-2024 ՊԱԳ փորձագետ վերջին\"/>
    </mc:Choice>
  </mc:AlternateContent>
  <xr:revisionPtr revIDLastSave="0" documentId="13_ncr:1_{080347C6-F014-466C-80EB-408FDC4722DD}" xr6:coauthVersionLast="47" xr6:coauthVersionMax="47" xr10:uidLastSave="{00000000-0000-0000-0000-000000000000}"/>
  <bookViews>
    <workbookView xWindow="-120" yWindow="-120" windowWidth="29040" windowHeight="15720" activeTab="8" xr2:uid="{00000000-000D-0000-FFFF-FFFF00000000}"/>
  </bookViews>
  <sheets>
    <sheet name="1" sheetId="43" r:id="rId1"/>
    <sheet name="2" sheetId="44" r:id="rId2"/>
    <sheet name="3" sheetId="64" r:id="rId3"/>
    <sheet name="4" sheetId="26" r:id="rId4"/>
    <sheet name="5" sheetId="65" r:id="rId5"/>
    <sheet name="6" sheetId="68" r:id="rId6"/>
    <sheet name="7" sheetId="27" r:id="rId7"/>
    <sheet name="8" sheetId="63" r:id="rId8"/>
    <sheet name="9" sheetId="62" r:id="rId9"/>
    <sheet name="10" sheetId="66" r:id="rId10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9">'10'!$6:$8</definedName>
    <definedName name="_xlnm.Print_Titles" localSheetId="1">'2'!$7:$9</definedName>
    <definedName name="_xlnm.Print_Titles" localSheetId="3">'4'!$7:$8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62" l="1"/>
  <c r="F24" i="44" l="1"/>
  <c r="E24" i="44"/>
  <c r="H11" i="68"/>
  <c r="E63" i="44" l="1"/>
  <c r="E57" i="44" s="1"/>
  <c r="F63" i="44"/>
  <c r="F57" i="44" s="1"/>
  <c r="H28" i="66"/>
  <c r="H27" i="66" s="1"/>
  <c r="H26" i="66" s="1"/>
  <c r="I28" i="66"/>
  <c r="I27" i="66" s="1"/>
  <c r="I26" i="66" s="1"/>
  <c r="D27" i="27"/>
  <c r="D26" i="63" s="1"/>
  <c r="E27" i="27"/>
  <c r="E26" i="63" s="1"/>
  <c r="I24" i="66" l="1"/>
  <c r="I25" i="66"/>
  <c r="H24" i="66"/>
  <c r="H25" i="66"/>
  <c r="H54" i="26"/>
  <c r="H53" i="26" s="1"/>
  <c r="H52" i="26" s="1"/>
  <c r="H50" i="26" s="1"/>
  <c r="I54" i="26"/>
  <c r="I53" i="26" s="1"/>
  <c r="I52" i="26" s="1"/>
  <c r="I50" i="26" s="1"/>
  <c r="H46" i="66"/>
  <c r="I46" i="66"/>
  <c r="E11" i="44"/>
  <c r="E43" i="44" s="1"/>
  <c r="F11" i="44"/>
  <c r="F43" i="44" s="1"/>
  <c r="H10" i="68"/>
  <c r="H9" i="68" s="1"/>
  <c r="H22" i="66" l="1"/>
  <c r="H20" i="66" s="1"/>
  <c r="H18" i="66" s="1"/>
  <c r="H23" i="66"/>
  <c r="I22" i="66"/>
  <c r="I20" i="66" s="1"/>
  <c r="I18" i="66" s="1"/>
  <c r="I23" i="66"/>
  <c r="I49" i="26"/>
  <c r="I48" i="26"/>
  <c r="I46" i="26" s="1"/>
  <c r="H48" i="26"/>
  <c r="H46" i="26" s="1"/>
  <c r="H49" i="26"/>
  <c r="I45" i="66" l="1"/>
  <c r="I44" i="66" s="1"/>
  <c r="I43" i="66" s="1"/>
  <c r="I41" i="66" s="1"/>
  <c r="I39" i="66" s="1"/>
  <c r="I37" i="66" s="1"/>
  <c r="I33" i="66" s="1"/>
  <c r="H45" i="66"/>
  <c r="H44" i="66" s="1"/>
  <c r="H43" i="66" s="1"/>
  <c r="H41" i="66" s="1"/>
  <c r="H39" i="66" s="1"/>
  <c r="H37" i="66" s="1"/>
  <c r="H33" i="66" s="1"/>
  <c r="H16" i="66" l="1"/>
  <c r="H14" i="66" s="1"/>
  <c r="H12" i="66" s="1"/>
  <c r="H10" i="66" s="1"/>
  <c r="I16" i="66"/>
  <c r="I14" i="66" s="1"/>
  <c r="I12" i="66" s="1"/>
  <c r="I10" i="66" s="1"/>
  <c r="H31" i="66"/>
  <c r="H29" i="66" s="1"/>
  <c r="H35" i="66"/>
  <c r="I35" i="66"/>
  <c r="I31" i="66"/>
  <c r="I29" i="66" s="1"/>
  <c r="H9" i="66" l="1"/>
  <c r="I9" i="66"/>
  <c r="F16" i="65"/>
  <c r="E16" i="65"/>
  <c r="I15" i="64" l="1"/>
  <c r="G12" i="64"/>
  <c r="G11" i="64" s="1"/>
  <c r="F15" i="65"/>
  <c r="F13" i="65" s="1"/>
  <c r="F11" i="65" s="1"/>
  <c r="F9" i="65" s="1"/>
  <c r="E15" i="65"/>
  <c r="E13" i="65" s="1"/>
  <c r="E11" i="65" s="1"/>
  <c r="E9" i="65" s="1"/>
  <c r="H14" i="64"/>
  <c r="H12" i="64" s="1"/>
  <c r="H11" i="64" s="1"/>
  <c r="G14" i="64"/>
  <c r="F14" i="64"/>
  <c r="F12" i="64" s="1"/>
  <c r="F11" i="64" s="1"/>
  <c r="I14" i="64" l="1"/>
  <c r="I12" i="64" s="1"/>
  <c r="I11" i="64" s="1"/>
  <c r="E15" i="64"/>
  <c r="E14" i="64" s="1"/>
  <c r="E12" i="64" s="1"/>
  <c r="E11" i="64" s="1"/>
  <c r="D11" i="43"/>
  <c r="D12" i="43"/>
  <c r="D13" i="43"/>
  <c r="H81" i="26" l="1"/>
  <c r="I81" i="26"/>
  <c r="H91" i="26"/>
  <c r="I91" i="26"/>
  <c r="D36" i="63" l="1"/>
  <c r="E36" i="63"/>
  <c r="D16" i="63"/>
  <c r="E16" i="63"/>
  <c r="D37" i="27"/>
  <c r="E37" i="27"/>
  <c r="D17" i="27"/>
  <c r="E17" i="27"/>
  <c r="H63" i="26"/>
  <c r="I63" i="26"/>
  <c r="H45" i="26"/>
  <c r="H44" i="26" s="1"/>
  <c r="I45" i="26"/>
  <c r="I44" i="26" s="1"/>
  <c r="H28" i="26"/>
  <c r="H26" i="26" s="1"/>
  <c r="H25" i="26" s="1"/>
  <c r="H24" i="26" s="1"/>
  <c r="H22" i="26" s="1"/>
  <c r="H20" i="26" s="1"/>
  <c r="H18" i="26" s="1"/>
  <c r="H16" i="26" s="1"/>
  <c r="H14" i="26" s="1"/>
  <c r="H12" i="26" s="1"/>
  <c r="I28" i="26"/>
  <c r="I26" i="26" s="1"/>
  <c r="I25" i="26" s="1"/>
  <c r="I24" i="26" s="1"/>
  <c r="I22" i="26" s="1"/>
  <c r="I20" i="26" s="1"/>
  <c r="I18" i="26" s="1"/>
  <c r="I16" i="26" s="1"/>
  <c r="I14" i="26" s="1"/>
  <c r="I12" i="26" s="1"/>
  <c r="D10" i="43"/>
  <c r="D9" i="43" s="1"/>
  <c r="I62" i="26" l="1"/>
  <c r="I61" i="26" s="1"/>
  <c r="I60" i="26" s="1"/>
  <c r="I59" i="26" s="1"/>
  <c r="I57" i="26" s="1"/>
  <c r="I55" i="26" s="1"/>
  <c r="H62" i="26"/>
  <c r="H61" i="26" s="1"/>
  <c r="H60" i="26" s="1"/>
  <c r="H59" i="26" s="1"/>
  <c r="F36" i="44"/>
  <c r="F10" i="44" s="1"/>
  <c r="H57" i="26" l="1"/>
  <c r="H55" i="26" s="1"/>
  <c r="C39" i="63" l="1"/>
  <c r="H43" i="26"/>
  <c r="H42" i="26" s="1"/>
  <c r="H41" i="26" s="1"/>
  <c r="I43" i="26"/>
  <c r="I42" i="26" s="1"/>
  <c r="I14" i="62"/>
  <c r="I41" i="26" l="1"/>
  <c r="I39" i="26" s="1"/>
  <c r="I12" i="62"/>
  <c r="I11" i="62" s="1"/>
  <c r="I37" i="26" l="1"/>
  <c r="I35" i="26" s="1"/>
  <c r="H39" i="26"/>
  <c r="H37" i="26" s="1"/>
  <c r="H35" i="26" s="1"/>
  <c r="I90" i="26" l="1"/>
  <c r="I89" i="26" s="1"/>
  <c r="I88" i="26" s="1"/>
  <c r="I86" i="26" s="1"/>
  <c r="I84" i="26" s="1"/>
  <c r="I82" i="26" s="1"/>
  <c r="E63" i="63"/>
  <c r="E64" i="27"/>
  <c r="H90" i="26"/>
  <c r="H89" i="26" s="1"/>
  <c r="H88" i="26" s="1"/>
  <c r="H86" i="26" s="1"/>
  <c r="H84" i="26" s="1"/>
  <c r="H82" i="26" s="1"/>
  <c r="D63" i="63"/>
  <c r="D64" i="27"/>
  <c r="I33" i="26" l="1"/>
  <c r="I31" i="26" s="1"/>
  <c r="I29" i="26" s="1"/>
  <c r="I10" i="26" s="1"/>
  <c r="H33" i="26"/>
  <c r="H31" i="26" s="1"/>
  <c r="H29" i="26" s="1"/>
  <c r="H10" i="26" s="1"/>
  <c r="H80" i="26" l="1"/>
  <c r="H79" i="26" s="1"/>
  <c r="H78" i="26" s="1"/>
  <c r="H76" i="26" s="1"/>
  <c r="H74" i="26" s="1"/>
  <c r="H72" i="26" s="1"/>
  <c r="D72" i="27"/>
  <c r="D71" i="63"/>
  <c r="E50" i="44"/>
  <c r="E49" i="44" s="1"/>
  <c r="I80" i="26"/>
  <c r="I79" i="26" s="1"/>
  <c r="I78" i="26" s="1"/>
  <c r="I76" i="26" s="1"/>
  <c r="I74" i="26" s="1"/>
  <c r="I72" i="26" s="1"/>
  <c r="E72" i="27"/>
  <c r="F50" i="44"/>
  <c r="F49" i="44" s="1"/>
  <c r="E71" i="63"/>
  <c r="I70" i="26" l="1"/>
  <c r="I68" i="26"/>
  <c r="H70" i="26"/>
  <c r="H68" i="26"/>
  <c r="E36" i="44"/>
  <c r="E10" i="44" s="1"/>
  <c r="H66" i="26" l="1"/>
  <c r="H64" i="26" s="1"/>
  <c r="H9" i="26" s="1"/>
  <c r="I66" i="26"/>
  <c r="I64" i="26" s="1"/>
  <c r="I9" i="26" s="1"/>
  <c r="E9" i="44"/>
  <c r="D50" i="27"/>
  <c r="D49" i="63"/>
  <c r="F9" i="44"/>
  <c r="E50" i="27"/>
  <c r="E49" i="63"/>
</calcChain>
</file>

<file path=xl/sharedStrings.xml><?xml version="1.0" encoding="utf-8"?>
<sst xmlns="http://schemas.openxmlformats.org/spreadsheetml/2006/main" count="568" uniqueCount="206">
  <si>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</si>
  <si>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</si>
  <si>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</si>
  <si>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</si>
  <si>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</si>
  <si>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</si>
  <si>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</si>
  <si>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</si>
  <si>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</si>
  <si>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</si>
  <si>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</si>
  <si>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</si>
  <si>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</si>
  <si>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</si>
  <si>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</si>
  <si>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</si>
  <si>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</si>
  <si>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</si>
  <si>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</si>
  <si>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</si>
  <si>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</si>
  <si>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</si>
  <si>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</si>
  <si>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</si>
  <si>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</si>
  <si>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</si>
  <si>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Ծրագրի անվանումը</t>
  </si>
  <si>
    <t>Ընդամենը</t>
  </si>
  <si>
    <t>07</t>
  </si>
  <si>
    <t>ԱՌՈՂՋԱՊԱՀՈՒԹՅՈՒՆ</t>
  </si>
  <si>
    <t>Հավելված  № 2</t>
  </si>
  <si>
    <t xml:space="preserve">Ծրագրի դասիչը </t>
  </si>
  <si>
    <t xml:space="preserve"> Միջոցառման տեսակը</t>
  </si>
  <si>
    <t xml:space="preserve"> Ծառայությունների մատուցում</t>
  </si>
  <si>
    <t>Ցուցանիշների փոփոխությունները
(ավելացումը նշված է դրական նշանով, իսկ նվազեցումը` փակագծերում)</t>
  </si>
  <si>
    <t>հազար դրամ</t>
  </si>
  <si>
    <t>03</t>
  </si>
  <si>
    <t xml:space="preserve"> Հիվանդանոցային ծառայություններ</t>
  </si>
  <si>
    <t xml:space="preserve"> Սոցիալապես անապահով և առանձին խմբերի անձանց բժշկական օգնություն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</si>
  <si>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</si>
  <si>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</si>
  <si>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</si>
  <si>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</si>
  <si>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</si>
  <si>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</si>
  <si>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</si>
  <si>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Ընդհանուր բնույթի հիվանդանոցային ծառայություններ</t>
  </si>
  <si>
    <t>02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</si>
  <si>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</si>
  <si>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</si>
  <si>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</si>
  <si>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</si>
  <si>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</si>
  <si>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</si>
  <si>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</si>
  <si>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այդ թվում`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</si>
  <si>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</si>
  <si>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</si>
  <si>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</si>
  <si>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</si>
  <si>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</si>
  <si>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</si>
  <si>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</si>
  <si>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</si>
  <si>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</si>
  <si>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07</t>
  </si>
  <si>
    <t xml:space="preserve"> </t>
  </si>
  <si>
    <t xml:space="preserve"> Դաս N 02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</si>
  <si>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</si>
  <si>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</si>
  <si>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</si>
  <si>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11003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</si>
  <si>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</si>
  <si>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</si>
  <si>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</si>
  <si>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</si>
  <si>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>ՄԱՍ 1. ՊԵՏԱԿԱՆ ՄԱՐՄՆԻ ԳԾՈՎ ԱՐԴՅՈՒՆՔԱՅԻՆ (ԿԱՏԱՐՈՂԱԿԱՆ) ՑՈՒՑԱՆԻՇՆԵՐԸ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</si>
  <si>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</si>
  <si>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</si>
  <si>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</si>
  <si>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ՀՀ կառավարության 2024 թվականի</t>
  </si>
  <si>
    <t>__________ «____» -ի</t>
  </si>
  <si>
    <t>№ ----------Ն որոշման</t>
  </si>
  <si>
    <t>№ ---------- Ն որոշման</t>
  </si>
  <si>
    <t>06</t>
  </si>
  <si>
    <t xml:space="preserve"> Առողջապահություն (այլ դասերին չպատկանող)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</si>
  <si>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</si>
  <si>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</si>
  <si>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</si>
  <si>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</si>
  <si>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</si>
  <si>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</si>
  <si>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</si>
  <si>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ՀՀ կառավարության  2024 թվականի</t>
  </si>
  <si>
    <t xml:space="preserve">ՀՀ կառավարության  2024 թվականի </t>
  </si>
  <si>
    <t xml:space="preserve"> Խումբ N 06</t>
  </si>
  <si>
    <t xml:space="preserve"> ՄԱՍ I. Ա Պ Ր Ա Ն Ք Ն Ե Ր</t>
  </si>
  <si>
    <t>ՀԱՅԱՍՏԱՆԻ ՀԱՆՐԱՊԵՏՈՒԹՅԱՆ ԿԱՌԱՎԱՐՈՒԹՅԱՆ 2023 ԹՎԱԿԱՆԻ ԴԵԿՏԵՄԲԵՐԻ 28-Ի N 2323-Ն ՈՐՈՇՄԱՆ N 10 ՀԱՎԵԼՎԱԾՈՒՄ ԿԱՏԱՐՎՈՂ ԼՐԱՑՈՒՄՆԵՐԸ</t>
  </si>
  <si>
    <t xml:space="preserve"> ԷԱՃ</t>
  </si>
  <si>
    <t>հատ</t>
  </si>
  <si>
    <t xml:space="preserve"> Ինն ամիս</t>
  </si>
  <si>
    <t>«ՀԱՅԱՍՏԱՆԻ ՀԱՆՐԱՊԵՏՈՒԹՅԱՆ 2024 ԹՎԱԿԱՆԻ ՊԵՏԱԿԱՆ ԲՅՈՒՋԵԻ ՄԱՍԻՆ» ՀԱՅԱՍՏԱՆԻ ՀԱՆՐԱՊԵՏՈՒԹՅԱՆ ՕՐԵՆՔԻ N 1 ՀԱՎԵԼՎԱԾԻ N 1 ԱՂՅՈՒՍԱԿՈՒՄ ԿԱՏԱՐՎՈՂ ՓՈՓՈԽՈՒԹՅՈՒՆՆԵՐԸ</t>
  </si>
  <si>
    <t>ՀՀ կառավարության պահուստային ֆոնդ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</si>
  <si>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</si>
  <si>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</si>
  <si>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</si>
  <si>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</si>
  <si>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</si>
  <si>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</si>
  <si>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</si>
  <si>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</si>
  <si>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</si>
  <si>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</si>
  <si>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</si>
  <si>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</si>
  <si>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</si>
  <si>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</si>
  <si>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</si>
  <si>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</si>
  <si>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</si>
  <si>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</si>
  <si>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</si>
  <si>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 Ծրագրի միջոցառումները </t>
  </si>
  <si>
    <t xml:space="preserve"> Ծրագրի դասիչը`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</si>
  <si>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</si>
  <si>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</si>
  <si>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Ծառայությունների մատուցում</t>
  </si>
  <si>
    <t xml:space="preserve">ՀՀ կառավարություն </t>
  </si>
  <si>
    <t>Առողջապահության ոլորտում պետական քաղաքականության մշակում, ծրագրերի համակարգում և մոնիտորինգ</t>
  </si>
  <si>
    <t xml:space="preserve"> Պետական մարմինների կողմից օգտագործվող ոչ ֆինանսական ակտիվների հետ գործառնություններ</t>
  </si>
  <si>
    <t>Սոցիալապես անապահով և առանձին խմբերի անձանց բժշկական օգնություն</t>
  </si>
  <si>
    <t>դյուրակիր համակարգիչ</t>
  </si>
  <si>
    <t xml:space="preserve">  </t>
  </si>
  <si>
    <t>Համակարգչային սարքավորումների թվաքանակը, հատ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</si>
  <si>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2023 ԹՎԱԿԱՆԻ ԴԵԿՏԵՄԲԵՐԻ 28-Ի  № 2323-Ն ՈՐՈՇՄԱՆ № 5 ՀԱՎԵԼՎԱԾԻ № 1 ԱՂՅՈՒՍԱԿՈՒՄ ԿԱՏԱՐՎՈՂ ՓՈՓՈԽՈՒԹՅՈՒՆՆԵՐԸ ԵՎ ԼՐԱՑՈՒՄՆԵՐԸ</t>
  </si>
  <si>
    <t>ՀԱՅԱՍՏԱՆԻ ՀԱՆՐԱՊԵՏՈՒԹՅԱՆ ԿԱՌԱՎԱՐՈՒԹՅԱՆ 2023 ԹՎԱԿԱՆԻ ԴԵԿՏԵՄԲԵՐԻ 28-Ի № 2323-Ն ՈՐՈՇՄԱՆ NN 3 և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</si>
  <si>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9 ՀԱՎԵԼՎԱԾԻ 9.8 ԱՂՅՈՒՍԱԿՈՒՄ ԿԱՏԱՐՎՈՂ ՓՈՓՈԽՈՒԹՅՈՒՆՆԵՐԸ ԵՎ ԼՐԱՑՈՒՄՆԵՐԸ</t>
  </si>
  <si>
    <t>ՀԱՅԱՍՏԱՆԻ ՀԱՆՐԱՊԵՏՈՒԹՅԱՆ ԿԱՌԱՎԱՐՈՒԹՅԱՆ 2023 ԹՎԱԿԱՆԻ ԴԵԿՏԵՄԲԵՐԻ 28-Ի N 2323-Ն ՈՐՈՇՄԱՆ N  9.1 ՀԱՎԵԼՎԱԾԻ 9.1.8 ԱՂՅՈՒՍԱԿՈՒՄ ԿԱՏԱՐՎՈՂ ՓՈՓՈԽՈՒԹՅՈՒՆՆԵՐԸ  ԵՎ ԼՐԱՑՈՒՄՆԵՐԸ</t>
  </si>
  <si>
    <t xml:space="preserve"> ՀՀ կառավարության 2024 թվականի                                                                                     </t>
  </si>
  <si>
    <t xml:space="preserve">   __________ «____» -ի</t>
  </si>
  <si>
    <t>N_____  -Ն որոշման</t>
  </si>
  <si>
    <t>(հազ.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</si>
  <si>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</si>
  <si>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</si>
  <si>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</si>
  <si>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</si>
  <si>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</si>
  <si>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քարտեզագրական աշխատանքներ</t>
  </si>
  <si>
    <t>Ոչ
ֆինանսական
այլ ակտիվների
ձեռքբերում</t>
  </si>
  <si>
    <t>ՀՀ ԱՌՈՂՋԱՊԱՀՈՒԹՅԱՆ ՆԱԽԱՐԱՐՈՒԹՅՈՒՆ</t>
  </si>
  <si>
    <t>այդ թվում`</t>
  </si>
  <si>
    <t>Երևան քաղաք</t>
  </si>
  <si>
    <t>Ինն ամիս</t>
  </si>
  <si>
    <t xml:space="preserve"> այդ թվում՛</t>
  </si>
  <si>
    <t xml:space="preserve"> այդ թվում`ըստ ուղղությունների</t>
  </si>
  <si>
    <t>Հավելված № 3</t>
  </si>
  <si>
    <t>Հավելված  № 8</t>
  </si>
  <si>
    <t>Հավելված  № 7</t>
  </si>
  <si>
    <t>Հավելված № 5</t>
  </si>
  <si>
    <t>Առողջապահության նախարարություն</t>
  </si>
  <si>
    <t xml:space="preserve">Բժշկական օգնության գծով ծառայություններից օգտվելու դեպքերի թիվ, հատ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</si>
  <si>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</si>
  <si>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</si>
  <si>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Գումարը (հազար դրամով)</t>
  </si>
  <si>
    <t>Հավելված  № 9</t>
  </si>
  <si>
    <t>ՀԱՅԱՍՏԱՆԻ ՀԱՆՐԱՊԵՏՈՒԹՅԱՆ 2024 ԹՎԱԿԱՆԻ ՊԵՏԱԿԱՆ ԲՅՈՒՋՈՎ ՆԱԽԱՏԵՍՎԱԾ` ՀԱՅԱՍՏԱՆԻ ՀԱՆՐԱՊԵՏՈՒԹՅԱՆ ԿԱՌԱՎԱՐՈՒԹՅԱՆ  ՊԱՀՈՒՍՏԱՅԻՆ ՖՈՆԴԻՑ ՀԱՏԿԱՑՈՒՄՆԵՐ ԿԱՏԱՐԵԼՈՒ ՎԵՐԱԲԵՐՅԱԼ</t>
  </si>
  <si>
    <t>Միջոցառման անվանումը</t>
  </si>
  <si>
    <t xml:space="preserve">Առողջապահական կազմակերպություններում անձեռնմխելի պաշարների ապահովման համար ծախսերի փոխհատուցում </t>
  </si>
  <si>
    <t>Միջոցառման նկարագրությունը</t>
  </si>
  <si>
    <t>Միջոցառման տեսակը</t>
  </si>
  <si>
    <t>Տրանսֆերտի տրամադրում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</si>
  <si>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</si>
  <si>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</si>
  <si>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 առևտրային կազմակերպություններին</t>
  </si>
  <si>
    <t xml:space="preserve"> ՀՀ կառավարության 2023 թվականի                                                                                    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</si>
  <si>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</si>
  <si>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</si>
  <si>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Հավելված № 6</t>
  </si>
  <si>
    <t>Հավելված  № 10</t>
  </si>
  <si>
    <t xml:space="preserve">Ակտիվն օգտագործող կազմակերպության (ների) անվանում(ներ)ը </t>
  </si>
  <si>
    <t>Առողջապահական կազմակերպություններ</t>
  </si>
  <si>
    <t>Մարզային առողջապահական կազմակերպություններ, հատ</t>
  </si>
  <si>
    <t>«Նոյեմբերյանի ԲԿ» ՓԲԸ</t>
  </si>
  <si>
    <t>«Ալավերդու ԲԿ» ՓԲԸ</t>
  </si>
  <si>
    <t>Ցուցանիշների փոփոխությունը
 (ավելացումները նշված են դրական նշանով)</t>
  </si>
  <si>
    <t>ՀԱՅԱՍՏԱՆԻ ՀԱՆՐԱՊԵՏՈՒԹՅԱՆ ԿԱՌԱՎԱՐՈՒԹՅԱՆ 2023 ԹՎԱԿԱՆԻ ԴԵԿՏԵՄԲԵՐԻ 28-Ի ԹԻՎ 2323-Ն ՈՐՈՇՄԱՆ N 5 ՀԱՎԵԼՎԱԾԻ N 7 ԱՂՅՈՒՍԱԿՈՒՄ ԿԱՏԱՐՎՈՂ ՓՈՓՈԽՈՒԹՅՈՒՆՆԵՐԸ ԵՎ ԼՐԱՑՈՒՄՆԵՐԸ</t>
  </si>
  <si>
    <t xml:space="preserve">Գեղարքունիքի, Վայոց Ձորի, Սյունիքի, Լոռու և Տավուշի առողջապահական կազմակերպություններում դեղերի անձեռնմխելի պաշարների ապահովման համար ծախսերի փոխհատուցում </t>
  </si>
  <si>
    <t>«Իջևանի ԲԿ» ՓԲԸ</t>
  </si>
  <si>
    <t>«Բերդի ԲԿ» ՓԲԸ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</si>
  <si>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 ՀԱՎԵԼՎԱԾԻ 9.48 ԱՂՅՈՒՍԱԿՈՒՄ ԿԱՏԱՐՎՈՂ ՓՈՓՈԽՈՒԹՅՈՒՆԸ ԵՎ ԼՐԱՑՈՒՄԸ</t>
    </r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</si>
  <si>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 ՀԱՎԵԼՎԱԾԻ 9.1.58 ԱՂՅՈՒՍԱԿՈՒՄ ԿԱՏԱՐՎՈՂ ՓՈՓՈԽՈՒԹՅՈՒՆԸ ԵՎ ԼՐԱՑՈՒՄԸ</t>
    </r>
  </si>
  <si>
    <t xml:space="preserve"> Առողջապահության ոլորտի պետական քաղաքականության մշակում, ծրագրերի համակարգում և մոնիտորինգ</t>
  </si>
  <si>
    <t xml:space="preserve"> Առողջապահական կազմակերպությունների վերազինում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</si>
  <si>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</si>
  <si>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 xml:space="preserve">«ՀԱՅԱՍՏԱՆԻ ՀԱՆՐԱՊԵՏՈՒԹՅԱՆ 2024 ԹՎԱԿԱՆԻ ՊԵՏԱԿԱՆ ԲՅՈՒՋԵԻ ՄԱՍԻՆ» ՀԱՅԱՍՏԱՆԻ ՀԱՆՐԱՊԵՏՈՒԹՅԱՆ ՕՐԵՆՔԻ № 1 ՀԱՎԵԼՎԱԾԻ № 3 ԱՂՅՈՒՍԱԿՈՒՄ ԿԱՏԱՐՎՈՂ ՓՈՓՈԽՈՒԹՅՈՒՆՆԵՐԸ </t>
  </si>
  <si>
    <t>Առողջապահական կազմակերպությունների վերազինում</t>
  </si>
  <si>
    <t xml:space="preserve"> ՀԱՅԱՍՏԱՆԻ ՀԱՆՐԱՊԵՏՈՒԹՅԱՆ ԿԱՌԱՎԱՐՈՒԹՅԱՆ 2023 ԹՎԱԿԱՆԻ ԴԵԿՏԵՄԲԵՐԻ 28-Ի  №  2323-Ն ՈՐՈՇՄԱՆ № 5 ՀԱՎԵԼՎԱԾԻ № 2 ԱՂՅՈՒՍԱԿՈՒՄ ԿԱՏԱՐՎՈՂ ՓՈՓՈԽՈՒԹՅՈՒՆՆԵՐԸ</t>
  </si>
  <si>
    <t xml:space="preserve"> Առողջապահության ոլորտի պետական քաղաքականության մշակում, ծրագրերի համակարգում և մոնիտորինգ 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</si>
  <si>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 </t>
  </si>
  <si>
    <t xml:space="preserve"> ՀՀ առողջապահության նախարարություն </t>
  </si>
  <si>
    <t xml:space="preserve"> Առողջապահական կազմակերպությունների վերազինում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</si>
  <si>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</si>
  <si>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 xml:space="preserve"> Պետական մարմինների կողմից օգտագործվող ոչ ֆինանսական ակտիվների հետ գործառնություններ </t>
  </si>
  <si>
    <t xml:space="preserve"> Բժշկական կազմակերպություններ </t>
  </si>
  <si>
    <t xml:space="preserve"> 1126  31002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</si>
  <si>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  և միջոցառումները կատարող պետական մարմինների անվանումները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</si>
</sst>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#,##0.00;\ \(#,##0.00\)"/>
    <numFmt numFmtId="170" formatCode="_(* #,##0.0_);_(* \(#,##0.0\);_(* &quot;-&quot;??_);_(@_)"/>
    <numFmt numFmtId="171" formatCode="#,##0.0;\ \(#,##0.0\)"/>
    <numFmt numFmtId="172" formatCode="_-* #,##0.0\ _A_M_D_-;\-* #,##0.0\ _A_M_D_-;_-* &quot;-&quot;?\ _A_M_D_-;_-@_-"/>
    <numFmt numFmtId="173" formatCode="_-* #,##0.00\ _A_M_D_-;\-* #,##0.00\ _A_M_D_-;_-* &quot;-&quot;??\ _A_M_D_-;_-@_-"/>
  </numFmts>
  <fonts count="64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color theme="1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u/>
      <sz val="9"/>
      <name val="GHEA Grapalat"/>
      <family val="3"/>
    </font>
    <font>
      <b/>
      <i/>
      <sz val="9"/>
      <name val="GHEA Grapalat"/>
      <family val="3"/>
    </font>
    <font>
      <sz val="9"/>
      <color rgb="FFFF0000"/>
      <name val="GHEA Grapalat"/>
      <family val="3"/>
    </font>
    <font>
      <b/>
      <i/>
      <sz val="9"/>
      <color rgb="FFFF0000"/>
      <name val="GHEA Grapalat"/>
      <family val="3"/>
    </font>
    <font>
      <sz val="11"/>
      <color theme="1"/>
      <name val="Calibri"/>
      <family val="2"/>
      <charset val="1"/>
      <scheme val="minor"/>
    </font>
    <font>
      <i/>
      <sz val="8"/>
      <name val="GHEA Grapalat"/>
      <family val="2"/>
    </font>
    <font>
      <sz val="10"/>
      <color rgb="FF000000"/>
      <name val="Times New Roman"/>
      <family val="1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i/>
      <sz val="9"/>
      <name val="GHEA Grapalat"/>
      <family val="2"/>
    </font>
    <font>
      <sz val="9"/>
      <name val="GHEA Grapalat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0"/>
      </top>
      <bottom/>
      <diagonal/>
    </border>
  </borders>
  <cellStyleXfs count="11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5" fillId="0" borderId="0"/>
    <xf numFmtId="0" fontId="6" fillId="0" borderId="0"/>
    <xf numFmtId="0" fontId="43" fillId="0" borderId="0"/>
    <xf numFmtId="0" fontId="6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168" fontId="45" fillId="0" borderId="0" applyFill="0" applyBorder="0" applyProtection="0">
      <alignment horizontal="right" vertical="top"/>
    </xf>
    <xf numFmtId="0" fontId="43" fillId="0" borderId="0"/>
    <xf numFmtId="0" fontId="6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7" fillId="0" borderId="0"/>
    <xf numFmtId="168" fontId="58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9" fillId="0" borderId="0"/>
    <xf numFmtId="173" fontId="43" fillId="0" borderId="0" applyFont="0" applyFill="0" applyBorder="0" applyAlignment="0" applyProtection="0"/>
  </cellStyleXfs>
  <cellXfs count="353">
    <xf numFmtId="0" fontId="0" fillId="0" borderId="0" xfId="0"/>
    <xf numFmtId="0" fontId="47" fillId="0" borderId="0" xfId="0" applyFont="1" applyAlignment="1">
      <alignment vertical="center"/>
    </xf>
    <xf numFmtId="0" fontId="47" fillId="24" borderId="0" xfId="0" applyFont="1" applyFill="1" applyAlignment="1">
      <alignment horizontal="center" vertical="center"/>
    </xf>
    <xf numFmtId="0" fontId="47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51" fillId="0" borderId="0" xfId="0" applyFont="1" applyFill="1" applyAlignment="1">
      <alignment horizontal="center" vertical="top"/>
    </xf>
    <xf numFmtId="0" fontId="52" fillId="0" borderId="0" xfId="0" applyFont="1" applyFill="1" applyAlignment="1">
      <alignment vertical="center"/>
    </xf>
    <xf numFmtId="0" fontId="48" fillId="0" borderId="0" xfId="0" applyFont="1" applyAlignment="1">
      <alignment horizontal="left" vertical="center" wrapText="1"/>
    </xf>
    <xf numFmtId="0" fontId="52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vertical="center" wrapText="1"/>
    </xf>
    <xf numFmtId="0" fontId="51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0" fillId="0" borderId="0" xfId="0" applyFont="1" applyFill="1" applyAlignment="1">
      <alignment vertical="center"/>
    </xf>
    <xf numFmtId="0" fontId="47" fillId="0" borderId="10" xfId="0" applyFont="1" applyBorder="1" applyAlignment="1">
      <alignment horizontal="left" vertical="center" wrapText="1"/>
    </xf>
    <xf numFmtId="0" fontId="46" fillId="0" borderId="0" xfId="109" applyFont="1" applyAlignment="1">
      <alignment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/>
    </xf>
    <xf numFmtId="0" fontId="47" fillId="24" borderId="0" xfId="0" applyFont="1" applyFill="1" applyAlignment="1">
      <alignment vertical="center"/>
    </xf>
    <xf numFmtId="0" fontId="53" fillId="24" borderId="10" xfId="0" applyFont="1" applyFill="1" applyBorder="1" applyAlignment="1">
      <alignment horizontal="center" vertical="center" wrapText="1"/>
    </xf>
    <xf numFmtId="171" fontId="48" fillId="0" borderId="10" xfId="0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48" fillId="24" borderId="10" xfId="112" applyFont="1" applyFill="1" applyBorder="1" applyAlignment="1">
      <alignment horizontal="left" vertical="center" wrapText="1"/>
    </xf>
    <xf numFmtId="171" fontId="48" fillId="24" borderId="10" xfId="0" applyNumberFormat="1" applyFont="1" applyFill="1" applyBorder="1" applyAlignment="1">
      <alignment horizontal="center" vertical="center"/>
    </xf>
    <xf numFmtId="0" fontId="48" fillId="24" borderId="0" xfId="0" applyFont="1" applyFill="1" applyAlignment="1">
      <alignment vertical="center" wrapText="1"/>
    </xf>
    <xf numFmtId="0" fontId="46" fillId="24" borderId="10" xfId="111" applyFont="1" applyFill="1" applyBorder="1" applyAlignment="1">
      <alignment horizontal="center" vertical="center" wrapText="1"/>
    </xf>
    <xf numFmtId="171" fontId="55" fillId="0" borderId="10" xfId="0" applyNumberFormat="1" applyFont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56" fillId="24" borderId="0" xfId="0" applyFont="1" applyFill="1" applyAlignment="1">
      <alignment vertical="center" wrapText="1"/>
    </xf>
    <xf numFmtId="0" fontId="54" fillId="0" borderId="1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171" fontId="47" fillId="0" borderId="10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0" fontId="47" fillId="0" borderId="0" xfId="0" applyFont="1"/>
    <xf numFmtId="170" fontId="47" fillId="0" borderId="10" xfId="110" applyNumberFormat="1" applyFont="1" applyFill="1" applyBorder="1" applyAlignment="1">
      <alignment horizontal="center" vertical="center" wrapText="1"/>
    </xf>
    <xf numFmtId="170" fontId="48" fillId="0" borderId="10" xfId="99" applyNumberFormat="1" applyFont="1" applyFill="1" applyBorder="1" applyAlignment="1">
      <alignment horizontal="center" vertical="center" wrapText="1"/>
    </xf>
    <xf numFmtId="0" fontId="48" fillId="0" borderId="0" xfId="0" applyFont="1"/>
    <xf numFmtId="172" fontId="48" fillId="0" borderId="0" xfId="0" applyNumberFormat="1" applyFont="1"/>
    <xf numFmtId="170" fontId="47" fillId="0" borderId="10" xfId="0" applyNumberFormat="1" applyFont="1" applyBorder="1" applyAlignment="1">
      <alignment horizontal="center" vertical="center" wrapText="1"/>
    </xf>
    <xf numFmtId="172" fontId="47" fillId="0" borderId="0" xfId="0" applyNumberFormat="1" applyFont="1" applyAlignment="1">
      <alignment horizontal="left" vertical="center" wrapText="1"/>
    </xf>
    <xf numFmtId="170" fontId="48" fillId="0" borderId="10" xfId="107" applyNumberFormat="1" applyFont="1" applyFill="1" applyBorder="1" applyAlignment="1">
      <alignment horizontal="center" vertical="center"/>
    </xf>
    <xf numFmtId="172" fontId="48" fillId="0" borderId="0" xfId="0" applyNumberFormat="1" applyFont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170" fontId="54" fillId="0" borderId="10" xfId="114" applyNumberFormat="1" applyFont="1" applyFill="1" applyBorder="1" applyAlignment="1">
      <alignment horizontal="center" vertical="center"/>
    </xf>
    <xf numFmtId="169" fontId="47" fillId="0" borderId="0" xfId="0" applyNumberFormat="1" applyFont="1" applyAlignment="1">
      <alignment horizontal="left" vertical="center" wrapText="1"/>
    </xf>
    <xf numFmtId="173" fontId="47" fillId="0" borderId="0" xfId="0" applyNumberFormat="1" applyFont="1" applyAlignment="1">
      <alignment horizontal="left" vertical="center" wrapText="1"/>
    </xf>
    <xf numFmtId="170" fontId="46" fillId="0" borderId="10" xfId="114" applyNumberFormat="1" applyFont="1" applyBorder="1" applyAlignment="1">
      <alignment horizontal="center" vertical="center"/>
    </xf>
    <xf numFmtId="170" fontId="54" fillId="0" borderId="10" xfId="114" applyNumberFormat="1" applyFont="1" applyBorder="1" applyAlignment="1">
      <alignment horizontal="center" vertical="center"/>
    </xf>
    <xf numFmtId="170" fontId="47" fillId="0" borderId="10" xfId="99" applyNumberFormat="1" applyFont="1" applyFill="1" applyBorder="1" applyAlignment="1">
      <alignment horizontal="center" vertical="center" wrapText="1"/>
    </xf>
    <xf numFmtId="170" fontId="47" fillId="0" borderId="0" xfId="0" applyNumberFormat="1" applyFont="1" applyAlignment="1">
      <alignment horizontal="center"/>
    </xf>
    <xf numFmtId="0" fontId="48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49" fontId="48" fillId="24" borderId="10" xfId="0" applyNumberFormat="1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167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0" fontId="52" fillId="0" borderId="0" xfId="0" applyFont="1" applyFill="1" applyAlignment="1">
      <alignment horizontal="center" vertical="center"/>
    </xf>
    <xf numFmtId="0" fontId="1" fillId="0" borderId="0" xfId="117" applyFont="1" applyAlignment="1">
      <alignment horizontal="left" vertical="top"/>
    </xf>
    <xf numFmtId="0" fontId="1" fillId="0" borderId="0" xfId="0" applyFont="1"/>
    <xf numFmtId="0" fontId="48" fillId="24" borderId="21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 wrapText="1"/>
    </xf>
    <xf numFmtId="0" fontId="46" fillId="24" borderId="24" xfId="0" applyFont="1" applyFill="1" applyBorder="1" applyAlignment="1">
      <alignment horizontal="right" vertical="center" wrapText="1"/>
    </xf>
    <xf numFmtId="0" fontId="48" fillId="24" borderId="16" xfId="0" applyFont="1" applyFill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vertical="center" wrapText="1"/>
    </xf>
    <xf numFmtId="0" fontId="61" fillId="0" borderId="10" xfId="0" applyFont="1" applyBorder="1" applyAlignment="1">
      <alignment horizontal="center" vertical="center" wrapText="1"/>
    </xf>
    <xf numFmtId="170" fontId="48" fillId="24" borderId="10" xfId="99" applyNumberFormat="1" applyFont="1" applyFill="1" applyBorder="1" applyAlignment="1">
      <alignment horizontal="center" vertical="center" wrapText="1"/>
    </xf>
    <xf numFmtId="170" fontId="47" fillId="24" borderId="10" xfId="99" applyNumberFormat="1" applyFont="1" applyFill="1" applyBorder="1" applyAlignment="1">
      <alignment horizontal="center" vertical="center" wrapText="1"/>
    </xf>
    <xf numFmtId="0" fontId="47" fillId="0" borderId="0" xfId="109" applyFont="1" applyAlignment="1">
      <alignment vertical="center"/>
    </xf>
    <xf numFmtId="0" fontId="55" fillId="0" borderId="0" xfId="109" applyFont="1" applyAlignment="1">
      <alignment vertical="center"/>
    </xf>
    <xf numFmtId="0" fontId="48" fillId="24" borderId="10" xfId="0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top"/>
    </xf>
    <xf numFmtId="171" fontId="48" fillId="0" borderId="10" xfId="0" applyNumberFormat="1" applyFont="1" applyBorder="1" applyAlignment="1">
      <alignment horizontal="center" vertical="center" wrapText="1"/>
    </xf>
    <xf numFmtId="0" fontId="47" fillId="27" borderId="10" xfId="0" applyFont="1" applyFill="1" applyBorder="1" applyAlignment="1">
      <alignment horizontal="center" vertical="top"/>
    </xf>
    <xf numFmtId="0" fontId="48" fillId="27" borderId="10" xfId="0" applyFont="1" applyFill="1" applyBorder="1" applyAlignment="1">
      <alignment horizontal="left" vertical="center" wrapText="1"/>
    </xf>
    <xf numFmtId="171" fontId="48" fillId="27" borderId="10" xfId="0" applyNumberFormat="1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171" fontId="48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171" fontId="47" fillId="24" borderId="10" xfId="0" applyNumberFormat="1" applyFont="1" applyFill="1" applyBorder="1" applyAlignment="1">
      <alignment horizontal="center" vertical="center"/>
    </xf>
    <xf numFmtId="171" fontId="47" fillId="24" borderId="10" xfId="0" applyNumberFormat="1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166" fontId="47" fillId="0" borderId="0" xfId="109" applyNumberFormat="1" applyFont="1" applyAlignment="1">
      <alignment vertical="center"/>
    </xf>
    <xf numFmtId="0" fontId="48" fillId="27" borderId="10" xfId="0" applyFont="1" applyFill="1" applyBorder="1" applyAlignment="1">
      <alignment horizontal="center" vertical="center" wrapText="1"/>
    </xf>
    <xf numFmtId="171" fontId="47" fillId="0" borderId="10" xfId="109" applyNumberFormat="1" applyFont="1" applyBorder="1" applyAlignment="1">
      <alignment horizontal="center" vertical="center"/>
    </xf>
    <xf numFmtId="171" fontId="55" fillId="0" borderId="10" xfId="109" applyNumberFormat="1" applyFont="1" applyBorder="1" applyAlignment="1">
      <alignment horizontal="center" vertical="center"/>
    </xf>
    <xf numFmtId="171" fontId="47" fillId="0" borderId="10" xfId="22" applyNumberFormat="1" applyFont="1" applyBorder="1" applyAlignment="1">
      <alignment horizontal="center" vertical="center"/>
    </xf>
    <xf numFmtId="0" fontId="47" fillId="24" borderId="0" xfId="0" applyFont="1" applyFill="1" applyAlignment="1">
      <alignment horizontal="center" vertical="top"/>
    </xf>
    <xf numFmtId="0" fontId="60" fillId="0" borderId="10" xfId="0" applyFont="1" applyFill="1" applyBorder="1" applyAlignment="1">
      <alignment horizontal="center" vertical="center"/>
    </xf>
    <xf numFmtId="171" fontId="48" fillId="0" borderId="10" xfId="99" applyNumberFormat="1" applyFont="1" applyBorder="1" applyAlignment="1">
      <alignment horizontal="center" vertical="center" wrapText="1"/>
    </xf>
    <xf numFmtId="0" fontId="60" fillId="24" borderId="10" xfId="99" applyFont="1" applyFill="1" applyBorder="1" applyAlignment="1">
      <alignment vertical="center"/>
    </xf>
    <xf numFmtId="0" fontId="61" fillId="24" borderId="10" xfId="99" applyFont="1" applyFill="1" applyBorder="1" applyAlignment="1">
      <alignment vertical="center"/>
    </xf>
    <xf numFmtId="171" fontId="61" fillId="0" borderId="10" xfId="0" applyNumberFormat="1" applyFont="1" applyFill="1" applyBorder="1" applyAlignment="1">
      <alignment horizontal="center" vertical="center"/>
    </xf>
    <xf numFmtId="0" fontId="60" fillId="0" borderId="10" xfId="99" applyFont="1" applyBorder="1" applyAlignment="1">
      <alignment vertical="center"/>
    </xf>
    <xf numFmtId="171" fontId="60" fillId="24" borderId="10" xfId="99" applyNumberFormat="1" applyFont="1" applyFill="1" applyBorder="1" applyAlignment="1">
      <alignment horizontal="center" vertical="center" wrapText="1"/>
    </xf>
    <xf numFmtId="0" fontId="61" fillId="0" borderId="10" xfId="99" applyFont="1" applyBorder="1" applyAlignment="1">
      <alignment vertical="center"/>
    </xf>
    <xf numFmtId="0" fontId="60" fillId="0" borderId="10" xfId="0" applyFont="1" applyBorder="1" applyAlignment="1">
      <alignment horizontal="left" vertical="center" wrapText="1"/>
    </xf>
    <xf numFmtId="171" fontId="60" fillId="0" borderId="10" xfId="99" applyNumberFormat="1" applyFont="1" applyBorder="1" applyAlignment="1">
      <alignment horizontal="center" vertical="center" wrapText="1"/>
    </xf>
    <xf numFmtId="0" fontId="60" fillId="24" borderId="10" xfId="0" applyFont="1" applyFill="1" applyBorder="1" applyAlignment="1">
      <alignment horizontal="left" vertical="center" wrapText="1"/>
    </xf>
    <xf numFmtId="0" fontId="61" fillId="0" borderId="10" xfId="0" applyFont="1" applyFill="1" applyBorder="1" applyAlignment="1">
      <alignment horizontal="left" vertical="center" wrapText="1"/>
    </xf>
    <xf numFmtId="0" fontId="61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171" fontId="61" fillId="24" borderId="10" xfId="99" applyNumberFormat="1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center" vertical="center"/>
    </xf>
    <xf numFmtId="167" fontId="48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7" fontId="47" fillId="24" borderId="10" xfId="99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left" vertical="top" wrapText="1"/>
    </xf>
    <xf numFmtId="0" fontId="48" fillId="24" borderId="10" xfId="0" applyFont="1" applyFill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center" wrapText="1"/>
    </xf>
    <xf numFmtId="171" fontId="48" fillId="24" borderId="10" xfId="99" applyNumberFormat="1" applyFont="1" applyFill="1" applyBorder="1" applyAlignment="1">
      <alignment horizontal="center" vertical="center" wrapText="1"/>
    </xf>
    <xf numFmtId="171" fontId="47" fillId="24" borderId="10" xfId="99" applyNumberFormat="1" applyFont="1" applyFill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71" fontId="60" fillId="0" borderId="10" xfId="0" applyNumberFormat="1" applyFont="1" applyFill="1" applyBorder="1" applyAlignment="1">
      <alignment horizontal="center" vertical="center"/>
    </xf>
    <xf numFmtId="0" fontId="47" fillId="0" borderId="10" xfId="99" applyFont="1" applyBorder="1" applyAlignment="1">
      <alignment vertical="center"/>
    </xf>
    <xf numFmtId="0" fontId="47" fillId="0" borderId="16" xfId="99" applyFont="1" applyBorder="1" applyAlignment="1">
      <alignment vertical="center"/>
    </xf>
    <xf numFmtId="0" fontId="47" fillId="0" borderId="10" xfId="0" applyFont="1" applyFill="1" applyBorder="1" applyAlignment="1">
      <alignment horizontal="left" vertical="center" wrapText="1"/>
    </xf>
    <xf numFmtId="49" fontId="46" fillId="0" borderId="10" xfId="0" applyNumberFormat="1" applyFont="1" applyFill="1" applyBorder="1" applyAlignment="1">
      <alignment horizontal="left" vertical="center" wrapText="1"/>
    </xf>
    <xf numFmtId="0" fontId="47" fillId="0" borderId="0" xfId="0" applyFont="1" applyFill="1" applyAlignment="1">
      <alignment horizontal="center" vertical="center"/>
    </xf>
    <xf numFmtId="0" fontId="47" fillId="0" borderId="0" xfId="0" applyFont="1" applyFill="1" applyAlignment="1">
      <alignment vertical="center"/>
    </xf>
    <xf numFmtId="166" fontId="46" fillId="0" borderId="0" xfId="118" applyNumberFormat="1" applyFont="1" applyFill="1" applyAlignment="1">
      <alignment horizontal="right" vertical="center"/>
    </xf>
    <xf numFmtId="0" fontId="48" fillId="0" borderId="10" xfId="0" applyFont="1" applyFill="1" applyBorder="1" applyAlignment="1">
      <alignment horizontal="center" vertical="center" wrapText="1"/>
    </xf>
    <xf numFmtId="166" fontId="48" fillId="25" borderId="10" xfId="0" applyNumberFormat="1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center" vertical="top"/>
    </xf>
    <xf numFmtId="0" fontId="46" fillId="24" borderId="10" xfId="0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/>
    </xf>
    <xf numFmtId="166" fontId="46" fillId="24" borderId="10" xfId="0" applyNumberFormat="1" applyFont="1" applyFill="1" applyBorder="1" applyAlignment="1">
      <alignment horizontal="center" vertical="center"/>
    </xf>
    <xf numFmtId="0" fontId="61" fillId="24" borderId="0" xfId="0" applyFont="1" applyFill="1" applyAlignment="1">
      <alignment horizontal="center" vertical="center" wrapText="1"/>
    </xf>
    <xf numFmtId="0" fontId="61" fillId="24" borderId="0" xfId="0" applyFont="1" applyFill="1" applyAlignment="1">
      <alignment horizontal="center" vertical="center"/>
    </xf>
    <xf numFmtId="0" fontId="48" fillId="25" borderId="10" xfId="0" applyFont="1" applyFill="1" applyBorder="1" applyAlignment="1">
      <alignment horizontal="left" vertical="center" wrapText="1"/>
    </xf>
    <xf numFmtId="0" fontId="48" fillId="25" borderId="10" xfId="0" applyFont="1" applyFill="1" applyBorder="1" applyAlignment="1">
      <alignment horizontal="center" vertical="center" wrapText="1"/>
    </xf>
    <xf numFmtId="0" fontId="61" fillId="24" borderId="10" xfId="0" applyFont="1" applyFill="1" applyBorder="1" applyAlignment="1">
      <alignment horizontal="left" vertical="center" wrapText="1"/>
    </xf>
    <xf numFmtId="0" fontId="60" fillId="0" borderId="10" xfId="0" applyFont="1" applyBorder="1" applyAlignment="1">
      <alignment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vertical="center"/>
    </xf>
    <xf numFmtId="0" fontId="47" fillId="24" borderId="13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 wrapText="1"/>
    </xf>
    <xf numFmtId="0" fontId="46" fillId="24" borderId="0" xfId="0" applyFont="1" applyFill="1" applyAlignment="1">
      <alignment horizontal="center" vertical="center"/>
    </xf>
    <xf numFmtId="0" fontId="54" fillId="0" borderId="10" xfId="0" applyFont="1" applyBorder="1" applyAlignment="1">
      <alignment horizontal="left" vertical="center" wrapText="1"/>
    </xf>
    <xf numFmtId="167" fontId="54" fillId="24" borderId="10" xfId="99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47" fillId="0" borderId="0" xfId="0" applyFont="1" applyBorder="1" applyAlignment="1">
      <alignment horizontal="left" vertical="center" wrapText="1"/>
    </xf>
    <xf numFmtId="0" fontId="47" fillId="24" borderId="0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167" fontId="54" fillId="0" borderId="10" xfId="99" applyNumberFormat="1" applyFont="1" applyFill="1" applyBorder="1" applyAlignment="1">
      <alignment horizontal="center" vertical="center" wrapText="1"/>
    </xf>
    <xf numFmtId="166" fontId="47" fillId="0" borderId="0" xfId="0" applyNumberFormat="1" applyFont="1" applyAlignment="1">
      <alignment horizontal="left" vertical="center" wrapText="1"/>
    </xf>
    <xf numFmtId="0" fontId="48" fillId="0" borderId="10" xfId="0" applyFont="1" applyBorder="1" applyAlignment="1">
      <alignment vertical="center" wrapText="1"/>
    </xf>
    <xf numFmtId="0" fontId="48" fillId="24" borderId="0" xfId="0" applyFont="1" applyFill="1" applyAlignment="1">
      <alignment horizontal="center" vertical="center"/>
    </xf>
    <xf numFmtId="0" fontId="56" fillId="24" borderId="0" xfId="0" applyFont="1" applyFill="1" applyBorder="1" applyAlignment="1">
      <alignment horizontal="left" vertical="center" wrapText="1"/>
    </xf>
    <xf numFmtId="167" fontId="56" fillId="24" borderId="0" xfId="99" applyNumberFormat="1" applyFont="1" applyFill="1" applyBorder="1" applyAlignment="1">
      <alignment horizontal="center" vertical="center" wrapText="1"/>
    </xf>
    <xf numFmtId="4" fontId="47" fillId="0" borderId="0" xfId="0" applyNumberFormat="1" applyFont="1" applyAlignment="1">
      <alignment vertical="center"/>
    </xf>
    <xf numFmtId="0" fontId="48" fillId="26" borderId="10" xfId="0" applyFont="1" applyFill="1" applyBorder="1" applyAlignment="1">
      <alignment horizontal="left" vertical="center" wrapText="1"/>
    </xf>
    <xf numFmtId="0" fontId="48" fillId="26" borderId="13" xfId="0" applyFont="1" applyFill="1" applyBorder="1" applyAlignment="1">
      <alignment horizontal="left" vertical="center" wrapText="1"/>
    </xf>
    <xf numFmtId="0" fontId="47" fillId="26" borderId="10" xfId="0" applyFont="1" applyFill="1" applyBorder="1" applyAlignment="1">
      <alignment vertical="center"/>
    </xf>
    <xf numFmtId="0" fontId="61" fillId="24" borderId="13" xfId="0" applyFont="1" applyFill="1" applyBorder="1" applyAlignment="1">
      <alignment horizontal="left" vertical="center" wrapText="1"/>
    </xf>
    <xf numFmtId="43" fontId="54" fillId="24" borderId="10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left" vertical="top" wrapText="1"/>
    </xf>
    <xf numFmtId="167" fontId="54" fillId="24" borderId="0" xfId="99" applyNumberFormat="1" applyFont="1" applyFill="1" applyBorder="1" applyAlignment="1">
      <alignment horizontal="center" vertical="center" wrapText="1"/>
    </xf>
    <xf numFmtId="0" fontId="54" fillId="0" borderId="13" xfId="0" applyFont="1" applyBorder="1" applyAlignment="1">
      <alignment horizontal="left" vertical="center" wrapText="1"/>
    </xf>
    <xf numFmtId="167" fontId="54" fillId="24" borderId="14" xfId="99" applyNumberFormat="1" applyFont="1" applyFill="1" applyBorder="1" applyAlignment="1">
      <alignment horizontal="center" vertical="center" wrapText="1"/>
    </xf>
    <xf numFmtId="167" fontId="54" fillId="24" borderId="15" xfId="99" applyNumberFormat="1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61" fillId="0" borderId="0" xfId="0" applyFont="1" applyAlignment="1">
      <alignment horizontal="left" vertical="center" wrapText="1"/>
    </xf>
    <xf numFmtId="0" fontId="54" fillId="24" borderId="13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left" vertical="top" wrapText="1"/>
    </xf>
    <xf numFmtId="168" fontId="48" fillId="24" borderId="10" xfId="107" applyNumberFormat="1" applyFont="1" applyFill="1" applyBorder="1" applyAlignment="1">
      <alignment horizontal="right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168" fontId="48" fillId="0" borderId="10" xfId="107" applyNumberFormat="1" applyFont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168" fontId="47" fillId="0" borderId="10" xfId="107" applyNumberFormat="1" applyFont="1" applyBorder="1" applyAlignment="1">
      <alignment horizontal="right" vertical="center"/>
    </xf>
    <xf numFmtId="171" fontId="61" fillId="0" borderId="10" xfId="0" applyNumberFormat="1" applyFont="1" applyFill="1" applyBorder="1" applyAlignment="1">
      <alignment vertical="center"/>
    </xf>
    <xf numFmtId="171" fontId="47" fillId="0" borderId="10" xfId="0" applyNumberFormat="1" applyFont="1" applyFill="1" applyBorder="1" applyAlignment="1">
      <alignment vertical="center"/>
    </xf>
    <xf numFmtId="0" fontId="47" fillId="0" borderId="10" xfId="0" applyFont="1" applyFill="1" applyBorder="1" applyAlignment="1">
      <alignment vertical="center"/>
    </xf>
    <xf numFmtId="166" fontId="48" fillId="24" borderId="10" xfId="99" applyNumberFormat="1" applyFont="1" applyFill="1" applyBorder="1" applyAlignment="1">
      <alignment horizontal="center" vertical="center" wrapText="1"/>
    </xf>
    <xf numFmtId="171" fontId="60" fillId="0" borderId="10" xfId="0" applyNumberFormat="1" applyFont="1" applyFill="1" applyBorder="1" applyAlignment="1">
      <alignment vertical="center"/>
    </xf>
    <xf numFmtId="0" fontId="62" fillId="0" borderId="10" xfId="0" applyFont="1" applyBorder="1" applyAlignment="1">
      <alignment horizontal="left" vertical="top" wrapText="1"/>
    </xf>
    <xf numFmtId="0" fontId="63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54" fillId="0" borderId="10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left" vertical="center" wrapText="1"/>
    </xf>
    <xf numFmtId="167" fontId="61" fillId="0" borderId="0" xfId="0" applyNumberFormat="1" applyFont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24" borderId="23" xfId="0" applyFont="1" applyFill="1" applyBorder="1" applyAlignment="1">
      <alignment horizontal="center" vertical="center" wrapText="1"/>
    </xf>
    <xf numFmtId="0" fontId="48" fillId="24" borderId="17" xfId="0" applyFont="1" applyFill="1" applyBorder="1" applyAlignment="1">
      <alignment horizontal="center" vertical="center" wrapText="1"/>
    </xf>
    <xf numFmtId="0" fontId="48" fillId="24" borderId="24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left" vertical="center"/>
    </xf>
    <xf numFmtId="0" fontId="48" fillId="24" borderId="15" xfId="0" applyFont="1" applyFill="1" applyBorder="1" applyAlignment="1">
      <alignment horizontal="left" vertical="center"/>
    </xf>
    <xf numFmtId="0" fontId="46" fillId="0" borderId="19" xfId="99" applyFont="1" applyBorder="1" applyAlignment="1">
      <alignment horizontal="right" vertical="center"/>
    </xf>
    <xf numFmtId="0" fontId="46" fillId="0" borderId="20" xfId="99" applyFont="1" applyBorder="1" applyAlignment="1">
      <alignment horizontal="right" vertical="center"/>
    </xf>
    <xf numFmtId="0" fontId="46" fillId="0" borderId="18" xfId="99" applyFont="1" applyBorder="1" applyAlignment="1">
      <alignment horizontal="right" vertical="center"/>
    </xf>
    <xf numFmtId="0" fontId="46" fillId="0" borderId="21" xfId="99" applyFont="1" applyBorder="1" applyAlignment="1">
      <alignment horizontal="right" vertical="center"/>
    </xf>
    <xf numFmtId="0" fontId="46" fillId="0" borderId="0" xfId="99" applyFont="1" applyBorder="1" applyAlignment="1">
      <alignment horizontal="right" vertical="center"/>
    </xf>
    <xf numFmtId="0" fontId="46" fillId="0" borderId="22" xfId="99" applyFont="1" applyBorder="1" applyAlignment="1">
      <alignment horizontal="right" vertical="center"/>
    </xf>
    <xf numFmtId="0" fontId="46" fillId="0" borderId="23" xfId="99" applyFont="1" applyFill="1" applyBorder="1" applyAlignment="1">
      <alignment horizontal="right" vertical="center"/>
    </xf>
    <xf numFmtId="0" fontId="46" fillId="0" borderId="17" xfId="99" applyFont="1" applyFill="1" applyBorder="1" applyAlignment="1">
      <alignment horizontal="right" vertical="center"/>
    </xf>
    <xf numFmtId="0" fontId="46" fillId="0" borderId="24" xfId="99" applyFont="1" applyFill="1" applyBorder="1" applyAlignment="1">
      <alignment horizontal="right" vertical="center"/>
    </xf>
    <xf numFmtId="0" fontId="46" fillId="0" borderId="19" xfId="0" applyFont="1" applyBorder="1" applyAlignment="1">
      <alignment horizontal="right" vertical="center"/>
    </xf>
    <xf numFmtId="0" fontId="46" fillId="0" borderId="20" xfId="0" applyFont="1" applyBorder="1" applyAlignment="1">
      <alignment horizontal="right" vertical="center"/>
    </xf>
    <xf numFmtId="0" fontId="46" fillId="0" borderId="18" xfId="0" applyFont="1" applyBorder="1" applyAlignment="1">
      <alignment horizontal="right" vertical="center"/>
    </xf>
    <xf numFmtId="0" fontId="46" fillId="0" borderId="21" xfId="0" applyFont="1" applyBorder="1" applyAlignment="1">
      <alignment horizontal="right" vertical="center"/>
    </xf>
    <xf numFmtId="0" fontId="46" fillId="0" borderId="0" xfId="0" applyFont="1" applyBorder="1" applyAlignment="1">
      <alignment horizontal="right" vertical="center"/>
    </xf>
    <xf numFmtId="0" fontId="46" fillId="0" borderId="22" xfId="0" applyFont="1" applyBorder="1" applyAlignment="1">
      <alignment horizontal="right" vertical="center"/>
    </xf>
    <xf numFmtId="0" fontId="46" fillId="0" borderId="23" xfId="0" applyFont="1" applyBorder="1" applyAlignment="1">
      <alignment horizontal="right" vertical="center"/>
    </xf>
    <xf numFmtId="0" fontId="46" fillId="0" borderId="17" xfId="0" applyFont="1" applyBorder="1" applyAlignment="1">
      <alignment horizontal="right" vertical="center"/>
    </xf>
    <xf numFmtId="0" fontId="46" fillId="0" borderId="24" xfId="0" applyFont="1" applyBorder="1" applyAlignment="1">
      <alignment horizontal="right" vertical="center"/>
    </xf>
    <xf numFmtId="0" fontId="46" fillId="24" borderId="14" xfId="0" applyFont="1" applyFill="1" applyBorder="1" applyAlignment="1">
      <alignment horizontal="center" vertical="center" wrapText="1"/>
    </xf>
    <xf numFmtId="0" fontId="46" fillId="24" borderId="15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top"/>
    </xf>
    <xf numFmtId="0" fontId="48" fillId="24" borderId="11" xfId="0" applyFont="1" applyFill="1" applyBorder="1" applyAlignment="1">
      <alignment horizontal="center" vertical="top"/>
    </xf>
    <xf numFmtId="0" fontId="48" fillId="24" borderId="12" xfId="0" applyFont="1" applyFill="1" applyBorder="1" applyAlignment="1">
      <alignment horizontal="center" vertical="top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47" fillId="24" borderId="16" xfId="0" applyFont="1" applyFill="1" applyBorder="1" applyAlignment="1">
      <alignment horizontal="center" vertical="top"/>
    </xf>
    <xf numFmtId="0" fontId="47" fillId="24" borderId="11" xfId="0" applyFont="1" applyFill="1" applyBorder="1" applyAlignment="1">
      <alignment horizontal="center" vertical="top"/>
    </xf>
    <xf numFmtId="0" fontId="47" fillId="24" borderId="12" xfId="0" applyFont="1" applyFill="1" applyBorder="1" applyAlignment="1">
      <alignment horizontal="center" vertical="top"/>
    </xf>
    <xf numFmtId="0" fontId="48" fillId="24" borderId="10" xfId="0" applyFont="1" applyFill="1" applyBorder="1" applyAlignment="1">
      <alignment horizontal="center" vertical="top" wrapText="1"/>
    </xf>
    <xf numFmtId="0" fontId="47" fillId="24" borderId="16" xfId="0" applyFont="1" applyFill="1" applyBorder="1" applyAlignment="1">
      <alignment horizontal="center" vertical="center"/>
    </xf>
    <xf numFmtId="0" fontId="47" fillId="24" borderId="11" xfId="0" applyFont="1" applyFill="1" applyBorder="1" applyAlignment="1">
      <alignment horizontal="center" vertical="center"/>
    </xf>
    <xf numFmtId="0" fontId="47" fillId="24" borderId="12" xfId="0" applyFont="1" applyFill="1" applyBorder="1" applyAlignment="1">
      <alignment horizontal="center" vertical="center"/>
    </xf>
    <xf numFmtId="0" fontId="48" fillId="24" borderId="16" xfId="0" applyFont="1" applyFill="1" applyBorder="1" applyAlignment="1">
      <alignment horizontal="center" vertical="center" wrapText="1"/>
    </xf>
    <xf numFmtId="0" fontId="48" fillId="24" borderId="11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170" fontId="49" fillId="0" borderId="17" xfId="110" applyNumberFormat="1" applyFont="1" applyFill="1" applyBorder="1" applyAlignment="1">
      <alignment horizontal="right" vertical="center"/>
    </xf>
    <xf numFmtId="0" fontId="46" fillId="0" borderId="0" xfId="109" applyFont="1" applyAlignment="1">
      <alignment horizontal="right" vertical="center" wrapText="1"/>
    </xf>
    <xf numFmtId="0" fontId="46" fillId="0" borderId="0" xfId="109" applyFont="1" applyAlignment="1">
      <alignment horizontal="center" vertical="center" wrapText="1"/>
    </xf>
    <xf numFmtId="0" fontId="48" fillId="24" borderId="16" xfId="111" applyFont="1" applyFill="1" applyBorder="1" applyAlignment="1">
      <alignment horizontal="center" vertical="center" wrapText="1"/>
    </xf>
    <xf numFmtId="0" fontId="48" fillId="24" borderId="11" xfId="111" applyFont="1" applyFill="1" applyBorder="1" applyAlignment="1">
      <alignment horizontal="center" vertical="center" wrapText="1"/>
    </xf>
    <xf numFmtId="0" fontId="48" fillId="24" borderId="12" xfId="111" applyFont="1" applyFill="1" applyBorder="1" applyAlignment="1">
      <alignment horizontal="center" vertical="center" wrapText="1"/>
    </xf>
    <xf numFmtId="49" fontId="48" fillId="24" borderId="10" xfId="0" applyNumberFormat="1" applyFont="1" applyFill="1" applyBorder="1" applyAlignment="1">
      <alignment horizontal="center" vertical="center" wrapText="1"/>
    </xf>
    <xf numFmtId="0" fontId="48" fillId="24" borderId="10" xfId="0" applyNumberFormat="1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0" fontId="60" fillId="0" borderId="10" xfId="99" applyFont="1" applyBorder="1" applyAlignment="1">
      <alignment horizontal="center" vertical="top"/>
    </xf>
    <xf numFmtId="0" fontId="48" fillId="0" borderId="10" xfId="99" applyFont="1" applyBorder="1" applyAlignment="1">
      <alignment horizontal="center" vertical="top"/>
    </xf>
    <xf numFmtId="49" fontId="60" fillId="0" borderId="10" xfId="99" applyNumberFormat="1" applyFont="1" applyBorder="1" applyAlignment="1">
      <alignment horizontal="center" vertical="top"/>
    </xf>
    <xf numFmtId="0" fontId="60" fillId="0" borderId="21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 wrapText="1"/>
    </xf>
    <xf numFmtId="0" fontId="60" fillId="0" borderId="22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right" vertical="center" wrapText="1"/>
    </xf>
    <xf numFmtId="0" fontId="49" fillId="0" borderId="0" xfId="0" applyFont="1" applyFill="1" applyBorder="1" applyAlignment="1">
      <alignment horizontal="right" vertical="center" wrapText="1"/>
    </xf>
    <xf numFmtId="0" fontId="49" fillId="0" borderId="22" xfId="0" applyFont="1" applyFill="1" applyBorder="1" applyAlignment="1">
      <alignment horizontal="right" vertical="center" wrapText="1"/>
    </xf>
    <xf numFmtId="0" fontId="49" fillId="0" borderId="19" xfId="0" applyFont="1" applyFill="1" applyBorder="1" applyAlignment="1">
      <alignment horizontal="right" vertical="center"/>
    </xf>
    <xf numFmtId="0" fontId="49" fillId="0" borderId="20" xfId="0" applyFont="1" applyFill="1" applyBorder="1" applyAlignment="1">
      <alignment horizontal="right" vertical="center"/>
    </xf>
    <xf numFmtId="0" fontId="49" fillId="0" borderId="18" xfId="0" applyFont="1" applyFill="1" applyBorder="1" applyAlignment="1">
      <alignment horizontal="right" vertical="center"/>
    </xf>
    <xf numFmtId="0" fontId="49" fillId="0" borderId="21" xfId="0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right" vertical="center"/>
    </xf>
    <xf numFmtId="0" fontId="49" fillId="0" borderId="22" xfId="0" applyFont="1" applyFill="1" applyBorder="1" applyAlignment="1">
      <alignment horizontal="right" vertical="center"/>
    </xf>
    <xf numFmtId="0" fontId="48" fillId="0" borderId="16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60" fillId="0" borderId="13" xfId="0" applyFont="1" applyFill="1" applyBorder="1" applyAlignment="1">
      <alignment horizontal="center" vertical="center" wrapText="1"/>
    </xf>
    <xf numFmtId="0" fontId="60" fillId="0" borderId="14" xfId="0" applyFont="1" applyFill="1" applyBorder="1" applyAlignment="1">
      <alignment horizontal="center" vertical="center" wrapText="1"/>
    </xf>
    <xf numFmtId="0" fontId="60" fillId="0" borderId="15" xfId="0" applyFont="1" applyFill="1" applyBorder="1" applyAlignment="1">
      <alignment horizontal="center" vertical="center" wrapText="1"/>
    </xf>
    <xf numFmtId="0" fontId="60" fillId="0" borderId="13" xfId="0" applyFont="1" applyFill="1" applyBorder="1" applyAlignment="1">
      <alignment horizontal="center" vertical="center"/>
    </xf>
    <xf numFmtId="0" fontId="60" fillId="0" borderId="14" xfId="0" applyFont="1" applyFill="1" applyBorder="1" applyAlignment="1">
      <alignment horizontal="center" vertical="center"/>
    </xf>
    <xf numFmtId="0" fontId="60" fillId="0" borderId="15" xfId="0" applyFont="1" applyFill="1" applyBorder="1" applyAlignment="1">
      <alignment horizontal="center" vertical="center"/>
    </xf>
    <xf numFmtId="49" fontId="48" fillId="0" borderId="16" xfId="99" applyNumberFormat="1" applyFont="1" applyBorder="1" applyAlignment="1">
      <alignment horizontal="center" vertical="top"/>
    </xf>
    <xf numFmtId="49" fontId="48" fillId="0" borderId="11" xfId="99" applyNumberFormat="1" applyFont="1" applyBorder="1" applyAlignment="1">
      <alignment horizontal="center" vertical="top"/>
    </xf>
    <xf numFmtId="49" fontId="48" fillId="0" borderId="12" xfId="99" applyNumberFormat="1" applyFont="1" applyBorder="1" applyAlignment="1">
      <alignment horizontal="center" vertical="top"/>
    </xf>
    <xf numFmtId="0" fontId="48" fillId="0" borderId="16" xfId="99" applyFont="1" applyBorder="1" applyAlignment="1">
      <alignment horizontal="center" vertical="top"/>
    </xf>
    <xf numFmtId="0" fontId="48" fillId="0" borderId="11" xfId="99" applyFont="1" applyBorder="1" applyAlignment="1">
      <alignment horizontal="center" vertical="top"/>
    </xf>
    <xf numFmtId="0" fontId="48" fillId="0" borderId="12" xfId="99" applyFont="1" applyBorder="1" applyAlignment="1">
      <alignment horizontal="center" vertical="top"/>
    </xf>
    <xf numFmtId="49" fontId="60" fillId="0" borderId="16" xfId="99" applyNumberFormat="1" applyFont="1" applyBorder="1" applyAlignment="1">
      <alignment horizontal="center" vertical="top" wrapText="1"/>
    </xf>
    <xf numFmtId="49" fontId="60" fillId="0" borderId="11" xfId="99" applyNumberFormat="1" applyFont="1" applyBorder="1" applyAlignment="1">
      <alignment horizontal="center" vertical="top" wrapText="1"/>
    </xf>
    <xf numFmtId="49" fontId="60" fillId="0" borderId="12" xfId="99" applyNumberFormat="1" applyFont="1" applyBorder="1" applyAlignment="1">
      <alignment horizontal="center" vertical="top" wrapText="1"/>
    </xf>
    <xf numFmtId="0" fontId="48" fillId="0" borderId="16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170" fontId="48" fillId="24" borderId="13" xfId="0" applyNumberFormat="1" applyFont="1" applyFill="1" applyBorder="1" applyAlignment="1">
      <alignment horizontal="center" vertical="center" wrapText="1"/>
    </xf>
    <xf numFmtId="170" fontId="48" fillId="24" borderId="15" xfId="0" applyNumberFormat="1" applyFont="1" applyFill="1" applyBorder="1" applyAlignment="1">
      <alignment horizontal="center" vertical="center" wrapText="1"/>
    </xf>
    <xf numFmtId="170" fontId="49" fillId="0" borderId="10" xfId="110" applyNumberFormat="1" applyFont="1" applyFill="1" applyBorder="1" applyAlignment="1">
      <alignment horizontal="right" vertical="center"/>
    </xf>
    <xf numFmtId="0" fontId="48" fillId="25" borderId="13" xfId="0" applyFont="1" applyFill="1" applyBorder="1" applyAlignment="1">
      <alignment horizontal="center" vertical="center"/>
    </xf>
    <xf numFmtId="0" fontId="48" fillId="25" borderId="14" xfId="0" applyFont="1" applyFill="1" applyBorder="1" applyAlignment="1">
      <alignment horizontal="center" vertical="center"/>
    </xf>
    <xf numFmtId="0" fontId="48" fillId="25" borderId="15" xfId="0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166" fontId="48" fillId="0" borderId="10" xfId="0" applyNumberFormat="1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60" fillId="0" borderId="13" xfId="0" applyFont="1" applyBorder="1" applyAlignment="1">
      <alignment horizontal="center" vertical="center" wrapText="1"/>
    </xf>
    <xf numFmtId="0" fontId="60" fillId="0" borderId="15" xfId="0" applyFont="1" applyBorder="1" applyAlignment="1">
      <alignment horizontal="center" vertical="center" wrapText="1"/>
    </xf>
    <xf numFmtId="0" fontId="46" fillId="24" borderId="19" xfId="0" applyFont="1" applyFill="1" applyBorder="1" applyAlignment="1">
      <alignment horizontal="right" vertical="center"/>
    </xf>
    <xf numFmtId="0" fontId="46" fillId="24" borderId="20" xfId="0" applyFont="1" applyFill="1" applyBorder="1" applyAlignment="1">
      <alignment horizontal="right" vertical="center"/>
    </xf>
    <xf numFmtId="0" fontId="46" fillId="24" borderId="18" xfId="0" applyFont="1" applyFill="1" applyBorder="1" applyAlignment="1">
      <alignment horizontal="right" vertical="center"/>
    </xf>
    <xf numFmtId="0" fontId="46" fillId="24" borderId="21" xfId="0" applyFont="1" applyFill="1" applyBorder="1" applyAlignment="1">
      <alignment horizontal="right" vertical="center"/>
    </xf>
    <xf numFmtId="0" fontId="46" fillId="24" borderId="0" xfId="0" applyFont="1" applyFill="1" applyBorder="1" applyAlignment="1">
      <alignment horizontal="right" vertical="center"/>
    </xf>
    <xf numFmtId="0" fontId="46" fillId="24" borderId="22" xfId="0" applyFont="1" applyFill="1" applyBorder="1" applyAlignment="1">
      <alignment horizontal="right" vertical="center"/>
    </xf>
    <xf numFmtId="0" fontId="46" fillId="24" borderId="23" xfId="0" applyFont="1" applyFill="1" applyBorder="1" applyAlignment="1">
      <alignment horizontal="right" vertical="center"/>
    </xf>
    <xf numFmtId="0" fontId="46" fillId="24" borderId="17" xfId="0" applyFont="1" applyFill="1" applyBorder="1" applyAlignment="1">
      <alignment horizontal="right" vertical="center"/>
    </xf>
    <xf numFmtId="0" fontId="46" fillId="24" borderId="24" xfId="0" applyFont="1" applyFill="1" applyBorder="1" applyAlignment="1">
      <alignment horizontal="right" vertical="center"/>
    </xf>
    <xf numFmtId="0" fontId="54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0" fontId="54" fillId="0" borderId="10" xfId="0" applyFont="1" applyBorder="1" applyAlignment="1">
      <alignment horizontal="left" vertical="center" wrapText="1"/>
    </xf>
    <xf numFmtId="0" fontId="46" fillId="0" borderId="13" xfId="0" applyFont="1" applyBorder="1" applyAlignment="1">
      <alignment horizontal="left" vertical="center" wrapText="1"/>
    </xf>
    <xf numFmtId="0" fontId="46" fillId="0" borderId="15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24" borderId="13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0" fontId="54" fillId="24" borderId="13" xfId="0" applyFont="1" applyFill="1" applyBorder="1" applyAlignment="1">
      <alignment horizontal="left" vertical="center" wrapText="1"/>
    </xf>
    <xf numFmtId="0" fontId="61" fillId="24" borderId="13" xfId="0" applyFont="1" applyFill="1" applyBorder="1" applyAlignment="1">
      <alignment horizontal="center" vertical="center" wrapText="1"/>
    </xf>
    <xf numFmtId="0" fontId="61" fillId="24" borderId="14" xfId="0" applyFont="1" applyFill="1" applyBorder="1" applyAlignment="1">
      <alignment horizontal="center" vertical="center" wrapText="1"/>
    </xf>
    <xf numFmtId="0" fontId="61" fillId="24" borderId="15" xfId="0" applyFont="1" applyFill="1" applyBorder="1" applyAlignment="1">
      <alignment horizontal="center" vertical="center" wrapText="1"/>
    </xf>
    <xf numFmtId="0" fontId="54" fillId="24" borderId="13" xfId="0" applyFont="1" applyFill="1" applyBorder="1" applyAlignment="1">
      <alignment horizontal="center" vertical="center" wrapText="1"/>
    </xf>
    <xf numFmtId="0" fontId="54" fillId="24" borderId="14" xfId="0" applyFont="1" applyFill="1" applyBorder="1" applyAlignment="1">
      <alignment horizontal="center" vertical="center" wrapText="1"/>
    </xf>
    <xf numFmtId="0" fontId="54" fillId="24" borderId="15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center" vertical="center" wrapText="1"/>
    </xf>
    <xf numFmtId="0" fontId="47" fillId="0" borderId="26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27" xfId="0" applyFont="1" applyBorder="1" applyAlignment="1">
      <alignment horizontal="center" vertical="center" wrapText="1"/>
    </xf>
    <xf numFmtId="0" fontId="47" fillId="0" borderId="28" xfId="0" applyFont="1" applyBorder="1" applyAlignment="1">
      <alignment horizontal="center" vertical="center" wrapText="1"/>
    </xf>
    <xf numFmtId="0" fontId="47" fillId="0" borderId="29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right" vertical="center"/>
    </xf>
    <xf numFmtId="0" fontId="46" fillId="0" borderId="0" xfId="0" applyFont="1" applyFill="1" applyBorder="1" applyAlignment="1">
      <alignment horizontal="right" vertical="center"/>
    </xf>
    <xf numFmtId="0" fontId="48" fillId="0" borderId="0" xfId="0" applyFont="1" applyAlignment="1">
      <alignment horizontal="center" vertical="center" wrapText="1"/>
    </xf>
    <xf numFmtId="0" fontId="47" fillId="0" borderId="25" xfId="0" applyFont="1" applyBorder="1" applyAlignment="1">
      <alignment horizontal="center" vertical="top" wrapText="1"/>
    </xf>
    <xf numFmtId="49" fontId="48" fillId="0" borderId="10" xfId="99" applyNumberFormat="1" applyFont="1" applyBorder="1" applyAlignment="1">
      <alignment horizontal="center" vertical="top"/>
    </xf>
    <xf numFmtId="0" fontId="60" fillId="0" borderId="16" xfId="0" applyFont="1" applyFill="1" applyBorder="1" applyAlignment="1">
      <alignment horizontal="center" vertical="center" wrapText="1"/>
    </xf>
    <xf numFmtId="0" fontId="60" fillId="0" borderId="12" xfId="0" applyFont="1" applyFill="1" applyBorder="1" applyAlignment="1">
      <alignment horizontal="center" vertical="center" wrapText="1"/>
    </xf>
  </cellXfs>
  <cellStyles count="119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8" xr:uid="{00000000-0005-0000-0000-00002F000000}"/>
    <cellStyle name="Comma 11" xfId="116" xr:uid="{00000000-0005-0000-0000-000030000000}"/>
    <cellStyle name="Comma 15" xfId="110" xr:uid="{00000000-0005-0000-0000-000031000000}"/>
    <cellStyle name="Comma 2" xfId="20" xr:uid="{00000000-0005-0000-0000-000032000000}"/>
    <cellStyle name="Comma 2 2" xfId="21" xr:uid="{00000000-0005-0000-0000-000033000000}"/>
    <cellStyle name="Comma 2 3" xfId="115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 3" xfId="113" xr:uid="{00000000-0005-0000-0000-000045000000}"/>
    <cellStyle name="Normal 11" xfId="109" xr:uid="{00000000-0005-0000-0000-000046000000}"/>
    <cellStyle name="Normal 11 3" xfId="112" xr:uid="{00000000-0005-0000-0000-000047000000}"/>
    <cellStyle name="Normal 13" xfId="117" xr:uid="{00000000-0005-0000-0000-000048000000}"/>
    <cellStyle name="Normal 2" xfId="25" xr:uid="{00000000-0005-0000-0000-000049000000}"/>
    <cellStyle name="Normal 2 2" xfId="97" xr:uid="{00000000-0005-0000-0000-00004A000000}"/>
    <cellStyle name="Normal 2 3" xfId="96" xr:uid="{00000000-0005-0000-0000-00004B000000}"/>
    <cellStyle name="Normal 2 4" xfId="111" xr:uid="{00000000-0005-0000-0000-00004C000000}"/>
    <cellStyle name="Normal 3" xfId="26" xr:uid="{00000000-0005-0000-0000-00004D000000}"/>
    <cellStyle name="Normal 4" xfId="27" xr:uid="{00000000-0005-0000-0000-00004E000000}"/>
    <cellStyle name="Normal 4 2" xfId="28" xr:uid="{00000000-0005-0000-0000-00004F000000}"/>
    <cellStyle name="Normal 4 3" xfId="98" xr:uid="{00000000-0005-0000-0000-000050000000}"/>
    <cellStyle name="Normal 5" xfId="29" xr:uid="{00000000-0005-0000-0000-000051000000}"/>
    <cellStyle name="Normal 5 2" xfId="99" xr:uid="{00000000-0005-0000-0000-000052000000}"/>
    <cellStyle name="Normal 6" xfId="30" xr:uid="{00000000-0005-0000-0000-000053000000}"/>
    <cellStyle name="Normal 7" xfId="31" xr:uid="{00000000-0005-0000-0000-000054000000}"/>
    <cellStyle name="Normal 8" xfId="105" xr:uid="{00000000-0005-0000-0000-000055000000}"/>
    <cellStyle name="Normal 9" xfId="108" xr:uid="{00000000-0005-0000-0000-000056000000}"/>
    <cellStyle name="Note 2" xfId="100" xr:uid="{00000000-0005-0000-0000-000057000000}"/>
    <cellStyle name="Output 2" xfId="101" xr:uid="{00000000-0005-0000-0000-000058000000}"/>
    <cellStyle name="Percent 2" xfId="32" xr:uid="{00000000-0005-0000-0000-000059000000}"/>
    <cellStyle name="SN_241" xfId="107" xr:uid="{00000000-0005-0000-0000-00005A000000}"/>
    <cellStyle name="SN_it" xfId="114" xr:uid="{00000000-0005-0000-0000-00005B000000}"/>
    <cellStyle name="Style 1" xfId="33" xr:uid="{00000000-0005-0000-0000-00005C000000}"/>
    <cellStyle name="Title 2" xfId="102" xr:uid="{00000000-0005-0000-0000-00005D000000}"/>
    <cellStyle name="Total 2" xfId="103" xr:uid="{00000000-0005-0000-0000-00005E000000}"/>
    <cellStyle name="Warning Text 2" xfId="104" xr:uid="{00000000-0005-0000-0000-00005F000000}"/>
    <cellStyle name="Акцент1" xfId="34" xr:uid="{00000000-0005-0000-0000-000060000000}"/>
    <cellStyle name="Акцент2" xfId="35" xr:uid="{00000000-0005-0000-0000-000061000000}"/>
    <cellStyle name="Акцент3" xfId="36" xr:uid="{00000000-0005-0000-0000-000062000000}"/>
    <cellStyle name="Акцент4" xfId="37" xr:uid="{00000000-0005-0000-0000-000063000000}"/>
    <cellStyle name="Акцент5" xfId="38" xr:uid="{00000000-0005-0000-0000-000064000000}"/>
    <cellStyle name="Акцент6" xfId="39" xr:uid="{00000000-0005-0000-0000-000065000000}"/>
    <cellStyle name="Ввод " xfId="40" xr:uid="{00000000-0005-0000-0000-000066000000}"/>
    <cellStyle name="Вывод" xfId="41" xr:uid="{00000000-0005-0000-0000-000067000000}"/>
    <cellStyle name="Вычисление" xfId="42" xr:uid="{00000000-0005-0000-0000-000068000000}"/>
    <cellStyle name="Заголовок 1" xfId="43" xr:uid="{00000000-0005-0000-0000-000069000000}"/>
    <cellStyle name="Заголовок 2" xfId="44" xr:uid="{00000000-0005-0000-0000-00006A000000}"/>
    <cellStyle name="Заголовок 3" xfId="45" xr:uid="{00000000-0005-0000-0000-00006B000000}"/>
    <cellStyle name="Заголовок 4" xfId="46" xr:uid="{00000000-0005-0000-0000-00006C000000}"/>
    <cellStyle name="Итог" xfId="47" xr:uid="{00000000-0005-0000-0000-00006D000000}"/>
    <cellStyle name="Контрольная ячейка" xfId="48" xr:uid="{00000000-0005-0000-0000-00006E000000}"/>
    <cellStyle name="Название" xfId="49" xr:uid="{00000000-0005-0000-0000-00006F000000}"/>
    <cellStyle name="Нейтральный" xfId="50" xr:uid="{00000000-0005-0000-0000-000070000000}"/>
    <cellStyle name="Плохой" xfId="51" xr:uid="{00000000-0005-0000-0000-000071000000}"/>
    <cellStyle name="Пояснение" xfId="52" xr:uid="{00000000-0005-0000-0000-000072000000}"/>
    <cellStyle name="Примечание" xfId="53" xr:uid="{00000000-0005-0000-0000-000073000000}"/>
    <cellStyle name="Связанная ячейка" xfId="54" xr:uid="{00000000-0005-0000-0000-000074000000}"/>
    <cellStyle name="Текст предупреждения" xfId="55" xr:uid="{00000000-0005-0000-0000-000075000000}"/>
    <cellStyle name="Хороший" xfId="56" xr:uid="{00000000-0005-0000-0000-00007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3"/>
  <sheetViews>
    <sheetView workbookViewId="0">
      <selection activeCell="B5" sqref="B5:D5"/>
    </sheetView>
  </sheetViews>
  <sheetFormatPr defaultRowHeight="13.5" x14ac:dyDescent="0.2"/>
  <cols>
    <col min="1" max="1" width="1.42578125" style="4" customWidth="1"/>
    <col min="2" max="2" width="12" style="4" customWidth="1"/>
    <col min="3" max="3" width="64.28515625" style="4" customWidth="1"/>
    <col min="4" max="4" width="33.85546875" style="4" customWidth="1"/>
    <col min="5" max="5" width="9.85546875" style="4" customWidth="1"/>
    <col min="6" max="6" width="11.28515625" style="4" customWidth="1"/>
    <col min="7" max="7" width="13.28515625" style="4" customWidth="1"/>
    <col min="8" max="8" width="9.42578125" style="4" bestFit="1" customWidth="1"/>
    <col min="9" max="16384" width="9.140625" style="4"/>
  </cols>
  <sheetData>
    <row r="1" spans="2:9" ht="14.1" customHeight="1" x14ac:dyDescent="0.2">
      <c r="B1" s="199" t="s">
        <v>22</v>
      </c>
      <c r="C1" s="200"/>
      <c r="D1" s="201"/>
    </row>
    <row r="2" spans="2:9" ht="14.1" customHeight="1" x14ac:dyDescent="0.2">
      <c r="B2" s="202" t="s">
        <v>80</v>
      </c>
      <c r="C2" s="203"/>
      <c r="D2" s="204"/>
    </row>
    <row r="3" spans="2:9" ht="14.1" customHeight="1" x14ac:dyDescent="0.2">
      <c r="B3" s="202" t="s">
        <v>81</v>
      </c>
      <c r="C3" s="203"/>
      <c r="D3" s="204"/>
    </row>
    <row r="4" spans="2:9" ht="14.1" customHeight="1" x14ac:dyDescent="0.2">
      <c r="B4" s="205" t="s">
        <v>83</v>
      </c>
      <c r="C4" s="206"/>
      <c r="D4" s="207"/>
    </row>
    <row r="5" spans="2:9" ht="43.5" customHeight="1" x14ac:dyDescent="0.2">
      <c r="B5" s="194" t="s">
        <v>101</v>
      </c>
      <c r="C5" s="195"/>
      <c r="D5" s="196"/>
    </row>
    <row r="6" spans="2:9" ht="22.5" customHeight="1" x14ac:dyDescent="0.2">
      <c r="B6" s="64"/>
      <c r="C6" s="65"/>
      <c r="D6" s="66" t="s">
        <v>35</v>
      </c>
    </row>
    <row r="7" spans="2:9" ht="60.75" customHeight="1" x14ac:dyDescent="0.2">
      <c r="B7" s="67" t="s">
        <v>1</v>
      </c>
      <c r="C7" s="67" t="s">
        <v>26</v>
      </c>
      <c r="D7" s="68" t="s">
        <v>34</v>
      </c>
    </row>
    <row r="8" spans="2:9" ht="19.5" customHeight="1" x14ac:dyDescent="0.2">
      <c r="B8" s="69"/>
      <c r="C8" s="69"/>
      <c r="D8" s="70" t="s">
        <v>0</v>
      </c>
    </row>
    <row r="9" spans="2:9" ht="15.95" customHeight="1" x14ac:dyDescent="0.2">
      <c r="B9" s="197" t="s">
        <v>27</v>
      </c>
      <c r="C9" s="198"/>
      <c r="D9" s="71">
        <f>+D10+D11+D12+D13</f>
        <v>0</v>
      </c>
    </row>
    <row r="10" spans="2:9" ht="34.5" customHeight="1" x14ac:dyDescent="0.2">
      <c r="B10" s="60">
        <v>1126</v>
      </c>
      <c r="C10" s="59" t="s">
        <v>128</v>
      </c>
      <c r="D10" s="72">
        <f>+'2'!F11</f>
        <v>106924</v>
      </c>
      <c r="H10" s="5"/>
    </row>
    <row r="11" spans="2:9" ht="32.25" customHeight="1" x14ac:dyDescent="0.2">
      <c r="B11" s="60">
        <v>1207</v>
      </c>
      <c r="C11" s="59" t="s">
        <v>130</v>
      </c>
      <c r="D11" s="72">
        <f>+'2'!F43</f>
        <v>-106924</v>
      </c>
      <c r="G11" s="5"/>
      <c r="H11" s="5"/>
      <c r="I11" s="5"/>
    </row>
    <row r="12" spans="2:9" ht="26.25" customHeight="1" x14ac:dyDescent="0.2">
      <c r="B12" s="60">
        <v>1139</v>
      </c>
      <c r="C12" s="59" t="s">
        <v>102</v>
      </c>
      <c r="D12" s="72">
        <f>+'2'!F57</f>
        <v>-11884</v>
      </c>
    </row>
    <row r="13" spans="2:9" ht="26.25" customHeight="1" x14ac:dyDescent="0.2">
      <c r="B13" s="60">
        <v>1139</v>
      </c>
      <c r="C13" s="59" t="s">
        <v>102</v>
      </c>
      <c r="D13" s="72">
        <f>+'2'!F63</f>
        <v>11884</v>
      </c>
    </row>
  </sheetData>
  <mergeCells count="6">
    <mergeCell ref="B5:D5"/>
    <mergeCell ref="B9:C9"/>
    <mergeCell ref="B1:D1"/>
    <mergeCell ref="B2:D2"/>
    <mergeCell ref="B4:D4"/>
    <mergeCell ref="B3:D3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Q68"/>
  <sheetViews>
    <sheetView topLeftCell="A43" workbookViewId="0">
      <selection activeCell="J21" sqref="J21"/>
    </sheetView>
  </sheetViews>
  <sheetFormatPr defaultRowHeight="13.5" x14ac:dyDescent="0.2"/>
  <cols>
    <col min="1" max="1" width="2" style="2" customWidth="1"/>
    <col min="2" max="2" width="9.7109375" style="94" customWidth="1"/>
    <col min="3" max="3" width="13.28515625" style="94" customWidth="1"/>
    <col min="4" max="4" width="85" style="2" customWidth="1"/>
    <col min="5" max="5" width="14.140625" style="2" customWidth="1"/>
    <col min="6" max="6" width="16.28515625" style="2" customWidth="1"/>
    <col min="7" max="7" width="9.140625" style="2" customWidth="1"/>
    <col min="8" max="8" width="9.140625" style="2"/>
    <col min="9" max="9" width="10.140625" style="2" bestFit="1" customWidth="1"/>
    <col min="10" max="11" width="11.7109375" style="2" customWidth="1"/>
    <col min="12" max="16384" width="9.140625" style="2"/>
  </cols>
  <sheetData>
    <row r="1" spans="2:22" ht="14.1" customHeight="1" x14ac:dyDescent="0.2">
      <c r="B1" s="208" t="s">
        <v>30</v>
      </c>
      <c r="C1" s="209"/>
      <c r="D1" s="209"/>
      <c r="E1" s="209"/>
      <c r="F1" s="210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</row>
    <row r="2" spans="2:22" ht="14.1" customHeight="1" x14ac:dyDescent="0.2">
      <c r="B2" s="211" t="s">
        <v>80</v>
      </c>
      <c r="C2" s="212"/>
      <c r="D2" s="212"/>
      <c r="E2" s="212"/>
      <c r="F2" s="21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</row>
    <row r="3" spans="2:22" ht="14.1" customHeight="1" x14ac:dyDescent="0.2">
      <c r="B3" s="211" t="s">
        <v>81</v>
      </c>
      <c r="C3" s="212"/>
      <c r="D3" s="212"/>
      <c r="E3" s="212"/>
      <c r="F3" s="213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2:22" ht="14.1" customHeight="1" x14ac:dyDescent="0.2">
      <c r="B4" s="214" t="s">
        <v>82</v>
      </c>
      <c r="C4" s="215"/>
      <c r="D4" s="215"/>
      <c r="E4" s="215"/>
      <c r="F4" s="216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</row>
    <row r="5" spans="2:22" ht="51" customHeight="1" x14ac:dyDescent="0.2">
      <c r="B5" s="219" t="s">
        <v>134</v>
      </c>
      <c r="C5" s="220"/>
      <c r="D5" s="220"/>
      <c r="E5" s="220"/>
      <c r="F5" s="221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2:22" s="20" customFormat="1" ht="17.25" customHeight="1" x14ac:dyDescent="0.2">
      <c r="B6" s="219"/>
      <c r="C6" s="220"/>
      <c r="D6" s="221"/>
      <c r="E6" s="217"/>
      <c r="F6" s="218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</row>
    <row r="7" spans="2:22" ht="66" customHeight="1" x14ac:dyDescent="0.2">
      <c r="B7" s="222" t="s">
        <v>1</v>
      </c>
      <c r="C7" s="222"/>
      <c r="D7" s="223" t="s">
        <v>18</v>
      </c>
      <c r="E7" s="219" t="s">
        <v>34</v>
      </c>
      <c r="F7" s="221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</row>
    <row r="8" spans="2:22" ht="31.5" customHeight="1" x14ac:dyDescent="0.2">
      <c r="B8" s="75" t="s">
        <v>15</v>
      </c>
      <c r="C8" s="75" t="s">
        <v>16</v>
      </c>
      <c r="D8" s="223"/>
      <c r="E8" s="76" t="s">
        <v>100</v>
      </c>
      <c r="F8" s="77" t="s">
        <v>0</v>
      </c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</row>
    <row r="9" spans="2:22" ht="19.5" customHeight="1" x14ac:dyDescent="0.2">
      <c r="B9" s="78"/>
      <c r="C9" s="78"/>
      <c r="D9" s="55" t="s">
        <v>17</v>
      </c>
      <c r="E9" s="79">
        <f t="shared" ref="E9:F9" si="0">+E10+E49</f>
        <v>0</v>
      </c>
      <c r="F9" s="79">
        <f t="shared" si="0"/>
        <v>0</v>
      </c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</row>
    <row r="10" spans="2:22" ht="19.5" customHeight="1" x14ac:dyDescent="0.2">
      <c r="B10" s="80"/>
      <c r="C10" s="80"/>
      <c r="D10" s="81" t="s">
        <v>20</v>
      </c>
      <c r="E10" s="82">
        <f t="shared" ref="E10:F10" si="1">+E11+E36</f>
        <v>0</v>
      </c>
      <c r="F10" s="82">
        <f t="shared" si="1"/>
        <v>0</v>
      </c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</row>
    <row r="11" spans="2:22" ht="18" customHeight="1" x14ac:dyDescent="0.2">
      <c r="B11" s="224">
        <v>1126</v>
      </c>
      <c r="C11" s="230"/>
      <c r="D11" s="83" t="s">
        <v>39</v>
      </c>
      <c r="E11" s="84">
        <f t="shared" ref="E11:F11" si="2">+E18+E24+E30</f>
        <v>59500</v>
      </c>
      <c r="F11" s="84">
        <f t="shared" si="2"/>
        <v>106924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</row>
    <row r="12" spans="2:22" ht="29.25" customHeight="1" x14ac:dyDescent="0.2">
      <c r="B12" s="225"/>
      <c r="C12" s="231"/>
      <c r="D12" s="85" t="s">
        <v>77</v>
      </c>
      <c r="E12" s="86"/>
      <c r="F12" s="86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</row>
    <row r="13" spans="2:22" ht="14.25" customHeight="1" x14ac:dyDescent="0.2">
      <c r="B13" s="225"/>
      <c r="C13" s="231"/>
      <c r="D13" s="83" t="s">
        <v>40</v>
      </c>
      <c r="E13" s="86"/>
      <c r="F13" s="86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</row>
    <row r="14" spans="2:22" ht="30" customHeight="1" x14ac:dyDescent="0.2">
      <c r="B14" s="225"/>
      <c r="C14" s="231"/>
      <c r="D14" s="15" t="s">
        <v>78</v>
      </c>
      <c r="E14" s="86"/>
      <c r="F14" s="86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</row>
    <row r="15" spans="2:22" ht="15" customHeight="1" x14ac:dyDescent="0.2">
      <c r="B15" s="225"/>
      <c r="C15" s="231"/>
      <c r="D15" s="83" t="s">
        <v>41</v>
      </c>
      <c r="E15" s="86"/>
      <c r="F15" s="86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</row>
    <row r="16" spans="2:22" ht="26.25" customHeight="1" x14ac:dyDescent="0.2">
      <c r="B16" s="226"/>
      <c r="C16" s="232"/>
      <c r="D16" s="15" t="s">
        <v>79</v>
      </c>
      <c r="E16" s="86"/>
      <c r="F16" s="86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</row>
    <row r="17" spans="2:22" ht="19.5" customHeight="1" x14ac:dyDescent="0.2">
      <c r="B17" s="223" t="s">
        <v>19</v>
      </c>
      <c r="C17" s="223"/>
      <c r="D17" s="219"/>
      <c r="E17" s="86"/>
      <c r="F17" s="86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</row>
    <row r="18" spans="2:22" ht="19.5" customHeight="1" x14ac:dyDescent="0.2">
      <c r="B18" s="230"/>
      <c r="C18" s="227">
        <v>11001</v>
      </c>
      <c r="D18" s="185" t="s">
        <v>42</v>
      </c>
      <c r="E18" s="87">
        <v>31616</v>
      </c>
      <c r="F18" s="87">
        <v>79040</v>
      </c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</row>
    <row r="19" spans="2:22" ht="32.25" customHeight="1" x14ac:dyDescent="0.2">
      <c r="B19" s="231"/>
      <c r="C19" s="228"/>
      <c r="D19" s="187" t="s">
        <v>191</v>
      </c>
      <c r="E19" s="86"/>
      <c r="F19" s="86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</row>
    <row r="20" spans="2:22" ht="15" customHeight="1" x14ac:dyDescent="0.2">
      <c r="B20" s="231"/>
      <c r="C20" s="228"/>
      <c r="D20" s="185" t="s">
        <v>43</v>
      </c>
      <c r="E20" s="86"/>
      <c r="F20" s="86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</row>
    <row r="21" spans="2:22" ht="30.75" customHeight="1" x14ac:dyDescent="0.2">
      <c r="B21" s="231"/>
      <c r="C21" s="228"/>
      <c r="D21" s="186" t="s">
        <v>78</v>
      </c>
      <c r="E21" s="86"/>
      <c r="F21" s="86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</row>
    <row r="22" spans="2:22" ht="15" customHeight="1" x14ac:dyDescent="0.2">
      <c r="B22" s="231"/>
      <c r="C22" s="228"/>
      <c r="D22" s="185" t="s">
        <v>32</v>
      </c>
      <c r="E22" s="86"/>
      <c r="F22" s="86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</row>
    <row r="23" spans="2:22" ht="15" customHeight="1" x14ac:dyDescent="0.2">
      <c r="B23" s="232"/>
      <c r="C23" s="229"/>
      <c r="D23" s="186" t="s">
        <v>33</v>
      </c>
      <c r="E23" s="86"/>
      <c r="F23" s="86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2:22" ht="15.95" customHeight="1" x14ac:dyDescent="0.2">
      <c r="B24" s="234"/>
      <c r="C24" s="224">
        <v>12005</v>
      </c>
      <c r="D24" s="33" t="s">
        <v>166</v>
      </c>
      <c r="E24" s="87">
        <f>+'6'!H9</f>
        <v>11884</v>
      </c>
      <c r="F24" s="58">
        <f>+E24</f>
        <v>11884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</row>
    <row r="25" spans="2:22" ht="27.75" customHeight="1" x14ac:dyDescent="0.2">
      <c r="B25" s="235"/>
      <c r="C25" s="225"/>
      <c r="D25" s="54" t="s">
        <v>167</v>
      </c>
      <c r="E25" s="60"/>
      <c r="F25" s="60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</row>
    <row r="26" spans="2:22" ht="15.95" customHeight="1" x14ac:dyDescent="0.2">
      <c r="B26" s="235"/>
      <c r="C26" s="225"/>
      <c r="D26" s="33" t="s">
        <v>168</v>
      </c>
      <c r="E26" s="60"/>
      <c r="F26" s="60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</row>
    <row r="27" spans="2:22" ht="41.25" customHeight="1" x14ac:dyDescent="0.2">
      <c r="B27" s="235"/>
      <c r="C27" s="225"/>
      <c r="D27" s="59" t="s">
        <v>186</v>
      </c>
      <c r="E27" s="60"/>
      <c r="F27" s="60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</row>
    <row r="28" spans="2:22" ht="15.95" customHeight="1" x14ac:dyDescent="0.2">
      <c r="B28" s="235"/>
      <c r="C28" s="225"/>
      <c r="D28" s="33" t="s">
        <v>169</v>
      </c>
      <c r="E28" s="60"/>
      <c r="F28" s="60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</row>
    <row r="29" spans="2:22" ht="15.95" customHeight="1" x14ac:dyDescent="0.2">
      <c r="B29" s="236"/>
      <c r="C29" s="226"/>
      <c r="D29" s="59" t="s">
        <v>170</v>
      </c>
      <c r="E29" s="58"/>
      <c r="F29" s="58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</row>
    <row r="30" spans="2:22" ht="19.5" customHeight="1" x14ac:dyDescent="0.2">
      <c r="B30" s="230"/>
      <c r="C30" s="227">
        <v>31002</v>
      </c>
      <c r="D30" s="185" t="s">
        <v>42</v>
      </c>
      <c r="E30" s="87">
        <v>16000</v>
      </c>
      <c r="F30" s="87">
        <v>16000</v>
      </c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</row>
    <row r="31" spans="2:22" ht="17.25" customHeight="1" x14ac:dyDescent="0.2">
      <c r="B31" s="231"/>
      <c r="C31" s="228"/>
      <c r="D31" s="187" t="s">
        <v>192</v>
      </c>
      <c r="E31" s="86"/>
      <c r="F31" s="86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</row>
    <row r="32" spans="2:22" ht="15" customHeight="1" x14ac:dyDescent="0.2">
      <c r="B32" s="231"/>
      <c r="C32" s="228"/>
      <c r="D32" s="185" t="s">
        <v>43</v>
      </c>
      <c r="E32" s="86"/>
      <c r="F32" s="86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</row>
    <row r="33" spans="2:23" ht="42" customHeight="1" x14ac:dyDescent="0.2">
      <c r="B33" s="231"/>
      <c r="C33" s="228"/>
      <c r="D33" s="186" t="s">
        <v>193</v>
      </c>
      <c r="E33" s="86"/>
      <c r="F33" s="86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</row>
    <row r="34" spans="2:23" ht="15" customHeight="1" x14ac:dyDescent="0.2">
      <c r="B34" s="231"/>
      <c r="C34" s="228"/>
      <c r="D34" s="185" t="s">
        <v>32</v>
      </c>
      <c r="E34" s="86"/>
      <c r="F34" s="86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</row>
    <row r="35" spans="2:23" ht="16.5" customHeight="1" x14ac:dyDescent="0.2">
      <c r="B35" s="232"/>
      <c r="C35" s="229"/>
      <c r="D35" s="186" t="s">
        <v>129</v>
      </c>
      <c r="E35" s="86"/>
      <c r="F35" s="86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</row>
    <row r="36" spans="2:23" ht="19.5" customHeight="1" x14ac:dyDescent="0.2">
      <c r="B36" s="233">
        <v>1207</v>
      </c>
      <c r="C36" s="233"/>
      <c r="D36" s="33" t="s">
        <v>39</v>
      </c>
      <c r="E36" s="84">
        <f t="shared" ref="E36:F36" si="3">+E43</f>
        <v>-59500</v>
      </c>
      <c r="F36" s="84">
        <f t="shared" si="3"/>
        <v>-106924</v>
      </c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</row>
    <row r="37" spans="2:23" ht="15" customHeight="1" x14ac:dyDescent="0.2">
      <c r="B37" s="233"/>
      <c r="C37" s="233"/>
      <c r="D37" s="54" t="s">
        <v>38</v>
      </c>
      <c r="E37" s="86"/>
      <c r="F37" s="86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</row>
    <row r="38" spans="2:23" ht="15" customHeight="1" x14ac:dyDescent="0.2">
      <c r="B38" s="233"/>
      <c r="C38" s="233"/>
      <c r="D38" s="33" t="s">
        <v>40</v>
      </c>
      <c r="E38" s="86"/>
      <c r="F38" s="86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</row>
    <row r="39" spans="2:23" ht="46.5" customHeight="1" x14ac:dyDescent="0.2">
      <c r="B39" s="233"/>
      <c r="C39" s="233"/>
      <c r="D39" s="59" t="s">
        <v>48</v>
      </c>
      <c r="E39" s="86"/>
      <c r="F39" s="86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</row>
    <row r="40" spans="2:23" ht="15.75" customHeight="1" x14ac:dyDescent="0.2">
      <c r="B40" s="233"/>
      <c r="C40" s="233"/>
      <c r="D40" s="33" t="s">
        <v>41</v>
      </c>
      <c r="E40" s="86"/>
      <c r="F40" s="86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</row>
    <row r="41" spans="2:23" ht="42" customHeight="1" x14ac:dyDescent="0.2">
      <c r="B41" s="233"/>
      <c r="C41" s="233"/>
      <c r="D41" s="59" t="s">
        <v>49</v>
      </c>
      <c r="E41" s="86"/>
      <c r="F41" s="86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</row>
    <row r="42" spans="2:23" ht="19.5" customHeight="1" x14ac:dyDescent="0.2">
      <c r="B42" s="223" t="s">
        <v>19</v>
      </c>
      <c r="C42" s="223"/>
      <c r="D42" s="223"/>
      <c r="E42" s="86"/>
      <c r="F42" s="86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</row>
    <row r="43" spans="2:23" x14ac:dyDescent="0.2">
      <c r="B43" s="230"/>
      <c r="C43" s="227" t="s">
        <v>71</v>
      </c>
      <c r="D43" s="83" t="s">
        <v>42</v>
      </c>
      <c r="E43" s="87">
        <f>-E11</f>
        <v>-59500</v>
      </c>
      <c r="F43" s="87">
        <f>-F11</f>
        <v>-106924</v>
      </c>
      <c r="G43" s="73"/>
      <c r="H43" s="89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</row>
    <row r="44" spans="2:23" ht="33" customHeight="1" x14ac:dyDescent="0.2">
      <c r="B44" s="231"/>
      <c r="C44" s="228"/>
      <c r="D44" s="85" t="s">
        <v>72</v>
      </c>
      <c r="E44" s="86"/>
      <c r="F44" s="86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</row>
    <row r="45" spans="2:23" ht="18.75" customHeight="1" x14ac:dyDescent="0.2">
      <c r="B45" s="231"/>
      <c r="C45" s="228"/>
      <c r="D45" s="83" t="s">
        <v>43</v>
      </c>
      <c r="E45" s="86"/>
      <c r="F45" s="86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</row>
    <row r="46" spans="2:23" ht="43.5" customHeight="1" x14ac:dyDescent="0.2">
      <c r="B46" s="231"/>
      <c r="C46" s="228"/>
      <c r="D46" s="15" t="s">
        <v>73</v>
      </c>
      <c r="E46" s="86"/>
      <c r="F46" s="86"/>
      <c r="G46" s="73"/>
      <c r="H46" s="73"/>
      <c r="I46" s="89"/>
      <c r="J46" s="89"/>
      <c r="K46" s="89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</row>
    <row r="47" spans="2:23" x14ac:dyDescent="0.2">
      <c r="B47" s="231"/>
      <c r="C47" s="228"/>
      <c r="D47" s="83" t="s">
        <v>32</v>
      </c>
      <c r="E47" s="86"/>
      <c r="F47" s="86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</row>
    <row r="48" spans="2:23" x14ac:dyDescent="0.2">
      <c r="B48" s="232"/>
      <c r="C48" s="229"/>
      <c r="D48" s="15" t="s">
        <v>33</v>
      </c>
      <c r="E48" s="86"/>
      <c r="F48" s="86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</row>
    <row r="49" spans="2:43" ht="17.25" customHeight="1" x14ac:dyDescent="0.2">
      <c r="B49" s="90"/>
      <c r="C49" s="90"/>
      <c r="D49" s="81" t="s">
        <v>103</v>
      </c>
      <c r="E49" s="82">
        <f t="shared" ref="E49:F49" si="4">+E50</f>
        <v>0</v>
      </c>
      <c r="F49" s="82">
        <f t="shared" si="4"/>
        <v>0</v>
      </c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</row>
    <row r="50" spans="2:43" x14ac:dyDescent="0.2">
      <c r="B50" s="223">
        <v>1139</v>
      </c>
      <c r="C50" s="223"/>
      <c r="D50" s="33" t="s">
        <v>104</v>
      </c>
      <c r="E50" s="84">
        <f t="shared" ref="E50:F50" si="5">+E57+E63</f>
        <v>0</v>
      </c>
      <c r="F50" s="84">
        <f t="shared" si="5"/>
        <v>0</v>
      </c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</row>
    <row r="51" spans="2:43" x14ac:dyDescent="0.2">
      <c r="B51" s="223"/>
      <c r="C51" s="223"/>
      <c r="D51" s="54" t="s">
        <v>105</v>
      </c>
      <c r="E51" s="91"/>
      <c r="F51" s="91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</row>
    <row r="52" spans="2:43" x14ac:dyDescent="0.2">
      <c r="B52" s="223"/>
      <c r="C52" s="223"/>
      <c r="D52" s="33" t="s">
        <v>106</v>
      </c>
      <c r="E52" s="91"/>
      <c r="F52" s="91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</row>
    <row r="53" spans="2:43" ht="27" x14ac:dyDescent="0.2">
      <c r="B53" s="223"/>
      <c r="C53" s="223"/>
      <c r="D53" s="59" t="s">
        <v>107</v>
      </c>
      <c r="E53" s="92"/>
      <c r="F53" s="92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</row>
    <row r="54" spans="2:43" x14ac:dyDescent="0.2">
      <c r="B54" s="223"/>
      <c r="C54" s="223"/>
      <c r="D54" s="33" t="s">
        <v>108</v>
      </c>
      <c r="E54" s="91"/>
      <c r="F54" s="91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</row>
    <row r="55" spans="2:43" x14ac:dyDescent="0.2">
      <c r="B55" s="223"/>
      <c r="C55" s="223"/>
      <c r="D55" s="59" t="s">
        <v>109</v>
      </c>
      <c r="E55" s="91"/>
      <c r="F55" s="91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</row>
    <row r="56" spans="2:43" x14ac:dyDescent="0.2">
      <c r="B56" s="223" t="s">
        <v>19</v>
      </c>
      <c r="C56" s="223"/>
      <c r="D56" s="223"/>
      <c r="E56" s="92"/>
      <c r="F56" s="92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</row>
    <row r="57" spans="2:43" x14ac:dyDescent="0.2">
      <c r="B57" s="237"/>
      <c r="C57" s="237">
        <v>11001</v>
      </c>
      <c r="D57" s="33" t="s">
        <v>110</v>
      </c>
      <c r="E57" s="93">
        <f>+-E63</f>
        <v>-11884</v>
      </c>
      <c r="F57" s="93">
        <f>+-F63</f>
        <v>-11884</v>
      </c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</row>
    <row r="58" spans="2:43" x14ac:dyDescent="0.2">
      <c r="B58" s="238"/>
      <c r="C58" s="238"/>
      <c r="D58" s="54" t="s">
        <v>105</v>
      </c>
      <c r="E58" s="91"/>
      <c r="F58" s="91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</row>
    <row r="59" spans="2:43" x14ac:dyDescent="0.2">
      <c r="B59" s="238"/>
      <c r="C59" s="238"/>
      <c r="D59" s="33" t="s">
        <v>111</v>
      </c>
      <c r="E59" s="92"/>
      <c r="F59" s="92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</row>
    <row r="60" spans="2:43" ht="40.5" x14ac:dyDescent="0.2">
      <c r="B60" s="238"/>
      <c r="C60" s="238"/>
      <c r="D60" s="59" t="s">
        <v>112</v>
      </c>
      <c r="E60" s="91"/>
      <c r="F60" s="91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</row>
    <row r="61" spans="2:43" x14ac:dyDescent="0.2">
      <c r="B61" s="238"/>
      <c r="C61" s="238"/>
      <c r="D61" s="33" t="s">
        <v>32</v>
      </c>
      <c r="E61" s="91"/>
      <c r="F61" s="91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</row>
    <row r="62" spans="2:43" x14ac:dyDescent="0.2">
      <c r="B62" s="239"/>
      <c r="C62" s="239"/>
      <c r="D62" s="59" t="s">
        <v>33</v>
      </c>
      <c r="E62" s="92"/>
      <c r="F62" s="92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</row>
    <row r="63" spans="2:43" x14ac:dyDescent="0.2">
      <c r="B63" s="237"/>
      <c r="C63" s="237">
        <v>11001</v>
      </c>
      <c r="D63" s="33" t="s">
        <v>110</v>
      </c>
      <c r="E63" s="93">
        <f t="shared" ref="E63:F63" si="6">+E24</f>
        <v>11884</v>
      </c>
      <c r="F63" s="93">
        <f t="shared" si="6"/>
        <v>11884</v>
      </c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</row>
    <row r="64" spans="2:43" x14ac:dyDescent="0.2">
      <c r="B64" s="238"/>
      <c r="C64" s="238"/>
      <c r="D64" s="54" t="s">
        <v>105</v>
      </c>
      <c r="E64" s="91"/>
      <c r="F64" s="91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</row>
    <row r="65" spans="2:43" x14ac:dyDescent="0.2">
      <c r="B65" s="238"/>
      <c r="C65" s="238"/>
      <c r="D65" s="33" t="s">
        <v>111</v>
      </c>
      <c r="E65" s="92"/>
      <c r="F65" s="92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</row>
    <row r="66" spans="2:43" ht="40.5" x14ac:dyDescent="0.2">
      <c r="B66" s="238"/>
      <c r="C66" s="238"/>
      <c r="D66" s="59" t="s">
        <v>112</v>
      </c>
      <c r="E66" s="91"/>
      <c r="F66" s="91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</row>
    <row r="67" spans="2:43" x14ac:dyDescent="0.2">
      <c r="B67" s="238"/>
      <c r="C67" s="238"/>
      <c r="D67" s="33" t="s">
        <v>32</v>
      </c>
      <c r="E67" s="91"/>
      <c r="F67" s="91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</row>
    <row r="68" spans="2:43" x14ac:dyDescent="0.2">
      <c r="B68" s="239"/>
      <c r="C68" s="239"/>
      <c r="D68" s="59" t="s">
        <v>33</v>
      </c>
      <c r="E68" s="93"/>
      <c r="F68" s="93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</sheetData>
  <mergeCells count="31">
    <mergeCell ref="B63:B68"/>
    <mergeCell ref="C63:C68"/>
    <mergeCell ref="B50:B55"/>
    <mergeCell ref="C50:C55"/>
    <mergeCell ref="B56:D56"/>
    <mergeCell ref="B57:B62"/>
    <mergeCell ref="C57:C62"/>
    <mergeCell ref="C43:C48"/>
    <mergeCell ref="B43:B48"/>
    <mergeCell ref="C11:C16"/>
    <mergeCell ref="B36:B41"/>
    <mergeCell ref="C36:C41"/>
    <mergeCell ref="B42:D42"/>
    <mergeCell ref="B18:B23"/>
    <mergeCell ref="C18:C23"/>
    <mergeCell ref="B30:B35"/>
    <mergeCell ref="C30:C35"/>
    <mergeCell ref="B24:B29"/>
    <mergeCell ref="C24:C29"/>
    <mergeCell ref="B7:C7"/>
    <mergeCell ref="D7:D8"/>
    <mergeCell ref="B17:D17"/>
    <mergeCell ref="B11:B16"/>
    <mergeCell ref="E7:F7"/>
    <mergeCell ref="B1:F1"/>
    <mergeCell ref="B2:F2"/>
    <mergeCell ref="B3:F3"/>
    <mergeCell ref="B4:F4"/>
    <mergeCell ref="E6:F6"/>
    <mergeCell ref="B5:F5"/>
    <mergeCell ref="B6:D6"/>
  </mergeCells>
  <pageMargins left="0.15748031496063" right="0.15748031496063" top="0.31496062992126" bottom="0.15748031496063" header="0.31496062992126" footer="0.15748031496063"/>
  <pageSetup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P22"/>
  <sheetViews>
    <sheetView workbookViewId="0">
      <selection activeCell="B7" sqref="B7:I7"/>
    </sheetView>
  </sheetViews>
  <sheetFormatPr defaultRowHeight="13.5" x14ac:dyDescent="0.2"/>
  <cols>
    <col min="1" max="1" width="1.85546875" style="1" customWidth="1"/>
    <col min="2" max="3" width="13.7109375" style="35" customWidth="1"/>
    <col min="4" max="4" width="61.28515625" style="1" customWidth="1"/>
    <col min="5" max="6" width="16.5703125" style="35" customWidth="1"/>
    <col min="7" max="7" width="20" style="35" customWidth="1"/>
    <col min="8" max="8" width="20.85546875" style="35" customWidth="1"/>
    <col min="9" max="9" width="16.5703125" style="35" customWidth="1"/>
    <col min="10" max="10" width="9.140625" style="1"/>
    <col min="11" max="11" width="10.5703125" style="1" bestFit="1" customWidth="1"/>
    <col min="12" max="12" width="10.28515625" style="1" bestFit="1" customWidth="1"/>
    <col min="13" max="13" width="10.85546875" style="1" bestFit="1" customWidth="1"/>
    <col min="14" max="16384" width="9.140625" style="1"/>
  </cols>
  <sheetData>
    <row r="1" spans="2:250" s="19" customFormat="1" x14ac:dyDescent="0.2">
      <c r="B1" s="241" t="s">
        <v>155</v>
      </c>
      <c r="C1" s="241"/>
      <c r="D1" s="241"/>
      <c r="E1" s="241"/>
      <c r="F1" s="241"/>
      <c r="G1" s="241"/>
      <c r="H1" s="241"/>
      <c r="I1" s="241"/>
      <c r="J1" s="16"/>
      <c r="K1" s="17"/>
      <c r="L1" s="18"/>
      <c r="M1" s="18"/>
      <c r="N1" s="18"/>
      <c r="O1" s="18"/>
      <c r="P1" s="18"/>
      <c r="Q1" s="18"/>
      <c r="R1" s="17"/>
      <c r="S1" s="18"/>
      <c r="T1" s="18"/>
      <c r="U1" s="18"/>
      <c r="V1" s="18"/>
      <c r="W1" s="18"/>
      <c r="X1" s="18"/>
      <c r="Y1" s="18"/>
      <c r="Z1" s="17"/>
      <c r="AA1" s="18"/>
      <c r="AB1" s="18"/>
      <c r="AC1" s="18"/>
      <c r="AD1" s="18"/>
      <c r="AE1" s="18"/>
      <c r="AF1" s="18"/>
      <c r="AG1" s="18"/>
      <c r="AH1" s="17"/>
      <c r="AI1" s="18"/>
      <c r="AJ1" s="18"/>
      <c r="AK1" s="18"/>
      <c r="AL1" s="18"/>
      <c r="AM1" s="18"/>
      <c r="AN1" s="18"/>
      <c r="AO1" s="18"/>
      <c r="AP1" s="17"/>
      <c r="AQ1" s="18"/>
      <c r="AR1" s="18"/>
      <c r="AS1" s="18"/>
      <c r="AT1" s="18"/>
      <c r="AU1" s="18"/>
      <c r="AV1" s="18"/>
      <c r="AW1" s="18"/>
      <c r="AX1" s="17"/>
      <c r="AY1" s="18"/>
      <c r="AZ1" s="18"/>
      <c r="BA1" s="18"/>
      <c r="BB1" s="18"/>
      <c r="BC1" s="18"/>
      <c r="BD1" s="18"/>
      <c r="BE1" s="18"/>
      <c r="BF1" s="17"/>
      <c r="BG1" s="18"/>
      <c r="BH1" s="18"/>
      <c r="BI1" s="18"/>
      <c r="BJ1" s="18"/>
      <c r="BK1" s="18"/>
      <c r="BL1" s="18"/>
      <c r="BM1" s="18"/>
      <c r="BN1" s="17"/>
      <c r="BO1" s="18"/>
      <c r="BP1" s="18"/>
      <c r="BQ1" s="18"/>
      <c r="BR1" s="18"/>
      <c r="BS1" s="18"/>
      <c r="BT1" s="18"/>
      <c r="BU1" s="18"/>
      <c r="BV1" s="17"/>
      <c r="BW1" s="18"/>
      <c r="BX1" s="18"/>
      <c r="BY1" s="18"/>
      <c r="BZ1" s="18"/>
      <c r="CA1" s="18"/>
      <c r="CB1" s="18"/>
      <c r="CC1" s="18"/>
      <c r="CD1" s="17"/>
      <c r="CE1" s="18"/>
      <c r="CF1" s="18"/>
      <c r="CG1" s="18"/>
      <c r="CH1" s="18"/>
      <c r="CI1" s="18"/>
      <c r="CJ1" s="18"/>
      <c r="CK1" s="18"/>
      <c r="CL1" s="17"/>
      <c r="CM1" s="18"/>
      <c r="CN1" s="18"/>
      <c r="CO1" s="18"/>
      <c r="CP1" s="18"/>
      <c r="CQ1" s="18"/>
      <c r="CR1" s="18"/>
      <c r="CS1" s="18"/>
      <c r="CT1" s="17"/>
      <c r="CU1" s="18"/>
      <c r="CV1" s="18"/>
      <c r="CW1" s="18"/>
      <c r="CX1" s="18"/>
      <c r="CY1" s="18"/>
      <c r="CZ1" s="18"/>
      <c r="DA1" s="18"/>
      <c r="DB1" s="17"/>
      <c r="DC1" s="18"/>
      <c r="DD1" s="18"/>
      <c r="DE1" s="18"/>
      <c r="DF1" s="18"/>
      <c r="DG1" s="18"/>
      <c r="DH1" s="18"/>
      <c r="DI1" s="18"/>
      <c r="DJ1" s="17"/>
      <c r="DK1" s="18"/>
      <c r="DL1" s="18"/>
      <c r="DM1" s="18"/>
      <c r="DN1" s="18"/>
      <c r="DO1" s="18"/>
      <c r="DP1" s="18"/>
      <c r="DQ1" s="18"/>
      <c r="DR1" s="17"/>
      <c r="DS1" s="18"/>
      <c r="DT1" s="18"/>
      <c r="DU1" s="18"/>
      <c r="DV1" s="18"/>
      <c r="DW1" s="18"/>
      <c r="DX1" s="18"/>
      <c r="DY1" s="18"/>
      <c r="DZ1" s="17"/>
      <c r="EA1" s="18"/>
      <c r="EB1" s="18"/>
      <c r="EC1" s="18"/>
      <c r="ED1" s="18"/>
      <c r="EE1" s="18"/>
      <c r="EF1" s="18"/>
      <c r="EG1" s="18"/>
      <c r="EH1" s="17"/>
      <c r="EI1" s="18"/>
      <c r="EJ1" s="18"/>
      <c r="EK1" s="18"/>
      <c r="EL1" s="18"/>
      <c r="EM1" s="18"/>
      <c r="EN1" s="18"/>
      <c r="EO1" s="18"/>
      <c r="EP1" s="17"/>
      <c r="EQ1" s="18"/>
      <c r="ER1" s="18"/>
      <c r="ES1" s="18"/>
      <c r="ET1" s="18"/>
      <c r="EU1" s="18"/>
      <c r="EV1" s="18"/>
      <c r="EW1" s="18"/>
      <c r="EX1" s="17"/>
      <c r="EY1" s="18"/>
      <c r="EZ1" s="18"/>
      <c r="FA1" s="18"/>
      <c r="FB1" s="18"/>
      <c r="FC1" s="18"/>
      <c r="FD1" s="18"/>
      <c r="FE1" s="18"/>
      <c r="FF1" s="17"/>
      <c r="FG1" s="18"/>
      <c r="FH1" s="18"/>
      <c r="FI1" s="18"/>
      <c r="FJ1" s="18"/>
      <c r="FK1" s="18"/>
      <c r="FL1" s="18"/>
      <c r="FM1" s="18"/>
      <c r="FN1" s="17"/>
      <c r="FO1" s="18"/>
      <c r="FP1" s="18"/>
      <c r="FQ1" s="18"/>
      <c r="FR1" s="18"/>
      <c r="FS1" s="18"/>
      <c r="FT1" s="18"/>
      <c r="FU1" s="18"/>
      <c r="FV1" s="17"/>
      <c r="FW1" s="18"/>
      <c r="FX1" s="18"/>
      <c r="FY1" s="18"/>
      <c r="FZ1" s="18"/>
      <c r="GA1" s="18"/>
      <c r="GB1" s="18"/>
      <c r="GC1" s="18"/>
      <c r="GD1" s="17"/>
      <c r="GE1" s="18"/>
      <c r="GF1" s="18"/>
      <c r="GG1" s="18"/>
      <c r="GH1" s="18"/>
      <c r="GI1" s="18"/>
      <c r="GJ1" s="18"/>
      <c r="GK1" s="18"/>
      <c r="GL1" s="17"/>
      <c r="GM1" s="18"/>
      <c r="GN1" s="18"/>
      <c r="GO1" s="18"/>
      <c r="GP1" s="18"/>
      <c r="GQ1" s="18"/>
      <c r="GR1" s="18"/>
      <c r="GS1" s="18"/>
      <c r="GT1" s="17"/>
      <c r="GU1" s="18"/>
      <c r="GV1" s="18"/>
      <c r="GW1" s="18"/>
      <c r="GX1" s="18"/>
      <c r="GY1" s="18"/>
      <c r="GZ1" s="18"/>
      <c r="HA1" s="18"/>
      <c r="HB1" s="17"/>
      <c r="HC1" s="18"/>
      <c r="HD1" s="18"/>
      <c r="HE1" s="18"/>
      <c r="HF1" s="18"/>
      <c r="HG1" s="18"/>
      <c r="HH1" s="18"/>
      <c r="HI1" s="18"/>
      <c r="HJ1" s="17"/>
      <c r="HK1" s="18"/>
      <c r="HL1" s="18"/>
      <c r="HM1" s="18"/>
      <c r="HN1" s="18"/>
      <c r="HO1" s="18"/>
      <c r="HP1" s="18"/>
      <c r="HQ1" s="18"/>
      <c r="HR1" s="17"/>
      <c r="HS1" s="18"/>
      <c r="HT1" s="18"/>
      <c r="HU1" s="18"/>
      <c r="HV1" s="18"/>
      <c r="HW1" s="18"/>
      <c r="HX1" s="18"/>
      <c r="HY1" s="18"/>
      <c r="HZ1" s="17"/>
      <c r="IA1" s="18"/>
      <c r="IB1" s="18"/>
      <c r="IC1" s="18"/>
      <c r="ID1" s="18"/>
      <c r="IE1" s="18"/>
      <c r="IF1" s="18"/>
      <c r="IG1" s="18"/>
      <c r="IH1" s="17"/>
      <c r="II1" s="18"/>
      <c r="IJ1" s="18"/>
      <c r="IK1" s="18"/>
      <c r="IL1" s="18"/>
      <c r="IM1" s="18"/>
      <c r="IN1" s="18"/>
      <c r="IO1" s="18"/>
      <c r="IP1" s="17"/>
    </row>
    <row r="2" spans="2:250" s="19" customFormat="1" x14ac:dyDescent="0.2">
      <c r="B2" s="241" t="s">
        <v>138</v>
      </c>
      <c r="C2" s="241"/>
      <c r="D2" s="241"/>
      <c r="E2" s="241"/>
      <c r="F2" s="241"/>
      <c r="G2" s="241"/>
      <c r="H2" s="241"/>
      <c r="I2" s="241"/>
      <c r="J2" s="16"/>
      <c r="K2" s="17"/>
      <c r="L2" s="18"/>
      <c r="M2" s="18"/>
      <c r="N2" s="18"/>
      <c r="O2" s="18"/>
      <c r="P2" s="18"/>
      <c r="Q2" s="18"/>
      <c r="R2" s="17"/>
      <c r="S2" s="18"/>
      <c r="T2" s="18"/>
      <c r="U2" s="18"/>
      <c r="V2" s="18"/>
      <c r="W2" s="18"/>
      <c r="X2" s="18"/>
      <c r="Y2" s="18"/>
      <c r="Z2" s="17"/>
      <c r="AA2" s="18"/>
      <c r="AB2" s="18"/>
      <c r="AC2" s="18"/>
      <c r="AD2" s="18"/>
      <c r="AE2" s="18"/>
      <c r="AF2" s="18"/>
      <c r="AG2" s="18"/>
      <c r="AH2" s="17"/>
      <c r="AI2" s="18"/>
      <c r="AJ2" s="18"/>
      <c r="AK2" s="18"/>
      <c r="AL2" s="18"/>
      <c r="AM2" s="18"/>
      <c r="AN2" s="18"/>
      <c r="AO2" s="18"/>
      <c r="AP2" s="17"/>
      <c r="AQ2" s="18"/>
      <c r="AR2" s="18"/>
      <c r="AS2" s="18"/>
      <c r="AT2" s="18"/>
      <c r="AU2" s="18"/>
      <c r="AV2" s="18"/>
      <c r="AW2" s="18"/>
      <c r="AX2" s="17"/>
      <c r="AY2" s="18"/>
      <c r="AZ2" s="18"/>
      <c r="BA2" s="18"/>
      <c r="BB2" s="18"/>
      <c r="BC2" s="18"/>
      <c r="BD2" s="18"/>
      <c r="BE2" s="18"/>
      <c r="BF2" s="17"/>
      <c r="BG2" s="18"/>
      <c r="BH2" s="18"/>
      <c r="BI2" s="18"/>
      <c r="BJ2" s="18"/>
      <c r="BK2" s="18"/>
      <c r="BL2" s="18"/>
      <c r="BM2" s="18"/>
      <c r="BN2" s="17"/>
      <c r="BO2" s="18"/>
      <c r="BP2" s="18"/>
      <c r="BQ2" s="18"/>
      <c r="BR2" s="18"/>
      <c r="BS2" s="18"/>
      <c r="BT2" s="18"/>
      <c r="BU2" s="18"/>
      <c r="BV2" s="17"/>
      <c r="BW2" s="18"/>
      <c r="BX2" s="18"/>
      <c r="BY2" s="18"/>
      <c r="BZ2" s="18"/>
      <c r="CA2" s="18"/>
      <c r="CB2" s="18"/>
      <c r="CC2" s="18"/>
      <c r="CD2" s="17"/>
      <c r="CE2" s="18"/>
      <c r="CF2" s="18"/>
      <c r="CG2" s="18"/>
      <c r="CH2" s="18"/>
      <c r="CI2" s="18"/>
      <c r="CJ2" s="18"/>
      <c r="CK2" s="18"/>
      <c r="CL2" s="17"/>
      <c r="CM2" s="18"/>
      <c r="CN2" s="18"/>
      <c r="CO2" s="18"/>
      <c r="CP2" s="18"/>
      <c r="CQ2" s="18"/>
      <c r="CR2" s="18"/>
      <c r="CS2" s="18"/>
      <c r="CT2" s="17"/>
      <c r="CU2" s="18"/>
      <c r="CV2" s="18"/>
      <c r="CW2" s="18"/>
      <c r="CX2" s="18"/>
      <c r="CY2" s="18"/>
      <c r="CZ2" s="18"/>
      <c r="DA2" s="18"/>
      <c r="DB2" s="17"/>
      <c r="DC2" s="18"/>
      <c r="DD2" s="18"/>
      <c r="DE2" s="18"/>
      <c r="DF2" s="18"/>
      <c r="DG2" s="18"/>
      <c r="DH2" s="18"/>
      <c r="DI2" s="18"/>
      <c r="DJ2" s="17"/>
      <c r="DK2" s="18"/>
      <c r="DL2" s="18"/>
      <c r="DM2" s="18"/>
      <c r="DN2" s="18"/>
      <c r="DO2" s="18"/>
      <c r="DP2" s="18"/>
      <c r="DQ2" s="18"/>
      <c r="DR2" s="17"/>
      <c r="DS2" s="18"/>
      <c r="DT2" s="18"/>
      <c r="DU2" s="18"/>
      <c r="DV2" s="18"/>
      <c r="DW2" s="18"/>
      <c r="DX2" s="18"/>
      <c r="DY2" s="18"/>
      <c r="DZ2" s="17"/>
      <c r="EA2" s="18"/>
      <c r="EB2" s="18"/>
      <c r="EC2" s="18"/>
      <c r="ED2" s="18"/>
      <c r="EE2" s="18"/>
      <c r="EF2" s="18"/>
      <c r="EG2" s="18"/>
      <c r="EH2" s="17"/>
      <c r="EI2" s="18"/>
      <c r="EJ2" s="18"/>
      <c r="EK2" s="18"/>
      <c r="EL2" s="18"/>
      <c r="EM2" s="18"/>
      <c r="EN2" s="18"/>
      <c r="EO2" s="18"/>
      <c r="EP2" s="17"/>
      <c r="EQ2" s="18"/>
      <c r="ER2" s="18"/>
      <c r="ES2" s="18"/>
      <c r="ET2" s="18"/>
      <c r="EU2" s="18"/>
      <c r="EV2" s="18"/>
      <c r="EW2" s="18"/>
      <c r="EX2" s="17"/>
      <c r="EY2" s="18"/>
      <c r="EZ2" s="18"/>
      <c r="FA2" s="18"/>
      <c r="FB2" s="18"/>
      <c r="FC2" s="18"/>
      <c r="FD2" s="18"/>
      <c r="FE2" s="18"/>
      <c r="FF2" s="17"/>
      <c r="FG2" s="18"/>
      <c r="FH2" s="18"/>
      <c r="FI2" s="18"/>
      <c r="FJ2" s="18"/>
      <c r="FK2" s="18"/>
      <c r="FL2" s="18"/>
      <c r="FM2" s="18"/>
      <c r="FN2" s="17"/>
      <c r="FO2" s="18"/>
      <c r="FP2" s="18"/>
      <c r="FQ2" s="18"/>
      <c r="FR2" s="18"/>
      <c r="FS2" s="18"/>
      <c r="FT2" s="18"/>
      <c r="FU2" s="18"/>
      <c r="FV2" s="17"/>
      <c r="FW2" s="18"/>
      <c r="FX2" s="18"/>
      <c r="FY2" s="18"/>
      <c r="FZ2" s="18"/>
      <c r="GA2" s="18"/>
      <c r="GB2" s="18"/>
      <c r="GC2" s="18"/>
      <c r="GD2" s="17"/>
      <c r="GE2" s="18"/>
      <c r="GF2" s="18"/>
      <c r="GG2" s="18"/>
      <c r="GH2" s="18"/>
      <c r="GI2" s="18"/>
      <c r="GJ2" s="18"/>
      <c r="GK2" s="18"/>
      <c r="GL2" s="17"/>
      <c r="GM2" s="18"/>
      <c r="GN2" s="18"/>
      <c r="GO2" s="18"/>
      <c r="GP2" s="18"/>
      <c r="GQ2" s="18"/>
      <c r="GR2" s="18"/>
      <c r="GS2" s="18"/>
      <c r="GT2" s="17"/>
      <c r="GU2" s="18"/>
      <c r="GV2" s="18"/>
      <c r="GW2" s="18"/>
      <c r="GX2" s="18"/>
      <c r="GY2" s="18"/>
      <c r="GZ2" s="18"/>
      <c r="HA2" s="18"/>
      <c r="HB2" s="17"/>
      <c r="HC2" s="18"/>
      <c r="HD2" s="18"/>
      <c r="HE2" s="18"/>
      <c r="HF2" s="18"/>
      <c r="HG2" s="18"/>
      <c r="HH2" s="18"/>
      <c r="HI2" s="18"/>
      <c r="HJ2" s="17"/>
      <c r="HK2" s="18"/>
      <c r="HL2" s="18"/>
      <c r="HM2" s="18"/>
      <c r="HN2" s="18"/>
      <c r="HO2" s="18"/>
      <c r="HP2" s="18"/>
      <c r="HQ2" s="18"/>
      <c r="HR2" s="17"/>
      <c r="HS2" s="18"/>
      <c r="HT2" s="18"/>
      <c r="HU2" s="18"/>
      <c r="HV2" s="18"/>
      <c r="HW2" s="18"/>
      <c r="HX2" s="18"/>
      <c r="HY2" s="18"/>
      <c r="HZ2" s="17"/>
      <c r="IA2" s="18"/>
      <c r="IB2" s="18"/>
      <c r="IC2" s="18"/>
      <c r="ID2" s="18"/>
      <c r="IE2" s="18"/>
      <c r="IF2" s="18"/>
      <c r="IG2" s="18"/>
      <c r="IH2" s="17"/>
      <c r="II2" s="18"/>
      <c r="IJ2" s="18"/>
      <c r="IK2" s="18"/>
      <c r="IL2" s="18"/>
      <c r="IM2" s="18"/>
      <c r="IN2" s="18"/>
      <c r="IO2" s="18"/>
      <c r="IP2" s="17"/>
    </row>
    <row r="3" spans="2:250" s="19" customFormat="1" x14ac:dyDescent="0.2">
      <c r="B3" s="241" t="s">
        <v>139</v>
      </c>
      <c r="C3" s="241"/>
      <c r="D3" s="241"/>
      <c r="E3" s="241"/>
      <c r="F3" s="241"/>
      <c r="G3" s="241"/>
      <c r="H3" s="241"/>
      <c r="I3" s="241"/>
      <c r="J3" s="16"/>
      <c r="K3" s="17"/>
      <c r="L3" s="18"/>
      <c r="M3" s="18"/>
      <c r="N3" s="18"/>
      <c r="O3" s="18"/>
      <c r="P3" s="18"/>
      <c r="Q3" s="18"/>
      <c r="R3" s="17"/>
      <c r="S3" s="18"/>
      <c r="T3" s="18"/>
      <c r="U3" s="18"/>
      <c r="V3" s="18"/>
      <c r="W3" s="18"/>
      <c r="X3" s="18"/>
      <c r="Y3" s="18"/>
      <c r="Z3" s="17"/>
      <c r="AA3" s="18"/>
      <c r="AB3" s="18"/>
      <c r="AC3" s="18"/>
      <c r="AD3" s="18"/>
      <c r="AE3" s="18"/>
      <c r="AF3" s="18"/>
      <c r="AG3" s="18"/>
      <c r="AH3" s="17"/>
      <c r="AI3" s="18"/>
      <c r="AJ3" s="18"/>
      <c r="AK3" s="18"/>
      <c r="AL3" s="18"/>
      <c r="AM3" s="18"/>
      <c r="AN3" s="18"/>
      <c r="AO3" s="18"/>
      <c r="AP3" s="17"/>
      <c r="AQ3" s="18"/>
      <c r="AR3" s="18"/>
      <c r="AS3" s="18"/>
      <c r="AT3" s="18"/>
      <c r="AU3" s="18"/>
      <c r="AV3" s="18"/>
      <c r="AW3" s="18"/>
      <c r="AX3" s="17"/>
      <c r="AY3" s="18"/>
      <c r="AZ3" s="18"/>
      <c r="BA3" s="18"/>
      <c r="BB3" s="18"/>
      <c r="BC3" s="18"/>
      <c r="BD3" s="18"/>
      <c r="BE3" s="18"/>
      <c r="BF3" s="17"/>
      <c r="BG3" s="18"/>
      <c r="BH3" s="18"/>
      <c r="BI3" s="18"/>
      <c r="BJ3" s="18"/>
      <c r="BK3" s="18"/>
      <c r="BL3" s="18"/>
      <c r="BM3" s="18"/>
      <c r="BN3" s="17"/>
      <c r="BO3" s="18"/>
      <c r="BP3" s="18"/>
      <c r="BQ3" s="18"/>
      <c r="BR3" s="18"/>
      <c r="BS3" s="18"/>
      <c r="BT3" s="18"/>
      <c r="BU3" s="18"/>
      <c r="BV3" s="17"/>
      <c r="BW3" s="18"/>
      <c r="BX3" s="18"/>
      <c r="BY3" s="18"/>
      <c r="BZ3" s="18"/>
      <c r="CA3" s="18"/>
      <c r="CB3" s="18"/>
      <c r="CC3" s="18"/>
      <c r="CD3" s="17"/>
      <c r="CE3" s="18"/>
      <c r="CF3" s="18"/>
      <c r="CG3" s="18"/>
      <c r="CH3" s="18"/>
      <c r="CI3" s="18"/>
      <c r="CJ3" s="18"/>
      <c r="CK3" s="18"/>
      <c r="CL3" s="17"/>
      <c r="CM3" s="18"/>
      <c r="CN3" s="18"/>
      <c r="CO3" s="18"/>
      <c r="CP3" s="18"/>
      <c r="CQ3" s="18"/>
      <c r="CR3" s="18"/>
      <c r="CS3" s="18"/>
      <c r="CT3" s="17"/>
      <c r="CU3" s="18"/>
      <c r="CV3" s="18"/>
      <c r="CW3" s="18"/>
      <c r="CX3" s="18"/>
      <c r="CY3" s="18"/>
      <c r="CZ3" s="18"/>
      <c r="DA3" s="18"/>
      <c r="DB3" s="17"/>
      <c r="DC3" s="18"/>
      <c r="DD3" s="18"/>
      <c r="DE3" s="18"/>
      <c r="DF3" s="18"/>
      <c r="DG3" s="18"/>
      <c r="DH3" s="18"/>
      <c r="DI3" s="18"/>
      <c r="DJ3" s="17"/>
      <c r="DK3" s="18"/>
      <c r="DL3" s="18"/>
      <c r="DM3" s="18"/>
      <c r="DN3" s="18"/>
      <c r="DO3" s="18"/>
      <c r="DP3" s="18"/>
      <c r="DQ3" s="18"/>
      <c r="DR3" s="17"/>
      <c r="DS3" s="18"/>
      <c r="DT3" s="18"/>
      <c r="DU3" s="18"/>
      <c r="DV3" s="18"/>
      <c r="DW3" s="18"/>
      <c r="DX3" s="18"/>
      <c r="DY3" s="18"/>
      <c r="DZ3" s="17"/>
      <c r="EA3" s="18"/>
      <c r="EB3" s="18"/>
      <c r="EC3" s="18"/>
      <c r="ED3" s="18"/>
      <c r="EE3" s="18"/>
      <c r="EF3" s="18"/>
      <c r="EG3" s="18"/>
      <c r="EH3" s="17"/>
      <c r="EI3" s="18"/>
      <c r="EJ3" s="18"/>
      <c r="EK3" s="18"/>
      <c r="EL3" s="18"/>
      <c r="EM3" s="18"/>
      <c r="EN3" s="18"/>
      <c r="EO3" s="18"/>
      <c r="EP3" s="17"/>
      <c r="EQ3" s="18"/>
      <c r="ER3" s="18"/>
      <c r="ES3" s="18"/>
      <c r="ET3" s="18"/>
      <c r="EU3" s="18"/>
      <c r="EV3" s="18"/>
      <c r="EW3" s="18"/>
      <c r="EX3" s="17"/>
      <c r="EY3" s="18"/>
      <c r="EZ3" s="18"/>
      <c r="FA3" s="18"/>
      <c r="FB3" s="18"/>
      <c r="FC3" s="18"/>
      <c r="FD3" s="18"/>
      <c r="FE3" s="18"/>
      <c r="FF3" s="17"/>
      <c r="FG3" s="18"/>
      <c r="FH3" s="18"/>
      <c r="FI3" s="18"/>
      <c r="FJ3" s="18"/>
      <c r="FK3" s="18"/>
      <c r="FL3" s="18"/>
      <c r="FM3" s="18"/>
      <c r="FN3" s="17"/>
      <c r="FO3" s="18"/>
      <c r="FP3" s="18"/>
      <c r="FQ3" s="18"/>
      <c r="FR3" s="18"/>
      <c r="FS3" s="18"/>
      <c r="FT3" s="18"/>
      <c r="FU3" s="18"/>
      <c r="FV3" s="17"/>
      <c r="FW3" s="18"/>
      <c r="FX3" s="18"/>
      <c r="FY3" s="18"/>
      <c r="FZ3" s="18"/>
      <c r="GA3" s="18"/>
      <c r="GB3" s="18"/>
      <c r="GC3" s="18"/>
      <c r="GD3" s="17"/>
      <c r="GE3" s="18"/>
      <c r="GF3" s="18"/>
      <c r="GG3" s="18"/>
      <c r="GH3" s="18"/>
      <c r="GI3" s="18"/>
      <c r="GJ3" s="18"/>
      <c r="GK3" s="18"/>
      <c r="GL3" s="17"/>
      <c r="GM3" s="18"/>
      <c r="GN3" s="18"/>
      <c r="GO3" s="18"/>
      <c r="GP3" s="18"/>
      <c r="GQ3" s="18"/>
      <c r="GR3" s="18"/>
      <c r="GS3" s="18"/>
      <c r="GT3" s="17"/>
      <c r="GU3" s="18"/>
      <c r="GV3" s="18"/>
      <c r="GW3" s="18"/>
      <c r="GX3" s="18"/>
      <c r="GY3" s="18"/>
      <c r="GZ3" s="18"/>
      <c r="HA3" s="18"/>
      <c r="HB3" s="17"/>
      <c r="HC3" s="18"/>
      <c r="HD3" s="18"/>
      <c r="HE3" s="18"/>
      <c r="HF3" s="18"/>
      <c r="HG3" s="18"/>
      <c r="HH3" s="18"/>
      <c r="HI3" s="18"/>
      <c r="HJ3" s="17"/>
      <c r="HK3" s="18"/>
      <c r="HL3" s="18"/>
      <c r="HM3" s="18"/>
      <c r="HN3" s="18"/>
      <c r="HO3" s="18"/>
      <c r="HP3" s="18"/>
      <c r="HQ3" s="18"/>
      <c r="HR3" s="17"/>
      <c r="HS3" s="18"/>
      <c r="HT3" s="18"/>
      <c r="HU3" s="18"/>
      <c r="HV3" s="18"/>
      <c r="HW3" s="18"/>
      <c r="HX3" s="18"/>
      <c r="HY3" s="18"/>
      <c r="HZ3" s="17"/>
      <c r="IA3" s="18"/>
      <c r="IB3" s="18"/>
      <c r="IC3" s="18"/>
      <c r="ID3" s="18"/>
      <c r="IE3" s="18"/>
      <c r="IF3" s="18"/>
      <c r="IG3" s="18"/>
      <c r="IH3" s="17"/>
      <c r="II3" s="18"/>
      <c r="IJ3" s="18"/>
      <c r="IK3" s="18"/>
      <c r="IL3" s="18"/>
      <c r="IM3" s="18"/>
      <c r="IN3" s="18"/>
      <c r="IO3" s="18"/>
      <c r="IP3" s="17"/>
    </row>
    <row r="4" spans="2:250" s="19" customFormat="1" x14ac:dyDescent="0.2">
      <c r="B4" s="241" t="s">
        <v>140</v>
      </c>
      <c r="C4" s="241"/>
      <c r="D4" s="241"/>
      <c r="E4" s="241"/>
      <c r="F4" s="241"/>
      <c r="G4" s="241"/>
      <c r="H4" s="241"/>
      <c r="I4" s="24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8"/>
      <c r="AE4" s="18"/>
      <c r="AF4" s="18"/>
      <c r="AG4" s="18"/>
      <c r="AH4" s="17"/>
      <c r="AI4" s="18"/>
      <c r="AJ4" s="18"/>
      <c r="AK4" s="18"/>
      <c r="AL4" s="18"/>
      <c r="AM4" s="18"/>
      <c r="AN4" s="18"/>
      <c r="AO4" s="18"/>
      <c r="AP4" s="17"/>
      <c r="AQ4" s="18"/>
      <c r="AR4" s="18"/>
      <c r="AS4" s="18"/>
      <c r="AT4" s="18"/>
      <c r="AU4" s="18"/>
      <c r="AV4" s="18"/>
      <c r="AW4" s="18"/>
      <c r="AX4" s="17"/>
      <c r="AY4" s="18"/>
      <c r="AZ4" s="18"/>
      <c r="BA4" s="18"/>
      <c r="BB4" s="18"/>
      <c r="BC4" s="18"/>
      <c r="BD4" s="18"/>
      <c r="BE4" s="18"/>
      <c r="BF4" s="17"/>
      <c r="BG4" s="18"/>
      <c r="BH4" s="18"/>
      <c r="BI4" s="18"/>
      <c r="BJ4" s="18"/>
      <c r="BK4" s="18"/>
      <c r="BL4" s="18"/>
      <c r="BM4" s="18"/>
      <c r="BN4" s="17"/>
      <c r="BO4" s="18"/>
      <c r="BP4" s="18"/>
      <c r="BQ4" s="18"/>
      <c r="BR4" s="18"/>
      <c r="BS4" s="18"/>
      <c r="BT4" s="18"/>
      <c r="BU4" s="18"/>
      <c r="BV4" s="17"/>
      <c r="BW4" s="18"/>
      <c r="BX4" s="18"/>
      <c r="BY4" s="18"/>
      <c r="BZ4" s="18"/>
      <c r="CA4" s="18"/>
      <c r="CB4" s="18"/>
      <c r="CC4" s="18"/>
      <c r="CD4" s="17"/>
      <c r="CE4" s="18"/>
      <c r="CF4" s="18"/>
      <c r="CG4" s="18"/>
      <c r="CH4" s="18"/>
      <c r="CI4" s="18"/>
      <c r="CJ4" s="18"/>
      <c r="CK4" s="18"/>
      <c r="CL4" s="17"/>
      <c r="CM4" s="18"/>
      <c r="CN4" s="18"/>
      <c r="CO4" s="18"/>
      <c r="CP4" s="18"/>
      <c r="CQ4" s="18"/>
      <c r="CR4" s="18"/>
      <c r="CS4" s="18"/>
      <c r="CT4" s="17"/>
      <c r="CU4" s="18"/>
      <c r="CV4" s="18"/>
      <c r="CW4" s="18"/>
      <c r="CX4" s="18"/>
      <c r="CY4" s="18"/>
      <c r="CZ4" s="18"/>
      <c r="DA4" s="18"/>
      <c r="DB4" s="17"/>
      <c r="DC4" s="18"/>
      <c r="DD4" s="18"/>
      <c r="DE4" s="18"/>
      <c r="DF4" s="18"/>
      <c r="DG4" s="18"/>
      <c r="DH4" s="18"/>
      <c r="DI4" s="18"/>
      <c r="DJ4" s="17"/>
      <c r="DK4" s="18"/>
      <c r="DL4" s="18"/>
      <c r="DM4" s="18"/>
      <c r="DN4" s="18"/>
      <c r="DO4" s="18"/>
      <c r="DP4" s="18"/>
      <c r="DQ4" s="18"/>
      <c r="DR4" s="17"/>
      <c r="DS4" s="18"/>
      <c r="DT4" s="18"/>
      <c r="DU4" s="18"/>
      <c r="DV4" s="18"/>
      <c r="DW4" s="18"/>
      <c r="DX4" s="18"/>
      <c r="DY4" s="18"/>
      <c r="DZ4" s="17"/>
      <c r="EA4" s="18"/>
      <c r="EB4" s="18"/>
      <c r="EC4" s="18"/>
      <c r="ED4" s="18"/>
      <c r="EE4" s="18"/>
      <c r="EF4" s="18"/>
      <c r="EG4" s="18"/>
      <c r="EH4" s="17"/>
      <c r="EI4" s="18"/>
      <c r="EJ4" s="18"/>
      <c r="EK4" s="18"/>
      <c r="EL4" s="18"/>
      <c r="EM4" s="18"/>
      <c r="EN4" s="18"/>
      <c r="EO4" s="18"/>
      <c r="EP4" s="17"/>
      <c r="EQ4" s="18"/>
      <c r="ER4" s="18"/>
      <c r="ES4" s="18"/>
      <c r="ET4" s="18"/>
      <c r="EU4" s="18"/>
      <c r="EV4" s="18"/>
      <c r="EW4" s="18"/>
      <c r="EX4" s="17"/>
      <c r="EY4" s="18"/>
      <c r="EZ4" s="18"/>
      <c r="FA4" s="18"/>
      <c r="FB4" s="18"/>
      <c r="FC4" s="18"/>
      <c r="FD4" s="18"/>
      <c r="FE4" s="18"/>
      <c r="FF4" s="17"/>
      <c r="FG4" s="18"/>
      <c r="FH4" s="18"/>
      <c r="FI4" s="18"/>
      <c r="FJ4" s="18"/>
      <c r="FK4" s="18"/>
      <c r="FL4" s="18"/>
      <c r="FM4" s="18"/>
      <c r="FN4" s="17"/>
      <c r="FO4" s="18"/>
      <c r="FP4" s="18"/>
      <c r="FQ4" s="18"/>
      <c r="FR4" s="18"/>
      <c r="FS4" s="18"/>
      <c r="FT4" s="18"/>
      <c r="FU4" s="18"/>
      <c r="FV4" s="17"/>
      <c r="FW4" s="18"/>
      <c r="FX4" s="18"/>
      <c r="FY4" s="18"/>
      <c r="FZ4" s="18"/>
      <c r="GA4" s="18"/>
      <c r="GB4" s="18"/>
      <c r="GC4" s="18"/>
      <c r="GD4" s="17"/>
      <c r="GE4" s="18"/>
      <c r="GF4" s="18"/>
      <c r="GG4" s="18"/>
      <c r="GH4" s="18"/>
      <c r="GI4" s="18"/>
      <c r="GJ4" s="18"/>
      <c r="GK4" s="18"/>
      <c r="GL4" s="17"/>
      <c r="GM4" s="18"/>
      <c r="GN4" s="18"/>
      <c r="GO4" s="18"/>
      <c r="GP4" s="18"/>
      <c r="GQ4" s="18"/>
      <c r="GR4" s="18"/>
      <c r="GS4" s="18"/>
      <c r="GT4" s="17"/>
      <c r="GU4" s="18"/>
      <c r="GV4" s="18"/>
      <c r="GW4" s="18"/>
      <c r="GX4" s="18"/>
      <c r="GY4" s="18"/>
      <c r="GZ4" s="18"/>
      <c r="HA4" s="18"/>
      <c r="HB4" s="17"/>
      <c r="HC4" s="18"/>
      <c r="HD4" s="18"/>
      <c r="HE4" s="18"/>
      <c r="HF4" s="18"/>
      <c r="HG4" s="18"/>
      <c r="HH4" s="18"/>
      <c r="HI4" s="18"/>
      <c r="HJ4" s="17"/>
      <c r="HK4" s="18"/>
      <c r="HL4" s="18"/>
      <c r="HM4" s="18"/>
      <c r="HN4" s="18"/>
      <c r="HO4" s="18"/>
      <c r="HP4" s="18"/>
      <c r="HQ4" s="18"/>
      <c r="HR4" s="17"/>
      <c r="HS4" s="18"/>
      <c r="HT4" s="18"/>
      <c r="HU4" s="18"/>
      <c r="HV4" s="18"/>
      <c r="HW4" s="18"/>
      <c r="HX4" s="18"/>
      <c r="HY4" s="18"/>
      <c r="HZ4" s="17"/>
      <c r="IA4" s="18"/>
      <c r="IB4" s="18"/>
      <c r="IC4" s="18"/>
      <c r="ID4" s="18"/>
      <c r="IE4" s="18"/>
      <c r="IF4" s="18"/>
      <c r="IG4" s="18"/>
      <c r="IH4" s="17"/>
      <c r="II4" s="18"/>
      <c r="IJ4" s="18"/>
      <c r="IK4" s="18"/>
      <c r="IL4" s="18"/>
      <c r="IM4" s="18"/>
      <c r="IN4" s="18"/>
      <c r="IO4" s="18"/>
      <c r="IP4" s="17"/>
    </row>
    <row r="5" spans="2:250" s="19" customFormat="1" x14ac:dyDescent="0.2">
      <c r="B5" s="242"/>
      <c r="C5" s="242"/>
      <c r="D5" s="242"/>
      <c r="E5" s="242"/>
      <c r="F5" s="242"/>
      <c r="G5" s="242"/>
      <c r="H5" s="242"/>
      <c r="I5" s="24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8"/>
      <c r="AE5" s="18"/>
      <c r="AF5" s="18"/>
      <c r="AG5" s="18"/>
      <c r="AH5" s="17"/>
      <c r="AI5" s="18"/>
      <c r="AJ5" s="18"/>
      <c r="AK5" s="18"/>
      <c r="AL5" s="18"/>
      <c r="AM5" s="18"/>
      <c r="AN5" s="18"/>
      <c r="AO5" s="18"/>
      <c r="AP5" s="17"/>
      <c r="AQ5" s="18"/>
      <c r="AR5" s="18"/>
      <c r="AS5" s="18"/>
      <c r="AT5" s="18"/>
      <c r="AU5" s="18"/>
      <c r="AV5" s="18"/>
      <c r="AW5" s="18"/>
      <c r="AX5" s="17"/>
      <c r="AY5" s="18"/>
      <c r="AZ5" s="18"/>
      <c r="BA5" s="18"/>
      <c r="BB5" s="18"/>
      <c r="BC5" s="18"/>
      <c r="BD5" s="18"/>
      <c r="BE5" s="18"/>
      <c r="BF5" s="17"/>
      <c r="BG5" s="18"/>
      <c r="BH5" s="18"/>
      <c r="BI5" s="18"/>
      <c r="BJ5" s="18"/>
      <c r="BK5" s="18"/>
      <c r="BL5" s="18"/>
      <c r="BM5" s="18"/>
      <c r="BN5" s="17"/>
      <c r="BO5" s="18"/>
      <c r="BP5" s="18"/>
      <c r="BQ5" s="18"/>
      <c r="BR5" s="18"/>
      <c r="BS5" s="18"/>
      <c r="BT5" s="18"/>
      <c r="BU5" s="18"/>
      <c r="BV5" s="17"/>
      <c r="BW5" s="18"/>
      <c r="BX5" s="18"/>
      <c r="BY5" s="18"/>
      <c r="BZ5" s="18"/>
      <c r="CA5" s="18"/>
      <c r="CB5" s="18"/>
      <c r="CC5" s="18"/>
      <c r="CD5" s="17"/>
      <c r="CE5" s="18"/>
      <c r="CF5" s="18"/>
      <c r="CG5" s="18"/>
      <c r="CH5" s="18"/>
      <c r="CI5" s="18"/>
      <c r="CJ5" s="18"/>
      <c r="CK5" s="18"/>
      <c r="CL5" s="17"/>
      <c r="CM5" s="18"/>
      <c r="CN5" s="18"/>
      <c r="CO5" s="18"/>
      <c r="CP5" s="18"/>
      <c r="CQ5" s="18"/>
      <c r="CR5" s="18"/>
      <c r="CS5" s="18"/>
      <c r="CT5" s="17"/>
      <c r="CU5" s="18"/>
      <c r="CV5" s="18"/>
      <c r="CW5" s="18"/>
      <c r="CX5" s="18"/>
      <c r="CY5" s="18"/>
      <c r="CZ5" s="18"/>
      <c r="DA5" s="18"/>
      <c r="DB5" s="17"/>
      <c r="DC5" s="18"/>
      <c r="DD5" s="18"/>
      <c r="DE5" s="18"/>
      <c r="DF5" s="18"/>
      <c r="DG5" s="18"/>
      <c r="DH5" s="18"/>
      <c r="DI5" s="18"/>
      <c r="DJ5" s="17"/>
      <c r="DK5" s="18"/>
      <c r="DL5" s="18"/>
      <c r="DM5" s="18"/>
      <c r="DN5" s="18"/>
      <c r="DO5" s="18"/>
      <c r="DP5" s="18"/>
      <c r="DQ5" s="18"/>
      <c r="DR5" s="17"/>
      <c r="DS5" s="18"/>
      <c r="DT5" s="18"/>
      <c r="DU5" s="18"/>
      <c r="DV5" s="18"/>
      <c r="DW5" s="18"/>
      <c r="DX5" s="18"/>
      <c r="DY5" s="18"/>
      <c r="DZ5" s="17"/>
      <c r="EA5" s="18"/>
      <c r="EB5" s="18"/>
      <c r="EC5" s="18"/>
      <c r="ED5" s="18"/>
      <c r="EE5" s="18"/>
      <c r="EF5" s="18"/>
      <c r="EG5" s="18"/>
      <c r="EH5" s="17"/>
      <c r="EI5" s="18"/>
      <c r="EJ5" s="18"/>
      <c r="EK5" s="18"/>
      <c r="EL5" s="18"/>
      <c r="EM5" s="18"/>
      <c r="EN5" s="18"/>
      <c r="EO5" s="18"/>
      <c r="EP5" s="17"/>
      <c r="EQ5" s="18"/>
      <c r="ER5" s="18"/>
      <c r="ES5" s="18"/>
      <c r="ET5" s="18"/>
      <c r="EU5" s="18"/>
      <c r="EV5" s="18"/>
      <c r="EW5" s="18"/>
      <c r="EX5" s="17"/>
      <c r="EY5" s="18"/>
      <c r="EZ5" s="18"/>
      <c r="FA5" s="18"/>
      <c r="FB5" s="18"/>
      <c r="FC5" s="18"/>
      <c r="FD5" s="18"/>
      <c r="FE5" s="18"/>
      <c r="FF5" s="17"/>
      <c r="FG5" s="18"/>
      <c r="FH5" s="18"/>
      <c r="FI5" s="18"/>
      <c r="FJ5" s="18"/>
      <c r="FK5" s="18"/>
      <c r="FL5" s="18"/>
      <c r="FM5" s="18"/>
      <c r="FN5" s="17"/>
      <c r="FO5" s="18"/>
      <c r="FP5" s="18"/>
      <c r="FQ5" s="18"/>
      <c r="FR5" s="18"/>
      <c r="FS5" s="18"/>
      <c r="FT5" s="18"/>
      <c r="FU5" s="18"/>
      <c r="FV5" s="17"/>
      <c r="FW5" s="18"/>
      <c r="FX5" s="18"/>
      <c r="FY5" s="18"/>
      <c r="FZ5" s="18"/>
      <c r="GA5" s="18"/>
      <c r="GB5" s="18"/>
      <c r="GC5" s="18"/>
      <c r="GD5" s="17"/>
      <c r="GE5" s="18"/>
      <c r="GF5" s="18"/>
      <c r="GG5" s="18"/>
      <c r="GH5" s="18"/>
      <c r="GI5" s="18"/>
      <c r="GJ5" s="18"/>
      <c r="GK5" s="18"/>
      <c r="GL5" s="17"/>
      <c r="GM5" s="18"/>
      <c r="GN5" s="18"/>
      <c r="GO5" s="18"/>
      <c r="GP5" s="18"/>
      <c r="GQ5" s="18"/>
      <c r="GR5" s="18"/>
      <c r="GS5" s="18"/>
      <c r="GT5" s="17"/>
      <c r="GU5" s="18"/>
      <c r="GV5" s="18"/>
      <c r="GW5" s="18"/>
      <c r="GX5" s="18"/>
      <c r="GY5" s="18"/>
      <c r="GZ5" s="18"/>
      <c r="HA5" s="18"/>
      <c r="HB5" s="17"/>
      <c r="HC5" s="18"/>
      <c r="HD5" s="18"/>
      <c r="HE5" s="18"/>
      <c r="HF5" s="18"/>
      <c r="HG5" s="18"/>
      <c r="HH5" s="18"/>
      <c r="HI5" s="18"/>
      <c r="HJ5" s="17"/>
      <c r="HK5" s="18"/>
      <c r="HL5" s="18"/>
      <c r="HM5" s="18"/>
      <c r="HN5" s="18"/>
      <c r="HO5" s="18"/>
      <c r="HP5" s="18"/>
      <c r="HQ5" s="18"/>
      <c r="HR5" s="17"/>
      <c r="HS5" s="18"/>
      <c r="HT5" s="18"/>
      <c r="HU5" s="18"/>
      <c r="HV5" s="18"/>
      <c r="HW5" s="18"/>
      <c r="HX5" s="18"/>
      <c r="HY5" s="18"/>
      <c r="HZ5" s="17"/>
      <c r="IA5" s="18"/>
      <c r="IB5" s="18"/>
      <c r="IC5" s="18"/>
      <c r="ID5" s="18"/>
      <c r="IE5" s="18"/>
      <c r="IF5" s="18"/>
      <c r="IG5" s="18"/>
      <c r="IH5" s="17"/>
      <c r="II5" s="18"/>
      <c r="IJ5" s="18"/>
      <c r="IK5" s="18"/>
      <c r="IL5" s="18"/>
      <c r="IM5" s="18"/>
      <c r="IN5" s="18"/>
      <c r="IO5" s="18"/>
      <c r="IP5" s="17"/>
    </row>
    <row r="6" spans="2:250" x14ac:dyDescent="0.2">
      <c r="B6" s="240" t="s">
        <v>141</v>
      </c>
      <c r="C6" s="240"/>
      <c r="D6" s="240"/>
      <c r="E6" s="240"/>
      <c r="F6" s="240"/>
      <c r="G6" s="240"/>
      <c r="H6" s="240"/>
      <c r="I6" s="240"/>
    </row>
    <row r="7" spans="2:250" s="20" customFormat="1" ht="38.25" customHeight="1" x14ac:dyDescent="0.2">
      <c r="B7" s="223" t="s">
        <v>194</v>
      </c>
      <c r="C7" s="223"/>
      <c r="D7" s="223"/>
      <c r="E7" s="223"/>
      <c r="F7" s="223"/>
      <c r="G7" s="223"/>
      <c r="H7" s="223"/>
      <c r="I7" s="22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50" ht="30.75" customHeight="1" x14ac:dyDescent="0.2">
      <c r="B8" s="246" t="s">
        <v>142</v>
      </c>
      <c r="C8" s="246"/>
      <c r="D8" s="247" t="s">
        <v>143</v>
      </c>
      <c r="E8" s="223" t="s">
        <v>161</v>
      </c>
      <c r="F8" s="223"/>
      <c r="G8" s="223"/>
      <c r="H8" s="223"/>
      <c r="I8" s="223"/>
    </row>
    <row r="9" spans="2:250" ht="22.5" customHeight="1" x14ac:dyDescent="0.2">
      <c r="B9" s="246"/>
      <c r="C9" s="246"/>
      <c r="D9" s="247"/>
      <c r="E9" s="248" t="s">
        <v>27</v>
      </c>
      <c r="F9" s="248" t="s">
        <v>144</v>
      </c>
      <c r="G9" s="248"/>
      <c r="H9" s="248"/>
      <c r="I9" s="248"/>
    </row>
    <row r="10" spans="2:250" ht="67.5" x14ac:dyDescent="0.2">
      <c r="B10" s="56" t="s">
        <v>15</v>
      </c>
      <c r="C10" s="56" t="s">
        <v>16</v>
      </c>
      <c r="D10" s="247"/>
      <c r="E10" s="248"/>
      <c r="F10" s="57" t="s">
        <v>145</v>
      </c>
      <c r="G10" s="57" t="s">
        <v>146</v>
      </c>
      <c r="H10" s="57" t="s">
        <v>147</v>
      </c>
      <c r="I10" s="57" t="s">
        <v>148</v>
      </c>
    </row>
    <row r="11" spans="2:250" s="24" customFormat="1" ht="19.5" customHeight="1" x14ac:dyDescent="0.2">
      <c r="B11" s="55"/>
      <c r="C11" s="21"/>
      <c r="D11" s="21" t="s">
        <v>149</v>
      </c>
      <c r="E11" s="22">
        <f>+E12</f>
        <v>16000</v>
      </c>
      <c r="F11" s="22">
        <f t="shared" ref="F11:I11" si="0">+F12</f>
        <v>0</v>
      </c>
      <c r="G11" s="22">
        <f t="shared" si="0"/>
        <v>0</v>
      </c>
      <c r="H11" s="22">
        <f t="shared" si="0"/>
        <v>0</v>
      </c>
      <c r="I11" s="22">
        <f t="shared" si="0"/>
        <v>16000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2:250" s="27" customFormat="1" ht="21.75" customHeight="1" x14ac:dyDescent="0.2">
      <c r="B12" s="224">
        <v>1126</v>
      </c>
      <c r="C12" s="243">
        <v>31002</v>
      </c>
      <c r="D12" s="25" t="s">
        <v>195</v>
      </c>
      <c r="E12" s="26">
        <f>+E14</f>
        <v>16000</v>
      </c>
      <c r="F12" s="26">
        <f t="shared" ref="F12:I12" si="1">+F14</f>
        <v>0</v>
      </c>
      <c r="G12" s="26">
        <f t="shared" si="1"/>
        <v>0</v>
      </c>
      <c r="H12" s="26">
        <f t="shared" si="1"/>
        <v>0</v>
      </c>
      <c r="I12" s="26">
        <f t="shared" si="1"/>
        <v>16000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24"/>
      <c r="X12" s="24"/>
      <c r="Y12" s="24"/>
      <c r="Z12" s="24"/>
      <c r="AA12" s="24"/>
      <c r="AB12" s="24"/>
      <c r="AC12" s="24"/>
      <c r="AD12" s="24"/>
    </row>
    <row r="13" spans="2:250" s="31" customFormat="1" x14ac:dyDescent="0.2">
      <c r="B13" s="225"/>
      <c r="C13" s="244"/>
      <c r="D13" s="28" t="s">
        <v>150</v>
      </c>
      <c r="E13" s="29"/>
      <c r="F13" s="29"/>
      <c r="G13" s="29"/>
      <c r="H13" s="29"/>
      <c r="I13" s="29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30"/>
      <c r="X13" s="30"/>
      <c r="Y13" s="30"/>
      <c r="Z13" s="30"/>
      <c r="AA13" s="30"/>
      <c r="AB13" s="30"/>
      <c r="AC13" s="30"/>
      <c r="AD13" s="30"/>
    </row>
    <row r="14" spans="2:250" s="31" customFormat="1" x14ac:dyDescent="0.2">
      <c r="B14" s="225"/>
      <c r="C14" s="244"/>
      <c r="D14" s="32" t="s">
        <v>151</v>
      </c>
      <c r="E14" s="22">
        <f>E15</f>
        <v>16000</v>
      </c>
      <c r="F14" s="22">
        <f t="shared" ref="F14:I14" si="2">F15</f>
        <v>0</v>
      </c>
      <c r="G14" s="22">
        <f t="shared" si="2"/>
        <v>0</v>
      </c>
      <c r="H14" s="22">
        <f t="shared" si="2"/>
        <v>0</v>
      </c>
      <c r="I14" s="22">
        <f t="shared" si="2"/>
        <v>16000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30"/>
      <c r="X14" s="30"/>
      <c r="Y14" s="30"/>
      <c r="Z14" s="30"/>
      <c r="AA14" s="30"/>
      <c r="AB14" s="30"/>
      <c r="AC14" s="30"/>
      <c r="AD14" s="30"/>
    </row>
    <row r="15" spans="2:250" s="31" customFormat="1" ht="20.25" customHeight="1" x14ac:dyDescent="0.2">
      <c r="B15" s="226"/>
      <c r="C15" s="245"/>
      <c r="D15" s="33" t="s">
        <v>159</v>
      </c>
      <c r="E15" s="34">
        <f>+F15+G15+H15+I15</f>
        <v>16000</v>
      </c>
      <c r="F15" s="34">
        <v>0</v>
      </c>
      <c r="G15" s="34">
        <v>0</v>
      </c>
      <c r="H15" s="34">
        <v>0</v>
      </c>
      <c r="I15" s="34">
        <f>+'2'!F30</f>
        <v>16000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30"/>
      <c r="X15" s="30"/>
      <c r="Y15" s="30"/>
      <c r="Z15" s="30"/>
      <c r="AA15" s="30"/>
      <c r="AB15" s="30"/>
      <c r="AC15" s="30"/>
      <c r="AD15" s="30"/>
    </row>
    <row r="16" spans="2:250" x14ac:dyDescent="0.2"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</row>
    <row r="22" spans="7:7" x14ac:dyDescent="0.2">
      <c r="G22" s="36"/>
    </row>
  </sheetData>
  <mergeCells count="14">
    <mergeCell ref="B12:B15"/>
    <mergeCell ref="C12:C15"/>
    <mergeCell ref="B7:I7"/>
    <mergeCell ref="B8:C9"/>
    <mergeCell ref="D8:D10"/>
    <mergeCell ref="E8:I8"/>
    <mergeCell ref="E9:E10"/>
    <mergeCell ref="F9:I9"/>
    <mergeCell ref="B6:I6"/>
    <mergeCell ref="B1:I1"/>
    <mergeCell ref="B2:I2"/>
    <mergeCell ref="B3:I3"/>
    <mergeCell ref="B4:I4"/>
    <mergeCell ref="B5:I5"/>
  </mergeCells>
  <pageMargins left="0.31496062992125984" right="0.15748031496062992" top="0.74803149606299213" bottom="0.74803149606299213" header="0.31496062992125984" footer="0.31496062992125984"/>
  <pageSetup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IK91"/>
  <sheetViews>
    <sheetView topLeftCell="A28" zoomScaleNormal="100" workbookViewId="0">
      <selection activeCell="G92" sqref="G92"/>
    </sheetView>
  </sheetViews>
  <sheetFormatPr defaultColWidth="9.140625" defaultRowHeight="14.25" x14ac:dyDescent="0.2"/>
  <cols>
    <col min="1" max="1" width="1.5703125" style="7" customWidth="1"/>
    <col min="2" max="2" width="8" style="6" customWidth="1"/>
    <col min="3" max="3" width="7.5703125" style="6" customWidth="1"/>
    <col min="4" max="4" width="6.7109375" style="6" customWidth="1"/>
    <col min="5" max="5" width="9.85546875" style="6" customWidth="1"/>
    <col min="6" max="6" width="12.28515625" style="6" customWidth="1"/>
    <col min="7" max="7" width="79.140625" style="7" customWidth="1"/>
    <col min="8" max="9" width="16" style="61" customWidth="1"/>
    <col min="10" max="16384" width="9.140625" style="7"/>
  </cols>
  <sheetData>
    <row r="1" spans="2:245" ht="14.1" customHeight="1" x14ac:dyDescent="0.2">
      <c r="B1" s="258" t="s">
        <v>23</v>
      </c>
      <c r="C1" s="259"/>
      <c r="D1" s="259"/>
      <c r="E1" s="259"/>
      <c r="F1" s="259"/>
      <c r="G1" s="259"/>
      <c r="H1" s="259"/>
      <c r="I1" s="260"/>
      <c r="J1" s="9"/>
      <c r="K1" s="9"/>
      <c r="L1" s="9"/>
      <c r="M1" s="10"/>
      <c r="N1" s="9"/>
      <c r="O1" s="9"/>
      <c r="P1" s="9"/>
      <c r="Q1" s="9"/>
      <c r="R1" s="9"/>
      <c r="S1" s="9"/>
      <c r="T1" s="9"/>
      <c r="U1" s="10"/>
      <c r="V1" s="9"/>
      <c r="W1" s="9"/>
      <c r="X1" s="9"/>
      <c r="Y1" s="9"/>
      <c r="Z1" s="9"/>
      <c r="AA1" s="9"/>
      <c r="AB1" s="9"/>
      <c r="AC1" s="10"/>
      <c r="AD1" s="9"/>
      <c r="AE1" s="9"/>
      <c r="AF1" s="9"/>
      <c r="AG1" s="9"/>
      <c r="AH1" s="9"/>
      <c r="AI1" s="9"/>
      <c r="AJ1" s="9"/>
      <c r="AK1" s="10"/>
      <c r="AL1" s="9"/>
      <c r="AM1" s="9"/>
      <c r="AN1" s="9"/>
      <c r="AO1" s="9"/>
      <c r="AP1" s="9"/>
      <c r="AQ1" s="9"/>
      <c r="AR1" s="9"/>
      <c r="AS1" s="10"/>
      <c r="AT1" s="9"/>
      <c r="AU1" s="9"/>
      <c r="AV1" s="9"/>
      <c r="AW1" s="9"/>
      <c r="AX1" s="9"/>
      <c r="AY1" s="9"/>
      <c r="AZ1" s="9"/>
      <c r="BA1" s="10"/>
      <c r="BB1" s="9"/>
      <c r="BC1" s="9"/>
      <c r="BD1" s="9"/>
      <c r="BE1" s="9"/>
      <c r="BF1" s="9"/>
      <c r="BG1" s="9"/>
      <c r="BH1" s="9"/>
      <c r="BI1" s="10"/>
      <c r="BJ1" s="9"/>
      <c r="BK1" s="9"/>
      <c r="BL1" s="9"/>
      <c r="BM1" s="9"/>
      <c r="BN1" s="9"/>
      <c r="BO1" s="9"/>
      <c r="BP1" s="9"/>
      <c r="BQ1" s="10"/>
      <c r="BR1" s="9"/>
      <c r="BS1" s="9"/>
      <c r="BT1" s="9"/>
      <c r="BU1" s="9"/>
      <c r="BV1" s="9"/>
      <c r="BW1" s="9"/>
      <c r="BX1" s="9"/>
      <c r="BY1" s="10"/>
      <c r="BZ1" s="9"/>
      <c r="CA1" s="9"/>
      <c r="CB1" s="9"/>
      <c r="CC1" s="9"/>
      <c r="CD1" s="9"/>
      <c r="CE1" s="9"/>
      <c r="CF1" s="9"/>
      <c r="CG1" s="10"/>
      <c r="CH1" s="9"/>
      <c r="CI1" s="9"/>
      <c r="CJ1" s="9"/>
      <c r="CK1" s="9"/>
      <c r="CL1" s="9"/>
      <c r="CM1" s="9"/>
      <c r="CN1" s="9"/>
      <c r="CO1" s="10"/>
      <c r="CP1" s="9"/>
      <c r="CQ1" s="9"/>
      <c r="CR1" s="9"/>
      <c r="CS1" s="9"/>
      <c r="CT1" s="9"/>
      <c r="CU1" s="9"/>
      <c r="CV1" s="9"/>
      <c r="CW1" s="10"/>
      <c r="CX1" s="9"/>
      <c r="CY1" s="9"/>
      <c r="CZ1" s="9"/>
      <c r="DA1" s="9"/>
      <c r="DB1" s="9"/>
      <c r="DC1" s="9"/>
      <c r="DD1" s="9"/>
      <c r="DE1" s="10"/>
      <c r="DF1" s="9"/>
      <c r="DG1" s="9"/>
      <c r="DH1" s="9"/>
      <c r="DI1" s="9"/>
      <c r="DJ1" s="9"/>
      <c r="DK1" s="9"/>
      <c r="DL1" s="9"/>
      <c r="DM1" s="10"/>
      <c r="DN1" s="9"/>
      <c r="DO1" s="9"/>
      <c r="DP1" s="9"/>
      <c r="DQ1" s="9"/>
      <c r="DR1" s="9"/>
      <c r="DS1" s="9"/>
      <c r="DT1" s="9"/>
      <c r="DU1" s="10"/>
      <c r="DV1" s="9"/>
      <c r="DW1" s="9"/>
      <c r="DX1" s="9"/>
      <c r="DY1" s="9"/>
      <c r="DZ1" s="9"/>
      <c r="EA1" s="9"/>
      <c r="EB1" s="9"/>
      <c r="EC1" s="10"/>
      <c r="ED1" s="9"/>
      <c r="EE1" s="9"/>
      <c r="EF1" s="9"/>
      <c r="EG1" s="9"/>
      <c r="EH1" s="9"/>
      <c r="EI1" s="9"/>
      <c r="EJ1" s="9"/>
      <c r="EK1" s="10"/>
      <c r="EL1" s="9"/>
      <c r="EM1" s="9"/>
      <c r="EN1" s="9"/>
      <c r="EO1" s="9"/>
      <c r="EP1" s="9"/>
      <c r="EQ1" s="9"/>
      <c r="ER1" s="9"/>
      <c r="ES1" s="10"/>
      <c r="ET1" s="9"/>
      <c r="EU1" s="9"/>
      <c r="EV1" s="9"/>
      <c r="EW1" s="9"/>
      <c r="EX1" s="9"/>
      <c r="EY1" s="9"/>
      <c r="EZ1" s="9"/>
      <c r="FA1" s="10"/>
      <c r="FB1" s="9"/>
      <c r="FC1" s="9"/>
      <c r="FD1" s="9"/>
      <c r="FE1" s="9"/>
      <c r="FF1" s="9"/>
      <c r="FG1" s="9"/>
      <c r="FH1" s="9"/>
      <c r="FI1" s="10"/>
      <c r="FJ1" s="9"/>
      <c r="FK1" s="9"/>
      <c r="FL1" s="9"/>
      <c r="FM1" s="9"/>
      <c r="FN1" s="9"/>
      <c r="FO1" s="9"/>
      <c r="FP1" s="9"/>
      <c r="FQ1" s="10"/>
      <c r="FR1" s="9"/>
      <c r="FS1" s="9"/>
      <c r="FT1" s="9"/>
      <c r="FU1" s="9"/>
      <c r="FV1" s="9"/>
      <c r="FW1" s="9"/>
      <c r="FX1" s="9"/>
      <c r="FY1" s="10"/>
      <c r="FZ1" s="9"/>
      <c r="GA1" s="9"/>
      <c r="GB1" s="9"/>
      <c r="GC1" s="9"/>
      <c r="GD1" s="9"/>
      <c r="GE1" s="9"/>
      <c r="GF1" s="9"/>
      <c r="GG1" s="10"/>
      <c r="GH1" s="9"/>
      <c r="GI1" s="9"/>
      <c r="GJ1" s="9"/>
      <c r="GK1" s="9"/>
      <c r="GL1" s="9"/>
      <c r="GM1" s="9"/>
      <c r="GN1" s="9"/>
      <c r="GO1" s="10"/>
      <c r="GP1" s="9"/>
      <c r="GQ1" s="9"/>
      <c r="GR1" s="9"/>
      <c r="GS1" s="9"/>
      <c r="GT1" s="9"/>
      <c r="GU1" s="9"/>
      <c r="GV1" s="9"/>
      <c r="GW1" s="10"/>
      <c r="GX1" s="9"/>
      <c r="GY1" s="9"/>
      <c r="GZ1" s="9"/>
      <c r="HA1" s="9"/>
      <c r="HB1" s="9"/>
      <c r="HC1" s="9"/>
      <c r="HD1" s="9"/>
      <c r="HE1" s="10"/>
      <c r="HF1" s="9"/>
      <c r="HG1" s="9"/>
      <c r="HH1" s="9"/>
      <c r="HI1" s="9"/>
      <c r="HJ1" s="9"/>
      <c r="HK1" s="9"/>
      <c r="HL1" s="9"/>
      <c r="HM1" s="10"/>
      <c r="HN1" s="9"/>
      <c r="HO1" s="9"/>
      <c r="HP1" s="9"/>
      <c r="HQ1" s="9"/>
      <c r="HR1" s="9"/>
      <c r="HS1" s="9"/>
      <c r="HT1" s="9"/>
      <c r="HU1" s="10"/>
      <c r="HV1" s="9"/>
      <c r="HW1" s="9"/>
      <c r="HX1" s="9"/>
      <c r="HY1" s="9"/>
      <c r="HZ1" s="9"/>
      <c r="IA1" s="9"/>
      <c r="IB1" s="9"/>
      <c r="IC1" s="10"/>
      <c r="ID1" s="9"/>
      <c r="IE1" s="9"/>
      <c r="IF1" s="9"/>
      <c r="IG1" s="9"/>
      <c r="IH1" s="9"/>
      <c r="II1" s="9"/>
      <c r="IJ1" s="9"/>
      <c r="IK1" s="10"/>
    </row>
    <row r="2" spans="2:245" ht="14.1" customHeight="1" x14ac:dyDescent="0.2">
      <c r="B2" s="261" t="s">
        <v>80</v>
      </c>
      <c r="C2" s="262"/>
      <c r="D2" s="262"/>
      <c r="E2" s="262"/>
      <c r="F2" s="262"/>
      <c r="G2" s="262"/>
      <c r="H2" s="262"/>
      <c r="I2" s="263"/>
      <c r="J2" s="9"/>
      <c r="K2" s="9"/>
      <c r="L2" s="9"/>
      <c r="M2" s="10"/>
      <c r="N2" s="9"/>
      <c r="O2" s="9"/>
      <c r="P2" s="9"/>
      <c r="Q2" s="9"/>
      <c r="R2" s="9"/>
      <c r="S2" s="9"/>
      <c r="T2" s="9"/>
      <c r="U2" s="10"/>
      <c r="V2" s="9"/>
      <c r="W2" s="9"/>
      <c r="X2" s="9"/>
      <c r="Y2" s="9"/>
      <c r="Z2" s="9"/>
      <c r="AA2" s="9"/>
      <c r="AB2" s="9"/>
      <c r="AC2" s="10"/>
      <c r="AD2" s="9"/>
      <c r="AE2" s="9"/>
      <c r="AF2" s="9"/>
      <c r="AG2" s="9"/>
      <c r="AH2" s="9"/>
      <c r="AI2" s="9"/>
      <c r="AJ2" s="9"/>
      <c r="AK2" s="10"/>
      <c r="AL2" s="9"/>
      <c r="AM2" s="9"/>
      <c r="AN2" s="9"/>
      <c r="AO2" s="9"/>
      <c r="AP2" s="9"/>
      <c r="AQ2" s="9"/>
      <c r="AR2" s="9"/>
      <c r="AS2" s="10"/>
      <c r="AT2" s="9"/>
      <c r="AU2" s="9"/>
      <c r="AV2" s="9"/>
      <c r="AW2" s="9"/>
      <c r="AX2" s="9"/>
      <c r="AY2" s="9"/>
      <c r="AZ2" s="9"/>
      <c r="BA2" s="10"/>
      <c r="BB2" s="9"/>
      <c r="BC2" s="9"/>
      <c r="BD2" s="9"/>
      <c r="BE2" s="9"/>
      <c r="BF2" s="9"/>
      <c r="BG2" s="9"/>
      <c r="BH2" s="9"/>
      <c r="BI2" s="10"/>
      <c r="BJ2" s="9"/>
      <c r="BK2" s="9"/>
      <c r="BL2" s="9"/>
      <c r="BM2" s="9"/>
      <c r="BN2" s="9"/>
      <c r="BO2" s="9"/>
      <c r="BP2" s="9"/>
      <c r="BQ2" s="10"/>
      <c r="BR2" s="9"/>
      <c r="BS2" s="9"/>
      <c r="BT2" s="9"/>
      <c r="BU2" s="9"/>
      <c r="BV2" s="9"/>
      <c r="BW2" s="9"/>
      <c r="BX2" s="9"/>
      <c r="BY2" s="10"/>
      <c r="BZ2" s="9"/>
      <c r="CA2" s="9"/>
      <c r="CB2" s="9"/>
      <c r="CC2" s="9"/>
      <c r="CD2" s="9"/>
      <c r="CE2" s="9"/>
      <c r="CF2" s="9"/>
      <c r="CG2" s="10"/>
      <c r="CH2" s="9"/>
      <c r="CI2" s="9"/>
      <c r="CJ2" s="9"/>
      <c r="CK2" s="9"/>
      <c r="CL2" s="9"/>
      <c r="CM2" s="9"/>
      <c r="CN2" s="9"/>
      <c r="CO2" s="10"/>
      <c r="CP2" s="9"/>
      <c r="CQ2" s="9"/>
      <c r="CR2" s="9"/>
      <c r="CS2" s="9"/>
      <c r="CT2" s="9"/>
      <c r="CU2" s="9"/>
      <c r="CV2" s="9"/>
      <c r="CW2" s="10"/>
      <c r="CX2" s="9"/>
      <c r="CY2" s="9"/>
      <c r="CZ2" s="9"/>
      <c r="DA2" s="9"/>
      <c r="DB2" s="9"/>
      <c r="DC2" s="9"/>
      <c r="DD2" s="9"/>
      <c r="DE2" s="10"/>
      <c r="DF2" s="9"/>
      <c r="DG2" s="9"/>
      <c r="DH2" s="9"/>
      <c r="DI2" s="9"/>
      <c r="DJ2" s="9"/>
      <c r="DK2" s="9"/>
      <c r="DL2" s="9"/>
      <c r="DM2" s="10"/>
      <c r="DN2" s="9"/>
      <c r="DO2" s="9"/>
      <c r="DP2" s="9"/>
      <c r="DQ2" s="9"/>
      <c r="DR2" s="9"/>
      <c r="DS2" s="9"/>
      <c r="DT2" s="9"/>
      <c r="DU2" s="10"/>
      <c r="DV2" s="9"/>
      <c r="DW2" s="9"/>
      <c r="DX2" s="9"/>
      <c r="DY2" s="9"/>
      <c r="DZ2" s="9"/>
      <c r="EA2" s="9"/>
      <c r="EB2" s="9"/>
      <c r="EC2" s="10"/>
      <c r="ED2" s="9"/>
      <c r="EE2" s="9"/>
      <c r="EF2" s="9"/>
      <c r="EG2" s="9"/>
      <c r="EH2" s="9"/>
      <c r="EI2" s="9"/>
      <c r="EJ2" s="9"/>
      <c r="EK2" s="10"/>
      <c r="EL2" s="9"/>
      <c r="EM2" s="9"/>
      <c r="EN2" s="9"/>
      <c r="EO2" s="9"/>
      <c r="EP2" s="9"/>
      <c r="EQ2" s="9"/>
      <c r="ER2" s="9"/>
      <c r="ES2" s="10"/>
      <c r="ET2" s="9"/>
      <c r="EU2" s="9"/>
      <c r="EV2" s="9"/>
      <c r="EW2" s="9"/>
      <c r="EX2" s="9"/>
      <c r="EY2" s="9"/>
      <c r="EZ2" s="9"/>
      <c r="FA2" s="10"/>
      <c r="FB2" s="9"/>
      <c r="FC2" s="9"/>
      <c r="FD2" s="9"/>
      <c r="FE2" s="9"/>
      <c r="FF2" s="9"/>
      <c r="FG2" s="9"/>
      <c r="FH2" s="9"/>
      <c r="FI2" s="10"/>
      <c r="FJ2" s="9"/>
      <c r="FK2" s="9"/>
      <c r="FL2" s="9"/>
      <c r="FM2" s="9"/>
      <c r="FN2" s="9"/>
      <c r="FO2" s="9"/>
      <c r="FP2" s="9"/>
      <c r="FQ2" s="10"/>
      <c r="FR2" s="9"/>
      <c r="FS2" s="9"/>
      <c r="FT2" s="9"/>
      <c r="FU2" s="9"/>
      <c r="FV2" s="9"/>
      <c r="FW2" s="9"/>
      <c r="FX2" s="9"/>
      <c r="FY2" s="10"/>
      <c r="FZ2" s="9"/>
      <c r="GA2" s="9"/>
      <c r="GB2" s="9"/>
      <c r="GC2" s="9"/>
      <c r="GD2" s="9"/>
      <c r="GE2" s="9"/>
      <c r="GF2" s="9"/>
      <c r="GG2" s="10"/>
      <c r="GH2" s="9"/>
      <c r="GI2" s="9"/>
      <c r="GJ2" s="9"/>
      <c r="GK2" s="9"/>
      <c r="GL2" s="9"/>
      <c r="GM2" s="9"/>
      <c r="GN2" s="9"/>
      <c r="GO2" s="10"/>
      <c r="GP2" s="9"/>
      <c r="GQ2" s="9"/>
      <c r="GR2" s="9"/>
      <c r="GS2" s="9"/>
      <c r="GT2" s="9"/>
      <c r="GU2" s="9"/>
      <c r="GV2" s="9"/>
      <c r="GW2" s="10"/>
      <c r="GX2" s="9"/>
      <c r="GY2" s="9"/>
      <c r="GZ2" s="9"/>
      <c r="HA2" s="9"/>
      <c r="HB2" s="9"/>
      <c r="HC2" s="9"/>
      <c r="HD2" s="9"/>
      <c r="HE2" s="10"/>
      <c r="HF2" s="9"/>
      <c r="HG2" s="9"/>
      <c r="HH2" s="9"/>
      <c r="HI2" s="9"/>
      <c r="HJ2" s="9"/>
      <c r="HK2" s="9"/>
      <c r="HL2" s="9"/>
      <c r="HM2" s="10"/>
      <c r="HN2" s="9"/>
      <c r="HO2" s="9"/>
      <c r="HP2" s="9"/>
      <c r="HQ2" s="9"/>
      <c r="HR2" s="9"/>
      <c r="HS2" s="9"/>
      <c r="HT2" s="9"/>
      <c r="HU2" s="10"/>
      <c r="HV2" s="9"/>
      <c r="HW2" s="9"/>
      <c r="HX2" s="9"/>
      <c r="HY2" s="9"/>
      <c r="HZ2" s="9"/>
      <c r="IA2" s="9"/>
      <c r="IB2" s="9"/>
      <c r="IC2" s="10"/>
      <c r="ID2" s="9"/>
      <c r="IE2" s="9"/>
      <c r="IF2" s="9"/>
      <c r="IG2" s="9"/>
      <c r="IH2" s="9"/>
      <c r="II2" s="9"/>
      <c r="IJ2" s="9"/>
      <c r="IK2" s="10"/>
    </row>
    <row r="3" spans="2:245" ht="14.1" customHeight="1" x14ac:dyDescent="0.2">
      <c r="B3" s="261" t="s">
        <v>81</v>
      </c>
      <c r="C3" s="262"/>
      <c r="D3" s="262"/>
      <c r="E3" s="262"/>
      <c r="F3" s="262"/>
      <c r="G3" s="262"/>
      <c r="H3" s="262"/>
      <c r="I3" s="263"/>
      <c r="J3" s="9"/>
      <c r="K3" s="9"/>
      <c r="L3" s="9"/>
      <c r="M3" s="10"/>
      <c r="N3" s="9"/>
      <c r="O3" s="9"/>
      <c r="P3" s="9"/>
      <c r="Q3" s="9"/>
      <c r="R3" s="9"/>
      <c r="S3" s="9"/>
      <c r="T3" s="9"/>
      <c r="U3" s="10"/>
      <c r="V3" s="9"/>
      <c r="W3" s="9"/>
      <c r="X3" s="9"/>
      <c r="Y3" s="9"/>
      <c r="Z3" s="9"/>
      <c r="AA3" s="9"/>
      <c r="AB3" s="9"/>
      <c r="AC3" s="10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  <c r="AO3" s="9"/>
      <c r="AP3" s="9"/>
      <c r="AQ3" s="9"/>
      <c r="AR3" s="9"/>
      <c r="AS3" s="10"/>
      <c r="AT3" s="9"/>
      <c r="AU3" s="9"/>
      <c r="AV3" s="9"/>
      <c r="AW3" s="9"/>
      <c r="AX3" s="9"/>
      <c r="AY3" s="9"/>
      <c r="AZ3" s="9"/>
      <c r="BA3" s="10"/>
      <c r="BB3" s="9"/>
      <c r="BC3" s="9"/>
      <c r="BD3" s="9"/>
      <c r="BE3" s="9"/>
      <c r="BF3" s="9"/>
      <c r="BG3" s="9"/>
      <c r="BH3" s="9"/>
      <c r="BI3" s="10"/>
      <c r="BJ3" s="9"/>
      <c r="BK3" s="9"/>
      <c r="BL3" s="9"/>
      <c r="BM3" s="9"/>
      <c r="BN3" s="9"/>
      <c r="BO3" s="9"/>
      <c r="BP3" s="9"/>
      <c r="BQ3" s="10"/>
      <c r="BR3" s="9"/>
      <c r="BS3" s="9"/>
      <c r="BT3" s="9"/>
      <c r="BU3" s="9"/>
      <c r="BV3" s="9"/>
      <c r="BW3" s="9"/>
      <c r="BX3" s="9"/>
      <c r="BY3" s="10"/>
      <c r="BZ3" s="9"/>
      <c r="CA3" s="9"/>
      <c r="CB3" s="9"/>
      <c r="CC3" s="9"/>
      <c r="CD3" s="9"/>
      <c r="CE3" s="9"/>
      <c r="CF3" s="9"/>
      <c r="CG3" s="10"/>
      <c r="CH3" s="9"/>
      <c r="CI3" s="9"/>
      <c r="CJ3" s="9"/>
      <c r="CK3" s="9"/>
      <c r="CL3" s="9"/>
      <c r="CM3" s="9"/>
      <c r="CN3" s="9"/>
      <c r="CO3" s="10"/>
      <c r="CP3" s="9"/>
      <c r="CQ3" s="9"/>
      <c r="CR3" s="9"/>
      <c r="CS3" s="9"/>
      <c r="CT3" s="9"/>
      <c r="CU3" s="9"/>
      <c r="CV3" s="9"/>
      <c r="CW3" s="10"/>
      <c r="CX3" s="9"/>
      <c r="CY3" s="9"/>
      <c r="CZ3" s="9"/>
      <c r="DA3" s="9"/>
      <c r="DB3" s="9"/>
      <c r="DC3" s="9"/>
      <c r="DD3" s="9"/>
      <c r="DE3" s="10"/>
      <c r="DF3" s="9"/>
      <c r="DG3" s="9"/>
      <c r="DH3" s="9"/>
      <c r="DI3" s="9"/>
      <c r="DJ3" s="9"/>
      <c r="DK3" s="9"/>
      <c r="DL3" s="9"/>
      <c r="DM3" s="10"/>
      <c r="DN3" s="9"/>
      <c r="DO3" s="9"/>
      <c r="DP3" s="9"/>
      <c r="DQ3" s="9"/>
      <c r="DR3" s="9"/>
      <c r="DS3" s="9"/>
      <c r="DT3" s="9"/>
      <c r="DU3" s="10"/>
      <c r="DV3" s="9"/>
      <c r="DW3" s="9"/>
      <c r="DX3" s="9"/>
      <c r="DY3" s="9"/>
      <c r="DZ3" s="9"/>
      <c r="EA3" s="9"/>
      <c r="EB3" s="9"/>
      <c r="EC3" s="10"/>
      <c r="ED3" s="9"/>
      <c r="EE3" s="9"/>
      <c r="EF3" s="9"/>
      <c r="EG3" s="9"/>
      <c r="EH3" s="9"/>
      <c r="EI3" s="9"/>
      <c r="EJ3" s="9"/>
      <c r="EK3" s="10"/>
      <c r="EL3" s="9"/>
      <c r="EM3" s="9"/>
      <c r="EN3" s="9"/>
      <c r="EO3" s="9"/>
      <c r="EP3" s="9"/>
      <c r="EQ3" s="9"/>
      <c r="ER3" s="9"/>
      <c r="ES3" s="10"/>
      <c r="ET3" s="9"/>
      <c r="EU3" s="9"/>
      <c r="EV3" s="9"/>
      <c r="EW3" s="9"/>
      <c r="EX3" s="9"/>
      <c r="EY3" s="9"/>
      <c r="EZ3" s="9"/>
      <c r="FA3" s="10"/>
      <c r="FB3" s="9"/>
      <c r="FC3" s="9"/>
      <c r="FD3" s="9"/>
      <c r="FE3" s="9"/>
      <c r="FF3" s="9"/>
      <c r="FG3" s="9"/>
      <c r="FH3" s="9"/>
      <c r="FI3" s="10"/>
      <c r="FJ3" s="9"/>
      <c r="FK3" s="9"/>
      <c r="FL3" s="9"/>
      <c r="FM3" s="9"/>
      <c r="FN3" s="9"/>
      <c r="FO3" s="9"/>
      <c r="FP3" s="9"/>
      <c r="FQ3" s="10"/>
      <c r="FR3" s="9"/>
      <c r="FS3" s="9"/>
      <c r="FT3" s="9"/>
      <c r="FU3" s="9"/>
      <c r="FV3" s="9"/>
      <c r="FW3" s="9"/>
      <c r="FX3" s="9"/>
      <c r="FY3" s="10"/>
      <c r="FZ3" s="9"/>
      <c r="GA3" s="9"/>
      <c r="GB3" s="9"/>
      <c r="GC3" s="9"/>
      <c r="GD3" s="9"/>
      <c r="GE3" s="9"/>
      <c r="GF3" s="9"/>
      <c r="GG3" s="10"/>
      <c r="GH3" s="9"/>
      <c r="GI3" s="9"/>
      <c r="GJ3" s="9"/>
      <c r="GK3" s="9"/>
      <c r="GL3" s="9"/>
      <c r="GM3" s="9"/>
      <c r="GN3" s="9"/>
      <c r="GO3" s="10"/>
      <c r="GP3" s="9"/>
      <c r="GQ3" s="9"/>
      <c r="GR3" s="9"/>
      <c r="GS3" s="9"/>
      <c r="GT3" s="9"/>
      <c r="GU3" s="9"/>
      <c r="GV3" s="9"/>
      <c r="GW3" s="10"/>
      <c r="GX3" s="9"/>
      <c r="GY3" s="9"/>
      <c r="GZ3" s="9"/>
      <c r="HA3" s="9"/>
      <c r="HB3" s="9"/>
      <c r="HC3" s="9"/>
      <c r="HD3" s="9"/>
      <c r="HE3" s="10"/>
      <c r="HF3" s="9"/>
      <c r="HG3" s="9"/>
      <c r="HH3" s="9"/>
      <c r="HI3" s="9"/>
      <c r="HJ3" s="9"/>
      <c r="HK3" s="9"/>
      <c r="HL3" s="9"/>
      <c r="HM3" s="10"/>
      <c r="HN3" s="9"/>
      <c r="HO3" s="9"/>
      <c r="HP3" s="9"/>
      <c r="HQ3" s="9"/>
      <c r="HR3" s="9"/>
      <c r="HS3" s="9"/>
      <c r="HT3" s="9"/>
      <c r="HU3" s="10"/>
      <c r="HV3" s="9"/>
      <c r="HW3" s="9"/>
      <c r="HX3" s="9"/>
      <c r="HY3" s="9"/>
      <c r="HZ3" s="9"/>
      <c r="IA3" s="9"/>
      <c r="IB3" s="9"/>
      <c r="IC3" s="10"/>
      <c r="ID3" s="9"/>
      <c r="IE3" s="9"/>
      <c r="IF3" s="9"/>
      <c r="IG3" s="9"/>
      <c r="IH3" s="9"/>
      <c r="II3" s="9"/>
      <c r="IJ3" s="9"/>
      <c r="IK3" s="10"/>
    </row>
    <row r="4" spans="2:245" ht="14.1" customHeight="1" x14ac:dyDescent="0.2">
      <c r="B4" s="261" t="s">
        <v>10</v>
      </c>
      <c r="C4" s="262"/>
      <c r="D4" s="262"/>
      <c r="E4" s="262"/>
      <c r="F4" s="262"/>
      <c r="G4" s="262"/>
      <c r="H4" s="262"/>
      <c r="I4" s="263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10"/>
      <c r="V4" s="9"/>
      <c r="W4" s="9"/>
      <c r="X4" s="9"/>
      <c r="Y4" s="9"/>
      <c r="Z4" s="9"/>
      <c r="AA4" s="9"/>
      <c r="AB4" s="9"/>
      <c r="AC4" s="10"/>
      <c r="AD4" s="9"/>
      <c r="AE4" s="9"/>
      <c r="AF4" s="9"/>
      <c r="AG4" s="9"/>
      <c r="AH4" s="9"/>
      <c r="AI4" s="9"/>
      <c r="AJ4" s="9"/>
      <c r="AK4" s="10"/>
      <c r="AL4" s="9"/>
      <c r="AM4" s="9"/>
      <c r="AN4" s="9"/>
      <c r="AO4" s="9"/>
      <c r="AP4" s="9"/>
      <c r="AQ4" s="9"/>
      <c r="AR4" s="9"/>
      <c r="AS4" s="10"/>
      <c r="AT4" s="9"/>
      <c r="AU4" s="9"/>
      <c r="AV4" s="9"/>
      <c r="AW4" s="9"/>
      <c r="AX4" s="9"/>
      <c r="AY4" s="9"/>
      <c r="AZ4" s="9"/>
      <c r="BA4" s="10"/>
      <c r="BB4" s="9"/>
      <c r="BC4" s="9"/>
      <c r="BD4" s="9"/>
      <c r="BE4" s="9"/>
      <c r="BF4" s="9"/>
      <c r="BG4" s="9"/>
      <c r="BH4" s="9"/>
      <c r="BI4" s="10"/>
      <c r="BJ4" s="9"/>
      <c r="BK4" s="9"/>
      <c r="BL4" s="9"/>
      <c r="BM4" s="9"/>
      <c r="BN4" s="9"/>
      <c r="BO4" s="9"/>
      <c r="BP4" s="9"/>
      <c r="BQ4" s="10"/>
      <c r="BR4" s="9"/>
      <c r="BS4" s="9"/>
      <c r="BT4" s="9"/>
      <c r="BU4" s="9"/>
      <c r="BV4" s="9"/>
      <c r="BW4" s="9"/>
      <c r="BX4" s="9"/>
      <c r="BY4" s="10"/>
      <c r="BZ4" s="9"/>
      <c r="CA4" s="9"/>
      <c r="CB4" s="9"/>
      <c r="CC4" s="9"/>
      <c r="CD4" s="9"/>
      <c r="CE4" s="9"/>
      <c r="CF4" s="9"/>
      <c r="CG4" s="10"/>
      <c r="CH4" s="9"/>
      <c r="CI4" s="9"/>
      <c r="CJ4" s="9"/>
      <c r="CK4" s="9"/>
      <c r="CL4" s="9"/>
      <c r="CM4" s="9"/>
      <c r="CN4" s="9"/>
      <c r="CO4" s="10"/>
      <c r="CP4" s="9"/>
      <c r="CQ4" s="9"/>
      <c r="CR4" s="9"/>
      <c r="CS4" s="9"/>
      <c r="CT4" s="9"/>
      <c r="CU4" s="9"/>
      <c r="CV4" s="9"/>
      <c r="CW4" s="10"/>
      <c r="CX4" s="9"/>
      <c r="CY4" s="9"/>
      <c r="CZ4" s="9"/>
      <c r="DA4" s="9"/>
      <c r="DB4" s="9"/>
      <c r="DC4" s="9"/>
      <c r="DD4" s="9"/>
      <c r="DE4" s="10"/>
      <c r="DF4" s="9"/>
      <c r="DG4" s="9"/>
      <c r="DH4" s="9"/>
      <c r="DI4" s="9"/>
      <c r="DJ4" s="9"/>
      <c r="DK4" s="9"/>
      <c r="DL4" s="9"/>
      <c r="DM4" s="10"/>
      <c r="DN4" s="9"/>
      <c r="DO4" s="9"/>
      <c r="DP4" s="9"/>
      <c r="DQ4" s="9"/>
      <c r="DR4" s="9"/>
      <c r="DS4" s="9"/>
      <c r="DT4" s="9"/>
      <c r="DU4" s="10"/>
      <c r="DV4" s="9"/>
      <c r="DW4" s="9"/>
      <c r="DX4" s="9"/>
      <c r="DY4" s="9"/>
      <c r="DZ4" s="9"/>
      <c r="EA4" s="9"/>
      <c r="EB4" s="9"/>
      <c r="EC4" s="10"/>
      <c r="ED4" s="9"/>
      <c r="EE4" s="9"/>
      <c r="EF4" s="9"/>
      <c r="EG4" s="9"/>
      <c r="EH4" s="9"/>
      <c r="EI4" s="9"/>
      <c r="EJ4" s="9"/>
      <c r="EK4" s="10"/>
      <c r="EL4" s="9"/>
      <c r="EM4" s="9"/>
      <c r="EN4" s="9"/>
      <c r="EO4" s="9"/>
      <c r="EP4" s="9"/>
      <c r="EQ4" s="9"/>
      <c r="ER4" s="9"/>
      <c r="ES4" s="10"/>
      <c r="ET4" s="9"/>
      <c r="EU4" s="9"/>
      <c r="EV4" s="9"/>
      <c r="EW4" s="9"/>
      <c r="EX4" s="9"/>
      <c r="EY4" s="9"/>
      <c r="EZ4" s="9"/>
      <c r="FA4" s="10"/>
      <c r="FB4" s="9"/>
      <c r="FC4" s="9"/>
      <c r="FD4" s="9"/>
      <c r="FE4" s="9"/>
      <c r="FF4" s="9"/>
      <c r="FG4" s="9"/>
      <c r="FH4" s="9"/>
      <c r="FI4" s="10"/>
      <c r="FJ4" s="9"/>
      <c r="FK4" s="9"/>
      <c r="FL4" s="9"/>
      <c r="FM4" s="9"/>
      <c r="FN4" s="9"/>
      <c r="FO4" s="9"/>
      <c r="FP4" s="9"/>
      <c r="FQ4" s="10"/>
      <c r="FR4" s="9"/>
      <c r="FS4" s="9"/>
      <c r="FT4" s="9"/>
      <c r="FU4" s="9"/>
      <c r="FV4" s="9"/>
      <c r="FW4" s="9"/>
      <c r="FX4" s="9"/>
      <c r="FY4" s="10"/>
      <c r="FZ4" s="9"/>
      <c r="GA4" s="9"/>
      <c r="GB4" s="9"/>
      <c r="GC4" s="9"/>
      <c r="GD4" s="9"/>
      <c r="GE4" s="9"/>
      <c r="GF4" s="9"/>
      <c r="GG4" s="10"/>
      <c r="GH4" s="9"/>
      <c r="GI4" s="9"/>
      <c r="GJ4" s="9"/>
      <c r="GK4" s="9"/>
      <c r="GL4" s="9"/>
      <c r="GM4" s="9"/>
      <c r="GN4" s="9"/>
      <c r="GO4" s="10"/>
      <c r="GP4" s="9"/>
      <c r="GQ4" s="9"/>
      <c r="GR4" s="9"/>
      <c r="GS4" s="9"/>
      <c r="GT4" s="9"/>
      <c r="GU4" s="9"/>
      <c r="GV4" s="9"/>
      <c r="GW4" s="10"/>
      <c r="GX4" s="9"/>
      <c r="GY4" s="9"/>
      <c r="GZ4" s="9"/>
      <c r="HA4" s="9"/>
      <c r="HB4" s="9"/>
      <c r="HC4" s="9"/>
      <c r="HD4" s="9"/>
      <c r="HE4" s="10"/>
      <c r="HF4" s="9"/>
      <c r="HG4" s="9"/>
      <c r="HH4" s="9"/>
      <c r="HI4" s="9"/>
      <c r="HJ4" s="9"/>
      <c r="HK4" s="9"/>
      <c r="HL4" s="9"/>
      <c r="HM4" s="10"/>
      <c r="HN4" s="9"/>
      <c r="HO4" s="9"/>
      <c r="HP4" s="9"/>
      <c r="HQ4" s="9"/>
      <c r="HR4" s="9"/>
      <c r="HS4" s="9"/>
      <c r="HT4" s="9"/>
      <c r="HU4" s="10"/>
      <c r="HV4" s="9"/>
      <c r="HW4" s="9"/>
      <c r="HX4" s="9"/>
      <c r="HY4" s="9"/>
      <c r="HZ4" s="9"/>
      <c r="IA4" s="9"/>
      <c r="IB4" s="9"/>
      <c r="IC4" s="10"/>
      <c r="ID4" s="9"/>
      <c r="IE4" s="9"/>
      <c r="IF4" s="9"/>
      <c r="IG4" s="9"/>
      <c r="IH4" s="9"/>
      <c r="II4" s="9"/>
      <c r="IJ4" s="9"/>
      <c r="IK4" s="10"/>
    </row>
    <row r="5" spans="2:245" ht="36.75" customHeight="1" x14ac:dyDescent="0.2">
      <c r="B5" s="252" t="s">
        <v>135</v>
      </c>
      <c r="C5" s="253"/>
      <c r="D5" s="253"/>
      <c r="E5" s="253"/>
      <c r="F5" s="253"/>
      <c r="G5" s="253"/>
      <c r="H5" s="253"/>
      <c r="I5" s="254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10"/>
      <c r="V5" s="9"/>
      <c r="W5" s="9"/>
      <c r="X5" s="9"/>
      <c r="Y5" s="9"/>
      <c r="Z5" s="9"/>
      <c r="AA5" s="9"/>
      <c r="AB5" s="9"/>
      <c r="AC5" s="10"/>
      <c r="AD5" s="9"/>
      <c r="AE5" s="9"/>
      <c r="AF5" s="9"/>
      <c r="AG5" s="9"/>
      <c r="AH5" s="9"/>
      <c r="AI5" s="9"/>
      <c r="AJ5" s="9"/>
      <c r="AK5" s="10"/>
      <c r="AL5" s="9"/>
      <c r="AM5" s="9"/>
      <c r="AN5" s="9"/>
      <c r="AO5" s="9"/>
      <c r="AP5" s="9"/>
      <c r="AQ5" s="9"/>
      <c r="AR5" s="9"/>
      <c r="AS5" s="10"/>
      <c r="AT5" s="9"/>
      <c r="AU5" s="9"/>
      <c r="AV5" s="9"/>
      <c r="AW5" s="9"/>
      <c r="AX5" s="9"/>
      <c r="AY5" s="9"/>
      <c r="AZ5" s="9"/>
      <c r="BA5" s="10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10"/>
      <c r="BR5" s="9"/>
      <c r="BS5" s="9"/>
      <c r="BT5" s="9"/>
      <c r="BU5" s="9"/>
      <c r="BV5" s="9"/>
      <c r="BW5" s="9"/>
      <c r="BX5" s="9"/>
      <c r="BY5" s="10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10"/>
      <c r="CP5" s="9"/>
      <c r="CQ5" s="9"/>
      <c r="CR5" s="9"/>
      <c r="CS5" s="9"/>
      <c r="CT5" s="9"/>
      <c r="CU5" s="9"/>
      <c r="CV5" s="9"/>
      <c r="CW5" s="10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10"/>
      <c r="DN5" s="9"/>
      <c r="DO5" s="9"/>
      <c r="DP5" s="9"/>
      <c r="DQ5" s="9"/>
      <c r="DR5" s="9"/>
      <c r="DS5" s="9"/>
      <c r="DT5" s="9"/>
      <c r="DU5" s="10"/>
      <c r="DV5" s="9"/>
      <c r="DW5" s="9"/>
      <c r="DX5" s="9"/>
      <c r="DY5" s="9"/>
      <c r="DZ5" s="9"/>
      <c r="EA5" s="9"/>
      <c r="EB5" s="9"/>
      <c r="EC5" s="10"/>
      <c r="ED5" s="9"/>
      <c r="EE5" s="9"/>
      <c r="EF5" s="9"/>
      <c r="EG5" s="9"/>
      <c r="EH5" s="9"/>
      <c r="EI5" s="9"/>
      <c r="EJ5" s="9"/>
      <c r="EK5" s="10"/>
      <c r="EL5" s="9"/>
      <c r="EM5" s="9"/>
      <c r="EN5" s="9"/>
      <c r="EO5" s="9"/>
      <c r="EP5" s="9"/>
      <c r="EQ5" s="9"/>
      <c r="ER5" s="9"/>
      <c r="ES5" s="10"/>
      <c r="ET5" s="9"/>
      <c r="EU5" s="9"/>
      <c r="EV5" s="9"/>
      <c r="EW5" s="9"/>
      <c r="EX5" s="9"/>
      <c r="EY5" s="9"/>
      <c r="EZ5" s="9"/>
      <c r="FA5" s="10"/>
      <c r="FB5" s="9"/>
      <c r="FC5" s="9"/>
      <c r="FD5" s="9"/>
      <c r="FE5" s="9"/>
      <c r="FF5" s="9"/>
      <c r="FG5" s="9"/>
      <c r="FH5" s="9"/>
      <c r="FI5" s="10"/>
      <c r="FJ5" s="9"/>
      <c r="FK5" s="9"/>
      <c r="FL5" s="9"/>
      <c r="FM5" s="9"/>
      <c r="FN5" s="9"/>
      <c r="FO5" s="9"/>
      <c r="FP5" s="9"/>
      <c r="FQ5" s="10"/>
      <c r="FR5" s="9"/>
      <c r="FS5" s="9"/>
      <c r="FT5" s="9"/>
      <c r="FU5" s="9"/>
      <c r="FV5" s="9"/>
      <c r="FW5" s="9"/>
      <c r="FX5" s="9"/>
      <c r="FY5" s="10"/>
      <c r="FZ5" s="9"/>
      <c r="GA5" s="9"/>
      <c r="GB5" s="9"/>
      <c r="GC5" s="9"/>
      <c r="GD5" s="9"/>
      <c r="GE5" s="9"/>
      <c r="GF5" s="9"/>
      <c r="GG5" s="10"/>
      <c r="GH5" s="9"/>
      <c r="GI5" s="9"/>
      <c r="GJ5" s="9"/>
      <c r="GK5" s="9"/>
      <c r="GL5" s="9"/>
      <c r="GM5" s="9"/>
      <c r="GN5" s="9"/>
      <c r="GO5" s="10"/>
      <c r="GP5" s="9"/>
      <c r="GQ5" s="9"/>
      <c r="GR5" s="9"/>
      <c r="GS5" s="9"/>
      <c r="GT5" s="9"/>
      <c r="GU5" s="9"/>
      <c r="GV5" s="9"/>
      <c r="GW5" s="10"/>
      <c r="GX5" s="9"/>
      <c r="GY5" s="9"/>
      <c r="GZ5" s="9"/>
      <c r="HA5" s="9"/>
      <c r="HB5" s="9"/>
      <c r="HC5" s="9"/>
      <c r="HD5" s="9"/>
      <c r="HE5" s="10"/>
      <c r="HF5" s="9"/>
      <c r="HG5" s="9"/>
      <c r="HH5" s="9"/>
      <c r="HI5" s="9"/>
      <c r="HJ5" s="9"/>
      <c r="HK5" s="9"/>
      <c r="HL5" s="9"/>
      <c r="HM5" s="10"/>
      <c r="HN5" s="9"/>
      <c r="HO5" s="9"/>
      <c r="HP5" s="9"/>
      <c r="HQ5" s="9"/>
      <c r="HR5" s="9"/>
      <c r="HS5" s="9"/>
      <c r="HT5" s="9"/>
      <c r="HU5" s="10"/>
      <c r="HV5" s="9"/>
      <c r="HW5" s="9"/>
      <c r="HX5" s="9"/>
      <c r="HY5" s="9"/>
      <c r="HZ5" s="9"/>
      <c r="IA5" s="9"/>
      <c r="IB5" s="9"/>
      <c r="IC5" s="10"/>
      <c r="ID5" s="9"/>
      <c r="IE5" s="9"/>
      <c r="IF5" s="9"/>
      <c r="IG5" s="9"/>
      <c r="IH5" s="9"/>
      <c r="II5" s="9"/>
      <c r="IJ5" s="9"/>
      <c r="IK5" s="10"/>
    </row>
    <row r="6" spans="2:245" ht="21" customHeight="1" x14ac:dyDescent="0.2">
      <c r="B6" s="255" t="s">
        <v>35</v>
      </c>
      <c r="C6" s="256"/>
      <c r="D6" s="256"/>
      <c r="E6" s="256"/>
      <c r="F6" s="256"/>
      <c r="G6" s="256"/>
      <c r="H6" s="256"/>
      <c r="I6" s="257"/>
      <c r="J6" s="9"/>
      <c r="K6" s="9"/>
      <c r="L6" s="9"/>
      <c r="M6" s="10"/>
      <c r="N6" s="9"/>
      <c r="O6" s="9"/>
      <c r="P6" s="9"/>
      <c r="Q6" s="9"/>
      <c r="R6" s="9"/>
      <c r="S6" s="9"/>
      <c r="T6" s="9"/>
      <c r="U6" s="10"/>
      <c r="V6" s="9"/>
      <c r="W6" s="9"/>
      <c r="X6" s="9"/>
      <c r="Y6" s="9"/>
      <c r="Z6" s="9"/>
      <c r="AA6" s="9"/>
      <c r="AB6" s="9"/>
      <c r="AC6" s="10"/>
      <c r="AD6" s="9"/>
      <c r="AE6" s="9"/>
      <c r="AF6" s="9"/>
      <c r="AG6" s="9"/>
      <c r="AH6" s="9"/>
      <c r="AI6" s="9"/>
      <c r="AJ6" s="9"/>
      <c r="AK6" s="10"/>
      <c r="AL6" s="9"/>
      <c r="AM6" s="9"/>
      <c r="AN6" s="9"/>
      <c r="AO6" s="9"/>
      <c r="AP6" s="9"/>
      <c r="AQ6" s="9"/>
      <c r="AR6" s="9"/>
      <c r="AS6" s="10"/>
      <c r="AT6" s="9"/>
      <c r="AU6" s="9"/>
      <c r="AV6" s="9"/>
      <c r="AW6" s="9"/>
      <c r="AX6" s="9"/>
      <c r="AY6" s="9"/>
      <c r="AZ6" s="9"/>
      <c r="BA6" s="10"/>
      <c r="BB6" s="9"/>
      <c r="BC6" s="9"/>
      <c r="BD6" s="9"/>
      <c r="BE6" s="9"/>
      <c r="BF6" s="9"/>
      <c r="BG6" s="9"/>
      <c r="BH6" s="9"/>
      <c r="BI6" s="10"/>
      <c r="BJ6" s="9"/>
      <c r="BK6" s="9"/>
      <c r="BL6" s="9"/>
      <c r="BM6" s="9"/>
      <c r="BN6" s="9"/>
      <c r="BO6" s="9"/>
      <c r="BP6" s="9"/>
      <c r="BQ6" s="10"/>
      <c r="BR6" s="9"/>
      <c r="BS6" s="9"/>
      <c r="BT6" s="9"/>
      <c r="BU6" s="9"/>
      <c r="BV6" s="9"/>
      <c r="BW6" s="9"/>
      <c r="BX6" s="9"/>
      <c r="BY6" s="10"/>
      <c r="BZ6" s="9"/>
      <c r="CA6" s="9"/>
      <c r="CB6" s="9"/>
      <c r="CC6" s="9"/>
      <c r="CD6" s="9"/>
      <c r="CE6" s="9"/>
      <c r="CF6" s="9"/>
      <c r="CG6" s="10"/>
      <c r="CH6" s="9"/>
      <c r="CI6" s="9"/>
      <c r="CJ6" s="9"/>
      <c r="CK6" s="9"/>
      <c r="CL6" s="9"/>
      <c r="CM6" s="9"/>
      <c r="CN6" s="9"/>
      <c r="CO6" s="10"/>
      <c r="CP6" s="9"/>
      <c r="CQ6" s="9"/>
      <c r="CR6" s="9"/>
      <c r="CS6" s="9"/>
      <c r="CT6" s="9"/>
      <c r="CU6" s="9"/>
      <c r="CV6" s="9"/>
      <c r="CW6" s="10"/>
      <c r="CX6" s="9"/>
      <c r="CY6" s="9"/>
      <c r="CZ6" s="9"/>
      <c r="DA6" s="9"/>
      <c r="DB6" s="9"/>
      <c r="DC6" s="9"/>
      <c r="DD6" s="9"/>
      <c r="DE6" s="10"/>
      <c r="DF6" s="9"/>
      <c r="DG6" s="9"/>
      <c r="DH6" s="9"/>
      <c r="DI6" s="9"/>
      <c r="DJ6" s="9"/>
      <c r="DK6" s="9"/>
      <c r="DL6" s="9"/>
      <c r="DM6" s="10"/>
      <c r="DN6" s="9"/>
      <c r="DO6" s="9"/>
      <c r="DP6" s="9"/>
      <c r="DQ6" s="9"/>
      <c r="DR6" s="9"/>
      <c r="DS6" s="9"/>
      <c r="DT6" s="9"/>
      <c r="DU6" s="10"/>
      <c r="DV6" s="9"/>
      <c r="DW6" s="9"/>
      <c r="DX6" s="9"/>
      <c r="DY6" s="9"/>
      <c r="DZ6" s="9"/>
      <c r="EA6" s="9"/>
      <c r="EB6" s="9"/>
      <c r="EC6" s="10"/>
      <c r="ED6" s="9"/>
      <c r="EE6" s="9"/>
      <c r="EF6" s="9"/>
      <c r="EG6" s="9"/>
      <c r="EH6" s="9"/>
      <c r="EI6" s="9"/>
      <c r="EJ6" s="9"/>
      <c r="EK6" s="10"/>
      <c r="EL6" s="9"/>
      <c r="EM6" s="9"/>
      <c r="EN6" s="9"/>
      <c r="EO6" s="9"/>
      <c r="EP6" s="9"/>
      <c r="EQ6" s="9"/>
      <c r="ER6" s="9"/>
      <c r="ES6" s="10"/>
      <c r="ET6" s="9"/>
      <c r="EU6" s="9"/>
      <c r="EV6" s="9"/>
      <c r="EW6" s="9"/>
      <c r="EX6" s="9"/>
      <c r="EY6" s="9"/>
      <c r="EZ6" s="9"/>
      <c r="FA6" s="10"/>
      <c r="FB6" s="9"/>
      <c r="FC6" s="9"/>
      <c r="FD6" s="9"/>
      <c r="FE6" s="9"/>
      <c r="FF6" s="9"/>
      <c r="FG6" s="9"/>
      <c r="FH6" s="9"/>
      <c r="FI6" s="10"/>
      <c r="FJ6" s="9"/>
      <c r="FK6" s="9"/>
      <c r="FL6" s="9"/>
      <c r="FM6" s="9"/>
      <c r="FN6" s="9"/>
      <c r="FO6" s="9"/>
      <c r="FP6" s="9"/>
      <c r="FQ6" s="10"/>
      <c r="FR6" s="9"/>
      <c r="FS6" s="9"/>
      <c r="FT6" s="9"/>
      <c r="FU6" s="9"/>
      <c r="FV6" s="9"/>
      <c r="FW6" s="9"/>
      <c r="FX6" s="9"/>
      <c r="FY6" s="10"/>
      <c r="FZ6" s="9"/>
      <c r="GA6" s="9"/>
      <c r="GB6" s="9"/>
      <c r="GC6" s="9"/>
      <c r="GD6" s="9"/>
      <c r="GE6" s="9"/>
      <c r="GF6" s="9"/>
      <c r="GG6" s="10"/>
      <c r="GH6" s="9"/>
      <c r="GI6" s="9"/>
      <c r="GJ6" s="9"/>
      <c r="GK6" s="9"/>
      <c r="GL6" s="9"/>
      <c r="GM6" s="9"/>
      <c r="GN6" s="9"/>
      <c r="GO6" s="10"/>
      <c r="GP6" s="9"/>
      <c r="GQ6" s="9"/>
      <c r="GR6" s="9"/>
      <c r="GS6" s="9"/>
      <c r="GT6" s="9"/>
      <c r="GU6" s="9"/>
      <c r="GV6" s="9"/>
      <c r="GW6" s="10"/>
      <c r="GX6" s="9"/>
      <c r="GY6" s="9"/>
      <c r="GZ6" s="9"/>
      <c r="HA6" s="9"/>
      <c r="HB6" s="9"/>
      <c r="HC6" s="9"/>
      <c r="HD6" s="9"/>
      <c r="HE6" s="10"/>
      <c r="HF6" s="9"/>
      <c r="HG6" s="9"/>
      <c r="HH6" s="9"/>
      <c r="HI6" s="9"/>
      <c r="HJ6" s="9"/>
      <c r="HK6" s="9"/>
      <c r="HL6" s="9"/>
      <c r="HM6" s="10"/>
      <c r="HN6" s="9"/>
      <c r="HO6" s="9"/>
      <c r="HP6" s="9"/>
      <c r="HQ6" s="9"/>
      <c r="HR6" s="9"/>
      <c r="HS6" s="9"/>
      <c r="HT6" s="9"/>
      <c r="HU6" s="10"/>
      <c r="HV6" s="9"/>
      <c r="HW6" s="9"/>
      <c r="HX6" s="9"/>
      <c r="HY6" s="9"/>
      <c r="HZ6" s="9"/>
      <c r="IA6" s="9"/>
      <c r="IB6" s="9"/>
      <c r="IC6" s="10"/>
      <c r="ID6" s="9"/>
      <c r="IE6" s="9"/>
      <c r="IF6" s="9"/>
      <c r="IG6" s="9"/>
      <c r="IH6" s="9"/>
      <c r="II6" s="9"/>
      <c r="IJ6" s="9"/>
      <c r="IK6" s="10"/>
    </row>
    <row r="7" spans="2:245" ht="66.75" customHeight="1" x14ac:dyDescent="0.2">
      <c r="B7" s="266" t="s">
        <v>11</v>
      </c>
      <c r="C7" s="267"/>
      <c r="D7" s="268"/>
      <c r="E7" s="266" t="s">
        <v>1</v>
      </c>
      <c r="F7" s="267"/>
      <c r="G7" s="264" t="s">
        <v>205</v>
      </c>
      <c r="H7" s="219" t="s">
        <v>34</v>
      </c>
      <c r="I7" s="221"/>
    </row>
    <row r="8" spans="2:245" ht="37.5" customHeight="1" x14ac:dyDescent="0.2">
      <c r="B8" s="95" t="s">
        <v>12</v>
      </c>
      <c r="C8" s="95" t="s">
        <v>13</v>
      </c>
      <c r="D8" s="95" t="s">
        <v>14</v>
      </c>
      <c r="E8" s="95" t="s">
        <v>15</v>
      </c>
      <c r="F8" s="95" t="s">
        <v>16</v>
      </c>
      <c r="G8" s="265"/>
      <c r="H8" s="76" t="s">
        <v>100</v>
      </c>
      <c r="I8" s="77" t="s">
        <v>0</v>
      </c>
    </row>
    <row r="9" spans="2:245" ht="21.75" customHeight="1" x14ac:dyDescent="0.2">
      <c r="B9" s="269" t="s">
        <v>17</v>
      </c>
      <c r="C9" s="270"/>
      <c r="D9" s="270"/>
      <c r="E9" s="270"/>
      <c r="F9" s="270"/>
      <c r="G9" s="271"/>
      <c r="H9" s="96">
        <f>+H10+H64</f>
        <v>0</v>
      </c>
      <c r="I9" s="96">
        <f>+I10+I64</f>
        <v>0</v>
      </c>
    </row>
    <row r="10" spans="2:245" s="11" customFormat="1" x14ac:dyDescent="0.2">
      <c r="B10" s="278" t="s">
        <v>28</v>
      </c>
      <c r="C10" s="249"/>
      <c r="D10" s="249"/>
      <c r="E10" s="249"/>
      <c r="F10" s="249"/>
      <c r="G10" s="97" t="s">
        <v>29</v>
      </c>
      <c r="H10" s="96">
        <f t="shared" ref="H10:I10" si="0">+H12+H29</f>
        <v>0</v>
      </c>
      <c r="I10" s="96">
        <f t="shared" si="0"/>
        <v>0</v>
      </c>
    </row>
    <row r="11" spans="2:245" ht="13.5" x14ac:dyDescent="0.2">
      <c r="B11" s="279"/>
      <c r="C11" s="249"/>
      <c r="D11" s="249"/>
      <c r="E11" s="249"/>
      <c r="F11" s="249"/>
      <c r="G11" s="98" t="s">
        <v>2</v>
      </c>
      <c r="H11" s="99"/>
      <c r="I11" s="99"/>
    </row>
    <row r="12" spans="2:245" s="11" customFormat="1" x14ac:dyDescent="0.2">
      <c r="B12" s="279"/>
      <c r="C12" s="251" t="s">
        <v>36</v>
      </c>
      <c r="D12" s="249"/>
      <c r="E12" s="249"/>
      <c r="F12" s="249"/>
      <c r="G12" s="100" t="s">
        <v>37</v>
      </c>
      <c r="H12" s="101">
        <f t="shared" ref="H12:I12" si="1">+H14</f>
        <v>-59500</v>
      </c>
      <c r="I12" s="101">
        <f t="shared" si="1"/>
        <v>-106924</v>
      </c>
    </row>
    <row r="13" spans="2:245" ht="13.5" customHeight="1" x14ac:dyDescent="0.2">
      <c r="B13" s="279"/>
      <c r="C13" s="251"/>
      <c r="D13" s="249"/>
      <c r="E13" s="249"/>
      <c r="F13" s="249"/>
      <c r="G13" s="102" t="s">
        <v>2</v>
      </c>
      <c r="H13" s="99"/>
      <c r="I13" s="99"/>
    </row>
    <row r="14" spans="2:245" ht="13.5" x14ac:dyDescent="0.2">
      <c r="B14" s="279"/>
      <c r="C14" s="251"/>
      <c r="D14" s="251" t="s">
        <v>24</v>
      </c>
      <c r="E14" s="249"/>
      <c r="F14" s="249"/>
      <c r="G14" s="103" t="s">
        <v>46</v>
      </c>
      <c r="H14" s="101">
        <f t="shared" ref="H14:I14" si="2">+H16</f>
        <v>-59500</v>
      </c>
      <c r="I14" s="101">
        <f t="shared" si="2"/>
        <v>-106924</v>
      </c>
    </row>
    <row r="15" spans="2:245" ht="13.5" customHeight="1" x14ac:dyDescent="0.2">
      <c r="B15" s="279"/>
      <c r="C15" s="251"/>
      <c r="D15" s="251"/>
      <c r="E15" s="249"/>
      <c r="F15" s="249"/>
      <c r="G15" s="102" t="s">
        <v>2</v>
      </c>
      <c r="H15" s="99"/>
      <c r="I15" s="99"/>
    </row>
    <row r="16" spans="2:245" ht="13.5" x14ac:dyDescent="0.2">
      <c r="B16" s="279"/>
      <c r="C16" s="251"/>
      <c r="D16" s="251"/>
      <c r="E16" s="249"/>
      <c r="F16" s="249"/>
      <c r="G16" s="100" t="s">
        <v>20</v>
      </c>
      <c r="H16" s="104">
        <f t="shared" ref="H16:I16" si="3">+H18</f>
        <v>-59500</v>
      </c>
      <c r="I16" s="104">
        <f t="shared" si="3"/>
        <v>-106924</v>
      </c>
    </row>
    <row r="17" spans="2:9" ht="13.5" customHeight="1" x14ac:dyDescent="0.2">
      <c r="B17" s="279"/>
      <c r="C17" s="251"/>
      <c r="D17" s="251"/>
      <c r="E17" s="249"/>
      <c r="F17" s="249"/>
      <c r="G17" s="102" t="s">
        <v>2</v>
      </c>
      <c r="H17" s="99"/>
      <c r="I17" s="99"/>
    </row>
    <row r="18" spans="2:9" ht="13.5" x14ac:dyDescent="0.2">
      <c r="B18" s="279"/>
      <c r="C18" s="251"/>
      <c r="D18" s="251"/>
      <c r="E18" s="249">
        <v>1207</v>
      </c>
      <c r="F18" s="249"/>
      <c r="G18" s="105" t="s">
        <v>38</v>
      </c>
      <c r="H18" s="104">
        <f t="shared" ref="H18:I18" si="4">+H20</f>
        <v>-59500</v>
      </c>
      <c r="I18" s="104">
        <f t="shared" si="4"/>
        <v>-106924</v>
      </c>
    </row>
    <row r="19" spans="2:9" ht="13.5" customHeight="1" x14ac:dyDescent="0.2">
      <c r="B19" s="279"/>
      <c r="C19" s="251"/>
      <c r="D19" s="251"/>
      <c r="E19" s="249"/>
      <c r="F19" s="249"/>
      <c r="G19" s="106" t="s">
        <v>25</v>
      </c>
      <c r="H19" s="99"/>
      <c r="I19" s="99"/>
    </row>
    <row r="20" spans="2:9" ht="30.75" customHeight="1" x14ac:dyDescent="0.2">
      <c r="B20" s="279"/>
      <c r="C20" s="251"/>
      <c r="D20" s="251"/>
      <c r="E20" s="249"/>
      <c r="F20" s="249">
        <v>11003</v>
      </c>
      <c r="G20" s="103" t="s">
        <v>72</v>
      </c>
      <c r="H20" s="104">
        <f t="shared" ref="H20:I20" si="5">+H22</f>
        <v>-59500</v>
      </c>
      <c r="I20" s="104">
        <f t="shared" si="5"/>
        <v>-106924</v>
      </c>
    </row>
    <row r="21" spans="2:9" ht="13.5" customHeight="1" x14ac:dyDescent="0.2">
      <c r="B21" s="279"/>
      <c r="C21" s="251"/>
      <c r="D21" s="251"/>
      <c r="E21" s="249"/>
      <c r="F21" s="249"/>
      <c r="G21" s="107" t="s">
        <v>50</v>
      </c>
      <c r="H21" s="99"/>
      <c r="I21" s="99"/>
    </row>
    <row r="22" spans="2:9" ht="13.5" customHeight="1" x14ac:dyDescent="0.2">
      <c r="B22" s="279"/>
      <c r="C22" s="251"/>
      <c r="D22" s="251"/>
      <c r="E22" s="249"/>
      <c r="F22" s="249"/>
      <c r="G22" s="108" t="s">
        <v>51</v>
      </c>
      <c r="H22" s="109">
        <f t="shared" ref="H22:I22" si="6">+H24</f>
        <v>-59500</v>
      </c>
      <c r="I22" s="109">
        <f t="shared" si="6"/>
        <v>-106924</v>
      </c>
    </row>
    <row r="23" spans="2:9" ht="16.5" customHeight="1" x14ac:dyDescent="0.2">
      <c r="B23" s="279"/>
      <c r="C23" s="251"/>
      <c r="D23" s="251"/>
      <c r="E23" s="249"/>
      <c r="F23" s="249"/>
      <c r="G23" s="107" t="s">
        <v>52</v>
      </c>
      <c r="H23" s="99"/>
      <c r="I23" s="99"/>
    </row>
    <row r="24" spans="2:9" ht="13.5" x14ac:dyDescent="0.2">
      <c r="B24" s="279"/>
      <c r="C24" s="251"/>
      <c r="D24" s="251"/>
      <c r="E24" s="249"/>
      <c r="F24" s="249"/>
      <c r="G24" s="103" t="s">
        <v>44</v>
      </c>
      <c r="H24" s="109">
        <f t="shared" ref="H24:I24" si="7">+H25</f>
        <v>-59500</v>
      </c>
      <c r="I24" s="109">
        <f t="shared" si="7"/>
        <v>-106924</v>
      </c>
    </row>
    <row r="25" spans="2:9" ht="13.5" x14ac:dyDescent="0.2">
      <c r="B25" s="279"/>
      <c r="C25" s="251"/>
      <c r="D25" s="251"/>
      <c r="E25" s="249"/>
      <c r="F25" s="249"/>
      <c r="G25" s="103" t="s">
        <v>45</v>
      </c>
      <c r="H25" s="109">
        <f t="shared" ref="H25:I25" si="8">H26</f>
        <v>-59500</v>
      </c>
      <c r="I25" s="109">
        <f t="shared" si="8"/>
        <v>-106924</v>
      </c>
    </row>
    <row r="26" spans="2:9" ht="13.5" x14ac:dyDescent="0.2">
      <c r="B26" s="279"/>
      <c r="C26" s="251"/>
      <c r="D26" s="251"/>
      <c r="E26" s="249"/>
      <c r="F26" s="249"/>
      <c r="G26" s="103" t="s">
        <v>68</v>
      </c>
      <c r="H26" s="109">
        <f t="shared" ref="H26:I26" si="9">+H28</f>
        <v>-59500</v>
      </c>
      <c r="I26" s="109">
        <f t="shared" si="9"/>
        <v>-106924</v>
      </c>
    </row>
    <row r="27" spans="2:9" ht="13.5" x14ac:dyDescent="0.2">
      <c r="B27" s="279"/>
      <c r="C27" s="251"/>
      <c r="D27" s="251"/>
      <c r="E27" s="249"/>
      <c r="F27" s="249"/>
      <c r="G27" s="107" t="s">
        <v>69</v>
      </c>
      <c r="H27" s="99"/>
      <c r="I27" s="99"/>
    </row>
    <row r="28" spans="2:9" ht="13.5" customHeight="1" x14ac:dyDescent="0.2">
      <c r="B28" s="279"/>
      <c r="C28" s="251"/>
      <c r="D28" s="251"/>
      <c r="E28" s="249"/>
      <c r="F28" s="249"/>
      <c r="G28" s="107" t="s">
        <v>70</v>
      </c>
      <c r="H28" s="109">
        <f>+'2'!E43</f>
        <v>-59500</v>
      </c>
      <c r="I28" s="109">
        <f>+'2'!F43</f>
        <v>-106924</v>
      </c>
    </row>
    <row r="29" spans="2:9" s="12" customFormat="1" x14ac:dyDescent="0.2">
      <c r="B29" s="279"/>
      <c r="C29" s="272" t="s">
        <v>84</v>
      </c>
      <c r="D29" s="250"/>
      <c r="E29" s="250"/>
      <c r="F29" s="250"/>
      <c r="G29" s="85" t="s">
        <v>85</v>
      </c>
      <c r="H29" s="101">
        <f t="shared" ref="H29:I29" si="10">+H31</f>
        <v>59500</v>
      </c>
      <c r="I29" s="101">
        <f t="shared" si="10"/>
        <v>106924</v>
      </c>
    </row>
    <row r="30" spans="2:9" s="13" customFormat="1" ht="13.5" customHeight="1" x14ac:dyDescent="0.2">
      <c r="B30" s="279"/>
      <c r="C30" s="273"/>
      <c r="D30" s="250"/>
      <c r="E30" s="250"/>
      <c r="F30" s="250"/>
      <c r="G30" s="15" t="s">
        <v>55</v>
      </c>
      <c r="H30" s="110"/>
      <c r="I30" s="110"/>
    </row>
    <row r="31" spans="2:9" s="12" customFormat="1" x14ac:dyDescent="0.2">
      <c r="B31" s="279"/>
      <c r="C31" s="273"/>
      <c r="D31" s="272" t="s">
        <v>47</v>
      </c>
      <c r="E31" s="250"/>
      <c r="F31" s="250"/>
      <c r="G31" s="85" t="s">
        <v>85</v>
      </c>
      <c r="H31" s="109">
        <f t="shared" ref="H31:I31" si="11">+H33</f>
        <v>59500</v>
      </c>
      <c r="I31" s="109">
        <f t="shared" si="11"/>
        <v>106924</v>
      </c>
    </row>
    <row r="32" spans="2:9" s="13" customFormat="1" ht="13.5" customHeight="1" x14ac:dyDescent="0.2">
      <c r="B32" s="279"/>
      <c r="C32" s="273"/>
      <c r="D32" s="273"/>
      <c r="E32" s="250"/>
      <c r="F32" s="250"/>
      <c r="G32" s="15" t="s">
        <v>55</v>
      </c>
      <c r="H32" s="110"/>
      <c r="I32" s="110"/>
    </row>
    <row r="33" spans="2:13" s="13" customFormat="1" ht="13.5" x14ac:dyDescent="0.2">
      <c r="B33" s="279"/>
      <c r="C33" s="273"/>
      <c r="D33" s="273"/>
      <c r="E33" s="250"/>
      <c r="F33" s="250"/>
      <c r="G33" s="100" t="s">
        <v>20</v>
      </c>
      <c r="H33" s="109">
        <f t="shared" ref="H33:I33" si="12">+H35</f>
        <v>59500</v>
      </c>
      <c r="I33" s="109">
        <f t="shared" si="12"/>
        <v>106924</v>
      </c>
    </row>
    <row r="34" spans="2:13" s="13" customFormat="1" ht="13.5" customHeight="1" x14ac:dyDescent="0.2">
      <c r="B34" s="279"/>
      <c r="C34" s="273"/>
      <c r="D34" s="273"/>
      <c r="E34" s="250"/>
      <c r="F34" s="250"/>
      <c r="G34" s="102" t="s">
        <v>2</v>
      </c>
      <c r="H34" s="110"/>
      <c r="I34" s="110"/>
    </row>
    <row r="35" spans="2:13" s="12" customFormat="1" ht="27" x14ac:dyDescent="0.2">
      <c r="B35" s="279"/>
      <c r="C35" s="273"/>
      <c r="D35" s="273"/>
      <c r="E35" s="275">
        <v>1126</v>
      </c>
      <c r="F35" s="250"/>
      <c r="G35" s="85" t="s">
        <v>77</v>
      </c>
      <c r="H35" s="101">
        <f t="shared" ref="H35:I35" si="13">+H37+H46+H55</f>
        <v>59500</v>
      </c>
      <c r="I35" s="101">
        <f t="shared" si="13"/>
        <v>106924</v>
      </c>
    </row>
    <row r="36" spans="2:13" s="13" customFormat="1" ht="13.5" customHeight="1" x14ac:dyDescent="0.2">
      <c r="B36" s="279"/>
      <c r="C36" s="273"/>
      <c r="D36" s="273"/>
      <c r="E36" s="276"/>
      <c r="F36" s="250"/>
      <c r="G36" s="15" t="s">
        <v>55</v>
      </c>
      <c r="H36" s="110"/>
      <c r="I36" s="110"/>
    </row>
    <row r="37" spans="2:13" s="13" customFormat="1" ht="31.5" customHeight="1" x14ac:dyDescent="0.2">
      <c r="B37" s="279"/>
      <c r="C37" s="273"/>
      <c r="D37" s="273"/>
      <c r="E37" s="276"/>
      <c r="F37" s="250">
        <v>11001</v>
      </c>
      <c r="G37" s="187" t="s">
        <v>191</v>
      </c>
      <c r="H37" s="109">
        <f t="shared" ref="H37:I37" si="14">+H39</f>
        <v>31616</v>
      </c>
      <c r="I37" s="109">
        <f t="shared" si="14"/>
        <v>79040</v>
      </c>
    </row>
    <row r="38" spans="2:13" s="13" customFormat="1" ht="13.5" customHeight="1" x14ac:dyDescent="0.2">
      <c r="B38" s="279"/>
      <c r="C38" s="273"/>
      <c r="D38" s="273"/>
      <c r="E38" s="276"/>
      <c r="F38" s="250"/>
      <c r="G38" s="15" t="s">
        <v>50</v>
      </c>
      <c r="H38" s="110"/>
      <c r="I38" s="110"/>
    </row>
    <row r="39" spans="2:13" s="13" customFormat="1" ht="13.5" customHeight="1" x14ac:dyDescent="0.2">
      <c r="B39" s="279"/>
      <c r="C39" s="273"/>
      <c r="D39" s="273"/>
      <c r="E39" s="276"/>
      <c r="F39" s="250"/>
      <c r="G39" s="83" t="s">
        <v>51</v>
      </c>
      <c r="H39" s="109">
        <f t="shared" ref="H39" si="15">+H41</f>
        <v>31616</v>
      </c>
      <c r="I39" s="109">
        <f>+I41</f>
        <v>79040</v>
      </c>
    </row>
    <row r="40" spans="2:13" s="13" customFormat="1" ht="13.5" customHeight="1" x14ac:dyDescent="0.2">
      <c r="B40" s="279"/>
      <c r="C40" s="273"/>
      <c r="D40" s="273"/>
      <c r="E40" s="276"/>
      <c r="F40" s="250"/>
      <c r="G40" s="15" t="s">
        <v>52</v>
      </c>
      <c r="H40" s="110"/>
      <c r="I40" s="110"/>
    </row>
    <row r="41" spans="2:13" s="13" customFormat="1" ht="13.5" x14ac:dyDescent="0.2">
      <c r="B41" s="279"/>
      <c r="C41" s="273"/>
      <c r="D41" s="273"/>
      <c r="E41" s="276"/>
      <c r="F41" s="250"/>
      <c r="G41" s="85" t="s">
        <v>44</v>
      </c>
      <c r="H41" s="109">
        <f t="shared" ref="H41:I41" si="16">+H42</f>
        <v>31616</v>
      </c>
      <c r="I41" s="109">
        <f t="shared" si="16"/>
        <v>79040</v>
      </c>
    </row>
    <row r="42" spans="2:13" s="13" customFormat="1" ht="13.5" x14ac:dyDescent="0.2">
      <c r="B42" s="279"/>
      <c r="C42" s="273"/>
      <c r="D42" s="273"/>
      <c r="E42" s="276"/>
      <c r="F42" s="250"/>
      <c r="G42" s="85" t="s">
        <v>45</v>
      </c>
      <c r="H42" s="109">
        <f t="shared" ref="H42:I44" si="17">+H43</f>
        <v>31616</v>
      </c>
      <c r="I42" s="109">
        <f t="shared" si="17"/>
        <v>79040</v>
      </c>
    </row>
    <row r="43" spans="2:13" s="13" customFormat="1" ht="13.5" x14ac:dyDescent="0.2">
      <c r="B43" s="279"/>
      <c r="C43" s="273"/>
      <c r="D43" s="273"/>
      <c r="E43" s="276"/>
      <c r="F43" s="250"/>
      <c r="G43" s="85" t="s">
        <v>86</v>
      </c>
      <c r="H43" s="109">
        <f t="shared" si="17"/>
        <v>31616</v>
      </c>
      <c r="I43" s="109">
        <f t="shared" si="17"/>
        <v>79040</v>
      </c>
    </row>
    <row r="44" spans="2:13" s="14" customFormat="1" ht="13.5" customHeight="1" x14ac:dyDescent="0.2">
      <c r="B44" s="279"/>
      <c r="C44" s="273"/>
      <c r="D44" s="273"/>
      <c r="E44" s="276"/>
      <c r="F44" s="250"/>
      <c r="G44" s="15" t="s">
        <v>87</v>
      </c>
      <c r="H44" s="109">
        <f t="shared" si="17"/>
        <v>31616</v>
      </c>
      <c r="I44" s="109">
        <f t="shared" si="17"/>
        <v>79040</v>
      </c>
      <c r="M44" s="7"/>
    </row>
    <row r="45" spans="2:13" ht="13.5" customHeight="1" x14ac:dyDescent="0.2">
      <c r="B45" s="279"/>
      <c r="C45" s="273"/>
      <c r="D45" s="273"/>
      <c r="E45" s="276"/>
      <c r="F45" s="250"/>
      <c r="G45" s="15" t="s">
        <v>88</v>
      </c>
      <c r="H45" s="99">
        <f>+'2'!E18</f>
        <v>31616</v>
      </c>
      <c r="I45" s="99">
        <f>+'2'!F18</f>
        <v>79040</v>
      </c>
    </row>
    <row r="46" spans="2:13" s="13" customFormat="1" ht="27" x14ac:dyDescent="0.2">
      <c r="B46" s="279"/>
      <c r="C46" s="273"/>
      <c r="D46" s="273"/>
      <c r="E46" s="276"/>
      <c r="F46" s="275">
        <v>12005</v>
      </c>
      <c r="G46" s="85" t="s">
        <v>167</v>
      </c>
      <c r="H46" s="111">
        <f t="shared" ref="H46:I46" si="18">H48</f>
        <v>11884</v>
      </c>
      <c r="I46" s="111">
        <f t="shared" si="18"/>
        <v>11884</v>
      </c>
    </row>
    <row r="47" spans="2:13" s="13" customFormat="1" ht="13.5" x14ac:dyDescent="0.2">
      <c r="B47" s="279"/>
      <c r="C47" s="273"/>
      <c r="D47" s="273"/>
      <c r="E47" s="276"/>
      <c r="F47" s="276"/>
      <c r="G47" s="112" t="s">
        <v>50</v>
      </c>
      <c r="H47" s="114"/>
      <c r="I47" s="114"/>
    </row>
    <row r="48" spans="2:13" s="13" customFormat="1" ht="13.5" x14ac:dyDescent="0.2">
      <c r="B48" s="279"/>
      <c r="C48" s="273"/>
      <c r="D48" s="273"/>
      <c r="E48" s="276"/>
      <c r="F48" s="276"/>
      <c r="G48" s="115" t="s">
        <v>51</v>
      </c>
      <c r="H48" s="113">
        <f t="shared" ref="H48:I48" si="19">H50</f>
        <v>11884</v>
      </c>
      <c r="I48" s="113">
        <f t="shared" si="19"/>
        <v>11884</v>
      </c>
    </row>
    <row r="49" spans="2:9" s="13" customFormat="1" ht="16.5" customHeight="1" x14ac:dyDescent="0.2">
      <c r="B49" s="279"/>
      <c r="C49" s="273"/>
      <c r="D49" s="273"/>
      <c r="E49" s="276"/>
      <c r="F49" s="276"/>
      <c r="G49" s="112" t="s">
        <v>52</v>
      </c>
      <c r="H49" s="113">
        <f t="shared" ref="H49:I49" si="20">H50</f>
        <v>11884</v>
      </c>
      <c r="I49" s="113">
        <f t="shared" si="20"/>
        <v>11884</v>
      </c>
    </row>
    <row r="50" spans="2:9" s="13" customFormat="1" ht="13.5" x14ac:dyDescent="0.2">
      <c r="B50" s="279"/>
      <c r="C50" s="273"/>
      <c r="D50" s="273"/>
      <c r="E50" s="276"/>
      <c r="F50" s="276"/>
      <c r="G50" s="116" t="s">
        <v>44</v>
      </c>
      <c r="H50" s="113">
        <f t="shared" ref="H50:I50" si="21">H52</f>
        <v>11884</v>
      </c>
      <c r="I50" s="113">
        <f t="shared" si="21"/>
        <v>11884</v>
      </c>
    </row>
    <row r="51" spans="2:9" s="13" customFormat="1" ht="13.5" x14ac:dyDescent="0.2">
      <c r="B51" s="279"/>
      <c r="C51" s="273"/>
      <c r="D51" s="273"/>
      <c r="E51" s="276"/>
      <c r="F51" s="276"/>
      <c r="G51" s="116" t="s">
        <v>45</v>
      </c>
      <c r="H51" s="114"/>
      <c r="I51" s="114"/>
    </row>
    <row r="52" spans="2:9" s="13" customFormat="1" ht="13.5" x14ac:dyDescent="0.2">
      <c r="B52" s="279"/>
      <c r="C52" s="273"/>
      <c r="D52" s="273"/>
      <c r="E52" s="276"/>
      <c r="F52" s="276"/>
      <c r="G52" s="54" t="s">
        <v>171</v>
      </c>
      <c r="H52" s="113">
        <f t="shared" ref="H52:I52" si="22">H53</f>
        <v>11884</v>
      </c>
      <c r="I52" s="113">
        <f t="shared" si="22"/>
        <v>11884</v>
      </c>
    </row>
    <row r="53" spans="2:9" s="13" customFormat="1" ht="17.25" customHeight="1" x14ac:dyDescent="0.2">
      <c r="B53" s="279"/>
      <c r="C53" s="273"/>
      <c r="D53" s="273"/>
      <c r="E53" s="276"/>
      <c r="F53" s="276"/>
      <c r="G53" s="59" t="s">
        <v>172</v>
      </c>
      <c r="H53" s="113">
        <f t="shared" ref="H53:I53" si="23">+H54</f>
        <v>11884</v>
      </c>
      <c r="I53" s="113">
        <f t="shared" si="23"/>
        <v>11884</v>
      </c>
    </row>
    <row r="54" spans="2:9" s="13" customFormat="1" ht="27" x14ac:dyDescent="0.2">
      <c r="B54" s="279"/>
      <c r="C54" s="273"/>
      <c r="D54" s="273"/>
      <c r="E54" s="276"/>
      <c r="F54" s="277"/>
      <c r="G54" s="33" t="s">
        <v>173</v>
      </c>
      <c r="H54" s="113">
        <f>+'2'!E24</f>
        <v>11884</v>
      </c>
      <c r="I54" s="113">
        <f>+'2'!F24</f>
        <v>11884</v>
      </c>
    </row>
    <row r="55" spans="2:9" s="13" customFormat="1" ht="17.25" customHeight="1" x14ac:dyDescent="0.2">
      <c r="B55" s="279"/>
      <c r="C55" s="273"/>
      <c r="D55" s="273"/>
      <c r="E55" s="276"/>
      <c r="F55" s="250">
        <v>31002</v>
      </c>
      <c r="G55" s="175" t="s">
        <v>192</v>
      </c>
      <c r="H55" s="118">
        <f t="shared" ref="H55:I55" si="24">+H57</f>
        <v>16000</v>
      </c>
      <c r="I55" s="118">
        <f t="shared" si="24"/>
        <v>16000</v>
      </c>
    </row>
    <row r="56" spans="2:9" s="13" customFormat="1" ht="14.25" customHeight="1" x14ac:dyDescent="0.2">
      <c r="B56" s="279"/>
      <c r="C56" s="273"/>
      <c r="D56" s="273"/>
      <c r="E56" s="276"/>
      <c r="F56" s="250"/>
      <c r="G56" s="15" t="s">
        <v>50</v>
      </c>
      <c r="H56" s="110"/>
      <c r="I56" s="110"/>
    </row>
    <row r="57" spans="2:9" s="13" customFormat="1" ht="14.25" customHeight="1" x14ac:dyDescent="0.2">
      <c r="B57" s="279"/>
      <c r="C57" s="273"/>
      <c r="D57" s="273"/>
      <c r="E57" s="276"/>
      <c r="F57" s="250"/>
      <c r="G57" s="83" t="s">
        <v>51</v>
      </c>
      <c r="H57" s="119">
        <f t="shared" ref="H57" si="25">+H59</f>
        <v>16000</v>
      </c>
      <c r="I57" s="119">
        <f>+I59</f>
        <v>16000</v>
      </c>
    </row>
    <row r="58" spans="2:9" s="13" customFormat="1" ht="14.25" customHeight="1" x14ac:dyDescent="0.2">
      <c r="B58" s="279"/>
      <c r="C58" s="273"/>
      <c r="D58" s="273"/>
      <c r="E58" s="276"/>
      <c r="F58" s="250"/>
      <c r="G58" s="15" t="s">
        <v>52</v>
      </c>
      <c r="H58" s="110"/>
      <c r="I58" s="110"/>
    </row>
    <row r="59" spans="2:9" s="12" customFormat="1" x14ac:dyDescent="0.2">
      <c r="B59" s="279"/>
      <c r="C59" s="273"/>
      <c r="D59" s="273"/>
      <c r="E59" s="276"/>
      <c r="F59" s="250"/>
      <c r="G59" s="85" t="s">
        <v>44</v>
      </c>
      <c r="H59" s="119">
        <f t="shared" ref="H59:I59" si="26">+H60</f>
        <v>16000</v>
      </c>
      <c r="I59" s="119">
        <f t="shared" si="26"/>
        <v>16000</v>
      </c>
    </row>
    <row r="60" spans="2:9" s="12" customFormat="1" x14ac:dyDescent="0.2">
      <c r="B60" s="279"/>
      <c r="C60" s="273"/>
      <c r="D60" s="273"/>
      <c r="E60" s="276"/>
      <c r="F60" s="250"/>
      <c r="G60" s="85" t="s">
        <v>89</v>
      </c>
      <c r="H60" s="110">
        <f t="shared" ref="H60:I62" si="27">+H61</f>
        <v>16000</v>
      </c>
      <c r="I60" s="110">
        <f t="shared" si="27"/>
        <v>16000</v>
      </c>
    </row>
    <row r="61" spans="2:9" s="12" customFormat="1" x14ac:dyDescent="0.2">
      <c r="B61" s="279"/>
      <c r="C61" s="273"/>
      <c r="D61" s="273"/>
      <c r="E61" s="276"/>
      <c r="F61" s="250"/>
      <c r="G61" s="85" t="s">
        <v>90</v>
      </c>
      <c r="H61" s="110">
        <f t="shared" si="27"/>
        <v>16000</v>
      </c>
      <c r="I61" s="110">
        <f t="shared" si="27"/>
        <v>16000</v>
      </c>
    </row>
    <row r="62" spans="2:9" s="12" customFormat="1" x14ac:dyDescent="0.2">
      <c r="B62" s="279"/>
      <c r="C62" s="273"/>
      <c r="D62" s="273"/>
      <c r="E62" s="276"/>
      <c r="F62" s="250"/>
      <c r="G62" s="85" t="s">
        <v>91</v>
      </c>
      <c r="H62" s="110">
        <f t="shared" si="27"/>
        <v>16000</v>
      </c>
      <c r="I62" s="110">
        <f t="shared" si="27"/>
        <v>16000</v>
      </c>
    </row>
    <row r="63" spans="2:9" s="13" customFormat="1" ht="14.25" customHeight="1" x14ac:dyDescent="0.2">
      <c r="B63" s="280"/>
      <c r="C63" s="274"/>
      <c r="D63" s="274"/>
      <c r="E63" s="277"/>
      <c r="F63" s="250"/>
      <c r="G63" s="15" t="s">
        <v>92</v>
      </c>
      <c r="H63" s="110">
        <f>+'2'!E30</f>
        <v>16000</v>
      </c>
      <c r="I63" s="110">
        <f>+'2'!F30</f>
        <v>16000</v>
      </c>
    </row>
    <row r="64" spans="2:9" s="12" customFormat="1" x14ac:dyDescent="0.2">
      <c r="B64" s="272" t="s">
        <v>113</v>
      </c>
      <c r="C64" s="250"/>
      <c r="D64" s="250"/>
      <c r="E64" s="275"/>
      <c r="F64" s="275"/>
      <c r="G64" s="120" t="s">
        <v>114</v>
      </c>
      <c r="H64" s="121">
        <f t="shared" ref="H64:I64" si="28">+H66</f>
        <v>0</v>
      </c>
      <c r="I64" s="121">
        <f t="shared" si="28"/>
        <v>0</v>
      </c>
    </row>
    <row r="65" spans="2:9" s="13" customFormat="1" ht="13.5" x14ac:dyDescent="0.2">
      <c r="B65" s="273"/>
      <c r="C65" s="250"/>
      <c r="D65" s="250"/>
      <c r="E65" s="276"/>
      <c r="F65" s="276"/>
      <c r="G65" s="122" t="s">
        <v>2</v>
      </c>
      <c r="H65" s="99"/>
      <c r="I65" s="99"/>
    </row>
    <row r="66" spans="2:9" s="12" customFormat="1" x14ac:dyDescent="0.2">
      <c r="B66" s="273"/>
      <c r="C66" s="272" t="s">
        <v>24</v>
      </c>
      <c r="D66" s="250"/>
      <c r="E66" s="276"/>
      <c r="F66" s="276"/>
      <c r="G66" s="120" t="s">
        <v>115</v>
      </c>
      <c r="H66" s="99">
        <f t="shared" ref="H66:I66" si="29">+H68</f>
        <v>0</v>
      </c>
      <c r="I66" s="99">
        <f t="shared" si="29"/>
        <v>0</v>
      </c>
    </row>
    <row r="67" spans="2:9" s="13" customFormat="1" ht="13.5" x14ac:dyDescent="0.2">
      <c r="B67" s="273"/>
      <c r="C67" s="273"/>
      <c r="D67" s="250"/>
      <c r="E67" s="276"/>
      <c r="F67" s="276"/>
      <c r="G67" s="122" t="s">
        <v>2</v>
      </c>
      <c r="H67" s="99"/>
      <c r="I67" s="99"/>
    </row>
    <row r="68" spans="2:9" s="12" customFormat="1" x14ac:dyDescent="0.2">
      <c r="B68" s="273"/>
      <c r="C68" s="273"/>
      <c r="D68" s="272" t="s">
        <v>24</v>
      </c>
      <c r="E68" s="276"/>
      <c r="F68" s="276"/>
      <c r="G68" s="120" t="s">
        <v>102</v>
      </c>
      <c r="H68" s="99">
        <f t="shared" ref="H68:I68" si="30">+H72+H82</f>
        <v>0</v>
      </c>
      <c r="I68" s="99">
        <f t="shared" si="30"/>
        <v>0</v>
      </c>
    </row>
    <row r="69" spans="2:9" s="13" customFormat="1" ht="13.5" x14ac:dyDescent="0.2">
      <c r="B69" s="273"/>
      <c r="C69" s="273"/>
      <c r="D69" s="273"/>
      <c r="E69" s="276"/>
      <c r="F69" s="276"/>
      <c r="G69" s="123" t="s">
        <v>2</v>
      </c>
      <c r="H69" s="99"/>
      <c r="I69" s="99"/>
    </row>
    <row r="70" spans="2:9" s="13" customFormat="1" ht="13.5" x14ac:dyDescent="0.2">
      <c r="B70" s="273"/>
      <c r="C70" s="273"/>
      <c r="D70" s="273"/>
      <c r="E70" s="276"/>
      <c r="F70" s="276"/>
      <c r="G70" s="120" t="s">
        <v>103</v>
      </c>
      <c r="H70" s="121">
        <f t="shared" ref="H70:I70" si="31">+H72</f>
        <v>-11884</v>
      </c>
      <c r="I70" s="121">
        <f t="shared" si="31"/>
        <v>-11884</v>
      </c>
    </row>
    <row r="71" spans="2:9" s="13" customFormat="1" ht="13.5" x14ac:dyDescent="0.2">
      <c r="B71" s="273"/>
      <c r="C71" s="273"/>
      <c r="D71" s="273"/>
      <c r="E71" s="277"/>
      <c r="F71" s="276"/>
      <c r="G71" s="122" t="s">
        <v>2</v>
      </c>
      <c r="H71" s="99"/>
      <c r="I71" s="99"/>
    </row>
    <row r="72" spans="2:9" s="12" customFormat="1" x14ac:dyDescent="0.2">
      <c r="B72" s="273"/>
      <c r="C72" s="273"/>
      <c r="D72" s="273"/>
      <c r="E72" s="275">
        <v>1139</v>
      </c>
      <c r="F72" s="276"/>
      <c r="G72" s="117" t="s">
        <v>102</v>
      </c>
      <c r="H72" s="121">
        <f t="shared" ref="H72:I72" si="32">+H74</f>
        <v>-11884</v>
      </c>
      <c r="I72" s="121">
        <f t="shared" si="32"/>
        <v>-11884</v>
      </c>
    </row>
    <row r="73" spans="2:9" s="13" customFormat="1" ht="13.5" x14ac:dyDescent="0.2">
      <c r="B73" s="273"/>
      <c r="C73" s="273"/>
      <c r="D73" s="273"/>
      <c r="E73" s="276"/>
      <c r="F73" s="277"/>
      <c r="G73" s="124" t="s">
        <v>25</v>
      </c>
      <c r="H73" s="99"/>
      <c r="I73" s="99"/>
    </row>
    <row r="74" spans="2:9" s="13" customFormat="1" ht="13.5" x14ac:dyDescent="0.2">
      <c r="B74" s="273"/>
      <c r="C74" s="273"/>
      <c r="D74" s="273"/>
      <c r="E74" s="276"/>
      <c r="F74" s="250">
        <v>11001</v>
      </c>
      <c r="G74" s="117" t="s">
        <v>102</v>
      </c>
      <c r="H74" s="121">
        <f t="shared" ref="H74:I74" si="33">+H76</f>
        <v>-11884</v>
      </c>
      <c r="I74" s="121">
        <f t="shared" si="33"/>
        <v>-11884</v>
      </c>
    </row>
    <row r="75" spans="2:9" s="13" customFormat="1" ht="13.5" x14ac:dyDescent="0.2">
      <c r="B75" s="273"/>
      <c r="C75" s="273"/>
      <c r="D75" s="273"/>
      <c r="E75" s="276"/>
      <c r="F75" s="250"/>
      <c r="G75" s="124" t="s">
        <v>116</v>
      </c>
      <c r="H75" s="99"/>
      <c r="I75" s="99"/>
    </row>
    <row r="76" spans="2:9" s="13" customFormat="1" ht="13.5" x14ac:dyDescent="0.2">
      <c r="B76" s="273"/>
      <c r="C76" s="273"/>
      <c r="D76" s="273"/>
      <c r="E76" s="276"/>
      <c r="F76" s="250"/>
      <c r="G76" s="88" t="s">
        <v>103</v>
      </c>
      <c r="H76" s="99">
        <f t="shared" ref="H76:I76" si="34">+H78</f>
        <v>-11884</v>
      </c>
      <c r="I76" s="99">
        <f t="shared" si="34"/>
        <v>-11884</v>
      </c>
    </row>
    <row r="77" spans="2:9" s="13" customFormat="1" ht="13.5" x14ac:dyDescent="0.2">
      <c r="B77" s="273"/>
      <c r="C77" s="273"/>
      <c r="D77" s="273"/>
      <c r="E77" s="276"/>
      <c r="F77" s="250"/>
      <c r="G77" s="124" t="s">
        <v>117</v>
      </c>
      <c r="H77" s="99"/>
      <c r="I77" s="99"/>
    </row>
    <row r="78" spans="2:9" s="13" customFormat="1" ht="13.5" x14ac:dyDescent="0.2">
      <c r="B78" s="273"/>
      <c r="C78" s="273"/>
      <c r="D78" s="273"/>
      <c r="E78" s="276"/>
      <c r="F78" s="250"/>
      <c r="G78" s="117" t="s">
        <v>118</v>
      </c>
      <c r="H78" s="99">
        <f t="shared" ref="H78:I80" si="35">+H79</f>
        <v>-11884</v>
      </c>
      <c r="I78" s="99">
        <f t="shared" si="35"/>
        <v>-11884</v>
      </c>
    </row>
    <row r="79" spans="2:9" s="13" customFormat="1" ht="13.5" x14ac:dyDescent="0.2">
      <c r="B79" s="273"/>
      <c r="C79" s="273"/>
      <c r="D79" s="273"/>
      <c r="E79" s="276"/>
      <c r="F79" s="250"/>
      <c r="G79" s="117" t="s">
        <v>119</v>
      </c>
      <c r="H79" s="99">
        <f t="shared" si="35"/>
        <v>-11884</v>
      </c>
      <c r="I79" s="99">
        <f t="shared" si="35"/>
        <v>-11884</v>
      </c>
    </row>
    <row r="80" spans="2:9" s="13" customFormat="1" ht="13.5" x14ac:dyDescent="0.2">
      <c r="B80" s="273"/>
      <c r="C80" s="273"/>
      <c r="D80" s="273"/>
      <c r="E80" s="276"/>
      <c r="F80" s="250"/>
      <c r="G80" s="117" t="s">
        <v>120</v>
      </c>
      <c r="H80" s="99">
        <f t="shared" si="35"/>
        <v>-11884</v>
      </c>
      <c r="I80" s="99">
        <f t="shared" si="35"/>
        <v>-11884</v>
      </c>
    </row>
    <row r="81" spans="2:9" s="14" customFormat="1" ht="13.5" x14ac:dyDescent="0.2">
      <c r="B81" s="273"/>
      <c r="C81" s="273"/>
      <c r="D81" s="273"/>
      <c r="E81" s="277"/>
      <c r="F81" s="250"/>
      <c r="G81" s="125" t="s">
        <v>121</v>
      </c>
      <c r="H81" s="99">
        <f>+'2'!E57</f>
        <v>-11884</v>
      </c>
      <c r="I81" s="99">
        <f>+'2'!F57</f>
        <v>-11884</v>
      </c>
    </row>
    <row r="82" spans="2:9" s="12" customFormat="1" x14ac:dyDescent="0.2">
      <c r="B82" s="273"/>
      <c r="C82" s="273"/>
      <c r="D82" s="273"/>
      <c r="E82" s="275">
        <v>1139</v>
      </c>
      <c r="F82" s="276"/>
      <c r="G82" s="117" t="s">
        <v>102</v>
      </c>
      <c r="H82" s="121">
        <f t="shared" ref="H82:I82" si="36">+H84</f>
        <v>11884</v>
      </c>
      <c r="I82" s="121">
        <f t="shared" si="36"/>
        <v>11884</v>
      </c>
    </row>
    <row r="83" spans="2:9" s="13" customFormat="1" ht="13.5" x14ac:dyDescent="0.2">
      <c r="B83" s="273"/>
      <c r="C83" s="273"/>
      <c r="D83" s="273"/>
      <c r="E83" s="276"/>
      <c r="F83" s="277"/>
      <c r="G83" s="124" t="s">
        <v>25</v>
      </c>
      <c r="H83" s="99"/>
      <c r="I83" s="99"/>
    </row>
    <row r="84" spans="2:9" s="13" customFormat="1" ht="13.5" x14ac:dyDescent="0.2">
      <c r="B84" s="273"/>
      <c r="C84" s="273"/>
      <c r="D84" s="273"/>
      <c r="E84" s="276"/>
      <c r="F84" s="250">
        <v>11001</v>
      </c>
      <c r="G84" s="117" t="s">
        <v>102</v>
      </c>
      <c r="H84" s="121">
        <f t="shared" ref="H84:I84" si="37">+H86</f>
        <v>11884</v>
      </c>
      <c r="I84" s="121">
        <f t="shared" si="37"/>
        <v>11884</v>
      </c>
    </row>
    <row r="85" spans="2:9" s="13" customFormat="1" ht="13.5" x14ac:dyDescent="0.2">
      <c r="B85" s="273"/>
      <c r="C85" s="273"/>
      <c r="D85" s="273"/>
      <c r="E85" s="276"/>
      <c r="F85" s="250"/>
      <c r="G85" s="124" t="s">
        <v>116</v>
      </c>
      <c r="H85" s="99"/>
      <c r="I85" s="99"/>
    </row>
    <row r="86" spans="2:9" s="13" customFormat="1" ht="13.5" x14ac:dyDescent="0.2">
      <c r="B86" s="273"/>
      <c r="C86" s="273"/>
      <c r="D86" s="273"/>
      <c r="E86" s="276"/>
      <c r="F86" s="250"/>
      <c r="G86" s="88" t="s">
        <v>103</v>
      </c>
      <c r="H86" s="99">
        <f t="shared" ref="H86:I86" si="38">+H88</f>
        <v>11884</v>
      </c>
      <c r="I86" s="99">
        <f t="shared" si="38"/>
        <v>11884</v>
      </c>
    </row>
    <row r="87" spans="2:9" s="13" customFormat="1" ht="13.5" x14ac:dyDescent="0.2">
      <c r="B87" s="273"/>
      <c r="C87" s="273"/>
      <c r="D87" s="273"/>
      <c r="E87" s="276"/>
      <c r="F87" s="250"/>
      <c r="G87" s="124" t="s">
        <v>117</v>
      </c>
      <c r="H87" s="99"/>
      <c r="I87" s="99"/>
    </row>
    <row r="88" spans="2:9" s="13" customFormat="1" ht="13.5" x14ac:dyDescent="0.2">
      <c r="B88" s="273"/>
      <c r="C88" s="273"/>
      <c r="D88" s="273"/>
      <c r="E88" s="276"/>
      <c r="F88" s="250"/>
      <c r="G88" s="117" t="s">
        <v>118</v>
      </c>
      <c r="H88" s="99">
        <f t="shared" ref="H88:I88" si="39">+H89</f>
        <v>11884</v>
      </c>
      <c r="I88" s="99">
        <f t="shared" si="39"/>
        <v>11884</v>
      </c>
    </row>
    <row r="89" spans="2:9" s="13" customFormat="1" ht="13.5" x14ac:dyDescent="0.2">
      <c r="B89" s="273"/>
      <c r="C89" s="273"/>
      <c r="D89" s="273"/>
      <c r="E89" s="276"/>
      <c r="F89" s="250"/>
      <c r="G89" s="117" t="s">
        <v>119</v>
      </c>
      <c r="H89" s="99">
        <f t="shared" ref="H89:I89" si="40">+H90</f>
        <v>11884</v>
      </c>
      <c r="I89" s="99">
        <f t="shared" si="40"/>
        <v>11884</v>
      </c>
    </row>
    <row r="90" spans="2:9" s="13" customFormat="1" ht="13.5" x14ac:dyDescent="0.2">
      <c r="B90" s="273"/>
      <c r="C90" s="273"/>
      <c r="D90" s="273"/>
      <c r="E90" s="276"/>
      <c r="F90" s="250"/>
      <c r="G90" s="117" t="s">
        <v>120</v>
      </c>
      <c r="H90" s="99">
        <f t="shared" ref="H90:I90" si="41">+H91</f>
        <v>11884</v>
      </c>
      <c r="I90" s="99">
        <f t="shared" si="41"/>
        <v>11884</v>
      </c>
    </row>
    <row r="91" spans="2:9" s="14" customFormat="1" ht="13.5" x14ac:dyDescent="0.2">
      <c r="B91" s="274"/>
      <c r="C91" s="274"/>
      <c r="D91" s="274"/>
      <c r="E91" s="277"/>
      <c r="F91" s="250"/>
      <c r="G91" s="125" t="s">
        <v>121</v>
      </c>
      <c r="H91" s="99">
        <f>+'2'!E63</f>
        <v>11884</v>
      </c>
      <c r="I91" s="99">
        <f>+'2'!F63</f>
        <v>11884</v>
      </c>
    </row>
  </sheetData>
  <mergeCells count="45">
    <mergeCell ref="B10:B63"/>
    <mergeCell ref="C29:C63"/>
    <mergeCell ref="B64:B91"/>
    <mergeCell ref="C66:C91"/>
    <mergeCell ref="D68:D91"/>
    <mergeCell ref="C64:C65"/>
    <mergeCell ref="D64:D67"/>
    <mergeCell ref="D12:D13"/>
    <mergeCell ref="D14:D28"/>
    <mergeCell ref="F46:F54"/>
    <mergeCell ref="F82:F83"/>
    <mergeCell ref="E82:E91"/>
    <mergeCell ref="F84:F91"/>
    <mergeCell ref="E64:E71"/>
    <mergeCell ref="F64:F73"/>
    <mergeCell ref="E72:E81"/>
    <mergeCell ref="F74:F81"/>
    <mergeCell ref="F55:F63"/>
    <mergeCell ref="G7:G8"/>
    <mergeCell ref="B7:D7"/>
    <mergeCell ref="E7:F7"/>
    <mergeCell ref="H7:I7"/>
    <mergeCell ref="B9:G9"/>
    <mergeCell ref="B5:I5"/>
    <mergeCell ref="B6:I6"/>
    <mergeCell ref="B1:I1"/>
    <mergeCell ref="B2:I2"/>
    <mergeCell ref="B3:I3"/>
    <mergeCell ref="B4:I4"/>
    <mergeCell ref="C10:C11"/>
    <mergeCell ref="F37:F45"/>
    <mergeCell ref="D29:D30"/>
    <mergeCell ref="E29:E34"/>
    <mergeCell ref="F29:F36"/>
    <mergeCell ref="E12:E17"/>
    <mergeCell ref="C12:C28"/>
    <mergeCell ref="D10:D11"/>
    <mergeCell ref="E10:E11"/>
    <mergeCell ref="F10:F11"/>
    <mergeCell ref="F20:F28"/>
    <mergeCell ref="F18:F19"/>
    <mergeCell ref="F12:F17"/>
    <mergeCell ref="D31:D63"/>
    <mergeCell ref="E35:E63"/>
    <mergeCell ref="E18:E28"/>
  </mergeCells>
  <pageMargins left="0.17" right="0.17" top="0.55000000000000004" bottom="0.67" header="0.42" footer="0.39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H16"/>
  <sheetViews>
    <sheetView workbookViewId="0">
      <selection activeCell="D35" sqref="D35"/>
    </sheetView>
  </sheetViews>
  <sheetFormatPr defaultRowHeight="13.5" x14ac:dyDescent="0.25"/>
  <cols>
    <col min="1" max="1" width="2.28515625" style="37" customWidth="1"/>
    <col min="2" max="3" width="13.85546875" style="37" customWidth="1"/>
    <col min="4" max="4" width="60.140625" style="37" customWidth="1"/>
    <col min="5" max="6" width="16" style="53" customWidth="1"/>
    <col min="7" max="8" width="9.140625" style="37"/>
    <col min="9" max="9" width="19.28515625" style="37" customWidth="1"/>
    <col min="10" max="10" width="9.140625" style="37"/>
    <col min="11" max="11" width="12.140625" style="37" bestFit="1" customWidth="1"/>
    <col min="12" max="12" width="13.5703125" style="37" bestFit="1" customWidth="1"/>
    <col min="13" max="16384" width="9.140625" style="37"/>
  </cols>
  <sheetData>
    <row r="1" spans="2:242" s="19" customFormat="1" x14ac:dyDescent="0.2">
      <c r="B1" s="241" t="s">
        <v>158</v>
      </c>
      <c r="C1" s="241"/>
      <c r="D1" s="241"/>
      <c r="E1" s="241"/>
      <c r="F1" s="241"/>
      <c r="G1" s="17"/>
      <c r="H1" s="18"/>
      <c r="I1" s="18"/>
      <c r="J1" s="17"/>
      <c r="K1" s="18"/>
      <c r="L1" s="18"/>
      <c r="M1" s="18"/>
      <c r="N1" s="18"/>
      <c r="O1" s="18"/>
      <c r="P1" s="18"/>
      <c r="Q1" s="18"/>
      <c r="R1" s="17"/>
      <c r="S1" s="18"/>
      <c r="T1" s="18"/>
      <c r="U1" s="18"/>
      <c r="V1" s="18"/>
      <c r="W1" s="18"/>
      <c r="X1" s="18"/>
      <c r="Y1" s="18"/>
      <c r="Z1" s="17"/>
      <c r="AA1" s="18"/>
      <c r="AB1" s="18"/>
      <c r="AC1" s="18"/>
      <c r="AD1" s="18"/>
      <c r="AE1" s="18"/>
      <c r="AF1" s="18"/>
      <c r="AG1" s="18"/>
      <c r="AH1" s="17"/>
      <c r="AI1" s="18"/>
      <c r="AJ1" s="18"/>
      <c r="AK1" s="18"/>
      <c r="AL1" s="18"/>
      <c r="AM1" s="18"/>
      <c r="AN1" s="18"/>
      <c r="AO1" s="18"/>
      <c r="AP1" s="17"/>
      <c r="AQ1" s="18"/>
      <c r="AR1" s="18"/>
      <c r="AS1" s="18"/>
      <c r="AT1" s="18"/>
      <c r="AU1" s="18"/>
      <c r="AV1" s="18"/>
      <c r="AW1" s="18"/>
      <c r="AX1" s="17"/>
      <c r="AY1" s="18"/>
      <c r="AZ1" s="18"/>
      <c r="BA1" s="18"/>
      <c r="BB1" s="18"/>
      <c r="BC1" s="18"/>
      <c r="BD1" s="18"/>
      <c r="BE1" s="18"/>
      <c r="BF1" s="17"/>
      <c r="BG1" s="18"/>
      <c r="BH1" s="18"/>
      <c r="BI1" s="18"/>
      <c r="BJ1" s="18"/>
      <c r="BK1" s="18"/>
      <c r="BL1" s="18"/>
      <c r="BM1" s="18"/>
      <c r="BN1" s="17"/>
      <c r="BO1" s="18"/>
      <c r="BP1" s="18"/>
      <c r="BQ1" s="18"/>
      <c r="BR1" s="18"/>
      <c r="BS1" s="18"/>
      <c r="BT1" s="18"/>
      <c r="BU1" s="18"/>
      <c r="BV1" s="17"/>
      <c r="BW1" s="18"/>
      <c r="BX1" s="18"/>
      <c r="BY1" s="18"/>
      <c r="BZ1" s="18"/>
      <c r="CA1" s="18"/>
      <c r="CB1" s="18"/>
      <c r="CC1" s="18"/>
      <c r="CD1" s="17"/>
      <c r="CE1" s="18"/>
      <c r="CF1" s="18"/>
      <c r="CG1" s="18"/>
      <c r="CH1" s="18"/>
      <c r="CI1" s="18"/>
      <c r="CJ1" s="18"/>
      <c r="CK1" s="18"/>
      <c r="CL1" s="17"/>
      <c r="CM1" s="18"/>
      <c r="CN1" s="18"/>
      <c r="CO1" s="18"/>
      <c r="CP1" s="18"/>
      <c r="CQ1" s="18"/>
      <c r="CR1" s="18"/>
      <c r="CS1" s="18"/>
      <c r="CT1" s="17"/>
      <c r="CU1" s="18"/>
      <c r="CV1" s="18"/>
      <c r="CW1" s="18"/>
      <c r="CX1" s="18"/>
      <c r="CY1" s="18"/>
      <c r="CZ1" s="18"/>
      <c r="DA1" s="18"/>
      <c r="DB1" s="17"/>
      <c r="DC1" s="18"/>
      <c r="DD1" s="18"/>
      <c r="DE1" s="18"/>
      <c r="DF1" s="18"/>
      <c r="DG1" s="18"/>
      <c r="DH1" s="18"/>
      <c r="DI1" s="18"/>
      <c r="DJ1" s="17"/>
      <c r="DK1" s="18"/>
      <c r="DL1" s="18"/>
      <c r="DM1" s="18"/>
      <c r="DN1" s="18"/>
      <c r="DO1" s="18"/>
      <c r="DP1" s="18"/>
      <c r="DQ1" s="18"/>
      <c r="DR1" s="17"/>
      <c r="DS1" s="18"/>
      <c r="DT1" s="18"/>
      <c r="DU1" s="18"/>
      <c r="DV1" s="18"/>
      <c r="DW1" s="18"/>
      <c r="DX1" s="18"/>
      <c r="DY1" s="18"/>
      <c r="DZ1" s="17"/>
      <c r="EA1" s="18"/>
      <c r="EB1" s="18"/>
      <c r="EC1" s="18"/>
      <c r="ED1" s="18"/>
      <c r="EE1" s="18"/>
      <c r="EF1" s="18"/>
      <c r="EG1" s="18"/>
      <c r="EH1" s="17"/>
      <c r="EI1" s="18"/>
      <c r="EJ1" s="18"/>
      <c r="EK1" s="18"/>
      <c r="EL1" s="18"/>
      <c r="EM1" s="18"/>
      <c r="EN1" s="18"/>
      <c r="EO1" s="18"/>
      <c r="EP1" s="17"/>
      <c r="EQ1" s="18"/>
      <c r="ER1" s="18"/>
      <c r="ES1" s="18"/>
      <c r="ET1" s="18"/>
      <c r="EU1" s="18"/>
      <c r="EV1" s="18"/>
      <c r="EW1" s="18"/>
      <c r="EX1" s="17"/>
      <c r="EY1" s="18"/>
      <c r="EZ1" s="18"/>
      <c r="FA1" s="18"/>
      <c r="FB1" s="18"/>
      <c r="FC1" s="18"/>
      <c r="FD1" s="18"/>
      <c r="FE1" s="18"/>
      <c r="FF1" s="17"/>
      <c r="FG1" s="18"/>
      <c r="FH1" s="18"/>
      <c r="FI1" s="18"/>
      <c r="FJ1" s="18"/>
      <c r="FK1" s="18"/>
      <c r="FL1" s="18"/>
      <c r="FM1" s="18"/>
      <c r="FN1" s="17"/>
      <c r="FO1" s="18"/>
      <c r="FP1" s="18"/>
      <c r="FQ1" s="18"/>
      <c r="FR1" s="18"/>
      <c r="FS1" s="18"/>
      <c r="FT1" s="18"/>
      <c r="FU1" s="18"/>
      <c r="FV1" s="17"/>
      <c r="FW1" s="18"/>
      <c r="FX1" s="18"/>
      <c r="FY1" s="18"/>
      <c r="FZ1" s="18"/>
      <c r="GA1" s="18"/>
      <c r="GB1" s="18"/>
      <c r="GC1" s="18"/>
      <c r="GD1" s="17"/>
      <c r="GE1" s="18"/>
      <c r="GF1" s="18"/>
      <c r="GG1" s="18"/>
      <c r="GH1" s="18"/>
      <c r="GI1" s="18"/>
      <c r="GJ1" s="18"/>
      <c r="GK1" s="18"/>
      <c r="GL1" s="17"/>
      <c r="GM1" s="18"/>
      <c r="GN1" s="18"/>
      <c r="GO1" s="18"/>
      <c r="GP1" s="18"/>
      <c r="GQ1" s="18"/>
      <c r="GR1" s="18"/>
      <c r="GS1" s="18"/>
      <c r="GT1" s="17"/>
      <c r="GU1" s="18"/>
      <c r="GV1" s="18"/>
      <c r="GW1" s="18"/>
      <c r="GX1" s="18"/>
      <c r="GY1" s="18"/>
      <c r="GZ1" s="18"/>
      <c r="HA1" s="18"/>
      <c r="HB1" s="17"/>
      <c r="HC1" s="18"/>
      <c r="HD1" s="18"/>
      <c r="HE1" s="18"/>
      <c r="HF1" s="18"/>
      <c r="HG1" s="18"/>
      <c r="HH1" s="18"/>
      <c r="HI1" s="18"/>
      <c r="HJ1" s="17"/>
      <c r="HK1" s="18"/>
      <c r="HL1" s="18"/>
      <c r="HM1" s="18"/>
      <c r="HN1" s="18"/>
      <c r="HO1" s="18"/>
      <c r="HP1" s="18"/>
      <c r="HQ1" s="18"/>
      <c r="HR1" s="17"/>
      <c r="HS1" s="18"/>
      <c r="HT1" s="18"/>
      <c r="HU1" s="18"/>
      <c r="HV1" s="18"/>
      <c r="HW1" s="18"/>
      <c r="HX1" s="18"/>
      <c r="HY1" s="18"/>
      <c r="HZ1" s="17"/>
      <c r="IA1" s="18"/>
      <c r="IB1" s="18"/>
      <c r="IC1" s="18"/>
      <c r="ID1" s="18"/>
      <c r="IE1" s="18"/>
      <c r="IF1" s="18"/>
      <c r="IG1" s="18"/>
      <c r="IH1" s="17"/>
    </row>
    <row r="2" spans="2:242" s="19" customFormat="1" x14ac:dyDescent="0.2">
      <c r="B2" s="241" t="s">
        <v>138</v>
      </c>
      <c r="C2" s="241"/>
      <c r="D2" s="241"/>
      <c r="E2" s="241"/>
      <c r="F2" s="241"/>
      <c r="G2" s="17"/>
      <c r="H2" s="18"/>
      <c r="I2" s="18"/>
      <c r="J2" s="17"/>
      <c r="K2" s="18"/>
      <c r="L2" s="18"/>
      <c r="M2" s="18"/>
      <c r="N2" s="18"/>
      <c r="O2" s="18"/>
      <c r="P2" s="18"/>
      <c r="Q2" s="18"/>
      <c r="R2" s="17"/>
      <c r="S2" s="18"/>
      <c r="T2" s="18"/>
      <c r="U2" s="18"/>
      <c r="V2" s="18"/>
      <c r="W2" s="18"/>
      <c r="X2" s="18"/>
      <c r="Y2" s="18"/>
      <c r="Z2" s="17"/>
      <c r="AA2" s="18"/>
      <c r="AB2" s="18"/>
      <c r="AC2" s="18"/>
      <c r="AD2" s="18"/>
      <c r="AE2" s="18"/>
      <c r="AF2" s="18"/>
      <c r="AG2" s="18"/>
      <c r="AH2" s="17"/>
      <c r="AI2" s="18"/>
      <c r="AJ2" s="18"/>
      <c r="AK2" s="18"/>
      <c r="AL2" s="18"/>
      <c r="AM2" s="18"/>
      <c r="AN2" s="18"/>
      <c r="AO2" s="18"/>
      <c r="AP2" s="17"/>
      <c r="AQ2" s="18"/>
      <c r="AR2" s="18"/>
      <c r="AS2" s="18"/>
      <c r="AT2" s="18"/>
      <c r="AU2" s="18"/>
      <c r="AV2" s="18"/>
      <c r="AW2" s="18"/>
      <c r="AX2" s="17"/>
      <c r="AY2" s="18"/>
      <c r="AZ2" s="18"/>
      <c r="BA2" s="18"/>
      <c r="BB2" s="18"/>
      <c r="BC2" s="18"/>
      <c r="BD2" s="18"/>
      <c r="BE2" s="18"/>
      <c r="BF2" s="17"/>
      <c r="BG2" s="18"/>
      <c r="BH2" s="18"/>
      <c r="BI2" s="18"/>
      <c r="BJ2" s="18"/>
      <c r="BK2" s="18"/>
      <c r="BL2" s="18"/>
      <c r="BM2" s="18"/>
      <c r="BN2" s="17"/>
      <c r="BO2" s="18"/>
      <c r="BP2" s="18"/>
      <c r="BQ2" s="18"/>
      <c r="BR2" s="18"/>
      <c r="BS2" s="18"/>
      <c r="BT2" s="18"/>
      <c r="BU2" s="18"/>
      <c r="BV2" s="17"/>
      <c r="BW2" s="18"/>
      <c r="BX2" s="18"/>
      <c r="BY2" s="18"/>
      <c r="BZ2" s="18"/>
      <c r="CA2" s="18"/>
      <c r="CB2" s="18"/>
      <c r="CC2" s="18"/>
      <c r="CD2" s="17"/>
      <c r="CE2" s="18"/>
      <c r="CF2" s="18"/>
      <c r="CG2" s="18"/>
      <c r="CH2" s="18"/>
      <c r="CI2" s="18"/>
      <c r="CJ2" s="18"/>
      <c r="CK2" s="18"/>
      <c r="CL2" s="17"/>
      <c r="CM2" s="18"/>
      <c r="CN2" s="18"/>
      <c r="CO2" s="18"/>
      <c r="CP2" s="18"/>
      <c r="CQ2" s="18"/>
      <c r="CR2" s="18"/>
      <c r="CS2" s="18"/>
      <c r="CT2" s="17"/>
      <c r="CU2" s="18"/>
      <c r="CV2" s="18"/>
      <c r="CW2" s="18"/>
      <c r="CX2" s="18"/>
      <c r="CY2" s="18"/>
      <c r="CZ2" s="18"/>
      <c r="DA2" s="18"/>
      <c r="DB2" s="17"/>
      <c r="DC2" s="18"/>
      <c r="DD2" s="18"/>
      <c r="DE2" s="18"/>
      <c r="DF2" s="18"/>
      <c r="DG2" s="18"/>
      <c r="DH2" s="18"/>
      <c r="DI2" s="18"/>
      <c r="DJ2" s="17"/>
      <c r="DK2" s="18"/>
      <c r="DL2" s="18"/>
      <c r="DM2" s="18"/>
      <c r="DN2" s="18"/>
      <c r="DO2" s="18"/>
      <c r="DP2" s="18"/>
      <c r="DQ2" s="18"/>
      <c r="DR2" s="17"/>
      <c r="DS2" s="18"/>
      <c r="DT2" s="18"/>
      <c r="DU2" s="18"/>
      <c r="DV2" s="18"/>
      <c r="DW2" s="18"/>
      <c r="DX2" s="18"/>
      <c r="DY2" s="18"/>
      <c r="DZ2" s="17"/>
      <c r="EA2" s="18"/>
      <c r="EB2" s="18"/>
      <c r="EC2" s="18"/>
      <c r="ED2" s="18"/>
      <c r="EE2" s="18"/>
      <c r="EF2" s="18"/>
      <c r="EG2" s="18"/>
      <c r="EH2" s="17"/>
      <c r="EI2" s="18"/>
      <c r="EJ2" s="18"/>
      <c r="EK2" s="18"/>
      <c r="EL2" s="18"/>
      <c r="EM2" s="18"/>
      <c r="EN2" s="18"/>
      <c r="EO2" s="18"/>
      <c r="EP2" s="17"/>
      <c r="EQ2" s="18"/>
      <c r="ER2" s="18"/>
      <c r="ES2" s="18"/>
      <c r="ET2" s="18"/>
      <c r="EU2" s="18"/>
      <c r="EV2" s="18"/>
      <c r="EW2" s="18"/>
      <c r="EX2" s="17"/>
      <c r="EY2" s="18"/>
      <c r="EZ2" s="18"/>
      <c r="FA2" s="18"/>
      <c r="FB2" s="18"/>
      <c r="FC2" s="18"/>
      <c r="FD2" s="18"/>
      <c r="FE2" s="18"/>
      <c r="FF2" s="17"/>
      <c r="FG2" s="18"/>
      <c r="FH2" s="18"/>
      <c r="FI2" s="18"/>
      <c r="FJ2" s="18"/>
      <c r="FK2" s="18"/>
      <c r="FL2" s="18"/>
      <c r="FM2" s="18"/>
      <c r="FN2" s="17"/>
      <c r="FO2" s="18"/>
      <c r="FP2" s="18"/>
      <c r="FQ2" s="18"/>
      <c r="FR2" s="18"/>
      <c r="FS2" s="18"/>
      <c r="FT2" s="18"/>
      <c r="FU2" s="18"/>
      <c r="FV2" s="17"/>
      <c r="FW2" s="18"/>
      <c r="FX2" s="18"/>
      <c r="FY2" s="18"/>
      <c r="FZ2" s="18"/>
      <c r="GA2" s="18"/>
      <c r="GB2" s="18"/>
      <c r="GC2" s="18"/>
      <c r="GD2" s="17"/>
      <c r="GE2" s="18"/>
      <c r="GF2" s="18"/>
      <c r="GG2" s="18"/>
      <c r="GH2" s="18"/>
      <c r="GI2" s="18"/>
      <c r="GJ2" s="18"/>
      <c r="GK2" s="18"/>
      <c r="GL2" s="17"/>
      <c r="GM2" s="18"/>
      <c r="GN2" s="18"/>
      <c r="GO2" s="18"/>
      <c r="GP2" s="18"/>
      <c r="GQ2" s="18"/>
      <c r="GR2" s="18"/>
      <c r="GS2" s="18"/>
      <c r="GT2" s="17"/>
      <c r="GU2" s="18"/>
      <c r="GV2" s="18"/>
      <c r="GW2" s="18"/>
      <c r="GX2" s="18"/>
      <c r="GY2" s="18"/>
      <c r="GZ2" s="18"/>
      <c r="HA2" s="18"/>
      <c r="HB2" s="17"/>
      <c r="HC2" s="18"/>
      <c r="HD2" s="18"/>
      <c r="HE2" s="18"/>
      <c r="HF2" s="18"/>
      <c r="HG2" s="18"/>
      <c r="HH2" s="18"/>
      <c r="HI2" s="18"/>
      <c r="HJ2" s="17"/>
      <c r="HK2" s="18"/>
      <c r="HL2" s="18"/>
      <c r="HM2" s="18"/>
      <c r="HN2" s="18"/>
      <c r="HO2" s="18"/>
      <c r="HP2" s="18"/>
      <c r="HQ2" s="18"/>
      <c r="HR2" s="17"/>
      <c r="HS2" s="18"/>
      <c r="HT2" s="18"/>
      <c r="HU2" s="18"/>
      <c r="HV2" s="18"/>
      <c r="HW2" s="18"/>
      <c r="HX2" s="18"/>
      <c r="HY2" s="18"/>
      <c r="HZ2" s="17"/>
      <c r="IA2" s="18"/>
      <c r="IB2" s="18"/>
      <c r="IC2" s="18"/>
      <c r="ID2" s="18"/>
      <c r="IE2" s="18"/>
      <c r="IF2" s="18"/>
      <c r="IG2" s="18"/>
      <c r="IH2" s="17"/>
    </row>
    <row r="3" spans="2:242" s="19" customFormat="1" x14ac:dyDescent="0.2">
      <c r="B3" s="241" t="s">
        <v>139</v>
      </c>
      <c r="C3" s="241"/>
      <c r="D3" s="241"/>
      <c r="E3" s="241"/>
      <c r="F3" s="241"/>
      <c r="G3" s="17"/>
      <c r="H3" s="18"/>
      <c r="I3" s="18"/>
      <c r="J3" s="17"/>
      <c r="K3" s="18"/>
      <c r="L3" s="18"/>
      <c r="M3" s="18"/>
      <c r="N3" s="18"/>
      <c r="O3" s="18"/>
      <c r="P3" s="18"/>
      <c r="Q3" s="18"/>
      <c r="R3" s="17"/>
      <c r="S3" s="18"/>
      <c r="T3" s="18"/>
      <c r="U3" s="18"/>
      <c r="V3" s="18"/>
      <c r="W3" s="18"/>
      <c r="X3" s="18"/>
      <c r="Y3" s="18"/>
      <c r="Z3" s="17"/>
      <c r="AA3" s="18"/>
      <c r="AB3" s="18"/>
      <c r="AC3" s="18"/>
      <c r="AD3" s="18"/>
      <c r="AE3" s="18"/>
      <c r="AF3" s="18"/>
      <c r="AG3" s="18"/>
      <c r="AH3" s="17"/>
      <c r="AI3" s="18"/>
      <c r="AJ3" s="18"/>
      <c r="AK3" s="18"/>
      <c r="AL3" s="18"/>
      <c r="AM3" s="18"/>
      <c r="AN3" s="18"/>
      <c r="AO3" s="18"/>
      <c r="AP3" s="17"/>
      <c r="AQ3" s="18"/>
      <c r="AR3" s="18"/>
      <c r="AS3" s="18"/>
      <c r="AT3" s="18"/>
      <c r="AU3" s="18"/>
      <c r="AV3" s="18"/>
      <c r="AW3" s="18"/>
      <c r="AX3" s="17"/>
      <c r="AY3" s="18"/>
      <c r="AZ3" s="18"/>
      <c r="BA3" s="18"/>
      <c r="BB3" s="18"/>
      <c r="BC3" s="18"/>
      <c r="BD3" s="18"/>
      <c r="BE3" s="18"/>
      <c r="BF3" s="17"/>
      <c r="BG3" s="18"/>
      <c r="BH3" s="18"/>
      <c r="BI3" s="18"/>
      <c r="BJ3" s="18"/>
      <c r="BK3" s="18"/>
      <c r="BL3" s="18"/>
      <c r="BM3" s="18"/>
      <c r="BN3" s="17"/>
      <c r="BO3" s="18"/>
      <c r="BP3" s="18"/>
      <c r="BQ3" s="18"/>
      <c r="BR3" s="18"/>
      <c r="BS3" s="18"/>
      <c r="BT3" s="18"/>
      <c r="BU3" s="18"/>
      <c r="BV3" s="17"/>
      <c r="BW3" s="18"/>
      <c r="BX3" s="18"/>
      <c r="BY3" s="18"/>
      <c r="BZ3" s="18"/>
      <c r="CA3" s="18"/>
      <c r="CB3" s="18"/>
      <c r="CC3" s="18"/>
      <c r="CD3" s="17"/>
      <c r="CE3" s="18"/>
      <c r="CF3" s="18"/>
      <c r="CG3" s="18"/>
      <c r="CH3" s="18"/>
      <c r="CI3" s="18"/>
      <c r="CJ3" s="18"/>
      <c r="CK3" s="18"/>
      <c r="CL3" s="17"/>
      <c r="CM3" s="18"/>
      <c r="CN3" s="18"/>
      <c r="CO3" s="18"/>
      <c r="CP3" s="18"/>
      <c r="CQ3" s="18"/>
      <c r="CR3" s="18"/>
      <c r="CS3" s="18"/>
      <c r="CT3" s="17"/>
      <c r="CU3" s="18"/>
      <c r="CV3" s="18"/>
      <c r="CW3" s="18"/>
      <c r="CX3" s="18"/>
      <c r="CY3" s="18"/>
      <c r="CZ3" s="18"/>
      <c r="DA3" s="18"/>
      <c r="DB3" s="17"/>
      <c r="DC3" s="18"/>
      <c r="DD3" s="18"/>
      <c r="DE3" s="18"/>
      <c r="DF3" s="18"/>
      <c r="DG3" s="18"/>
      <c r="DH3" s="18"/>
      <c r="DI3" s="18"/>
      <c r="DJ3" s="17"/>
      <c r="DK3" s="18"/>
      <c r="DL3" s="18"/>
      <c r="DM3" s="18"/>
      <c r="DN3" s="18"/>
      <c r="DO3" s="18"/>
      <c r="DP3" s="18"/>
      <c r="DQ3" s="18"/>
      <c r="DR3" s="17"/>
      <c r="DS3" s="18"/>
      <c r="DT3" s="18"/>
      <c r="DU3" s="18"/>
      <c r="DV3" s="18"/>
      <c r="DW3" s="18"/>
      <c r="DX3" s="18"/>
      <c r="DY3" s="18"/>
      <c r="DZ3" s="17"/>
      <c r="EA3" s="18"/>
      <c r="EB3" s="18"/>
      <c r="EC3" s="18"/>
      <c r="ED3" s="18"/>
      <c r="EE3" s="18"/>
      <c r="EF3" s="18"/>
      <c r="EG3" s="18"/>
      <c r="EH3" s="17"/>
      <c r="EI3" s="18"/>
      <c r="EJ3" s="18"/>
      <c r="EK3" s="18"/>
      <c r="EL3" s="18"/>
      <c r="EM3" s="18"/>
      <c r="EN3" s="18"/>
      <c r="EO3" s="18"/>
      <c r="EP3" s="17"/>
      <c r="EQ3" s="18"/>
      <c r="ER3" s="18"/>
      <c r="ES3" s="18"/>
      <c r="ET3" s="18"/>
      <c r="EU3" s="18"/>
      <c r="EV3" s="18"/>
      <c r="EW3" s="18"/>
      <c r="EX3" s="17"/>
      <c r="EY3" s="18"/>
      <c r="EZ3" s="18"/>
      <c r="FA3" s="18"/>
      <c r="FB3" s="18"/>
      <c r="FC3" s="18"/>
      <c r="FD3" s="18"/>
      <c r="FE3" s="18"/>
      <c r="FF3" s="17"/>
      <c r="FG3" s="18"/>
      <c r="FH3" s="18"/>
      <c r="FI3" s="18"/>
      <c r="FJ3" s="18"/>
      <c r="FK3" s="18"/>
      <c r="FL3" s="18"/>
      <c r="FM3" s="18"/>
      <c r="FN3" s="17"/>
      <c r="FO3" s="18"/>
      <c r="FP3" s="18"/>
      <c r="FQ3" s="18"/>
      <c r="FR3" s="18"/>
      <c r="FS3" s="18"/>
      <c r="FT3" s="18"/>
      <c r="FU3" s="18"/>
      <c r="FV3" s="17"/>
      <c r="FW3" s="18"/>
      <c r="FX3" s="18"/>
      <c r="FY3" s="18"/>
      <c r="FZ3" s="18"/>
      <c r="GA3" s="18"/>
      <c r="GB3" s="18"/>
      <c r="GC3" s="18"/>
      <c r="GD3" s="17"/>
      <c r="GE3" s="18"/>
      <c r="GF3" s="18"/>
      <c r="GG3" s="18"/>
      <c r="GH3" s="18"/>
      <c r="GI3" s="18"/>
      <c r="GJ3" s="18"/>
      <c r="GK3" s="18"/>
      <c r="GL3" s="17"/>
      <c r="GM3" s="18"/>
      <c r="GN3" s="18"/>
      <c r="GO3" s="18"/>
      <c r="GP3" s="18"/>
      <c r="GQ3" s="18"/>
      <c r="GR3" s="18"/>
      <c r="GS3" s="18"/>
      <c r="GT3" s="17"/>
      <c r="GU3" s="18"/>
      <c r="GV3" s="18"/>
      <c r="GW3" s="18"/>
      <c r="GX3" s="18"/>
      <c r="GY3" s="18"/>
      <c r="GZ3" s="18"/>
      <c r="HA3" s="18"/>
      <c r="HB3" s="17"/>
      <c r="HC3" s="18"/>
      <c r="HD3" s="18"/>
      <c r="HE3" s="18"/>
      <c r="HF3" s="18"/>
      <c r="HG3" s="18"/>
      <c r="HH3" s="18"/>
      <c r="HI3" s="18"/>
      <c r="HJ3" s="17"/>
      <c r="HK3" s="18"/>
      <c r="HL3" s="18"/>
      <c r="HM3" s="18"/>
      <c r="HN3" s="18"/>
      <c r="HO3" s="18"/>
      <c r="HP3" s="18"/>
      <c r="HQ3" s="18"/>
      <c r="HR3" s="17"/>
      <c r="HS3" s="18"/>
      <c r="HT3" s="18"/>
      <c r="HU3" s="18"/>
      <c r="HV3" s="18"/>
      <c r="HW3" s="18"/>
      <c r="HX3" s="18"/>
      <c r="HY3" s="18"/>
      <c r="HZ3" s="17"/>
      <c r="IA3" s="18"/>
      <c r="IB3" s="18"/>
      <c r="IC3" s="18"/>
      <c r="ID3" s="18"/>
      <c r="IE3" s="18"/>
      <c r="IF3" s="18"/>
      <c r="IG3" s="18"/>
      <c r="IH3" s="17"/>
    </row>
    <row r="4" spans="2:242" s="19" customFormat="1" x14ac:dyDescent="0.2">
      <c r="B4" s="241" t="s">
        <v>140</v>
      </c>
      <c r="C4" s="241"/>
      <c r="D4" s="241"/>
      <c r="E4" s="241"/>
      <c r="F4" s="241"/>
      <c r="G4" s="17"/>
      <c r="H4" s="18"/>
      <c r="I4" s="18"/>
      <c r="J4" s="17"/>
      <c r="K4" s="18"/>
      <c r="L4" s="18"/>
      <c r="M4" s="18"/>
      <c r="N4" s="18"/>
      <c r="O4" s="18"/>
      <c r="P4" s="18"/>
      <c r="Q4" s="18"/>
      <c r="R4" s="17"/>
      <c r="S4" s="18"/>
      <c r="T4" s="18"/>
      <c r="U4" s="18"/>
      <c r="V4" s="18"/>
      <c r="W4" s="18"/>
      <c r="X4" s="18"/>
      <c r="Y4" s="18"/>
      <c r="Z4" s="17"/>
      <c r="AA4" s="18"/>
      <c r="AB4" s="18"/>
      <c r="AC4" s="18"/>
      <c r="AD4" s="18"/>
      <c r="AE4" s="18"/>
      <c r="AF4" s="18"/>
      <c r="AG4" s="18"/>
      <c r="AH4" s="17"/>
      <c r="AI4" s="18"/>
      <c r="AJ4" s="18"/>
      <c r="AK4" s="18"/>
      <c r="AL4" s="18"/>
      <c r="AM4" s="18"/>
      <c r="AN4" s="18"/>
      <c r="AO4" s="18"/>
      <c r="AP4" s="17"/>
      <c r="AQ4" s="18"/>
      <c r="AR4" s="18"/>
      <c r="AS4" s="18"/>
      <c r="AT4" s="18"/>
      <c r="AU4" s="18"/>
      <c r="AV4" s="18"/>
      <c r="AW4" s="18"/>
      <c r="AX4" s="17"/>
      <c r="AY4" s="18"/>
      <c r="AZ4" s="18"/>
      <c r="BA4" s="18"/>
      <c r="BB4" s="18"/>
      <c r="BC4" s="18"/>
      <c r="BD4" s="18"/>
      <c r="BE4" s="18"/>
      <c r="BF4" s="17"/>
      <c r="BG4" s="18"/>
      <c r="BH4" s="18"/>
      <c r="BI4" s="18"/>
      <c r="BJ4" s="18"/>
      <c r="BK4" s="18"/>
      <c r="BL4" s="18"/>
      <c r="BM4" s="18"/>
      <c r="BN4" s="17"/>
      <c r="BO4" s="18"/>
      <c r="BP4" s="18"/>
      <c r="BQ4" s="18"/>
      <c r="BR4" s="18"/>
      <c r="BS4" s="18"/>
      <c r="BT4" s="18"/>
      <c r="BU4" s="18"/>
      <c r="BV4" s="17"/>
      <c r="BW4" s="18"/>
      <c r="BX4" s="18"/>
      <c r="BY4" s="18"/>
      <c r="BZ4" s="18"/>
      <c r="CA4" s="18"/>
      <c r="CB4" s="18"/>
      <c r="CC4" s="18"/>
      <c r="CD4" s="17"/>
      <c r="CE4" s="18"/>
      <c r="CF4" s="18"/>
      <c r="CG4" s="18"/>
      <c r="CH4" s="18"/>
      <c r="CI4" s="18"/>
      <c r="CJ4" s="18"/>
      <c r="CK4" s="18"/>
      <c r="CL4" s="17"/>
      <c r="CM4" s="18"/>
      <c r="CN4" s="18"/>
      <c r="CO4" s="18"/>
      <c r="CP4" s="18"/>
      <c r="CQ4" s="18"/>
      <c r="CR4" s="18"/>
      <c r="CS4" s="18"/>
      <c r="CT4" s="17"/>
      <c r="CU4" s="18"/>
      <c r="CV4" s="18"/>
      <c r="CW4" s="18"/>
      <c r="CX4" s="18"/>
      <c r="CY4" s="18"/>
      <c r="CZ4" s="18"/>
      <c r="DA4" s="18"/>
      <c r="DB4" s="17"/>
      <c r="DC4" s="18"/>
      <c r="DD4" s="18"/>
      <c r="DE4" s="18"/>
      <c r="DF4" s="18"/>
      <c r="DG4" s="18"/>
      <c r="DH4" s="18"/>
      <c r="DI4" s="18"/>
      <c r="DJ4" s="17"/>
      <c r="DK4" s="18"/>
      <c r="DL4" s="18"/>
      <c r="DM4" s="18"/>
      <c r="DN4" s="18"/>
      <c r="DO4" s="18"/>
      <c r="DP4" s="18"/>
      <c r="DQ4" s="18"/>
      <c r="DR4" s="17"/>
      <c r="DS4" s="18"/>
      <c r="DT4" s="18"/>
      <c r="DU4" s="18"/>
      <c r="DV4" s="18"/>
      <c r="DW4" s="18"/>
      <c r="DX4" s="18"/>
      <c r="DY4" s="18"/>
      <c r="DZ4" s="17"/>
      <c r="EA4" s="18"/>
      <c r="EB4" s="18"/>
      <c r="EC4" s="18"/>
      <c r="ED4" s="18"/>
      <c r="EE4" s="18"/>
      <c r="EF4" s="18"/>
      <c r="EG4" s="18"/>
      <c r="EH4" s="17"/>
      <c r="EI4" s="18"/>
      <c r="EJ4" s="18"/>
      <c r="EK4" s="18"/>
      <c r="EL4" s="18"/>
      <c r="EM4" s="18"/>
      <c r="EN4" s="18"/>
      <c r="EO4" s="18"/>
      <c r="EP4" s="17"/>
      <c r="EQ4" s="18"/>
      <c r="ER4" s="18"/>
      <c r="ES4" s="18"/>
      <c r="ET4" s="18"/>
      <c r="EU4" s="18"/>
      <c r="EV4" s="18"/>
      <c r="EW4" s="18"/>
      <c r="EX4" s="17"/>
      <c r="EY4" s="18"/>
      <c r="EZ4" s="18"/>
      <c r="FA4" s="18"/>
      <c r="FB4" s="18"/>
      <c r="FC4" s="18"/>
      <c r="FD4" s="18"/>
      <c r="FE4" s="18"/>
      <c r="FF4" s="17"/>
      <c r="FG4" s="18"/>
      <c r="FH4" s="18"/>
      <c r="FI4" s="18"/>
      <c r="FJ4" s="18"/>
      <c r="FK4" s="18"/>
      <c r="FL4" s="18"/>
      <c r="FM4" s="18"/>
      <c r="FN4" s="17"/>
      <c r="FO4" s="18"/>
      <c r="FP4" s="18"/>
      <c r="FQ4" s="18"/>
      <c r="FR4" s="18"/>
      <c r="FS4" s="18"/>
      <c r="FT4" s="18"/>
      <c r="FU4" s="18"/>
      <c r="FV4" s="17"/>
      <c r="FW4" s="18"/>
      <c r="FX4" s="18"/>
      <c r="FY4" s="18"/>
      <c r="FZ4" s="18"/>
      <c r="GA4" s="18"/>
      <c r="GB4" s="18"/>
      <c r="GC4" s="18"/>
      <c r="GD4" s="17"/>
      <c r="GE4" s="18"/>
      <c r="GF4" s="18"/>
      <c r="GG4" s="18"/>
      <c r="GH4" s="18"/>
      <c r="GI4" s="18"/>
      <c r="GJ4" s="18"/>
      <c r="GK4" s="18"/>
      <c r="GL4" s="17"/>
      <c r="GM4" s="18"/>
      <c r="GN4" s="18"/>
      <c r="GO4" s="18"/>
      <c r="GP4" s="18"/>
      <c r="GQ4" s="18"/>
      <c r="GR4" s="18"/>
      <c r="GS4" s="18"/>
      <c r="GT4" s="17"/>
      <c r="GU4" s="18"/>
      <c r="GV4" s="18"/>
      <c r="GW4" s="18"/>
      <c r="GX4" s="18"/>
      <c r="GY4" s="18"/>
      <c r="GZ4" s="18"/>
      <c r="HA4" s="18"/>
      <c r="HB4" s="17"/>
      <c r="HC4" s="18"/>
      <c r="HD4" s="18"/>
      <c r="HE4" s="18"/>
      <c r="HF4" s="18"/>
      <c r="HG4" s="18"/>
      <c r="HH4" s="18"/>
      <c r="HI4" s="18"/>
      <c r="HJ4" s="17"/>
      <c r="HK4" s="18"/>
      <c r="HL4" s="18"/>
      <c r="HM4" s="18"/>
      <c r="HN4" s="18"/>
      <c r="HO4" s="18"/>
      <c r="HP4" s="18"/>
      <c r="HQ4" s="18"/>
      <c r="HR4" s="17"/>
      <c r="HS4" s="18"/>
      <c r="HT4" s="18"/>
      <c r="HU4" s="18"/>
      <c r="HV4" s="18"/>
      <c r="HW4" s="18"/>
      <c r="HX4" s="18"/>
      <c r="HY4" s="18"/>
      <c r="HZ4" s="17"/>
      <c r="IA4" s="18"/>
      <c r="IB4" s="18"/>
      <c r="IC4" s="18"/>
      <c r="ID4" s="18"/>
      <c r="IE4" s="18"/>
      <c r="IF4" s="18"/>
      <c r="IG4" s="18"/>
      <c r="IH4" s="17"/>
    </row>
    <row r="5" spans="2:242" ht="39.75" customHeight="1" x14ac:dyDescent="0.25">
      <c r="B5" s="223" t="s">
        <v>196</v>
      </c>
      <c r="C5" s="223"/>
      <c r="D5" s="223"/>
      <c r="E5" s="223"/>
      <c r="F5" s="223"/>
    </row>
    <row r="6" spans="2:242" x14ac:dyDescent="0.25">
      <c r="B6" s="286" t="s">
        <v>141</v>
      </c>
      <c r="C6" s="286"/>
      <c r="D6" s="286"/>
      <c r="E6" s="286"/>
      <c r="F6" s="286"/>
    </row>
    <row r="7" spans="2:242" ht="46.5" customHeight="1" x14ac:dyDescent="0.25">
      <c r="B7" s="246" t="s">
        <v>142</v>
      </c>
      <c r="C7" s="246"/>
      <c r="D7" s="247" t="s">
        <v>143</v>
      </c>
      <c r="E7" s="284" t="s">
        <v>161</v>
      </c>
      <c r="F7" s="285"/>
    </row>
    <row r="8" spans="2:242" x14ac:dyDescent="0.25">
      <c r="B8" s="56" t="s">
        <v>15</v>
      </c>
      <c r="C8" s="56" t="s">
        <v>16</v>
      </c>
      <c r="D8" s="247"/>
      <c r="E8" s="38" t="s">
        <v>152</v>
      </c>
      <c r="F8" s="38" t="s">
        <v>0</v>
      </c>
      <c r="I8" s="3"/>
    </row>
    <row r="9" spans="2:242" s="40" customFormat="1" x14ac:dyDescent="0.25">
      <c r="B9" s="55"/>
      <c r="C9" s="21"/>
      <c r="D9" s="21" t="s">
        <v>149</v>
      </c>
      <c r="E9" s="39">
        <f t="shared" ref="E9:F9" si="0">+E11</f>
        <v>16000</v>
      </c>
      <c r="F9" s="39">
        <f t="shared" si="0"/>
        <v>16000</v>
      </c>
      <c r="I9" s="41"/>
    </row>
    <row r="10" spans="2:242" s="3" customFormat="1" x14ac:dyDescent="0.2">
      <c r="B10" s="224">
        <v>1126</v>
      </c>
      <c r="C10" s="15"/>
      <c r="D10" s="15" t="s">
        <v>153</v>
      </c>
      <c r="E10" s="42"/>
      <c r="F10" s="42"/>
      <c r="I10" s="43"/>
    </row>
    <row r="11" spans="2:242" s="8" customFormat="1" x14ac:dyDescent="0.2">
      <c r="B11" s="225"/>
      <c r="C11" s="281">
        <v>31002</v>
      </c>
      <c r="D11" s="175" t="s">
        <v>192</v>
      </c>
      <c r="E11" s="44">
        <f t="shared" ref="E11:F11" si="1">+E13</f>
        <v>16000</v>
      </c>
      <c r="F11" s="44">
        <f t="shared" si="1"/>
        <v>16000</v>
      </c>
      <c r="I11" s="45"/>
    </row>
    <row r="12" spans="2:242" s="3" customFormat="1" x14ac:dyDescent="0.2">
      <c r="B12" s="225"/>
      <c r="C12" s="282"/>
      <c r="D12" s="46" t="s">
        <v>50</v>
      </c>
      <c r="E12" s="42"/>
      <c r="F12" s="42"/>
      <c r="I12" s="43"/>
    </row>
    <row r="13" spans="2:242" s="3" customFormat="1" x14ac:dyDescent="0.2">
      <c r="B13" s="225"/>
      <c r="C13" s="282"/>
      <c r="D13" s="32" t="s">
        <v>51</v>
      </c>
      <c r="E13" s="47">
        <f t="shared" ref="E13:F13" si="2">+E15</f>
        <v>16000</v>
      </c>
      <c r="F13" s="47">
        <f t="shared" si="2"/>
        <v>16000</v>
      </c>
      <c r="I13" s="48"/>
      <c r="K13" s="49"/>
    </row>
    <row r="14" spans="2:242" s="3" customFormat="1" x14ac:dyDescent="0.2">
      <c r="B14" s="225"/>
      <c r="C14" s="282"/>
      <c r="D14" s="46" t="s">
        <v>154</v>
      </c>
      <c r="E14" s="50"/>
      <c r="F14" s="50"/>
    </row>
    <row r="15" spans="2:242" s="3" customFormat="1" x14ac:dyDescent="0.2">
      <c r="B15" s="225"/>
      <c r="C15" s="282"/>
      <c r="D15" s="32" t="s">
        <v>151</v>
      </c>
      <c r="E15" s="51">
        <f>+E16</f>
        <v>16000</v>
      </c>
      <c r="F15" s="51">
        <f t="shared" ref="F15" si="3">+F16</f>
        <v>16000</v>
      </c>
    </row>
    <row r="16" spans="2:242" s="3" customFormat="1" x14ac:dyDescent="0.2">
      <c r="B16" s="226"/>
      <c r="C16" s="283"/>
      <c r="D16" s="33" t="s">
        <v>159</v>
      </c>
      <c r="E16" s="52">
        <f>+'2'!E30</f>
        <v>16000</v>
      </c>
      <c r="F16" s="52">
        <f>+'2'!F30</f>
        <v>16000</v>
      </c>
      <c r="I16" s="43"/>
      <c r="K16" s="43"/>
      <c r="L16" s="43"/>
    </row>
  </sheetData>
  <mergeCells count="11">
    <mergeCell ref="B10:B16"/>
    <mergeCell ref="C11:C16"/>
    <mergeCell ref="E7:F7"/>
    <mergeCell ref="B6:F6"/>
    <mergeCell ref="B1:F1"/>
    <mergeCell ref="B2:F2"/>
    <mergeCell ref="B3:F3"/>
    <mergeCell ref="B4:F4"/>
    <mergeCell ref="B5:F5"/>
    <mergeCell ref="B7:C7"/>
    <mergeCell ref="D7:D8"/>
  </mergeCells>
  <pageMargins left="0.23622047244094491" right="0.19685039370078741" top="0.74803149606299213" bottom="0.74803149606299213" header="0.31496062992125984" footer="0.31496062992125984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H15"/>
  <sheetViews>
    <sheetView workbookViewId="0">
      <selection activeCell="L11" sqref="L11"/>
    </sheetView>
  </sheetViews>
  <sheetFormatPr defaultRowHeight="13.5" x14ac:dyDescent="0.25"/>
  <cols>
    <col min="1" max="1" width="1.85546875" style="63" customWidth="1"/>
    <col min="2" max="2" width="10.28515625" style="63" customWidth="1"/>
    <col min="3" max="3" width="13.28515625" style="63" customWidth="1"/>
    <col min="4" max="6" width="12.85546875" style="63" customWidth="1"/>
    <col min="7" max="7" width="36.85546875" style="63" customWidth="1"/>
    <col min="8" max="8" width="35.42578125" style="63" customWidth="1"/>
    <col min="9" max="16384" width="9.140625" style="63"/>
  </cols>
  <sheetData>
    <row r="1" spans="2:8" s="62" customFormat="1" ht="15.95" customHeight="1" x14ac:dyDescent="0.2">
      <c r="B1" s="241" t="s">
        <v>177</v>
      </c>
      <c r="C1" s="241"/>
      <c r="D1" s="241"/>
      <c r="E1" s="241"/>
      <c r="F1" s="241"/>
      <c r="G1" s="241"/>
      <c r="H1" s="241"/>
    </row>
    <row r="2" spans="2:8" s="62" customFormat="1" ht="17.25" customHeight="1" x14ac:dyDescent="0.2">
      <c r="B2" s="241" t="s">
        <v>174</v>
      </c>
      <c r="C2" s="241"/>
      <c r="D2" s="241"/>
      <c r="E2" s="241"/>
      <c r="F2" s="241"/>
      <c r="G2" s="241"/>
      <c r="H2" s="241"/>
    </row>
    <row r="3" spans="2:8" s="62" customFormat="1" ht="17.25" customHeight="1" x14ac:dyDescent="0.2">
      <c r="B3" s="241" t="s">
        <v>139</v>
      </c>
      <c r="C3" s="241"/>
      <c r="D3" s="241"/>
      <c r="E3" s="241"/>
      <c r="F3" s="241"/>
      <c r="G3" s="241"/>
      <c r="H3" s="241"/>
    </row>
    <row r="4" spans="2:8" s="62" customFormat="1" ht="17.25" customHeight="1" x14ac:dyDescent="0.2">
      <c r="B4" s="241" t="s">
        <v>140</v>
      </c>
      <c r="C4" s="241"/>
      <c r="D4" s="241"/>
      <c r="E4" s="241"/>
      <c r="F4" s="241"/>
      <c r="G4" s="241"/>
      <c r="H4" s="241"/>
    </row>
    <row r="5" spans="2:8" ht="41.25" customHeight="1" x14ac:dyDescent="0.25">
      <c r="B5" s="290" t="s">
        <v>185</v>
      </c>
      <c r="C5" s="290"/>
      <c r="D5" s="290"/>
      <c r="E5" s="290"/>
      <c r="F5" s="290"/>
      <c r="G5" s="290"/>
      <c r="H5" s="290"/>
    </row>
    <row r="6" spans="2:8" x14ac:dyDescent="0.25">
      <c r="B6" s="126"/>
      <c r="C6" s="126"/>
      <c r="D6" s="127"/>
      <c r="E6" s="127"/>
      <c r="F6" s="127"/>
      <c r="G6" s="126"/>
      <c r="H6" s="128" t="s">
        <v>35</v>
      </c>
    </row>
    <row r="7" spans="2:8" ht="27" customHeight="1" x14ac:dyDescent="0.25">
      <c r="B7" s="291" t="s">
        <v>142</v>
      </c>
      <c r="C7" s="292"/>
      <c r="D7" s="293" t="s">
        <v>175</v>
      </c>
      <c r="E7" s="293"/>
      <c r="F7" s="293"/>
      <c r="G7" s="293" t="s">
        <v>176</v>
      </c>
      <c r="H7" s="294" t="s">
        <v>0</v>
      </c>
    </row>
    <row r="8" spans="2:8" ht="48.75" customHeight="1" x14ac:dyDescent="0.25">
      <c r="B8" s="129" t="s">
        <v>15</v>
      </c>
      <c r="C8" s="129" t="s">
        <v>16</v>
      </c>
      <c r="D8" s="293"/>
      <c r="E8" s="293"/>
      <c r="F8" s="293"/>
      <c r="G8" s="293"/>
      <c r="H8" s="294"/>
    </row>
    <row r="9" spans="2:8" ht="24.75" customHeight="1" x14ac:dyDescent="0.25">
      <c r="B9" s="287" t="s">
        <v>20</v>
      </c>
      <c r="C9" s="288"/>
      <c r="D9" s="288"/>
      <c r="E9" s="288"/>
      <c r="F9" s="288"/>
      <c r="G9" s="289"/>
      <c r="H9" s="130">
        <f>+H10</f>
        <v>11884</v>
      </c>
    </row>
    <row r="10" spans="2:8" ht="57" customHeight="1" x14ac:dyDescent="0.25">
      <c r="B10" s="131">
        <v>1126</v>
      </c>
      <c r="C10" s="223" t="s">
        <v>128</v>
      </c>
      <c r="D10" s="223"/>
      <c r="E10" s="223"/>
      <c r="F10" s="223"/>
      <c r="G10" s="132"/>
      <c r="H10" s="133">
        <f>+H11</f>
        <v>11884</v>
      </c>
    </row>
    <row r="11" spans="2:8" ht="48.75" customHeight="1" x14ac:dyDescent="0.25">
      <c r="B11" s="131"/>
      <c r="C11" s="75">
        <v>12005</v>
      </c>
      <c r="D11" s="223" t="s">
        <v>167</v>
      </c>
      <c r="E11" s="223"/>
      <c r="F11" s="223"/>
      <c r="G11" s="55" t="s">
        <v>20</v>
      </c>
      <c r="H11" s="133">
        <f>+H12+H13+H14+H15</f>
        <v>11884</v>
      </c>
    </row>
    <row r="12" spans="2:8" ht="18.75" customHeight="1" x14ac:dyDescent="0.25">
      <c r="B12" s="131"/>
      <c r="C12" s="75"/>
      <c r="D12" s="55"/>
      <c r="E12" s="55"/>
      <c r="F12" s="55"/>
      <c r="G12" s="33" t="s">
        <v>182</v>
      </c>
      <c r="H12" s="134">
        <v>1693.7</v>
      </c>
    </row>
    <row r="13" spans="2:8" ht="18.75" customHeight="1" x14ac:dyDescent="0.25">
      <c r="B13" s="131"/>
      <c r="C13" s="75"/>
      <c r="D13" s="55"/>
      <c r="E13" s="55"/>
      <c r="F13" s="55"/>
      <c r="G13" s="33" t="s">
        <v>187</v>
      </c>
      <c r="H13" s="134">
        <v>5623.8</v>
      </c>
    </row>
    <row r="14" spans="2:8" ht="18.75" customHeight="1" x14ac:dyDescent="0.25">
      <c r="B14" s="131"/>
      <c r="C14" s="75"/>
      <c r="D14" s="55"/>
      <c r="E14" s="55"/>
      <c r="F14" s="55"/>
      <c r="G14" s="33" t="s">
        <v>183</v>
      </c>
      <c r="H14" s="134">
        <v>2100.3000000000002</v>
      </c>
    </row>
    <row r="15" spans="2:8" ht="18.75" customHeight="1" x14ac:dyDescent="0.25">
      <c r="B15" s="131"/>
      <c r="C15" s="75"/>
      <c r="D15" s="55"/>
      <c r="E15" s="55"/>
      <c r="F15" s="55"/>
      <c r="G15" s="33" t="s">
        <v>188</v>
      </c>
      <c r="H15" s="134">
        <v>2466.1999999999998</v>
      </c>
    </row>
  </sheetData>
  <mergeCells count="12">
    <mergeCell ref="D11:F11"/>
    <mergeCell ref="B9:G9"/>
    <mergeCell ref="C10:F10"/>
    <mergeCell ref="B1:H1"/>
    <mergeCell ref="B2:H2"/>
    <mergeCell ref="B3:H3"/>
    <mergeCell ref="B4:H4"/>
    <mergeCell ref="B5:H5"/>
    <mergeCell ref="B7:C7"/>
    <mergeCell ref="D7:F8"/>
    <mergeCell ref="G7:G8"/>
    <mergeCell ref="H7:H8"/>
  </mergeCells>
  <pageMargins left="0.33" right="0.1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X72"/>
  <sheetViews>
    <sheetView zoomScaleNormal="100" workbookViewId="0">
      <selection activeCell="J49" sqref="J49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5" width="16.42578125" style="2" customWidth="1"/>
    <col min="6" max="8" width="9.140625" style="2"/>
    <col min="9" max="9" width="10.42578125" style="2" customWidth="1"/>
    <col min="10" max="10" width="11.5703125" style="2" customWidth="1"/>
    <col min="11" max="16384" width="9.140625" style="2"/>
  </cols>
  <sheetData>
    <row r="1" spans="2:24" ht="14.1" customHeight="1" x14ac:dyDescent="0.2">
      <c r="B1" s="299" t="s">
        <v>157</v>
      </c>
      <c r="C1" s="300"/>
      <c r="D1" s="300"/>
      <c r="E1" s="30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4" ht="14.1" customHeight="1" x14ac:dyDescent="0.2">
      <c r="B2" s="302" t="s">
        <v>93</v>
      </c>
      <c r="C2" s="303"/>
      <c r="D2" s="303"/>
      <c r="E2" s="30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2:24" ht="14.1" customHeight="1" x14ac:dyDescent="0.2">
      <c r="B3" s="302" t="s">
        <v>81</v>
      </c>
      <c r="C3" s="303"/>
      <c r="D3" s="303"/>
      <c r="E3" s="30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2:24" ht="14.1" customHeight="1" x14ac:dyDescent="0.2">
      <c r="B4" s="305" t="s">
        <v>10</v>
      </c>
      <c r="C4" s="306"/>
      <c r="D4" s="306"/>
      <c r="E4" s="307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2:24" s="135" customFormat="1" ht="32.25" customHeight="1" x14ac:dyDescent="0.2">
      <c r="B5" s="219" t="s">
        <v>136</v>
      </c>
      <c r="C5" s="220"/>
      <c r="D5" s="220"/>
      <c r="E5" s="221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4" s="135" customFormat="1" ht="20.25" customHeight="1" x14ac:dyDescent="0.2">
      <c r="B6" s="219" t="s">
        <v>21</v>
      </c>
      <c r="C6" s="220"/>
      <c r="D6" s="220"/>
      <c r="E6" s="221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4" s="136" customFormat="1" ht="19.5" customHeight="1" x14ac:dyDescent="0.2">
      <c r="B7" s="137" t="s">
        <v>31</v>
      </c>
      <c r="C7" s="137" t="s">
        <v>4</v>
      </c>
      <c r="D7" s="138"/>
      <c r="E7" s="138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4" s="136" customFormat="1" ht="40.5" customHeight="1" x14ac:dyDescent="0.2">
      <c r="B8" s="139">
        <v>1126</v>
      </c>
      <c r="C8" s="54" t="s">
        <v>77</v>
      </c>
      <c r="D8" s="140"/>
      <c r="E8" s="140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4" ht="21" customHeight="1" x14ac:dyDescent="0.2">
      <c r="B9" s="54" t="s">
        <v>122</v>
      </c>
      <c r="C9" s="141"/>
      <c r="D9" s="142"/>
      <c r="E9" s="14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2:24" ht="45" customHeight="1" x14ac:dyDescent="0.2">
      <c r="B10" s="139" t="s">
        <v>123</v>
      </c>
      <c r="C10" s="143">
        <v>1126</v>
      </c>
      <c r="D10" s="297" t="s">
        <v>161</v>
      </c>
      <c r="E10" s="29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2:24" ht="36" customHeight="1" x14ac:dyDescent="0.2">
      <c r="B11" s="15" t="s">
        <v>5</v>
      </c>
      <c r="C11" s="15">
        <v>11001</v>
      </c>
      <c r="D11" s="76" t="s">
        <v>100</v>
      </c>
      <c r="E11" s="77" t="s">
        <v>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4" s="146" customFormat="1" ht="30.75" customHeight="1" x14ac:dyDescent="0.2">
      <c r="B12" s="15" t="s">
        <v>6</v>
      </c>
      <c r="C12" s="188" t="s">
        <v>197</v>
      </c>
      <c r="D12" s="144"/>
      <c r="E12" s="144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</row>
    <row r="13" spans="2:24" s="146" customFormat="1" ht="52.5" customHeight="1" x14ac:dyDescent="0.2">
      <c r="B13" s="15" t="s">
        <v>7</v>
      </c>
      <c r="C13" s="185" t="s">
        <v>198</v>
      </c>
      <c r="D13" s="83"/>
      <c r="E13" s="83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</row>
    <row r="14" spans="2:24" s="146" customFormat="1" ht="20.25" customHeight="1" x14ac:dyDescent="0.2">
      <c r="B14" s="15" t="s">
        <v>56</v>
      </c>
      <c r="C14" s="185" t="s">
        <v>57</v>
      </c>
      <c r="D14" s="83"/>
      <c r="E14" s="83"/>
      <c r="F14" s="145"/>
      <c r="G14" s="145"/>
      <c r="H14" s="145"/>
      <c r="I14" s="145"/>
      <c r="J14" s="145"/>
      <c r="K14" s="145"/>
      <c r="L14" s="145"/>
      <c r="M14" s="145"/>
      <c r="N14" s="145"/>
      <c r="O14" s="145"/>
    </row>
    <row r="15" spans="2:24" s="146" customFormat="1" ht="39.75" customHeight="1" x14ac:dyDescent="0.2">
      <c r="B15" s="15" t="s">
        <v>53</v>
      </c>
      <c r="C15" s="185" t="s">
        <v>199</v>
      </c>
      <c r="D15" s="83"/>
      <c r="E15" s="83"/>
      <c r="F15" s="145"/>
      <c r="G15" s="145"/>
      <c r="H15" s="145"/>
      <c r="I15" s="145"/>
      <c r="J15" s="145"/>
      <c r="K15" s="145"/>
      <c r="L15" s="145"/>
      <c r="M15" s="145"/>
      <c r="N15" s="145"/>
      <c r="O15" s="145"/>
    </row>
    <row r="16" spans="2:24" s="146" customFormat="1" ht="18.75" customHeight="1" x14ac:dyDescent="0.2">
      <c r="B16" s="295" t="s">
        <v>8</v>
      </c>
      <c r="C16" s="296"/>
      <c r="D16" s="83"/>
      <c r="E16" s="83"/>
      <c r="F16" s="145"/>
      <c r="G16" s="145"/>
      <c r="H16" s="145"/>
      <c r="I16" s="145"/>
      <c r="J16" s="145"/>
      <c r="K16" s="145"/>
      <c r="L16" s="145"/>
      <c r="M16" s="145"/>
      <c r="N16" s="145"/>
      <c r="O16" s="145"/>
    </row>
    <row r="17" spans="2:24" s="149" customFormat="1" ht="18" customHeight="1" x14ac:dyDescent="0.2">
      <c r="B17" s="310" t="s">
        <v>58</v>
      </c>
      <c r="C17" s="310"/>
      <c r="D17" s="148">
        <f>+'2'!E18</f>
        <v>31616</v>
      </c>
      <c r="E17" s="148">
        <f>+'2'!F18</f>
        <v>79040</v>
      </c>
      <c r="F17" s="145"/>
      <c r="G17" s="145"/>
      <c r="H17" s="145"/>
    </row>
    <row r="18" spans="2:24" s="149" customFormat="1" ht="18" customHeight="1" x14ac:dyDescent="0.2">
      <c r="B18" s="32"/>
      <c r="C18" s="32"/>
      <c r="D18" s="148"/>
      <c r="E18" s="148"/>
      <c r="F18" s="145"/>
      <c r="G18" s="145"/>
      <c r="H18" s="145"/>
    </row>
    <row r="19" spans="2:24" s="151" customFormat="1" ht="43.5" customHeight="1" x14ac:dyDescent="0.2">
      <c r="B19" s="59" t="s">
        <v>123</v>
      </c>
      <c r="C19" s="192">
        <v>1126</v>
      </c>
      <c r="D19" s="219" t="s">
        <v>184</v>
      </c>
      <c r="E19" s="221"/>
      <c r="F19" s="150"/>
      <c r="G19" s="150"/>
      <c r="H19" s="150"/>
      <c r="I19" s="150"/>
      <c r="J19" s="150"/>
      <c r="K19" s="150"/>
      <c r="L19" s="150"/>
      <c r="M19" s="150"/>
      <c r="N19" s="150"/>
      <c r="O19" s="150"/>
    </row>
    <row r="20" spans="2:24" s="151" customFormat="1" ht="41.25" customHeight="1" x14ac:dyDescent="0.2">
      <c r="B20" s="59" t="s">
        <v>5</v>
      </c>
      <c r="C20" s="192">
        <v>12005</v>
      </c>
      <c r="D20" s="76" t="s">
        <v>100</v>
      </c>
      <c r="E20" s="77" t="s">
        <v>0</v>
      </c>
      <c r="F20" s="150"/>
      <c r="G20" s="150"/>
      <c r="H20" s="150"/>
      <c r="I20" s="150"/>
      <c r="J20" s="150"/>
      <c r="K20" s="150"/>
      <c r="L20" s="150"/>
      <c r="M20" s="150"/>
      <c r="N20" s="150"/>
      <c r="O20" s="150"/>
    </row>
    <row r="21" spans="2:24" s="151" customFormat="1" ht="27" x14ac:dyDescent="0.2">
      <c r="B21" s="54" t="s">
        <v>6</v>
      </c>
      <c r="C21" s="54" t="s">
        <v>167</v>
      </c>
      <c r="D21" s="76"/>
      <c r="E21" s="77"/>
      <c r="F21" s="150"/>
      <c r="G21" s="150"/>
      <c r="H21" s="150"/>
      <c r="I21" s="150"/>
      <c r="J21" s="150"/>
      <c r="K21" s="150"/>
      <c r="L21" s="150"/>
      <c r="M21" s="150"/>
      <c r="N21" s="150"/>
      <c r="O21" s="150"/>
    </row>
    <row r="22" spans="2:24" s="151" customFormat="1" ht="40.5" x14ac:dyDescent="0.2">
      <c r="B22" s="88" t="s">
        <v>7</v>
      </c>
      <c r="C22" s="33" t="s">
        <v>186</v>
      </c>
      <c r="D22" s="76"/>
      <c r="E22" s="77"/>
      <c r="F22" s="150"/>
      <c r="G22" s="150"/>
      <c r="H22" s="150"/>
      <c r="I22" s="150"/>
      <c r="J22" s="150"/>
      <c r="K22" s="150"/>
      <c r="L22" s="150"/>
      <c r="M22" s="150"/>
      <c r="N22" s="150"/>
      <c r="O22" s="150"/>
    </row>
    <row r="23" spans="2:24" s="151" customFormat="1" ht="18.75" customHeight="1" x14ac:dyDescent="0.2">
      <c r="B23" s="88" t="s">
        <v>125</v>
      </c>
      <c r="C23" s="33" t="s">
        <v>170</v>
      </c>
      <c r="D23" s="15"/>
      <c r="E23" s="15"/>
      <c r="F23" s="150"/>
      <c r="G23" s="150"/>
      <c r="H23" s="150"/>
      <c r="I23" s="150"/>
      <c r="J23" s="3"/>
      <c r="K23" s="3"/>
      <c r="L23" s="3"/>
      <c r="M23" s="3"/>
      <c r="N23" s="3"/>
      <c r="O23" s="3"/>
    </row>
    <row r="24" spans="2:24" s="151" customFormat="1" ht="40.5" x14ac:dyDescent="0.2">
      <c r="B24" s="88" t="s">
        <v>179</v>
      </c>
      <c r="C24" s="33" t="s">
        <v>180</v>
      </c>
      <c r="D24" s="15"/>
      <c r="E24" s="15"/>
      <c r="F24" s="150"/>
      <c r="G24" s="150"/>
      <c r="H24" s="150"/>
      <c r="I24" s="150"/>
      <c r="J24" s="150"/>
      <c r="K24" s="150"/>
      <c r="L24" s="150"/>
      <c r="M24" s="150"/>
      <c r="N24" s="150"/>
      <c r="O24" s="150"/>
    </row>
    <row r="25" spans="2:24" s="151" customFormat="1" x14ac:dyDescent="0.2">
      <c r="B25" s="315" t="s">
        <v>8</v>
      </c>
      <c r="C25" s="315"/>
      <c r="D25" s="76"/>
      <c r="E25" s="76"/>
      <c r="F25" s="150"/>
      <c r="G25" s="150"/>
      <c r="H25" s="150"/>
      <c r="I25" s="150"/>
      <c r="J25" s="150"/>
      <c r="K25" s="150"/>
      <c r="L25" s="150"/>
      <c r="M25" s="150"/>
      <c r="N25" s="150"/>
      <c r="O25" s="150"/>
    </row>
    <row r="26" spans="2:24" s="152" customFormat="1" x14ac:dyDescent="0.2">
      <c r="B26" s="316" t="s">
        <v>181</v>
      </c>
      <c r="C26" s="316"/>
      <c r="D26" s="76"/>
      <c r="E26" s="76">
        <v>4</v>
      </c>
      <c r="F26" s="150"/>
      <c r="G26" s="150"/>
      <c r="H26" s="150"/>
      <c r="I26" s="150"/>
      <c r="J26" s="150"/>
      <c r="K26" s="150"/>
      <c r="L26" s="150"/>
      <c r="M26" s="150"/>
      <c r="N26" s="150"/>
      <c r="O26" s="150"/>
    </row>
    <row r="27" spans="2:24" s="151" customFormat="1" x14ac:dyDescent="0.2">
      <c r="B27" s="310" t="s">
        <v>58</v>
      </c>
      <c r="C27" s="310"/>
      <c r="D27" s="153">
        <f>+'2'!E24</f>
        <v>11884</v>
      </c>
      <c r="E27" s="153">
        <f>+'2'!F24</f>
        <v>11884</v>
      </c>
      <c r="F27" s="150"/>
      <c r="G27" s="150"/>
      <c r="H27" s="150"/>
      <c r="I27" s="150"/>
      <c r="J27" s="150"/>
      <c r="K27" s="150"/>
      <c r="L27" s="150"/>
      <c r="M27" s="150"/>
      <c r="N27" s="150"/>
      <c r="O27" s="150"/>
    </row>
    <row r="28" spans="2:24" s="149" customFormat="1" ht="18" customHeight="1" x14ac:dyDescent="0.2">
      <c r="B28" s="32"/>
      <c r="C28" s="32"/>
      <c r="D28" s="148"/>
      <c r="E28" s="148"/>
      <c r="F28" s="145"/>
      <c r="G28" s="145"/>
      <c r="H28" s="145"/>
    </row>
    <row r="29" spans="2:24" ht="45" customHeight="1" x14ac:dyDescent="0.2">
      <c r="B29" s="139" t="s">
        <v>123</v>
      </c>
      <c r="C29" s="143">
        <v>1126</v>
      </c>
      <c r="D29" s="297" t="s">
        <v>161</v>
      </c>
      <c r="E29" s="29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24" ht="36" customHeight="1" x14ac:dyDescent="0.2">
      <c r="B30" s="15" t="s">
        <v>5</v>
      </c>
      <c r="C30" s="178">
        <v>31002</v>
      </c>
      <c r="D30" s="76" t="s">
        <v>100</v>
      </c>
      <c r="E30" s="77" t="s">
        <v>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2:24" s="146" customFormat="1" ht="19.5" customHeight="1" x14ac:dyDescent="0.2">
      <c r="B31" s="15" t="s">
        <v>6</v>
      </c>
      <c r="C31" s="147" t="s">
        <v>200</v>
      </c>
      <c r="D31" s="144"/>
      <c r="E31" s="144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</row>
    <row r="32" spans="2:24" s="146" customFormat="1" ht="46.5" customHeight="1" x14ac:dyDescent="0.2">
      <c r="B32" s="15" t="s">
        <v>7</v>
      </c>
      <c r="C32" s="189" t="s">
        <v>201</v>
      </c>
      <c r="D32" s="83"/>
      <c r="E32" s="83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</row>
    <row r="33" spans="2:24" s="146" customFormat="1" ht="36.75" customHeight="1" x14ac:dyDescent="0.2">
      <c r="B33" s="15" t="s">
        <v>56</v>
      </c>
      <c r="C33" s="189" t="s">
        <v>202</v>
      </c>
      <c r="D33" s="83"/>
      <c r="E33" s="83"/>
      <c r="F33" s="145"/>
      <c r="G33" s="145"/>
      <c r="H33" s="145"/>
      <c r="I33" s="145"/>
      <c r="J33" s="145"/>
      <c r="K33" s="145"/>
      <c r="L33" s="145"/>
      <c r="M33" s="145"/>
      <c r="N33" s="145"/>
      <c r="O33" s="145"/>
    </row>
    <row r="34" spans="2:24" s="146" customFormat="1" ht="39.75" customHeight="1" x14ac:dyDescent="0.2">
      <c r="B34" s="15" t="s">
        <v>53</v>
      </c>
      <c r="C34" s="189" t="s">
        <v>203</v>
      </c>
      <c r="D34" s="83"/>
      <c r="E34" s="83"/>
      <c r="F34" s="145"/>
      <c r="G34" s="145"/>
      <c r="H34" s="145"/>
      <c r="I34" s="145"/>
      <c r="J34" s="145"/>
      <c r="K34" s="145"/>
      <c r="L34" s="145"/>
      <c r="M34" s="145"/>
      <c r="N34" s="145"/>
      <c r="O34" s="145"/>
    </row>
    <row r="35" spans="2:24" s="146" customFormat="1" ht="18.75" customHeight="1" x14ac:dyDescent="0.2">
      <c r="B35" s="295" t="s">
        <v>8</v>
      </c>
      <c r="C35" s="296"/>
      <c r="D35" s="83"/>
      <c r="E35" s="83"/>
      <c r="F35" s="145"/>
      <c r="G35" s="145"/>
      <c r="H35" s="145"/>
      <c r="I35" s="145"/>
      <c r="J35" s="145"/>
      <c r="K35" s="145"/>
      <c r="L35" s="145"/>
      <c r="M35" s="145"/>
      <c r="N35" s="145"/>
      <c r="O35" s="145"/>
    </row>
    <row r="36" spans="2:24" s="146" customFormat="1" ht="19.5" customHeight="1" x14ac:dyDescent="0.2">
      <c r="B36" s="311" t="s">
        <v>133</v>
      </c>
      <c r="C36" s="312"/>
      <c r="D36" s="144"/>
      <c r="E36" s="144">
        <v>40</v>
      </c>
      <c r="F36" s="145"/>
      <c r="G36" s="145"/>
      <c r="H36" s="145"/>
      <c r="I36" s="145"/>
      <c r="J36" s="145"/>
      <c r="K36" s="145"/>
      <c r="L36" s="145"/>
      <c r="M36" s="145"/>
      <c r="N36" s="145"/>
      <c r="O36" s="145"/>
    </row>
    <row r="37" spans="2:24" s="149" customFormat="1" ht="18" customHeight="1" x14ac:dyDescent="0.2">
      <c r="B37" s="310" t="s">
        <v>58</v>
      </c>
      <c r="C37" s="310"/>
      <c r="D37" s="148">
        <f>+'2'!E30</f>
        <v>16000</v>
      </c>
      <c r="E37" s="148">
        <f>+'2'!F30</f>
        <v>16000</v>
      </c>
      <c r="F37" s="145"/>
      <c r="G37" s="145"/>
      <c r="H37" s="145"/>
    </row>
    <row r="38" spans="2:24" x14ac:dyDescent="0.2">
      <c r="B38" s="309"/>
      <c r="C38" s="309"/>
      <c r="D38" s="15"/>
      <c r="E38" s="15"/>
      <c r="F38" s="3"/>
      <c r="G38" s="154"/>
      <c r="H38" s="154"/>
      <c r="I38" s="154"/>
      <c r="J38" s="154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4" s="136" customFormat="1" ht="19.5" customHeight="1" x14ac:dyDescent="0.2">
      <c r="B39" s="137" t="s">
        <v>31</v>
      </c>
      <c r="C39" s="137" t="s">
        <v>4</v>
      </c>
      <c r="D39" s="138"/>
      <c r="E39" s="138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4" s="136" customFormat="1" ht="40.5" customHeight="1" x14ac:dyDescent="0.2">
      <c r="B40" s="59">
        <v>1207</v>
      </c>
      <c r="C40" s="54" t="s">
        <v>130</v>
      </c>
      <c r="D40" s="155"/>
      <c r="E40" s="155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2:24" ht="21" customHeight="1" x14ac:dyDescent="0.2">
      <c r="B41" s="54" t="s">
        <v>122</v>
      </c>
      <c r="C41" s="141"/>
      <c r="D41" s="142"/>
      <c r="E41" s="14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2:24" ht="45" customHeight="1" x14ac:dyDescent="0.2">
      <c r="B42" s="59" t="s">
        <v>123</v>
      </c>
      <c r="C42" s="143">
        <v>1207</v>
      </c>
      <c r="D42" s="295" t="s">
        <v>161</v>
      </c>
      <c r="E42" s="296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4" ht="36" customHeight="1" x14ac:dyDescent="0.2">
      <c r="B43" s="15" t="s">
        <v>5</v>
      </c>
      <c r="C43" s="15">
        <v>11003</v>
      </c>
      <c r="D43" s="76" t="s">
        <v>100</v>
      </c>
      <c r="E43" s="77" t="s">
        <v>0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2:24" ht="33.75" customHeight="1" x14ac:dyDescent="0.2">
      <c r="B44" s="15" t="s">
        <v>6</v>
      </c>
      <c r="C44" s="85" t="s">
        <v>74</v>
      </c>
      <c r="D44" s="15"/>
      <c r="E44" s="1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4" ht="46.5" customHeight="1" x14ac:dyDescent="0.2">
      <c r="B45" s="15" t="s">
        <v>7</v>
      </c>
      <c r="C45" s="83" t="s">
        <v>75</v>
      </c>
      <c r="D45" s="15"/>
      <c r="E45" s="1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4" ht="19.5" customHeight="1" x14ac:dyDescent="0.2">
      <c r="B46" s="15" t="s">
        <v>56</v>
      </c>
      <c r="C46" s="83" t="s">
        <v>57</v>
      </c>
      <c r="D46" s="15"/>
      <c r="E46" s="1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4" ht="27" customHeight="1" x14ac:dyDescent="0.2">
      <c r="B47" s="15" t="s">
        <v>53</v>
      </c>
      <c r="C47" s="83" t="s">
        <v>54</v>
      </c>
      <c r="D47" s="15"/>
      <c r="E47" s="1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4" x14ac:dyDescent="0.2">
      <c r="B48" s="223" t="s">
        <v>8</v>
      </c>
      <c r="C48" s="223"/>
      <c r="D48" s="15"/>
      <c r="E48" s="11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2:24" ht="20.25" customHeight="1" x14ac:dyDescent="0.2">
      <c r="B49" s="313" t="s">
        <v>160</v>
      </c>
      <c r="C49" s="314"/>
      <c r="D49" s="15"/>
      <c r="E49" s="113">
        <v>-950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2:24" s="156" customFormat="1" ht="22.5" customHeight="1" x14ac:dyDescent="0.2">
      <c r="B50" s="308" t="s">
        <v>9</v>
      </c>
      <c r="C50" s="308"/>
      <c r="D50" s="148">
        <f>+'2'!E43</f>
        <v>-59500</v>
      </c>
      <c r="E50" s="148">
        <f>+'2'!F43</f>
        <v>-106924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2:24" s="156" customFormat="1" ht="18" customHeight="1" x14ac:dyDescent="0.2">
      <c r="B51" s="157"/>
      <c r="C51" s="157"/>
      <c r="D51" s="158"/>
      <c r="E51" s="158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2:24" s="1" customFormat="1" ht="27" customHeight="1" x14ac:dyDescent="0.2">
      <c r="B52" s="318" t="s">
        <v>103</v>
      </c>
      <c r="C52" s="318"/>
      <c r="D52" s="318"/>
      <c r="E52" s="318"/>
      <c r="H52" s="159" t="s">
        <v>132</v>
      </c>
      <c r="I52" s="159"/>
      <c r="J52" s="159"/>
      <c r="K52" s="159"/>
    </row>
    <row r="53" spans="2:24" s="151" customFormat="1" ht="33" customHeight="1" x14ac:dyDescent="0.2">
      <c r="B53" s="320" t="s">
        <v>189</v>
      </c>
      <c r="C53" s="321"/>
      <c r="D53" s="321"/>
      <c r="E53" s="322"/>
      <c r="F53" s="1"/>
      <c r="G53" s="1"/>
      <c r="H53" s="159"/>
      <c r="I53" s="159"/>
      <c r="J53" s="159"/>
      <c r="K53" s="15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2:24" s="151" customFormat="1" ht="19.5" customHeight="1" x14ac:dyDescent="0.2">
      <c r="B54" s="219" t="s">
        <v>21</v>
      </c>
      <c r="C54" s="220"/>
      <c r="D54" s="220"/>
      <c r="E54" s="22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2:24" ht="21.75" customHeight="1" x14ac:dyDescent="0.2">
      <c r="B55" s="160" t="s">
        <v>31</v>
      </c>
      <c r="C55" s="161" t="s">
        <v>4</v>
      </c>
      <c r="D55" s="162"/>
      <c r="E55" s="16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2:24" ht="19.5" customHeight="1" x14ac:dyDescent="0.2">
      <c r="B56" s="54">
        <v>1139</v>
      </c>
      <c r="C56" s="141" t="s">
        <v>102</v>
      </c>
      <c r="D56" s="142"/>
      <c r="E56" s="14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2:24" x14ac:dyDescent="0.2">
      <c r="B57" s="54" t="s">
        <v>122</v>
      </c>
      <c r="C57" s="141"/>
      <c r="D57" s="142"/>
      <c r="E57" s="14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2:24" ht="48.75" customHeight="1" x14ac:dyDescent="0.2">
      <c r="B58" s="139" t="s">
        <v>123</v>
      </c>
      <c r="C58" s="163">
        <v>1139</v>
      </c>
      <c r="D58" s="297" t="s">
        <v>161</v>
      </c>
      <c r="E58" s="298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2:24" ht="34.5" customHeight="1" x14ac:dyDescent="0.2">
      <c r="B59" s="139" t="s">
        <v>5</v>
      </c>
      <c r="C59" s="163">
        <v>11001</v>
      </c>
      <c r="D59" s="76" t="s">
        <v>100</v>
      </c>
      <c r="E59" s="77" t="s">
        <v>0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2:24" ht="22.5" customHeight="1" x14ac:dyDescent="0.2">
      <c r="B60" s="139" t="s">
        <v>6</v>
      </c>
      <c r="C60" s="141" t="s">
        <v>102</v>
      </c>
      <c r="D60" s="142"/>
      <c r="E60" s="14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2:24" ht="54" x14ac:dyDescent="0.2">
      <c r="B61" s="139" t="s">
        <v>7</v>
      </c>
      <c r="C61" s="143" t="s">
        <v>124</v>
      </c>
      <c r="D61" s="142"/>
      <c r="E61" s="14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2:24" x14ac:dyDescent="0.2">
      <c r="B62" s="59" t="s">
        <v>125</v>
      </c>
      <c r="C62" s="143" t="s">
        <v>126</v>
      </c>
      <c r="D62" s="142"/>
      <c r="E62" s="14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2:24" x14ac:dyDescent="0.2">
      <c r="B63" s="315" t="s">
        <v>8</v>
      </c>
      <c r="C63" s="317"/>
      <c r="D63" s="142"/>
      <c r="E63" s="14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2:24" x14ac:dyDescent="0.2">
      <c r="B64" s="308" t="s">
        <v>9</v>
      </c>
      <c r="C64" s="319"/>
      <c r="D64" s="164">
        <f>+'4'!H91</f>
        <v>11884</v>
      </c>
      <c r="E64" s="164">
        <f>+'4'!I91</f>
        <v>11884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 x14ac:dyDescent="0.2">
      <c r="B65" s="323"/>
      <c r="C65" s="324"/>
      <c r="D65" s="324"/>
      <c r="E65" s="32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 ht="48.75" customHeight="1" x14ac:dyDescent="0.2">
      <c r="B66" s="139" t="s">
        <v>123</v>
      </c>
      <c r="C66" s="163">
        <v>1139</v>
      </c>
      <c r="D66" s="219" t="s">
        <v>162</v>
      </c>
      <c r="E66" s="22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 ht="40.5" customHeight="1" x14ac:dyDescent="0.2">
      <c r="B67" s="139" t="s">
        <v>5</v>
      </c>
      <c r="C67" s="163">
        <v>11001</v>
      </c>
      <c r="D67" s="76" t="s">
        <v>100</v>
      </c>
      <c r="E67" s="77" t="s">
        <v>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 ht="22.5" customHeight="1" x14ac:dyDescent="0.2">
      <c r="B68" s="139" t="s">
        <v>6</v>
      </c>
      <c r="C68" s="141" t="s">
        <v>102</v>
      </c>
      <c r="D68" s="142"/>
      <c r="E68" s="14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 ht="54" x14ac:dyDescent="0.2">
      <c r="B69" s="139" t="s">
        <v>7</v>
      </c>
      <c r="C69" s="143" t="s">
        <v>124</v>
      </c>
      <c r="D69" s="142"/>
      <c r="E69" s="14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 x14ac:dyDescent="0.2">
      <c r="B70" s="59" t="s">
        <v>125</v>
      </c>
      <c r="C70" s="143" t="s">
        <v>126</v>
      </c>
      <c r="D70" s="142"/>
      <c r="E70" s="14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 x14ac:dyDescent="0.2">
      <c r="B71" s="315" t="s">
        <v>8</v>
      </c>
      <c r="C71" s="317"/>
      <c r="D71" s="142"/>
      <c r="E71" s="14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 x14ac:dyDescent="0.2">
      <c r="B72" s="308" t="s">
        <v>9</v>
      </c>
      <c r="C72" s="319"/>
      <c r="D72" s="164">
        <f>+'4'!H81</f>
        <v>-11884</v>
      </c>
      <c r="E72" s="164">
        <f>+'4'!I81</f>
        <v>-11884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</sheetData>
  <mergeCells count="32">
    <mergeCell ref="B71:C71"/>
    <mergeCell ref="B52:E52"/>
    <mergeCell ref="B72:C72"/>
    <mergeCell ref="B53:E53"/>
    <mergeCell ref="B54:E54"/>
    <mergeCell ref="B65:E65"/>
    <mergeCell ref="B64:C64"/>
    <mergeCell ref="B63:C63"/>
    <mergeCell ref="D66:E66"/>
    <mergeCell ref="B49:C49"/>
    <mergeCell ref="B25:C25"/>
    <mergeCell ref="B26:C26"/>
    <mergeCell ref="B27:C27"/>
    <mergeCell ref="D10:E10"/>
    <mergeCell ref="D19:E19"/>
    <mergeCell ref="D29:E29"/>
    <mergeCell ref="D42:E42"/>
    <mergeCell ref="D58:E58"/>
    <mergeCell ref="B1:E1"/>
    <mergeCell ref="B2:E2"/>
    <mergeCell ref="B3:E3"/>
    <mergeCell ref="B4:E4"/>
    <mergeCell ref="B5:E5"/>
    <mergeCell ref="B6:E6"/>
    <mergeCell ref="B48:C48"/>
    <mergeCell ref="B50:C50"/>
    <mergeCell ref="B38:C38"/>
    <mergeCell ref="B37:C37"/>
    <mergeCell ref="B36:C36"/>
    <mergeCell ref="B35:C35"/>
    <mergeCell ref="B16:C16"/>
    <mergeCell ref="B17:C17"/>
  </mergeCells>
  <pageMargins left="0.70866141732283505" right="0.28999999999999998" top="0.74803149606299202" bottom="0.23622047244094499" header="0.31496062992126" footer="0.31496062992126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X71"/>
  <sheetViews>
    <sheetView workbookViewId="0">
      <selection activeCell="E25" sqref="E25"/>
    </sheetView>
  </sheetViews>
  <sheetFormatPr defaultColWidth="9.140625" defaultRowHeight="13.5" x14ac:dyDescent="0.2"/>
  <cols>
    <col min="1" max="1" width="3.140625" style="2" customWidth="1"/>
    <col min="2" max="2" width="36.140625" style="2" customWidth="1"/>
    <col min="3" max="3" width="64.7109375" style="2" customWidth="1"/>
    <col min="4" max="5" width="19.140625" style="2" customWidth="1"/>
    <col min="6" max="6" width="9.140625" style="2"/>
    <col min="7" max="7" width="9.42578125" style="2" customWidth="1"/>
    <col min="8" max="8" width="9.85546875" style="2" bestFit="1" customWidth="1"/>
    <col min="9" max="16384" width="9.140625" style="2"/>
  </cols>
  <sheetData>
    <row r="1" spans="2:24" ht="14.25" customHeight="1" x14ac:dyDescent="0.2">
      <c r="B1" s="299" t="s">
        <v>156</v>
      </c>
      <c r="C1" s="300"/>
      <c r="D1" s="300"/>
      <c r="E1" s="30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24" ht="14.25" customHeight="1" x14ac:dyDescent="0.2">
      <c r="B2" s="302" t="s">
        <v>94</v>
      </c>
      <c r="C2" s="303"/>
      <c r="D2" s="303"/>
      <c r="E2" s="30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2:24" ht="14.25" customHeight="1" x14ac:dyDescent="0.2">
      <c r="B3" s="302" t="s">
        <v>81</v>
      </c>
      <c r="C3" s="303"/>
      <c r="D3" s="303"/>
      <c r="E3" s="30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2:24" ht="14.25" customHeight="1" x14ac:dyDescent="0.2">
      <c r="B4" s="305" t="s">
        <v>10</v>
      </c>
      <c r="C4" s="306"/>
      <c r="D4" s="306"/>
      <c r="E4" s="307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2:24" s="135" customFormat="1" ht="32.25" customHeight="1" x14ac:dyDescent="0.2">
      <c r="B5" s="327" t="s">
        <v>137</v>
      </c>
      <c r="C5" s="328"/>
      <c r="D5" s="328"/>
      <c r="E5" s="32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135" customFormat="1" ht="20.25" customHeight="1" x14ac:dyDescent="0.2">
      <c r="B6" s="326" t="s">
        <v>76</v>
      </c>
      <c r="C6" s="326"/>
      <c r="D6" s="326"/>
      <c r="E6" s="32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136" customFormat="1" ht="19.5" customHeight="1" x14ac:dyDescent="0.2">
      <c r="B7" s="137" t="s">
        <v>31</v>
      </c>
      <c r="C7" s="137" t="s">
        <v>4</v>
      </c>
      <c r="D7" s="138"/>
      <c r="E7" s="138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4" s="136" customFormat="1" ht="35.25" customHeight="1" x14ac:dyDescent="0.2">
      <c r="B8" s="139">
        <v>1126</v>
      </c>
      <c r="C8" s="54" t="s">
        <v>77</v>
      </c>
      <c r="D8" s="140"/>
      <c r="E8" s="140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4" s="136" customFormat="1" ht="35.25" customHeight="1" x14ac:dyDescent="0.2">
      <c r="B9" s="139" t="s">
        <v>123</v>
      </c>
      <c r="C9" s="143">
        <v>1126</v>
      </c>
      <c r="D9" s="297" t="s">
        <v>161</v>
      </c>
      <c r="E9" s="298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4" ht="45.75" customHeight="1" x14ac:dyDescent="0.2">
      <c r="B10" s="15" t="s">
        <v>5</v>
      </c>
      <c r="C10" s="178">
        <v>11001</v>
      </c>
      <c r="D10" s="76" t="s">
        <v>100</v>
      </c>
      <c r="E10" s="77" t="s"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4" s="146" customFormat="1" ht="47.25" customHeight="1" x14ac:dyDescent="0.2">
      <c r="B11" s="15" t="s">
        <v>6</v>
      </c>
      <c r="C11" s="188" t="s">
        <v>197</v>
      </c>
      <c r="D11" s="144"/>
      <c r="E11" s="144"/>
      <c r="F11" s="145"/>
      <c r="G11" s="16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</row>
    <row r="12" spans="2:24" s="146" customFormat="1" ht="45" customHeight="1" x14ac:dyDescent="0.2">
      <c r="B12" s="15" t="s">
        <v>7</v>
      </c>
      <c r="C12" s="185" t="s">
        <v>198</v>
      </c>
      <c r="D12" s="83"/>
      <c r="E12" s="83"/>
      <c r="F12" s="145"/>
      <c r="G12" s="16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</row>
    <row r="13" spans="2:24" s="146" customFormat="1" ht="20.25" customHeight="1" x14ac:dyDescent="0.2">
      <c r="B13" s="15" t="s">
        <v>56</v>
      </c>
      <c r="C13" s="185" t="s">
        <v>57</v>
      </c>
      <c r="D13" s="83"/>
      <c r="E13" s="83"/>
      <c r="F13" s="145"/>
      <c r="G13" s="165"/>
      <c r="H13" s="145"/>
      <c r="I13" s="145"/>
      <c r="J13" s="145"/>
      <c r="K13" s="145"/>
      <c r="L13" s="145"/>
      <c r="M13" s="145"/>
      <c r="N13" s="145"/>
      <c r="O13" s="145"/>
    </row>
    <row r="14" spans="2:24" s="146" customFormat="1" ht="48" customHeight="1" x14ac:dyDescent="0.2">
      <c r="B14" s="15" t="s">
        <v>53</v>
      </c>
      <c r="C14" s="185" t="s">
        <v>199</v>
      </c>
      <c r="D14" s="83"/>
      <c r="E14" s="83"/>
      <c r="F14" s="145"/>
      <c r="G14" s="165"/>
      <c r="H14" s="145"/>
      <c r="I14" s="145"/>
      <c r="J14" s="145"/>
      <c r="K14" s="145"/>
      <c r="L14" s="145"/>
      <c r="M14" s="145"/>
      <c r="N14" s="145"/>
      <c r="O14" s="145"/>
    </row>
    <row r="15" spans="2:24" s="146" customFormat="1" ht="18.75" customHeight="1" x14ac:dyDescent="0.2">
      <c r="B15" s="295" t="s">
        <v>8</v>
      </c>
      <c r="C15" s="296"/>
      <c r="D15" s="83"/>
      <c r="E15" s="83"/>
      <c r="F15" s="145"/>
      <c r="G15" s="145"/>
      <c r="H15" s="145"/>
      <c r="I15" s="145"/>
      <c r="J15" s="145"/>
      <c r="K15" s="145"/>
      <c r="L15" s="145"/>
      <c r="M15" s="145"/>
      <c r="N15" s="145"/>
      <c r="O15" s="145"/>
    </row>
    <row r="16" spans="2:24" s="149" customFormat="1" ht="18" customHeight="1" x14ac:dyDescent="0.2">
      <c r="B16" s="310" t="s">
        <v>58</v>
      </c>
      <c r="C16" s="310"/>
      <c r="D16" s="148">
        <f>+'2'!E18</f>
        <v>31616</v>
      </c>
      <c r="E16" s="148">
        <f>+'2'!F18</f>
        <v>79040</v>
      </c>
      <c r="F16" s="145"/>
      <c r="G16" s="145"/>
      <c r="H16" s="145"/>
    </row>
    <row r="17" spans="2:24" s="149" customFormat="1" ht="18" customHeight="1" x14ac:dyDescent="0.2">
      <c r="B17" s="32"/>
      <c r="C17" s="32"/>
      <c r="D17" s="148"/>
      <c r="E17" s="148"/>
      <c r="F17" s="145"/>
      <c r="G17" s="145"/>
      <c r="H17" s="145"/>
    </row>
    <row r="18" spans="2:24" s="151" customFormat="1" ht="36" customHeight="1" x14ac:dyDescent="0.2">
      <c r="B18" s="59" t="s">
        <v>123</v>
      </c>
      <c r="C18" s="192">
        <v>1126</v>
      </c>
      <c r="D18" s="326" t="s">
        <v>161</v>
      </c>
      <c r="E18" s="326"/>
      <c r="F18" s="150"/>
      <c r="G18" s="150"/>
      <c r="H18" s="150"/>
      <c r="I18" s="150"/>
      <c r="J18" s="150"/>
      <c r="K18" s="150"/>
    </row>
    <row r="19" spans="2:24" s="151" customFormat="1" ht="33.75" customHeight="1" x14ac:dyDescent="0.2">
      <c r="B19" s="59" t="s">
        <v>5</v>
      </c>
      <c r="C19" s="192">
        <v>12005</v>
      </c>
      <c r="D19" s="76" t="s">
        <v>100</v>
      </c>
      <c r="E19" s="77" t="s">
        <v>0</v>
      </c>
      <c r="F19" s="150"/>
      <c r="G19" s="150"/>
      <c r="H19" s="150"/>
      <c r="I19" s="150"/>
      <c r="J19" s="150"/>
      <c r="K19" s="150"/>
    </row>
    <row r="20" spans="2:24" s="151" customFormat="1" ht="27" x14ac:dyDescent="0.2">
      <c r="B20" s="54" t="s">
        <v>6</v>
      </c>
      <c r="C20" s="54" t="s">
        <v>167</v>
      </c>
      <c r="D20" s="15"/>
      <c r="E20" s="15"/>
      <c r="F20" s="150"/>
      <c r="G20" s="150"/>
      <c r="H20" s="150"/>
      <c r="I20" s="150"/>
      <c r="J20" s="150"/>
      <c r="K20" s="150"/>
    </row>
    <row r="21" spans="2:24" s="151" customFormat="1" ht="48" customHeight="1" x14ac:dyDescent="0.2">
      <c r="B21" s="88" t="s">
        <v>7</v>
      </c>
      <c r="C21" s="33" t="s">
        <v>186</v>
      </c>
      <c r="D21" s="15"/>
      <c r="E21" s="15"/>
      <c r="F21" s="150"/>
      <c r="G21" s="150"/>
      <c r="H21" s="150"/>
      <c r="I21" s="150"/>
      <c r="J21" s="150"/>
      <c r="K21" s="150"/>
    </row>
    <row r="22" spans="2:24" s="151" customFormat="1" ht="18.75" customHeight="1" x14ac:dyDescent="0.2">
      <c r="B22" s="88" t="s">
        <v>125</v>
      </c>
      <c r="C22" s="33" t="s">
        <v>170</v>
      </c>
      <c r="D22" s="15"/>
      <c r="E22" s="15"/>
      <c r="F22" s="3"/>
      <c r="G22" s="3"/>
      <c r="H22" s="3"/>
      <c r="I22" s="3"/>
      <c r="J22" s="3"/>
      <c r="K22" s="3"/>
    </row>
    <row r="23" spans="2:24" s="151" customFormat="1" ht="40.5" x14ac:dyDescent="0.2">
      <c r="B23" s="88" t="s">
        <v>179</v>
      </c>
      <c r="C23" s="33" t="s">
        <v>180</v>
      </c>
      <c r="D23" s="15"/>
      <c r="E23" s="15"/>
      <c r="F23" s="150"/>
      <c r="G23" s="150"/>
      <c r="H23" s="150"/>
      <c r="I23" s="150"/>
      <c r="J23" s="150"/>
      <c r="K23" s="150"/>
    </row>
    <row r="24" spans="2:24" s="151" customFormat="1" x14ac:dyDescent="0.2">
      <c r="B24" s="315" t="s">
        <v>8</v>
      </c>
      <c r="C24" s="315"/>
      <c r="D24" s="15"/>
      <c r="E24" s="15"/>
      <c r="F24" s="150"/>
      <c r="G24" s="150"/>
      <c r="H24" s="150"/>
      <c r="I24" s="150"/>
      <c r="J24" s="150"/>
      <c r="K24" s="150"/>
    </row>
    <row r="25" spans="2:24" s="152" customFormat="1" x14ac:dyDescent="0.2">
      <c r="B25" s="316" t="s">
        <v>181</v>
      </c>
      <c r="C25" s="316"/>
      <c r="D25" s="15"/>
      <c r="E25" s="76">
        <v>4</v>
      </c>
      <c r="F25" s="150"/>
      <c r="G25" s="150"/>
      <c r="H25" s="150"/>
      <c r="I25" s="150"/>
      <c r="J25" s="150"/>
      <c r="K25" s="150"/>
    </row>
    <row r="26" spans="2:24" s="151" customFormat="1" x14ac:dyDescent="0.2">
      <c r="B26" s="310" t="s">
        <v>58</v>
      </c>
      <c r="C26" s="310"/>
      <c r="D26" s="153">
        <f>+'7'!D27</f>
        <v>11884</v>
      </c>
      <c r="E26" s="153">
        <f>+'7'!E27</f>
        <v>11884</v>
      </c>
      <c r="F26" s="150"/>
      <c r="G26" s="150"/>
      <c r="H26" s="150"/>
      <c r="I26" s="150"/>
      <c r="J26" s="150"/>
      <c r="K26" s="150"/>
    </row>
    <row r="27" spans="2:24" s="149" customFormat="1" ht="18" customHeight="1" x14ac:dyDescent="0.2">
      <c r="B27" s="32"/>
      <c r="C27" s="167"/>
      <c r="D27" s="168"/>
      <c r="E27" s="169"/>
      <c r="F27" s="145"/>
      <c r="G27" s="145"/>
      <c r="H27" s="145"/>
    </row>
    <row r="28" spans="2:24" ht="45" customHeight="1" x14ac:dyDescent="0.2">
      <c r="B28" s="139" t="s">
        <v>123</v>
      </c>
      <c r="C28" s="143">
        <v>1126</v>
      </c>
      <c r="D28" s="297" t="s">
        <v>161</v>
      </c>
      <c r="E28" s="29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4" ht="36" customHeight="1" x14ac:dyDescent="0.2">
      <c r="B29" s="15" t="s">
        <v>5</v>
      </c>
      <c r="C29" s="178">
        <v>31002</v>
      </c>
      <c r="D29" s="76" t="s">
        <v>100</v>
      </c>
      <c r="E29" s="77" t="s">
        <v>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2:24" s="146" customFormat="1" ht="33" customHeight="1" x14ac:dyDescent="0.2">
      <c r="B30" s="15" t="s">
        <v>6</v>
      </c>
      <c r="C30" s="147" t="s">
        <v>200</v>
      </c>
      <c r="D30" s="144"/>
      <c r="E30" s="144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</row>
    <row r="31" spans="2:24" s="146" customFormat="1" ht="49.5" customHeight="1" x14ac:dyDescent="0.2">
      <c r="B31" s="15" t="s">
        <v>7</v>
      </c>
      <c r="C31" s="189" t="s">
        <v>201</v>
      </c>
      <c r="D31" s="83"/>
      <c r="E31" s="83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</row>
    <row r="32" spans="2:24" s="146" customFormat="1" ht="29.25" customHeight="1" x14ac:dyDescent="0.2">
      <c r="B32" s="15" t="s">
        <v>56</v>
      </c>
      <c r="C32" s="189" t="s">
        <v>202</v>
      </c>
      <c r="D32" s="83"/>
      <c r="E32" s="83"/>
      <c r="F32" s="145"/>
      <c r="G32" s="145"/>
      <c r="H32" s="145"/>
      <c r="I32" s="145"/>
      <c r="J32" s="145"/>
      <c r="K32" s="145"/>
      <c r="L32" s="145"/>
      <c r="M32" s="145"/>
      <c r="N32" s="145"/>
      <c r="O32" s="145"/>
    </row>
    <row r="33" spans="2:24" s="146" customFormat="1" ht="39.75" customHeight="1" x14ac:dyDescent="0.2">
      <c r="B33" s="15" t="s">
        <v>53</v>
      </c>
      <c r="C33" s="189" t="s">
        <v>203</v>
      </c>
      <c r="D33" s="83"/>
      <c r="E33" s="83"/>
      <c r="F33" s="145"/>
      <c r="G33" s="145"/>
      <c r="H33" s="145"/>
      <c r="I33" s="145"/>
      <c r="J33" s="145"/>
      <c r="K33" s="145"/>
      <c r="L33" s="145"/>
      <c r="M33" s="145"/>
      <c r="N33" s="145"/>
      <c r="O33" s="145"/>
    </row>
    <row r="34" spans="2:24" s="146" customFormat="1" ht="18.75" customHeight="1" x14ac:dyDescent="0.2">
      <c r="B34" s="295" t="s">
        <v>8</v>
      </c>
      <c r="C34" s="296"/>
      <c r="D34" s="83"/>
      <c r="E34" s="83"/>
      <c r="F34" s="145"/>
      <c r="G34" s="145"/>
      <c r="H34" s="145"/>
      <c r="I34" s="145"/>
      <c r="J34" s="145"/>
      <c r="K34" s="145"/>
      <c r="L34" s="145"/>
      <c r="M34" s="145"/>
      <c r="N34" s="145"/>
      <c r="O34" s="145"/>
    </row>
    <row r="35" spans="2:24" s="146" customFormat="1" ht="19.5" customHeight="1" x14ac:dyDescent="0.2">
      <c r="B35" s="311" t="s">
        <v>133</v>
      </c>
      <c r="C35" s="312"/>
      <c r="D35" s="144"/>
      <c r="E35" s="144">
        <v>40</v>
      </c>
      <c r="F35" s="145"/>
      <c r="G35" s="145"/>
      <c r="H35" s="145"/>
      <c r="I35" s="145"/>
      <c r="J35" s="145"/>
      <c r="K35" s="145"/>
      <c r="L35" s="145"/>
      <c r="M35" s="145"/>
      <c r="N35" s="145"/>
      <c r="O35" s="145"/>
    </row>
    <row r="36" spans="2:24" s="149" customFormat="1" ht="18" customHeight="1" x14ac:dyDescent="0.2">
      <c r="B36" s="310" t="s">
        <v>58</v>
      </c>
      <c r="C36" s="310"/>
      <c r="D36" s="148">
        <f>+'2'!E30</f>
        <v>16000</v>
      </c>
      <c r="E36" s="148">
        <f>+'2'!F30</f>
        <v>16000</v>
      </c>
      <c r="F36" s="145"/>
      <c r="G36" s="145"/>
      <c r="H36" s="145"/>
    </row>
    <row r="37" spans="2:24" x14ac:dyDescent="0.2">
      <c r="B37" s="309"/>
      <c r="C37" s="309"/>
      <c r="D37" s="15"/>
      <c r="E37" s="15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4" s="136" customFormat="1" ht="19.5" customHeight="1" x14ac:dyDescent="0.2">
      <c r="B38" s="137" t="s">
        <v>31</v>
      </c>
      <c r="C38" s="137" t="s">
        <v>4</v>
      </c>
      <c r="D38" s="138"/>
      <c r="E38" s="138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4" s="136" customFormat="1" ht="52.5" customHeight="1" x14ac:dyDescent="0.2">
      <c r="B39" s="54">
        <v>1207</v>
      </c>
      <c r="C39" s="54" t="str">
        <f>+'1'!C11</f>
        <v>Սոցիալապես անապահով և առանձին խմբերի անձանց բժշկական օգնություն</v>
      </c>
      <c r="D39" s="219" t="s">
        <v>162</v>
      </c>
      <c r="E39" s="22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4" ht="21" customHeight="1" x14ac:dyDescent="0.2">
      <c r="B40" s="54" t="s">
        <v>122</v>
      </c>
      <c r="C40" s="141"/>
      <c r="D40" s="142"/>
      <c r="E40" s="14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2:24" ht="45" customHeight="1" x14ac:dyDescent="0.2">
      <c r="B41" s="59" t="s">
        <v>123</v>
      </c>
      <c r="C41" s="143">
        <v>1207</v>
      </c>
      <c r="D41" s="326"/>
      <c r="E41" s="326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2:24" ht="36" customHeight="1" x14ac:dyDescent="0.2">
      <c r="B42" s="15" t="s">
        <v>5</v>
      </c>
      <c r="C42" s="15">
        <v>11003</v>
      </c>
      <c r="D42" s="76" t="s">
        <v>100</v>
      </c>
      <c r="E42" s="77" t="s">
        <v>0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2:24" ht="33.75" customHeight="1" x14ac:dyDescent="0.2">
      <c r="B43" s="15" t="s">
        <v>6</v>
      </c>
      <c r="C43" s="85" t="s">
        <v>74</v>
      </c>
      <c r="D43" s="15"/>
      <c r="E43" s="1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4" ht="46.5" customHeight="1" x14ac:dyDescent="0.2">
      <c r="B44" s="15" t="s">
        <v>7</v>
      </c>
      <c r="C44" s="83" t="s">
        <v>75</v>
      </c>
      <c r="D44" s="15"/>
      <c r="E44" s="1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4" ht="19.5" customHeight="1" x14ac:dyDescent="0.2">
      <c r="B45" s="15" t="s">
        <v>56</v>
      </c>
      <c r="C45" s="83" t="s">
        <v>57</v>
      </c>
      <c r="D45" s="15"/>
      <c r="E45" s="1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4" ht="27" customHeight="1" x14ac:dyDescent="0.2">
      <c r="B46" s="15" t="s">
        <v>53</v>
      </c>
      <c r="C46" s="83" t="s">
        <v>54</v>
      </c>
      <c r="D46" s="15"/>
      <c r="E46" s="1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4" x14ac:dyDescent="0.2">
      <c r="B47" s="223" t="s">
        <v>8</v>
      </c>
      <c r="C47" s="223"/>
      <c r="D47" s="15"/>
      <c r="E47" s="11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4" ht="20.25" customHeight="1" x14ac:dyDescent="0.2">
      <c r="B48" s="313" t="s">
        <v>160</v>
      </c>
      <c r="C48" s="314"/>
      <c r="D48" s="15"/>
      <c r="E48" s="113">
        <v>-950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2:24" s="156" customFormat="1" ht="18" customHeight="1" x14ac:dyDescent="0.2">
      <c r="B49" s="308" t="s">
        <v>9</v>
      </c>
      <c r="C49" s="308"/>
      <c r="D49" s="148">
        <f>+'2'!E43</f>
        <v>-59500</v>
      </c>
      <c r="E49" s="148">
        <f>+'2'!F43</f>
        <v>-106924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2:24" s="156" customFormat="1" ht="18" customHeight="1" x14ac:dyDescent="0.2">
      <c r="B50" s="170"/>
      <c r="C50" s="170"/>
      <c r="D50" s="166"/>
      <c r="E50" s="166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2:24" s="171" customFormat="1" ht="34.5" customHeight="1" x14ac:dyDescent="0.2">
      <c r="B51" s="320" t="s">
        <v>190</v>
      </c>
      <c r="C51" s="321"/>
      <c r="D51" s="321"/>
      <c r="E51" s="322"/>
    </row>
    <row r="52" spans="2:24" s="171" customFormat="1" ht="20.25" customHeight="1" x14ac:dyDescent="0.2">
      <c r="B52" s="330" t="s">
        <v>127</v>
      </c>
      <c r="C52" s="331"/>
      <c r="D52" s="331"/>
      <c r="E52" s="332"/>
      <c r="H52" s="190"/>
    </row>
    <row r="53" spans="2:24" s="171" customFormat="1" ht="15.75" customHeight="1" x14ac:dyDescent="0.2">
      <c r="B53" s="326" t="s">
        <v>76</v>
      </c>
      <c r="C53" s="326"/>
      <c r="D53" s="326"/>
      <c r="E53" s="326"/>
    </row>
    <row r="54" spans="2:24" ht="21.75" customHeight="1" x14ac:dyDescent="0.2">
      <c r="B54" s="160" t="s">
        <v>31</v>
      </c>
      <c r="C54" s="161" t="s">
        <v>4</v>
      </c>
      <c r="D54" s="162"/>
      <c r="E54" s="16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2:24" ht="19.5" customHeight="1" x14ac:dyDescent="0.2">
      <c r="B55" s="54">
        <v>1139</v>
      </c>
      <c r="C55" s="141" t="s">
        <v>102</v>
      </c>
      <c r="D55" s="142"/>
      <c r="E55" s="14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2:24" x14ac:dyDescent="0.2">
      <c r="B56" s="54" t="s">
        <v>122</v>
      </c>
      <c r="C56" s="141"/>
      <c r="D56" s="142"/>
      <c r="E56" s="14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2:24" ht="35.25" customHeight="1" x14ac:dyDescent="0.2">
      <c r="B57" s="139" t="s">
        <v>123</v>
      </c>
      <c r="C57" s="163">
        <v>1139</v>
      </c>
      <c r="D57" s="297" t="s">
        <v>161</v>
      </c>
      <c r="E57" s="298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2:24" ht="34.5" customHeight="1" x14ac:dyDescent="0.2">
      <c r="B58" s="139" t="s">
        <v>5</v>
      </c>
      <c r="C58" s="163">
        <v>11001</v>
      </c>
      <c r="D58" s="76" t="s">
        <v>100</v>
      </c>
      <c r="E58" s="77" t="s">
        <v>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2:24" ht="22.5" customHeight="1" x14ac:dyDescent="0.2">
      <c r="B59" s="139" t="s">
        <v>6</v>
      </c>
      <c r="C59" s="141" t="s">
        <v>102</v>
      </c>
      <c r="D59" s="142"/>
      <c r="E59" s="14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2:24" ht="54" x14ac:dyDescent="0.2">
      <c r="B60" s="139" t="s">
        <v>7</v>
      </c>
      <c r="C60" s="143" t="s">
        <v>124</v>
      </c>
      <c r="D60" s="142"/>
      <c r="E60" s="14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2:24" x14ac:dyDescent="0.2">
      <c r="B61" s="59" t="s">
        <v>125</v>
      </c>
      <c r="C61" s="143" t="s">
        <v>126</v>
      </c>
      <c r="D61" s="142"/>
      <c r="E61" s="14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2:24" x14ac:dyDescent="0.2">
      <c r="B62" s="315" t="s">
        <v>8</v>
      </c>
      <c r="C62" s="317"/>
      <c r="D62" s="142"/>
      <c r="E62" s="14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2:24" x14ac:dyDescent="0.2">
      <c r="B63" s="308" t="s">
        <v>9</v>
      </c>
      <c r="C63" s="319"/>
      <c r="D63" s="164">
        <f>+'4'!H91</f>
        <v>11884</v>
      </c>
      <c r="E63" s="164">
        <f>+'4'!I91</f>
        <v>11884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2:24" x14ac:dyDescent="0.2">
      <c r="B64" s="170"/>
      <c r="C64" s="172"/>
      <c r="D64" s="142"/>
      <c r="E64" s="14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 ht="48.75" customHeight="1" x14ac:dyDescent="0.2">
      <c r="B65" s="139" t="s">
        <v>123</v>
      </c>
      <c r="C65" s="163">
        <v>1139</v>
      </c>
      <c r="D65" s="219" t="s">
        <v>162</v>
      </c>
      <c r="E65" s="22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 ht="40.5" customHeight="1" x14ac:dyDescent="0.2">
      <c r="B66" s="139" t="s">
        <v>5</v>
      </c>
      <c r="C66" s="163">
        <v>11001</v>
      </c>
      <c r="D66" s="76" t="s">
        <v>100</v>
      </c>
      <c r="E66" s="77" t="s">
        <v>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 ht="22.5" customHeight="1" x14ac:dyDescent="0.2">
      <c r="B67" s="139" t="s">
        <v>6</v>
      </c>
      <c r="C67" s="141" t="s">
        <v>102</v>
      </c>
      <c r="D67" s="142"/>
      <c r="E67" s="14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 ht="54" x14ac:dyDescent="0.2">
      <c r="B68" s="139" t="s">
        <v>7</v>
      </c>
      <c r="C68" s="143" t="s">
        <v>124</v>
      </c>
      <c r="D68" s="142"/>
      <c r="E68" s="14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 x14ac:dyDescent="0.2">
      <c r="B69" s="59" t="s">
        <v>125</v>
      </c>
      <c r="C69" s="143" t="s">
        <v>126</v>
      </c>
      <c r="D69" s="142"/>
      <c r="E69" s="14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 x14ac:dyDescent="0.2">
      <c r="B70" s="315" t="s">
        <v>8</v>
      </c>
      <c r="C70" s="317"/>
      <c r="D70" s="142"/>
      <c r="E70" s="14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 x14ac:dyDescent="0.2">
      <c r="B71" s="308" t="s">
        <v>9</v>
      </c>
      <c r="C71" s="319"/>
      <c r="D71" s="164">
        <f>+'4'!H81</f>
        <v>-11884</v>
      </c>
      <c r="E71" s="164">
        <f>+'4'!I81</f>
        <v>-11884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</sheetData>
  <mergeCells count="32">
    <mergeCell ref="B70:C70"/>
    <mergeCell ref="B71:C71"/>
    <mergeCell ref="B53:E53"/>
    <mergeCell ref="B51:E51"/>
    <mergeCell ref="B52:E52"/>
    <mergeCell ref="B62:C62"/>
    <mergeCell ref="B63:C63"/>
    <mergeCell ref="D65:E65"/>
    <mergeCell ref="D57:E57"/>
    <mergeCell ref="D41:E41"/>
    <mergeCell ref="D39:E39"/>
    <mergeCell ref="D28:E28"/>
    <mergeCell ref="D18:E18"/>
    <mergeCell ref="B1:E1"/>
    <mergeCell ref="B16:C16"/>
    <mergeCell ref="B37:C37"/>
    <mergeCell ref="B2:E2"/>
    <mergeCell ref="B4:E4"/>
    <mergeCell ref="B5:E5"/>
    <mergeCell ref="B6:E6"/>
    <mergeCell ref="B24:C24"/>
    <mergeCell ref="B25:C25"/>
    <mergeCell ref="B26:C26"/>
    <mergeCell ref="B3:E3"/>
    <mergeCell ref="D9:E9"/>
    <mergeCell ref="B49:C49"/>
    <mergeCell ref="B15:C15"/>
    <mergeCell ref="B34:C34"/>
    <mergeCell ref="B35:C35"/>
    <mergeCell ref="B36:C36"/>
    <mergeCell ref="B48:C48"/>
    <mergeCell ref="B47:C47"/>
  </mergeCells>
  <pageMargins left="0.196850393700787" right="0.23622047244094499" top="0.43307086614173201" bottom="0.47244094488188998" header="0.31496062992126" footer="0.31496062992126"/>
  <pageSetup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4"/>
  <sheetViews>
    <sheetView tabSelected="1" workbookViewId="0">
      <selection activeCell="K18" sqref="K18"/>
    </sheetView>
  </sheetViews>
  <sheetFormatPr defaultRowHeight="13.5" x14ac:dyDescent="0.2"/>
  <cols>
    <col min="1" max="1" width="12.42578125" style="173" customWidth="1"/>
    <col min="2" max="3" width="15.28515625" style="173" customWidth="1"/>
    <col min="4" max="4" width="34.28515625" style="173" customWidth="1"/>
    <col min="5" max="5" width="8.5703125" style="173" customWidth="1"/>
    <col min="6" max="6" width="15.28515625" style="173" customWidth="1"/>
    <col min="7" max="7" width="16.5703125" style="173" customWidth="1"/>
    <col min="8" max="8" width="13.42578125" style="173" customWidth="1"/>
    <col min="9" max="9" width="26.42578125" style="173" customWidth="1"/>
    <col min="10" max="10" width="14.42578125" style="173" customWidth="1"/>
    <col min="11" max="12" width="9.140625" style="173"/>
    <col min="13" max="13" width="10.28515625" style="173" bestFit="1" customWidth="1"/>
    <col min="14" max="255" width="9.140625" style="173"/>
    <col min="256" max="256" width="12.42578125" style="173" customWidth="1"/>
    <col min="257" max="258" width="15.28515625" style="173" customWidth="1"/>
    <col min="259" max="259" width="34.28515625" style="173" customWidth="1"/>
    <col min="260" max="260" width="8.5703125" style="173" customWidth="1"/>
    <col min="261" max="261" width="15.28515625" style="173" customWidth="1"/>
    <col min="262" max="262" width="20.7109375" style="173" customWidth="1"/>
    <col min="263" max="263" width="17.7109375" style="173" customWidth="1"/>
    <col min="264" max="264" width="19.28515625" style="173" customWidth="1"/>
    <col min="265" max="265" width="14.42578125" style="173" customWidth="1"/>
    <col min="266" max="511" width="9.140625" style="173"/>
    <col min="512" max="512" width="12.42578125" style="173" customWidth="1"/>
    <col min="513" max="514" width="15.28515625" style="173" customWidth="1"/>
    <col min="515" max="515" width="34.28515625" style="173" customWidth="1"/>
    <col min="516" max="516" width="8.5703125" style="173" customWidth="1"/>
    <col min="517" max="517" width="15.28515625" style="173" customWidth="1"/>
    <col min="518" max="518" width="20.7109375" style="173" customWidth="1"/>
    <col min="519" max="519" width="17.7109375" style="173" customWidth="1"/>
    <col min="520" max="520" width="19.28515625" style="173" customWidth="1"/>
    <col min="521" max="521" width="14.42578125" style="173" customWidth="1"/>
    <col min="522" max="767" width="9.140625" style="173"/>
    <col min="768" max="768" width="12.42578125" style="173" customWidth="1"/>
    <col min="769" max="770" width="15.28515625" style="173" customWidth="1"/>
    <col min="771" max="771" width="34.28515625" style="173" customWidth="1"/>
    <col min="772" max="772" width="8.5703125" style="173" customWidth="1"/>
    <col min="773" max="773" width="15.28515625" style="173" customWidth="1"/>
    <col min="774" max="774" width="20.7109375" style="173" customWidth="1"/>
    <col min="775" max="775" width="17.7109375" style="173" customWidth="1"/>
    <col min="776" max="776" width="19.28515625" style="173" customWidth="1"/>
    <col min="777" max="777" width="14.42578125" style="173" customWidth="1"/>
    <col min="778" max="1023" width="9.140625" style="173"/>
    <col min="1024" max="1024" width="12.42578125" style="173" customWidth="1"/>
    <col min="1025" max="1026" width="15.28515625" style="173" customWidth="1"/>
    <col min="1027" max="1027" width="34.28515625" style="173" customWidth="1"/>
    <col min="1028" max="1028" width="8.5703125" style="173" customWidth="1"/>
    <col min="1029" max="1029" width="15.28515625" style="173" customWidth="1"/>
    <col min="1030" max="1030" width="20.7109375" style="173" customWidth="1"/>
    <col min="1031" max="1031" width="17.7109375" style="173" customWidth="1"/>
    <col min="1032" max="1032" width="19.28515625" style="173" customWidth="1"/>
    <col min="1033" max="1033" width="14.42578125" style="173" customWidth="1"/>
    <col min="1034" max="1279" width="9.140625" style="173"/>
    <col min="1280" max="1280" width="12.42578125" style="173" customWidth="1"/>
    <col min="1281" max="1282" width="15.28515625" style="173" customWidth="1"/>
    <col min="1283" max="1283" width="34.28515625" style="173" customWidth="1"/>
    <col min="1284" max="1284" width="8.5703125" style="173" customWidth="1"/>
    <col min="1285" max="1285" width="15.28515625" style="173" customWidth="1"/>
    <col min="1286" max="1286" width="20.7109375" style="173" customWidth="1"/>
    <col min="1287" max="1287" width="17.7109375" style="173" customWidth="1"/>
    <col min="1288" max="1288" width="19.28515625" style="173" customWidth="1"/>
    <col min="1289" max="1289" width="14.42578125" style="173" customWidth="1"/>
    <col min="1290" max="1535" width="9.140625" style="173"/>
    <col min="1536" max="1536" width="12.42578125" style="173" customWidth="1"/>
    <col min="1537" max="1538" width="15.28515625" style="173" customWidth="1"/>
    <col min="1539" max="1539" width="34.28515625" style="173" customWidth="1"/>
    <col min="1540" max="1540" width="8.5703125" style="173" customWidth="1"/>
    <col min="1541" max="1541" width="15.28515625" style="173" customWidth="1"/>
    <col min="1542" max="1542" width="20.7109375" style="173" customWidth="1"/>
    <col min="1543" max="1543" width="17.7109375" style="173" customWidth="1"/>
    <col min="1544" max="1544" width="19.28515625" style="173" customWidth="1"/>
    <col min="1545" max="1545" width="14.42578125" style="173" customWidth="1"/>
    <col min="1546" max="1791" width="9.140625" style="173"/>
    <col min="1792" max="1792" width="12.42578125" style="173" customWidth="1"/>
    <col min="1793" max="1794" width="15.28515625" style="173" customWidth="1"/>
    <col min="1795" max="1795" width="34.28515625" style="173" customWidth="1"/>
    <col min="1796" max="1796" width="8.5703125" style="173" customWidth="1"/>
    <col min="1797" max="1797" width="15.28515625" style="173" customWidth="1"/>
    <col min="1798" max="1798" width="20.7109375" style="173" customWidth="1"/>
    <col min="1799" max="1799" width="17.7109375" style="173" customWidth="1"/>
    <col min="1800" max="1800" width="19.28515625" style="173" customWidth="1"/>
    <col min="1801" max="1801" width="14.42578125" style="173" customWidth="1"/>
    <col min="1802" max="2047" width="9.140625" style="173"/>
    <col min="2048" max="2048" width="12.42578125" style="173" customWidth="1"/>
    <col min="2049" max="2050" width="15.28515625" style="173" customWidth="1"/>
    <col min="2051" max="2051" width="34.28515625" style="173" customWidth="1"/>
    <col min="2052" max="2052" width="8.5703125" style="173" customWidth="1"/>
    <col min="2053" max="2053" width="15.28515625" style="173" customWidth="1"/>
    <col min="2054" max="2054" width="20.7109375" style="173" customWidth="1"/>
    <col min="2055" max="2055" width="17.7109375" style="173" customWidth="1"/>
    <col min="2056" max="2056" width="19.28515625" style="173" customWidth="1"/>
    <col min="2057" max="2057" width="14.42578125" style="173" customWidth="1"/>
    <col min="2058" max="2303" width="9.140625" style="173"/>
    <col min="2304" max="2304" width="12.42578125" style="173" customWidth="1"/>
    <col min="2305" max="2306" width="15.28515625" style="173" customWidth="1"/>
    <col min="2307" max="2307" width="34.28515625" style="173" customWidth="1"/>
    <col min="2308" max="2308" width="8.5703125" style="173" customWidth="1"/>
    <col min="2309" max="2309" width="15.28515625" style="173" customWidth="1"/>
    <col min="2310" max="2310" width="20.7109375" style="173" customWidth="1"/>
    <col min="2311" max="2311" width="17.7109375" style="173" customWidth="1"/>
    <col min="2312" max="2312" width="19.28515625" style="173" customWidth="1"/>
    <col min="2313" max="2313" width="14.42578125" style="173" customWidth="1"/>
    <col min="2314" max="2559" width="9.140625" style="173"/>
    <col min="2560" max="2560" width="12.42578125" style="173" customWidth="1"/>
    <col min="2561" max="2562" width="15.28515625" style="173" customWidth="1"/>
    <col min="2563" max="2563" width="34.28515625" style="173" customWidth="1"/>
    <col min="2564" max="2564" width="8.5703125" style="173" customWidth="1"/>
    <col min="2565" max="2565" width="15.28515625" style="173" customWidth="1"/>
    <col min="2566" max="2566" width="20.7109375" style="173" customWidth="1"/>
    <col min="2567" max="2567" width="17.7109375" style="173" customWidth="1"/>
    <col min="2568" max="2568" width="19.28515625" style="173" customWidth="1"/>
    <col min="2569" max="2569" width="14.42578125" style="173" customWidth="1"/>
    <col min="2570" max="2815" width="9.140625" style="173"/>
    <col min="2816" max="2816" width="12.42578125" style="173" customWidth="1"/>
    <col min="2817" max="2818" width="15.28515625" style="173" customWidth="1"/>
    <col min="2819" max="2819" width="34.28515625" style="173" customWidth="1"/>
    <col min="2820" max="2820" width="8.5703125" style="173" customWidth="1"/>
    <col min="2821" max="2821" width="15.28515625" style="173" customWidth="1"/>
    <col min="2822" max="2822" width="20.7109375" style="173" customWidth="1"/>
    <col min="2823" max="2823" width="17.7109375" style="173" customWidth="1"/>
    <col min="2824" max="2824" width="19.28515625" style="173" customWidth="1"/>
    <col min="2825" max="2825" width="14.42578125" style="173" customWidth="1"/>
    <col min="2826" max="3071" width="9.140625" style="173"/>
    <col min="3072" max="3072" width="12.42578125" style="173" customWidth="1"/>
    <col min="3073" max="3074" width="15.28515625" style="173" customWidth="1"/>
    <col min="3075" max="3075" width="34.28515625" style="173" customWidth="1"/>
    <col min="3076" max="3076" width="8.5703125" style="173" customWidth="1"/>
    <col min="3077" max="3077" width="15.28515625" style="173" customWidth="1"/>
    <col min="3078" max="3078" width="20.7109375" style="173" customWidth="1"/>
    <col min="3079" max="3079" width="17.7109375" style="173" customWidth="1"/>
    <col min="3080" max="3080" width="19.28515625" style="173" customWidth="1"/>
    <col min="3081" max="3081" width="14.42578125" style="173" customWidth="1"/>
    <col min="3082" max="3327" width="9.140625" style="173"/>
    <col min="3328" max="3328" width="12.42578125" style="173" customWidth="1"/>
    <col min="3329" max="3330" width="15.28515625" style="173" customWidth="1"/>
    <col min="3331" max="3331" width="34.28515625" style="173" customWidth="1"/>
    <col min="3332" max="3332" width="8.5703125" style="173" customWidth="1"/>
    <col min="3333" max="3333" width="15.28515625" style="173" customWidth="1"/>
    <col min="3334" max="3334" width="20.7109375" style="173" customWidth="1"/>
    <col min="3335" max="3335" width="17.7109375" style="173" customWidth="1"/>
    <col min="3336" max="3336" width="19.28515625" style="173" customWidth="1"/>
    <col min="3337" max="3337" width="14.42578125" style="173" customWidth="1"/>
    <col min="3338" max="3583" width="9.140625" style="173"/>
    <col min="3584" max="3584" width="12.42578125" style="173" customWidth="1"/>
    <col min="3585" max="3586" width="15.28515625" style="173" customWidth="1"/>
    <col min="3587" max="3587" width="34.28515625" style="173" customWidth="1"/>
    <col min="3588" max="3588" width="8.5703125" style="173" customWidth="1"/>
    <col min="3589" max="3589" width="15.28515625" style="173" customWidth="1"/>
    <col min="3590" max="3590" width="20.7109375" style="173" customWidth="1"/>
    <col min="3591" max="3591" width="17.7109375" style="173" customWidth="1"/>
    <col min="3592" max="3592" width="19.28515625" style="173" customWidth="1"/>
    <col min="3593" max="3593" width="14.42578125" style="173" customWidth="1"/>
    <col min="3594" max="3839" width="9.140625" style="173"/>
    <col min="3840" max="3840" width="12.42578125" style="173" customWidth="1"/>
    <col min="3841" max="3842" width="15.28515625" style="173" customWidth="1"/>
    <col min="3843" max="3843" width="34.28515625" style="173" customWidth="1"/>
    <col min="3844" max="3844" width="8.5703125" style="173" customWidth="1"/>
    <col min="3845" max="3845" width="15.28515625" style="173" customWidth="1"/>
    <col min="3846" max="3846" width="20.7109375" style="173" customWidth="1"/>
    <col min="3847" max="3847" width="17.7109375" style="173" customWidth="1"/>
    <col min="3848" max="3848" width="19.28515625" style="173" customWidth="1"/>
    <col min="3849" max="3849" width="14.42578125" style="173" customWidth="1"/>
    <col min="3850" max="4095" width="9.140625" style="173"/>
    <col min="4096" max="4096" width="12.42578125" style="173" customWidth="1"/>
    <col min="4097" max="4098" width="15.28515625" style="173" customWidth="1"/>
    <col min="4099" max="4099" width="34.28515625" style="173" customWidth="1"/>
    <col min="4100" max="4100" width="8.5703125" style="173" customWidth="1"/>
    <col min="4101" max="4101" width="15.28515625" style="173" customWidth="1"/>
    <col min="4102" max="4102" width="20.7109375" style="173" customWidth="1"/>
    <col min="4103" max="4103" width="17.7109375" style="173" customWidth="1"/>
    <col min="4104" max="4104" width="19.28515625" style="173" customWidth="1"/>
    <col min="4105" max="4105" width="14.42578125" style="173" customWidth="1"/>
    <col min="4106" max="4351" width="9.140625" style="173"/>
    <col min="4352" max="4352" width="12.42578125" style="173" customWidth="1"/>
    <col min="4353" max="4354" width="15.28515625" style="173" customWidth="1"/>
    <col min="4355" max="4355" width="34.28515625" style="173" customWidth="1"/>
    <col min="4356" max="4356" width="8.5703125" style="173" customWidth="1"/>
    <col min="4357" max="4357" width="15.28515625" style="173" customWidth="1"/>
    <col min="4358" max="4358" width="20.7109375" style="173" customWidth="1"/>
    <col min="4359" max="4359" width="17.7109375" style="173" customWidth="1"/>
    <col min="4360" max="4360" width="19.28515625" style="173" customWidth="1"/>
    <col min="4361" max="4361" width="14.42578125" style="173" customWidth="1"/>
    <col min="4362" max="4607" width="9.140625" style="173"/>
    <col min="4608" max="4608" width="12.42578125" style="173" customWidth="1"/>
    <col min="4609" max="4610" width="15.28515625" style="173" customWidth="1"/>
    <col min="4611" max="4611" width="34.28515625" style="173" customWidth="1"/>
    <col min="4612" max="4612" width="8.5703125" style="173" customWidth="1"/>
    <col min="4613" max="4613" width="15.28515625" style="173" customWidth="1"/>
    <col min="4614" max="4614" width="20.7109375" style="173" customWidth="1"/>
    <col min="4615" max="4615" width="17.7109375" style="173" customWidth="1"/>
    <col min="4616" max="4616" width="19.28515625" style="173" customWidth="1"/>
    <col min="4617" max="4617" width="14.42578125" style="173" customWidth="1"/>
    <col min="4618" max="4863" width="9.140625" style="173"/>
    <col min="4864" max="4864" width="12.42578125" style="173" customWidth="1"/>
    <col min="4865" max="4866" width="15.28515625" style="173" customWidth="1"/>
    <col min="4867" max="4867" width="34.28515625" style="173" customWidth="1"/>
    <col min="4868" max="4868" width="8.5703125" style="173" customWidth="1"/>
    <col min="4869" max="4869" width="15.28515625" style="173" customWidth="1"/>
    <col min="4870" max="4870" width="20.7109375" style="173" customWidth="1"/>
    <col min="4871" max="4871" width="17.7109375" style="173" customWidth="1"/>
    <col min="4872" max="4872" width="19.28515625" style="173" customWidth="1"/>
    <col min="4873" max="4873" width="14.42578125" style="173" customWidth="1"/>
    <col min="4874" max="5119" width="9.140625" style="173"/>
    <col min="5120" max="5120" width="12.42578125" style="173" customWidth="1"/>
    <col min="5121" max="5122" width="15.28515625" style="173" customWidth="1"/>
    <col min="5123" max="5123" width="34.28515625" style="173" customWidth="1"/>
    <col min="5124" max="5124" width="8.5703125" style="173" customWidth="1"/>
    <col min="5125" max="5125" width="15.28515625" style="173" customWidth="1"/>
    <col min="5126" max="5126" width="20.7109375" style="173" customWidth="1"/>
    <col min="5127" max="5127" width="17.7109375" style="173" customWidth="1"/>
    <col min="5128" max="5128" width="19.28515625" style="173" customWidth="1"/>
    <col min="5129" max="5129" width="14.42578125" style="173" customWidth="1"/>
    <col min="5130" max="5375" width="9.140625" style="173"/>
    <col min="5376" max="5376" width="12.42578125" style="173" customWidth="1"/>
    <col min="5377" max="5378" width="15.28515625" style="173" customWidth="1"/>
    <col min="5379" max="5379" width="34.28515625" style="173" customWidth="1"/>
    <col min="5380" max="5380" width="8.5703125" style="173" customWidth="1"/>
    <col min="5381" max="5381" width="15.28515625" style="173" customWidth="1"/>
    <col min="5382" max="5382" width="20.7109375" style="173" customWidth="1"/>
    <col min="5383" max="5383" width="17.7109375" style="173" customWidth="1"/>
    <col min="5384" max="5384" width="19.28515625" style="173" customWidth="1"/>
    <col min="5385" max="5385" width="14.42578125" style="173" customWidth="1"/>
    <col min="5386" max="5631" width="9.140625" style="173"/>
    <col min="5632" max="5632" width="12.42578125" style="173" customWidth="1"/>
    <col min="5633" max="5634" width="15.28515625" style="173" customWidth="1"/>
    <col min="5635" max="5635" width="34.28515625" style="173" customWidth="1"/>
    <col min="5636" max="5636" width="8.5703125" style="173" customWidth="1"/>
    <col min="5637" max="5637" width="15.28515625" style="173" customWidth="1"/>
    <col min="5638" max="5638" width="20.7109375" style="173" customWidth="1"/>
    <col min="5639" max="5639" width="17.7109375" style="173" customWidth="1"/>
    <col min="5640" max="5640" width="19.28515625" style="173" customWidth="1"/>
    <col min="5641" max="5641" width="14.42578125" style="173" customWidth="1"/>
    <col min="5642" max="5887" width="9.140625" style="173"/>
    <col min="5888" max="5888" width="12.42578125" style="173" customWidth="1"/>
    <col min="5889" max="5890" width="15.28515625" style="173" customWidth="1"/>
    <col min="5891" max="5891" width="34.28515625" style="173" customWidth="1"/>
    <col min="5892" max="5892" width="8.5703125" style="173" customWidth="1"/>
    <col min="5893" max="5893" width="15.28515625" style="173" customWidth="1"/>
    <col min="5894" max="5894" width="20.7109375" style="173" customWidth="1"/>
    <col min="5895" max="5895" width="17.7109375" style="173" customWidth="1"/>
    <col min="5896" max="5896" width="19.28515625" style="173" customWidth="1"/>
    <col min="5897" max="5897" width="14.42578125" style="173" customWidth="1"/>
    <col min="5898" max="6143" width="9.140625" style="173"/>
    <col min="6144" max="6144" width="12.42578125" style="173" customWidth="1"/>
    <col min="6145" max="6146" width="15.28515625" style="173" customWidth="1"/>
    <col min="6147" max="6147" width="34.28515625" style="173" customWidth="1"/>
    <col min="6148" max="6148" width="8.5703125" style="173" customWidth="1"/>
    <col min="6149" max="6149" width="15.28515625" style="173" customWidth="1"/>
    <col min="6150" max="6150" width="20.7109375" style="173" customWidth="1"/>
    <col min="6151" max="6151" width="17.7109375" style="173" customWidth="1"/>
    <col min="6152" max="6152" width="19.28515625" style="173" customWidth="1"/>
    <col min="6153" max="6153" width="14.42578125" style="173" customWidth="1"/>
    <col min="6154" max="6399" width="9.140625" style="173"/>
    <col min="6400" max="6400" width="12.42578125" style="173" customWidth="1"/>
    <col min="6401" max="6402" width="15.28515625" style="173" customWidth="1"/>
    <col min="6403" max="6403" width="34.28515625" style="173" customWidth="1"/>
    <col min="6404" max="6404" width="8.5703125" style="173" customWidth="1"/>
    <col min="6405" max="6405" width="15.28515625" style="173" customWidth="1"/>
    <col min="6406" max="6406" width="20.7109375" style="173" customWidth="1"/>
    <col min="6407" max="6407" width="17.7109375" style="173" customWidth="1"/>
    <col min="6408" max="6408" width="19.28515625" style="173" customWidth="1"/>
    <col min="6409" max="6409" width="14.42578125" style="173" customWidth="1"/>
    <col min="6410" max="6655" width="9.140625" style="173"/>
    <col min="6656" max="6656" width="12.42578125" style="173" customWidth="1"/>
    <col min="6657" max="6658" width="15.28515625" style="173" customWidth="1"/>
    <col min="6659" max="6659" width="34.28515625" style="173" customWidth="1"/>
    <col min="6660" max="6660" width="8.5703125" style="173" customWidth="1"/>
    <col min="6661" max="6661" width="15.28515625" style="173" customWidth="1"/>
    <col min="6662" max="6662" width="20.7109375" style="173" customWidth="1"/>
    <col min="6663" max="6663" width="17.7109375" style="173" customWidth="1"/>
    <col min="6664" max="6664" width="19.28515625" style="173" customWidth="1"/>
    <col min="6665" max="6665" width="14.42578125" style="173" customWidth="1"/>
    <col min="6666" max="6911" width="9.140625" style="173"/>
    <col min="6912" max="6912" width="12.42578125" style="173" customWidth="1"/>
    <col min="6913" max="6914" width="15.28515625" style="173" customWidth="1"/>
    <col min="6915" max="6915" width="34.28515625" style="173" customWidth="1"/>
    <col min="6916" max="6916" width="8.5703125" style="173" customWidth="1"/>
    <col min="6917" max="6917" width="15.28515625" style="173" customWidth="1"/>
    <col min="6918" max="6918" width="20.7109375" style="173" customWidth="1"/>
    <col min="6919" max="6919" width="17.7109375" style="173" customWidth="1"/>
    <col min="6920" max="6920" width="19.28515625" style="173" customWidth="1"/>
    <col min="6921" max="6921" width="14.42578125" style="173" customWidth="1"/>
    <col min="6922" max="7167" width="9.140625" style="173"/>
    <col min="7168" max="7168" width="12.42578125" style="173" customWidth="1"/>
    <col min="7169" max="7170" width="15.28515625" style="173" customWidth="1"/>
    <col min="7171" max="7171" width="34.28515625" style="173" customWidth="1"/>
    <col min="7172" max="7172" width="8.5703125" style="173" customWidth="1"/>
    <col min="7173" max="7173" width="15.28515625" style="173" customWidth="1"/>
    <col min="7174" max="7174" width="20.7109375" style="173" customWidth="1"/>
    <col min="7175" max="7175" width="17.7109375" style="173" customWidth="1"/>
    <col min="7176" max="7176" width="19.28515625" style="173" customWidth="1"/>
    <col min="7177" max="7177" width="14.42578125" style="173" customWidth="1"/>
    <col min="7178" max="7423" width="9.140625" style="173"/>
    <col min="7424" max="7424" width="12.42578125" style="173" customWidth="1"/>
    <col min="7425" max="7426" width="15.28515625" style="173" customWidth="1"/>
    <col min="7427" max="7427" width="34.28515625" style="173" customWidth="1"/>
    <col min="7428" max="7428" width="8.5703125" style="173" customWidth="1"/>
    <col min="7429" max="7429" width="15.28515625" style="173" customWidth="1"/>
    <col min="7430" max="7430" width="20.7109375" style="173" customWidth="1"/>
    <col min="7431" max="7431" width="17.7109375" style="173" customWidth="1"/>
    <col min="7432" max="7432" width="19.28515625" style="173" customWidth="1"/>
    <col min="7433" max="7433" width="14.42578125" style="173" customWidth="1"/>
    <col min="7434" max="7679" width="9.140625" style="173"/>
    <col min="7680" max="7680" width="12.42578125" style="173" customWidth="1"/>
    <col min="7681" max="7682" width="15.28515625" style="173" customWidth="1"/>
    <col min="7683" max="7683" width="34.28515625" style="173" customWidth="1"/>
    <col min="7684" max="7684" width="8.5703125" style="173" customWidth="1"/>
    <col min="7685" max="7685" width="15.28515625" style="173" customWidth="1"/>
    <col min="7686" max="7686" width="20.7109375" style="173" customWidth="1"/>
    <col min="7687" max="7687" width="17.7109375" style="173" customWidth="1"/>
    <col min="7688" max="7688" width="19.28515625" style="173" customWidth="1"/>
    <col min="7689" max="7689" width="14.42578125" style="173" customWidth="1"/>
    <col min="7690" max="7935" width="9.140625" style="173"/>
    <col min="7936" max="7936" width="12.42578125" style="173" customWidth="1"/>
    <col min="7937" max="7938" width="15.28515625" style="173" customWidth="1"/>
    <col min="7939" max="7939" width="34.28515625" style="173" customWidth="1"/>
    <col min="7940" max="7940" width="8.5703125" style="173" customWidth="1"/>
    <col min="7941" max="7941" width="15.28515625" style="173" customWidth="1"/>
    <col min="7942" max="7942" width="20.7109375" style="173" customWidth="1"/>
    <col min="7943" max="7943" width="17.7109375" style="173" customWidth="1"/>
    <col min="7944" max="7944" width="19.28515625" style="173" customWidth="1"/>
    <col min="7945" max="7945" width="14.42578125" style="173" customWidth="1"/>
    <col min="7946" max="8191" width="9.140625" style="173"/>
    <col min="8192" max="8192" width="12.42578125" style="173" customWidth="1"/>
    <col min="8193" max="8194" width="15.28515625" style="173" customWidth="1"/>
    <col min="8195" max="8195" width="34.28515625" style="173" customWidth="1"/>
    <col min="8196" max="8196" width="8.5703125" style="173" customWidth="1"/>
    <col min="8197" max="8197" width="15.28515625" style="173" customWidth="1"/>
    <col min="8198" max="8198" width="20.7109375" style="173" customWidth="1"/>
    <col min="8199" max="8199" width="17.7109375" style="173" customWidth="1"/>
    <col min="8200" max="8200" width="19.28515625" style="173" customWidth="1"/>
    <col min="8201" max="8201" width="14.42578125" style="173" customWidth="1"/>
    <col min="8202" max="8447" width="9.140625" style="173"/>
    <col min="8448" max="8448" width="12.42578125" style="173" customWidth="1"/>
    <col min="8449" max="8450" width="15.28515625" style="173" customWidth="1"/>
    <col min="8451" max="8451" width="34.28515625" style="173" customWidth="1"/>
    <col min="8452" max="8452" width="8.5703125" style="173" customWidth="1"/>
    <col min="8453" max="8453" width="15.28515625" style="173" customWidth="1"/>
    <col min="8454" max="8454" width="20.7109375" style="173" customWidth="1"/>
    <col min="8455" max="8455" width="17.7109375" style="173" customWidth="1"/>
    <col min="8456" max="8456" width="19.28515625" style="173" customWidth="1"/>
    <col min="8457" max="8457" width="14.42578125" style="173" customWidth="1"/>
    <col min="8458" max="8703" width="9.140625" style="173"/>
    <col min="8704" max="8704" width="12.42578125" style="173" customWidth="1"/>
    <col min="8705" max="8706" width="15.28515625" style="173" customWidth="1"/>
    <col min="8707" max="8707" width="34.28515625" style="173" customWidth="1"/>
    <col min="8708" max="8708" width="8.5703125" style="173" customWidth="1"/>
    <col min="8709" max="8709" width="15.28515625" style="173" customWidth="1"/>
    <col min="8710" max="8710" width="20.7109375" style="173" customWidth="1"/>
    <col min="8711" max="8711" width="17.7109375" style="173" customWidth="1"/>
    <col min="8712" max="8712" width="19.28515625" style="173" customWidth="1"/>
    <col min="8713" max="8713" width="14.42578125" style="173" customWidth="1"/>
    <col min="8714" max="8959" width="9.140625" style="173"/>
    <col min="8960" max="8960" width="12.42578125" style="173" customWidth="1"/>
    <col min="8961" max="8962" width="15.28515625" style="173" customWidth="1"/>
    <col min="8963" max="8963" width="34.28515625" style="173" customWidth="1"/>
    <col min="8964" max="8964" width="8.5703125" style="173" customWidth="1"/>
    <col min="8965" max="8965" width="15.28515625" style="173" customWidth="1"/>
    <col min="8966" max="8966" width="20.7109375" style="173" customWidth="1"/>
    <col min="8967" max="8967" width="17.7109375" style="173" customWidth="1"/>
    <col min="8968" max="8968" width="19.28515625" style="173" customWidth="1"/>
    <col min="8969" max="8969" width="14.42578125" style="173" customWidth="1"/>
    <col min="8970" max="9215" width="9.140625" style="173"/>
    <col min="9216" max="9216" width="12.42578125" style="173" customWidth="1"/>
    <col min="9217" max="9218" width="15.28515625" style="173" customWidth="1"/>
    <col min="9219" max="9219" width="34.28515625" style="173" customWidth="1"/>
    <col min="9220" max="9220" width="8.5703125" style="173" customWidth="1"/>
    <col min="9221" max="9221" width="15.28515625" style="173" customWidth="1"/>
    <col min="9222" max="9222" width="20.7109375" style="173" customWidth="1"/>
    <col min="9223" max="9223" width="17.7109375" style="173" customWidth="1"/>
    <col min="9224" max="9224" width="19.28515625" style="173" customWidth="1"/>
    <col min="9225" max="9225" width="14.42578125" style="173" customWidth="1"/>
    <col min="9226" max="9471" width="9.140625" style="173"/>
    <col min="9472" max="9472" width="12.42578125" style="173" customWidth="1"/>
    <col min="9473" max="9474" width="15.28515625" style="173" customWidth="1"/>
    <col min="9475" max="9475" width="34.28515625" style="173" customWidth="1"/>
    <col min="9476" max="9476" width="8.5703125" style="173" customWidth="1"/>
    <col min="9477" max="9477" width="15.28515625" style="173" customWidth="1"/>
    <col min="9478" max="9478" width="20.7109375" style="173" customWidth="1"/>
    <col min="9479" max="9479" width="17.7109375" style="173" customWidth="1"/>
    <col min="9480" max="9480" width="19.28515625" style="173" customWidth="1"/>
    <col min="9481" max="9481" width="14.42578125" style="173" customWidth="1"/>
    <col min="9482" max="9727" width="9.140625" style="173"/>
    <col min="9728" max="9728" width="12.42578125" style="173" customWidth="1"/>
    <col min="9729" max="9730" width="15.28515625" style="173" customWidth="1"/>
    <col min="9731" max="9731" width="34.28515625" style="173" customWidth="1"/>
    <col min="9732" max="9732" width="8.5703125" style="173" customWidth="1"/>
    <col min="9733" max="9733" width="15.28515625" style="173" customWidth="1"/>
    <col min="9734" max="9734" width="20.7109375" style="173" customWidth="1"/>
    <col min="9735" max="9735" width="17.7109375" style="173" customWidth="1"/>
    <col min="9736" max="9736" width="19.28515625" style="173" customWidth="1"/>
    <col min="9737" max="9737" width="14.42578125" style="173" customWidth="1"/>
    <col min="9738" max="9983" width="9.140625" style="173"/>
    <col min="9984" max="9984" width="12.42578125" style="173" customWidth="1"/>
    <col min="9985" max="9986" width="15.28515625" style="173" customWidth="1"/>
    <col min="9987" max="9987" width="34.28515625" style="173" customWidth="1"/>
    <col min="9988" max="9988" width="8.5703125" style="173" customWidth="1"/>
    <col min="9989" max="9989" width="15.28515625" style="173" customWidth="1"/>
    <col min="9990" max="9990" width="20.7109375" style="173" customWidth="1"/>
    <col min="9991" max="9991" width="17.7109375" style="173" customWidth="1"/>
    <col min="9992" max="9992" width="19.28515625" style="173" customWidth="1"/>
    <col min="9993" max="9993" width="14.42578125" style="173" customWidth="1"/>
    <col min="9994" max="10239" width="9.140625" style="173"/>
    <col min="10240" max="10240" width="12.42578125" style="173" customWidth="1"/>
    <col min="10241" max="10242" width="15.28515625" style="173" customWidth="1"/>
    <col min="10243" max="10243" width="34.28515625" style="173" customWidth="1"/>
    <col min="10244" max="10244" width="8.5703125" style="173" customWidth="1"/>
    <col min="10245" max="10245" width="15.28515625" style="173" customWidth="1"/>
    <col min="10246" max="10246" width="20.7109375" style="173" customWidth="1"/>
    <col min="10247" max="10247" width="17.7109375" style="173" customWidth="1"/>
    <col min="10248" max="10248" width="19.28515625" style="173" customWidth="1"/>
    <col min="10249" max="10249" width="14.42578125" style="173" customWidth="1"/>
    <col min="10250" max="10495" width="9.140625" style="173"/>
    <col min="10496" max="10496" width="12.42578125" style="173" customWidth="1"/>
    <col min="10497" max="10498" width="15.28515625" style="173" customWidth="1"/>
    <col min="10499" max="10499" width="34.28515625" style="173" customWidth="1"/>
    <col min="10500" max="10500" width="8.5703125" style="173" customWidth="1"/>
    <col min="10501" max="10501" width="15.28515625" style="173" customWidth="1"/>
    <col min="10502" max="10502" width="20.7109375" style="173" customWidth="1"/>
    <col min="10503" max="10503" width="17.7109375" style="173" customWidth="1"/>
    <col min="10504" max="10504" width="19.28515625" style="173" customWidth="1"/>
    <col min="10505" max="10505" width="14.42578125" style="173" customWidth="1"/>
    <col min="10506" max="10751" width="9.140625" style="173"/>
    <col min="10752" max="10752" width="12.42578125" style="173" customWidth="1"/>
    <col min="10753" max="10754" width="15.28515625" style="173" customWidth="1"/>
    <col min="10755" max="10755" width="34.28515625" style="173" customWidth="1"/>
    <col min="10756" max="10756" width="8.5703125" style="173" customWidth="1"/>
    <col min="10757" max="10757" width="15.28515625" style="173" customWidth="1"/>
    <col min="10758" max="10758" width="20.7109375" style="173" customWidth="1"/>
    <col min="10759" max="10759" width="17.7109375" style="173" customWidth="1"/>
    <col min="10760" max="10760" width="19.28515625" style="173" customWidth="1"/>
    <col min="10761" max="10761" width="14.42578125" style="173" customWidth="1"/>
    <col min="10762" max="11007" width="9.140625" style="173"/>
    <col min="11008" max="11008" width="12.42578125" style="173" customWidth="1"/>
    <col min="11009" max="11010" width="15.28515625" style="173" customWidth="1"/>
    <col min="11011" max="11011" width="34.28515625" style="173" customWidth="1"/>
    <col min="11012" max="11012" width="8.5703125" style="173" customWidth="1"/>
    <col min="11013" max="11013" width="15.28515625" style="173" customWidth="1"/>
    <col min="11014" max="11014" width="20.7109375" style="173" customWidth="1"/>
    <col min="11015" max="11015" width="17.7109375" style="173" customWidth="1"/>
    <col min="11016" max="11016" width="19.28515625" style="173" customWidth="1"/>
    <col min="11017" max="11017" width="14.42578125" style="173" customWidth="1"/>
    <col min="11018" max="11263" width="9.140625" style="173"/>
    <col min="11264" max="11264" width="12.42578125" style="173" customWidth="1"/>
    <col min="11265" max="11266" width="15.28515625" style="173" customWidth="1"/>
    <col min="11267" max="11267" width="34.28515625" style="173" customWidth="1"/>
    <col min="11268" max="11268" width="8.5703125" style="173" customWidth="1"/>
    <col min="11269" max="11269" width="15.28515625" style="173" customWidth="1"/>
    <col min="11270" max="11270" width="20.7109375" style="173" customWidth="1"/>
    <col min="11271" max="11271" width="17.7109375" style="173" customWidth="1"/>
    <col min="11272" max="11272" width="19.28515625" style="173" customWidth="1"/>
    <col min="11273" max="11273" width="14.42578125" style="173" customWidth="1"/>
    <col min="11274" max="11519" width="9.140625" style="173"/>
    <col min="11520" max="11520" width="12.42578125" style="173" customWidth="1"/>
    <col min="11521" max="11522" width="15.28515625" style="173" customWidth="1"/>
    <col min="11523" max="11523" width="34.28515625" style="173" customWidth="1"/>
    <col min="11524" max="11524" width="8.5703125" style="173" customWidth="1"/>
    <col min="11525" max="11525" width="15.28515625" style="173" customWidth="1"/>
    <col min="11526" max="11526" width="20.7109375" style="173" customWidth="1"/>
    <col min="11527" max="11527" width="17.7109375" style="173" customWidth="1"/>
    <col min="11528" max="11528" width="19.28515625" style="173" customWidth="1"/>
    <col min="11529" max="11529" width="14.42578125" style="173" customWidth="1"/>
    <col min="11530" max="11775" width="9.140625" style="173"/>
    <col min="11776" max="11776" width="12.42578125" style="173" customWidth="1"/>
    <col min="11777" max="11778" width="15.28515625" style="173" customWidth="1"/>
    <col min="11779" max="11779" width="34.28515625" style="173" customWidth="1"/>
    <col min="11780" max="11780" width="8.5703125" style="173" customWidth="1"/>
    <col min="11781" max="11781" width="15.28515625" style="173" customWidth="1"/>
    <col min="11782" max="11782" width="20.7109375" style="173" customWidth="1"/>
    <col min="11783" max="11783" width="17.7109375" style="173" customWidth="1"/>
    <col min="11784" max="11784" width="19.28515625" style="173" customWidth="1"/>
    <col min="11785" max="11785" width="14.42578125" style="173" customWidth="1"/>
    <col min="11786" max="12031" width="9.140625" style="173"/>
    <col min="12032" max="12032" width="12.42578125" style="173" customWidth="1"/>
    <col min="12033" max="12034" width="15.28515625" style="173" customWidth="1"/>
    <col min="12035" max="12035" width="34.28515625" style="173" customWidth="1"/>
    <col min="12036" max="12036" width="8.5703125" style="173" customWidth="1"/>
    <col min="12037" max="12037" width="15.28515625" style="173" customWidth="1"/>
    <col min="12038" max="12038" width="20.7109375" style="173" customWidth="1"/>
    <col min="12039" max="12039" width="17.7109375" style="173" customWidth="1"/>
    <col min="12040" max="12040" width="19.28515625" style="173" customWidth="1"/>
    <col min="12041" max="12041" width="14.42578125" style="173" customWidth="1"/>
    <col min="12042" max="12287" width="9.140625" style="173"/>
    <col min="12288" max="12288" width="12.42578125" style="173" customWidth="1"/>
    <col min="12289" max="12290" width="15.28515625" style="173" customWidth="1"/>
    <col min="12291" max="12291" width="34.28515625" style="173" customWidth="1"/>
    <col min="12292" max="12292" width="8.5703125" style="173" customWidth="1"/>
    <col min="12293" max="12293" width="15.28515625" style="173" customWidth="1"/>
    <col min="12294" max="12294" width="20.7109375" style="173" customWidth="1"/>
    <col min="12295" max="12295" width="17.7109375" style="173" customWidth="1"/>
    <col min="12296" max="12296" width="19.28515625" style="173" customWidth="1"/>
    <col min="12297" max="12297" width="14.42578125" style="173" customWidth="1"/>
    <col min="12298" max="12543" width="9.140625" style="173"/>
    <col min="12544" max="12544" width="12.42578125" style="173" customWidth="1"/>
    <col min="12545" max="12546" width="15.28515625" style="173" customWidth="1"/>
    <col min="12547" max="12547" width="34.28515625" style="173" customWidth="1"/>
    <col min="12548" max="12548" width="8.5703125" style="173" customWidth="1"/>
    <col min="12549" max="12549" width="15.28515625" style="173" customWidth="1"/>
    <col min="12550" max="12550" width="20.7109375" style="173" customWidth="1"/>
    <col min="12551" max="12551" width="17.7109375" style="173" customWidth="1"/>
    <col min="12552" max="12552" width="19.28515625" style="173" customWidth="1"/>
    <col min="12553" max="12553" width="14.42578125" style="173" customWidth="1"/>
    <col min="12554" max="12799" width="9.140625" style="173"/>
    <col min="12800" max="12800" width="12.42578125" style="173" customWidth="1"/>
    <col min="12801" max="12802" width="15.28515625" style="173" customWidth="1"/>
    <col min="12803" max="12803" width="34.28515625" style="173" customWidth="1"/>
    <col min="12804" max="12804" width="8.5703125" style="173" customWidth="1"/>
    <col min="12805" max="12805" width="15.28515625" style="173" customWidth="1"/>
    <col min="12806" max="12806" width="20.7109375" style="173" customWidth="1"/>
    <col min="12807" max="12807" width="17.7109375" style="173" customWidth="1"/>
    <col min="12808" max="12808" width="19.28515625" style="173" customWidth="1"/>
    <col min="12809" max="12809" width="14.42578125" style="173" customWidth="1"/>
    <col min="12810" max="13055" width="9.140625" style="173"/>
    <col min="13056" max="13056" width="12.42578125" style="173" customWidth="1"/>
    <col min="13057" max="13058" width="15.28515625" style="173" customWidth="1"/>
    <col min="13059" max="13059" width="34.28515625" style="173" customWidth="1"/>
    <col min="13060" max="13060" width="8.5703125" style="173" customWidth="1"/>
    <col min="13061" max="13061" width="15.28515625" style="173" customWidth="1"/>
    <col min="13062" max="13062" width="20.7109375" style="173" customWidth="1"/>
    <col min="13063" max="13063" width="17.7109375" style="173" customWidth="1"/>
    <col min="13064" max="13064" width="19.28515625" style="173" customWidth="1"/>
    <col min="13065" max="13065" width="14.42578125" style="173" customWidth="1"/>
    <col min="13066" max="13311" width="9.140625" style="173"/>
    <col min="13312" max="13312" width="12.42578125" style="173" customWidth="1"/>
    <col min="13313" max="13314" width="15.28515625" style="173" customWidth="1"/>
    <col min="13315" max="13315" width="34.28515625" style="173" customWidth="1"/>
    <col min="13316" max="13316" width="8.5703125" style="173" customWidth="1"/>
    <col min="13317" max="13317" width="15.28515625" style="173" customWidth="1"/>
    <col min="13318" max="13318" width="20.7109375" style="173" customWidth="1"/>
    <col min="13319" max="13319" width="17.7109375" style="173" customWidth="1"/>
    <col min="13320" max="13320" width="19.28515625" style="173" customWidth="1"/>
    <col min="13321" max="13321" width="14.42578125" style="173" customWidth="1"/>
    <col min="13322" max="13567" width="9.140625" style="173"/>
    <col min="13568" max="13568" width="12.42578125" style="173" customWidth="1"/>
    <col min="13569" max="13570" width="15.28515625" style="173" customWidth="1"/>
    <col min="13571" max="13571" width="34.28515625" style="173" customWidth="1"/>
    <col min="13572" max="13572" width="8.5703125" style="173" customWidth="1"/>
    <col min="13573" max="13573" width="15.28515625" style="173" customWidth="1"/>
    <col min="13574" max="13574" width="20.7109375" style="173" customWidth="1"/>
    <col min="13575" max="13575" width="17.7109375" style="173" customWidth="1"/>
    <col min="13576" max="13576" width="19.28515625" style="173" customWidth="1"/>
    <col min="13577" max="13577" width="14.42578125" style="173" customWidth="1"/>
    <col min="13578" max="13823" width="9.140625" style="173"/>
    <col min="13824" max="13824" width="12.42578125" style="173" customWidth="1"/>
    <col min="13825" max="13826" width="15.28515625" style="173" customWidth="1"/>
    <col min="13827" max="13827" width="34.28515625" style="173" customWidth="1"/>
    <col min="13828" max="13828" width="8.5703125" style="173" customWidth="1"/>
    <col min="13829" max="13829" width="15.28515625" style="173" customWidth="1"/>
    <col min="13830" max="13830" width="20.7109375" style="173" customWidth="1"/>
    <col min="13831" max="13831" width="17.7109375" style="173" customWidth="1"/>
    <col min="13832" max="13832" width="19.28515625" style="173" customWidth="1"/>
    <col min="13833" max="13833" width="14.42578125" style="173" customWidth="1"/>
    <col min="13834" max="14079" width="9.140625" style="173"/>
    <col min="14080" max="14080" width="12.42578125" style="173" customWidth="1"/>
    <col min="14081" max="14082" width="15.28515625" style="173" customWidth="1"/>
    <col min="14083" max="14083" width="34.28515625" style="173" customWidth="1"/>
    <col min="14084" max="14084" width="8.5703125" style="173" customWidth="1"/>
    <col min="14085" max="14085" width="15.28515625" style="173" customWidth="1"/>
    <col min="14086" max="14086" width="20.7109375" style="173" customWidth="1"/>
    <col min="14087" max="14087" width="17.7109375" style="173" customWidth="1"/>
    <col min="14088" max="14088" width="19.28515625" style="173" customWidth="1"/>
    <col min="14089" max="14089" width="14.42578125" style="173" customWidth="1"/>
    <col min="14090" max="14335" width="9.140625" style="173"/>
    <col min="14336" max="14336" width="12.42578125" style="173" customWidth="1"/>
    <col min="14337" max="14338" width="15.28515625" style="173" customWidth="1"/>
    <col min="14339" max="14339" width="34.28515625" style="173" customWidth="1"/>
    <col min="14340" max="14340" width="8.5703125" style="173" customWidth="1"/>
    <col min="14341" max="14341" width="15.28515625" style="173" customWidth="1"/>
    <col min="14342" max="14342" width="20.7109375" style="173" customWidth="1"/>
    <col min="14343" max="14343" width="17.7109375" style="173" customWidth="1"/>
    <col min="14344" max="14344" width="19.28515625" style="173" customWidth="1"/>
    <col min="14345" max="14345" width="14.42578125" style="173" customWidth="1"/>
    <col min="14346" max="14591" width="9.140625" style="173"/>
    <col min="14592" max="14592" width="12.42578125" style="173" customWidth="1"/>
    <col min="14593" max="14594" width="15.28515625" style="173" customWidth="1"/>
    <col min="14595" max="14595" width="34.28515625" style="173" customWidth="1"/>
    <col min="14596" max="14596" width="8.5703125" style="173" customWidth="1"/>
    <col min="14597" max="14597" width="15.28515625" style="173" customWidth="1"/>
    <col min="14598" max="14598" width="20.7109375" style="173" customWidth="1"/>
    <col min="14599" max="14599" width="17.7109375" style="173" customWidth="1"/>
    <col min="14600" max="14600" width="19.28515625" style="173" customWidth="1"/>
    <col min="14601" max="14601" width="14.42578125" style="173" customWidth="1"/>
    <col min="14602" max="14847" width="9.140625" style="173"/>
    <col min="14848" max="14848" width="12.42578125" style="173" customWidth="1"/>
    <col min="14849" max="14850" width="15.28515625" style="173" customWidth="1"/>
    <col min="14851" max="14851" width="34.28515625" style="173" customWidth="1"/>
    <col min="14852" max="14852" width="8.5703125" style="173" customWidth="1"/>
    <col min="14853" max="14853" width="15.28515625" style="173" customWidth="1"/>
    <col min="14854" max="14854" width="20.7109375" style="173" customWidth="1"/>
    <col min="14855" max="14855" width="17.7109375" style="173" customWidth="1"/>
    <col min="14856" max="14856" width="19.28515625" style="173" customWidth="1"/>
    <col min="14857" max="14857" width="14.42578125" style="173" customWidth="1"/>
    <col min="14858" max="15103" width="9.140625" style="173"/>
    <col min="15104" max="15104" width="12.42578125" style="173" customWidth="1"/>
    <col min="15105" max="15106" width="15.28515625" style="173" customWidth="1"/>
    <col min="15107" max="15107" width="34.28515625" style="173" customWidth="1"/>
    <col min="15108" max="15108" width="8.5703125" style="173" customWidth="1"/>
    <col min="15109" max="15109" width="15.28515625" style="173" customWidth="1"/>
    <col min="15110" max="15110" width="20.7109375" style="173" customWidth="1"/>
    <col min="15111" max="15111" width="17.7109375" style="173" customWidth="1"/>
    <col min="15112" max="15112" width="19.28515625" style="173" customWidth="1"/>
    <col min="15113" max="15113" width="14.42578125" style="173" customWidth="1"/>
    <col min="15114" max="15359" width="9.140625" style="173"/>
    <col min="15360" max="15360" width="12.42578125" style="173" customWidth="1"/>
    <col min="15361" max="15362" width="15.28515625" style="173" customWidth="1"/>
    <col min="15363" max="15363" width="34.28515625" style="173" customWidth="1"/>
    <col min="15364" max="15364" width="8.5703125" style="173" customWidth="1"/>
    <col min="15365" max="15365" width="15.28515625" style="173" customWidth="1"/>
    <col min="15366" max="15366" width="20.7109375" style="173" customWidth="1"/>
    <col min="15367" max="15367" width="17.7109375" style="173" customWidth="1"/>
    <col min="15368" max="15368" width="19.28515625" style="173" customWidth="1"/>
    <col min="15369" max="15369" width="14.42578125" style="173" customWidth="1"/>
    <col min="15370" max="15615" width="9.140625" style="173"/>
    <col min="15616" max="15616" width="12.42578125" style="173" customWidth="1"/>
    <col min="15617" max="15618" width="15.28515625" style="173" customWidth="1"/>
    <col min="15619" max="15619" width="34.28515625" style="173" customWidth="1"/>
    <col min="15620" max="15620" width="8.5703125" style="173" customWidth="1"/>
    <col min="15621" max="15621" width="15.28515625" style="173" customWidth="1"/>
    <col min="15622" max="15622" width="20.7109375" style="173" customWidth="1"/>
    <col min="15623" max="15623" width="17.7109375" style="173" customWidth="1"/>
    <col min="15624" max="15624" width="19.28515625" style="173" customWidth="1"/>
    <col min="15625" max="15625" width="14.42578125" style="173" customWidth="1"/>
    <col min="15626" max="15871" width="9.140625" style="173"/>
    <col min="15872" max="15872" width="12.42578125" style="173" customWidth="1"/>
    <col min="15873" max="15874" width="15.28515625" style="173" customWidth="1"/>
    <col min="15875" max="15875" width="34.28515625" style="173" customWidth="1"/>
    <col min="15876" max="15876" width="8.5703125" style="173" customWidth="1"/>
    <col min="15877" max="15877" width="15.28515625" style="173" customWidth="1"/>
    <col min="15878" max="15878" width="20.7109375" style="173" customWidth="1"/>
    <col min="15879" max="15879" width="17.7109375" style="173" customWidth="1"/>
    <col min="15880" max="15880" width="19.28515625" style="173" customWidth="1"/>
    <col min="15881" max="15881" width="14.42578125" style="173" customWidth="1"/>
    <col min="15882" max="16127" width="9.140625" style="173"/>
    <col min="16128" max="16128" width="12.42578125" style="173" customWidth="1"/>
    <col min="16129" max="16130" width="15.28515625" style="173" customWidth="1"/>
    <col min="16131" max="16131" width="34.28515625" style="173" customWidth="1"/>
    <col min="16132" max="16132" width="8.5703125" style="173" customWidth="1"/>
    <col min="16133" max="16133" width="15.28515625" style="173" customWidth="1"/>
    <col min="16134" max="16134" width="20.7109375" style="173" customWidth="1"/>
    <col min="16135" max="16135" width="17.7109375" style="173" customWidth="1"/>
    <col min="16136" max="16136" width="19.28515625" style="173" customWidth="1"/>
    <col min="16137" max="16137" width="14.42578125" style="173" customWidth="1"/>
    <col min="16138" max="16384" width="9.140625" style="173"/>
  </cols>
  <sheetData>
    <row r="1" spans="1:9" s="126" customFormat="1" ht="15" customHeight="1" x14ac:dyDescent="0.2">
      <c r="A1" s="211" t="s">
        <v>164</v>
      </c>
      <c r="B1" s="212"/>
      <c r="C1" s="212"/>
      <c r="D1" s="212"/>
      <c r="E1" s="212"/>
      <c r="F1" s="212"/>
      <c r="G1" s="212"/>
      <c r="H1" s="212"/>
      <c r="I1" s="212"/>
    </row>
    <row r="2" spans="1:9" s="126" customFormat="1" ht="15" customHeight="1" x14ac:dyDescent="0.2">
      <c r="A2" s="211" t="s">
        <v>93</v>
      </c>
      <c r="B2" s="212"/>
      <c r="C2" s="212"/>
      <c r="D2" s="212"/>
      <c r="E2" s="212"/>
      <c r="F2" s="212"/>
      <c r="G2" s="212"/>
      <c r="H2" s="212"/>
      <c r="I2" s="212"/>
    </row>
    <row r="3" spans="1:9" s="126" customFormat="1" ht="15" customHeight="1" x14ac:dyDescent="0.2">
      <c r="A3" s="302" t="s">
        <v>81</v>
      </c>
      <c r="B3" s="303"/>
      <c r="C3" s="303"/>
      <c r="D3" s="303"/>
      <c r="E3" s="303"/>
      <c r="F3" s="303"/>
      <c r="G3" s="303"/>
      <c r="H3" s="303"/>
      <c r="I3" s="304"/>
    </row>
    <row r="4" spans="1:9" s="126" customFormat="1" ht="15" customHeight="1" x14ac:dyDescent="0.2">
      <c r="A4" s="346" t="s">
        <v>10</v>
      </c>
      <c r="B4" s="347"/>
      <c r="C4" s="347"/>
      <c r="D4" s="347"/>
      <c r="E4" s="347"/>
      <c r="F4" s="347"/>
      <c r="G4" s="347"/>
      <c r="H4" s="347"/>
      <c r="I4" s="347"/>
    </row>
    <row r="5" spans="1:9" ht="33.75" customHeight="1" x14ac:dyDescent="0.2">
      <c r="A5" s="348" t="s">
        <v>97</v>
      </c>
      <c r="B5" s="348"/>
      <c r="C5" s="348"/>
      <c r="D5" s="348"/>
      <c r="E5" s="348"/>
      <c r="F5" s="348"/>
      <c r="G5" s="348"/>
      <c r="H5" s="348"/>
      <c r="I5" s="348"/>
    </row>
    <row r="6" spans="1:9" x14ac:dyDescent="0.2">
      <c r="A6" s="349"/>
      <c r="B6" s="349"/>
      <c r="C6" s="349"/>
      <c r="D6" s="349"/>
      <c r="E6" s="349"/>
      <c r="F6" s="349"/>
      <c r="G6" s="349"/>
      <c r="H6" s="349"/>
      <c r="I6" s="349"/>
    </row>
    <row r="7" spans="1:9" ht="54" x14ac:dyDescent="0.2">
      <c r="A7" s="338" t="s">
        <v>59</v>
      </c>
      <c r="B7" s="340" t="s">
        <v>60</v>
      </c>
      <c r="C7" s="341"/>
      <c r="D7" s="342"/>
      <c r="E7" s="338" t="s">
        <v>61</v>
      </c>
      <c r="F7" s="338" t="s">
        <v>62</v>
      </c>
      <c r="G7" s="338" t="s">
        <v>63</v>
      </c>
      <c r="H7" s="338" t="s">
        <v>64</v>
      </c>
      <c r="I7" s="129" t="s">
        <v>161</v>
      </c>
    </row>
    <row r="8" spans="1:9" ht="17.25" customHeight="1" x14ac:dyDescent="0.2">
      <c r="A8" s="339"/>
      <c r="B8" s="343"/>
      <c r="C8" s="344"/>
      <c r="D8" s="345"/>
      <c r="E8" s="339"/>
      <c r="F8" s="339"/>
      <c r="G8" s="339"/>
      <c r="H8" s="339"/>
      <c r="I8" s="76" t="s">
        <v>163</v>
      </c>
    </row>
    <row r="9" spans="1:9" x14ac:dyDescent="0.2">
      <c r="A9" s="76">
        <v>1</v>
      </c>
      <c r="B9" s="76">
        <v>2</v>
      </c>
      <c r="C9" s="76">
        <v>3</v>
      </c>
      <c r="D9" s="76">
        <v>4</v>
      </c>
      <c r="E9" s="76">
        <v>5</v>
      </c>
      <c r="F9" s="76">
        <v>6</v>
      </c>
      <c r="G9" s="76">
        <v>7</v>
      </c>
      <c r="H9" s="76">
        <v>8</v>
      </c>
      <c r="I9" s="76">
        <v>9</v>
      </c>
    </row>
    <row r="10" spans="1:9" ht="25.5" customHeight="1" x14ac:dyDescent="0.2">
      <c r="A10" s="295" t="s">
        <v>20</v>
      </c>
      <c r="B10" s="337"/>
      <c r="C10" s="337"/>
      <c r="D10" s="337"/>
      <c r="E10" s="337"/>
      <c r="F10" s="337"/>
      <c r="G10" s="337"/>
      <c r="H10" s="337"/>
      <c r="I10" s="296"/>
    </row>
    <row r="11" spans="1:9" s="3" customFormat="1" ht="24.95" customHeight="1" x14ac:dyDescent="0.2">
      <c r="A11" s="54" t="s">
        <v>65</v>
      </c>
      <c r="B11" s="54" t="s">
        <v>95</v>
      </c>
      <c r="C11" s="54" t="s">
        <v>67</v>
      </c>
      <c r="D11" s="334" t="s">
        <v>85</v>
      </c>
      <c r="E11" s="334"/>
      <c r="F11" s="334"/>
      <c r="G11" s="334"/>
      <c r="H11" s="334"/>
      <c r="I11" s="174">
        <f>+I12</f>
        <v>16000</v>
      </c>
    </row>
    <row r="12" spans="1:9" s="3" customFormat="1" ht="21.75" customHeight="1" x14ac:dyDescent="0.2">
      <c r="A12" s="54" t="s">
        <v>204</v>
      </c>
      <c r="B12" s="335" t="s">
        <v>192</v>
      </c>
      <c r="C12" s="335"/>
      <c r="D12" s="335"/>
      <c r="E12" s="335"/>
      <c r="F12" s="335"/>
      <c r="G12" s="335"/>
      <c r="H12" s="335"/>
      <c r="I12" s="174">
        <f>+I13</f>
        <v>16000</v>
      </c>
    </row>
    <row r="13" spans="1:9" s="8" customFormat="1" ht="26.25" customHeight="1" x14ac:dyDescent="0.2">
      <c r="A13" s="85" t="s">
        <v>66</v>
      </c>
      <c r="B13" s="336" t="s">
        <v>96</v>
      </c>
      <c r="C13" s="336"/>
      <c r="D13" s="336"/>
      <c r="E13" s="176" t="s">
        <v>66</v>
      </c>
      <c r="F13" s="176" t="s">
        <v>66</v>
      </c>
      <c r="G13" s="85" t="s">
        <v>66</v>
      </c>
      <c r="H13" s="85" t="s">
        <v>66</v>
      </c>
      <c r="I13" s="177">
        <f>+I14</f>
        <v>16000</v>
      </c>
    </row>
    <row r="14" spans="1:9" ht="26.25" customHeight="1" x14ac:dyDescent="0.2">
      <c r="A14" s="124">
        <v>30211200</v>
      </c>
      <c r="B14" s="333" t="s">
        <v>131</v>
      </c>
      <c r="C14" s="333"/>
      <c r="D14" s="333"/>
      <c r="E14" s="76" t="s">
        <v>98</v>
      </c>
      <c r="F14" s="76" t="s">
        <v>99</v>
      </c>
      <c r="G14" s="179">
        <v>400000</v>
      </c>
      <c r="H14" s="179">
        <v>40</v>
      </c>
      <c r="I14" s="179">
        <f>+G14*H14/1000</f>
        <v>16000</v>
      </c>
    </row>
  </sheetData>
  <mergeCells count="17">
    <mergeCell ref="A1:I1"/>
    <mergeCell ref="A2:I2"/>
    <mergeCell ref="A4:I4"/>
    <mergeCell ref="A5:I5"/>
    <mergeCell ref="A6:I6"/>
    <mergeCell ref="B14:D14"/>
    <mergeCell ref="D11:H11"/>
    <mergeCell ref="B12:H12"/>
    <mergeCell ref="B13:D13"/>
    <mergeCell ref="A3:I3"/>
    <mergeCell ref="A10:I10"/>
    <mergeCell ref="A7:A8"/>
    <mergeCell ref="B7:D8"/>
    <mergeCell ref="E7:E8"/>
    <mergeCell ref="F7:F8"/>
    <mergeCell ref="G7:G8"/>
    <mergeCell ref="H7:H8"/>
  </mergeCells>
  <pageMargins left="0.39370078740157483" right="0.31496062992125984" top="0.74803149606299213" bottom="0.74803149606299213" header="0.31496062992125984" footer="0.31496062992125984"/>
  <pageSetup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IK46"/>
  <sheetViews>
    <sheetView topLeftCell="A16" workbookViewId="0">
      <selection activeCell="G7" sqref="G7:G8"/>
    </sheetView>
  </sheetViews>
  <sheetFormatPr defaultColWidth="9.140625" defaultRowHeight="14.25" x14ac:dyDescent="0.2"/>
  <cols>
    <col min="1" max="1" width="1.5703125" style="7" customWidth="1"/>
    <col min="2" max="2" width="8" style="6" customWidth="1"/>
    <col min="3" max="3" width="7.5703125" style="6" customWidth="1"/>
    <col min="4" max="4" width="6.7109375" style="6" customWidth="1"/>
    <col min="5" max="5" width="9.85546875" style="6" customWidth="1"/>
    <col min="6" max="6" width="12.28515625" style="6" customWidth="1"/>
    <col min="7" max="7" width="79.140625" style="7" customWidth="1"/>
    <col min="8" max="9" width="16" style="7" customWidth="1"/>
    <col min="10" max="16384" width="9.140625" style="7"/>
  </cols>
  <sheetData>
    <row r="1" spans="2:245" ht="14.1" customHeight="1" x14ac:dyDescent="0.2">
      <c r="B1" s="258" t="s">
        <v>178</v>
      </c>
      <c r="C1" s="259"/>
      <c r="D1" s="259"/>
      <c r="E1" s="259"/>
      <c r="F1" s="259"/>
      <c r="G1" s="259"/>
      <c r="H1" s="259"/>
      <c r="I1" s="260"/>
      <c r="J1" s="9"/>
      <c r="K1" s="9"/>
      <c r="L1" s="9"/>
      <c r="M1" s="10"/>
      <c r="N1" s="9"/>
      <c r="O1" s="9"/>
      <c r="P1" s="9"/>
      <c r="Q1" s="9"/>
      <c r="R1" s="9"/>
      <c r="S1" s="9"/>
      <c r="T1" s="9"/>
      <c r="U1" s="10"/>
      <c r="V1" s="9"/>
      <c r="W1" s="9"/>
      <c r="X1" s="9"/>
      <c r="Y1" s="9"/>
      <c r="Z1" s="9"/>
      <c r="AA1" s="9"/>
      <c r="AB1" s="9"/>
      <c r="AC1" s="10"/>
      <c r="AD1" s="9"/>
      <c r="AE1" s="9"/>
      <c r="AF1" s="9"/>
      <c r="AG1" s="9"/>
      <c r="AH1" s="9"/>
      <c r="AI1" s="9"/>
      <c r="AJ1" s="9"/>
      <c r="AK1" s="10"/>
      <c r="AL1" s="9"/>
      <c r="AM1" s="9"/>
      <c r="AN1" s="9"/>
      <c r="AO1" s="9"/>
      <c r="AP1" s="9"/>
      <c r="AQ1" s="9"/>
      <c r="AR1" s="9"/>
      <c r="AS1" s="10"/>
      <c r="AT1" s="9"/>
      <c r="AU1" s="9"/>
      <c r="AV1" s="9"/>
      <c r="AW1" s="9"/>
      <c r="AX1" s="9"/>
      <c r="AY1" s="9"/>
      <c r="AZ1" s="9"/>
      <c r="BA1" s="10"/>
      <c r="BB1" s="9"/>
      <c r="BC1" s="9"/>
      <c r="BD1" s="9"/>
      <c r="BE1" s="9"/>
      <c r="BF1" s="9"/>
      <c r="BG1" s="9"/>
      <c r="BH1" s="9"/>
      <c r="BI1" s="10"/>
      <c r="BJ1" s="9"/>
      <c r="BK1" s="9"/>
      <c r="BL1" s="9"/>
      <c r="BM1" s="9"/>
      <c r="BN1" s="9"/>
      <c r="BO1" s="9"/>
      <c r="BP1" s="9"/>
      <c r="BQ1" s="10"/>
      <c r="BR1" s="9"/>
      <c r="BS1" s="9"/>
      <c r="BT1" s="9"/>
      <c r="BU1" s="9"/>
      <c r="BV1" s="9"/>
      <c r="BW1" s="9"/>
      <c r="BX1" s="9"/>
      <c r="BY1" s="10"/>
      <c r="BZ1" s="9"/>
      <c r="CA1" s="9"/>
      <c r="CB1" s="9"/>
      <c r="CC1" s="9"/>
      <c r="CD1" s="9"/>
      <c r="CE1" s="9"/>
      <c r="CF1" s="9"/>
      <c r="CG1" s="10"/>
      <c r="CH1" s="9"/>
      <c r="CI1" s="9"/>
      <c r="CJ1" s="9"/>
      <c r="CK1" s="9"/>
      <c r="CL1" s="9"/>
      <c r="CM1" s="9"/>
      <c r="CN1" s="9"/>
      <c r="CO1" s="10"/>
      <c r="CP1" s="9"/>
      <c r="CQ1" s="9"/>
      <c r="CR1" s="9"/>
      <c r="CS1" s="9"/>
      <c r="CT1" s="9"/>
      <c r="CU1" s="9"/>
      <c r="CV1" s="9"/>
      <c r="CW1" s="10"/>
      <c r="CX1" s="9"/>
      <c r="CY1" s="9"/>
      <c r="CZ1" s="9"/>
      <c r="DA1" s="9"/>
      <c r="DB1" s="9"/>
      <c r="DC1" s="9"/>
      <c r="DD1" s="9"/>
      <c r="DE1" s="10"/>
      <c r="DF1" s="9"/>
      <c r="DG1" s="9"/>
      <c r="DH1" s="9"/>
      <c r="DI1" s="9"/>
      <c r="DJ1" s="9"/>
      <c r="DK1" s="9"/>
      <c r="DL1" s="9"/>
      <c r="DM1" s="10"/>
      <c r="DN1" s="9"/>
      <c r="DO1" s="9"/>
      <c r="DP1" s="9"/>
      <c r="DQ1" s="9"/>
      <c r="DR1" s="9"/>
      <c r="DS1" s="9"/>
      <c r="DT1" s="9"/>
      <c r="DU1" s="10"/>
      <c r="DV1" s="9"/>
      <c r="DW1" s="9"/>
      <c r="DX1" s="9"/>
      <c r="DY1" s="9"/>
      <c r="DZ1" s="9"/>
      <c r="EA1" s="9"/>
      <c r="EB1" s="9"/>
      <c r="EC1" s="10"/>
      <c r="ED1" s="9"/>
      <c r="EE1" s="9"/>
      <c r="EF1" s="9"/>
      <c r="EG1" s="9"/>
      <c r="EH1" s="9"/>
      <c r="EI1" s="9"/>
      <c r="EJ1" s="9"/>
      <c r="EK1" s="10"/>
      <c r="EL1" s="9"/>
      <c r="EM1" s="9"/>
      <c r="EN1" s="9"/>
      <c r="EO1" s="9"/>
      <c r="EP1" s="9"/>
      <c r="EQ1" s="9"/>
      <c r="ER1" s="9"/>
      <c r="ES1" s="10"/>
      <c r="ET1" s="9"/>
      <c r="EU1" s="9"/>
      <c r="EV1" s="9"/>
      <c r="EW1" s="9"/>
      <c r="EX1" s="9"/>
      <c r="EY1" s="9"/>
      <c r="EZ1" s="9"/>
      <c r="FA1" s="10"/>
      <c r="FB1" s="9"/>
      <c r="FC1" s="9"/>
      <c r="FD1" s="9"/>
      <c r="FE1" s="9"/>
      <c r="FF1" s="9"/>
      <c r="FG1" s="9"/>
      <c r="FH1" s="9"/>
      <c r="FI1" s="10"/>
      <c r="FJ1" s="9"/>
      <c r="FK1" s="9"/>
      <c r="FL1" s="9"/>
      <c r="FM1" s="9"/>
      <c r="FN1" s="9"/>
      <c r="FO1" s="9"/>
      <c r="FP1" s="9"/>
      <c r="FQ1" s="10"/>
      <c r="FR1" s="9"/>
      <c r="FS1" s="9"/>
      <c r="FT1" s="9"/>
      <c r="FU1" s="9"/>
      <c r="FV1" s="9"/>
      <c r="FW1" s="9"/>
      <c r="FX1" s="9"/>
      <c r="FY1" s="10"/>
      <c r="FZ1" s="9"/>
      <c r="GA1" s="9"/>
      <c r="GB1" s="9"/>
      <c r="GC1" s="9"/>
      <c r="GD1" s="9"/>
      <c r="GE1" s="9"/>
      <c r="GF1" s="9"/>
      <c r="GG1" s="10"/>
      <c r="GH1" s="9"/>
      <c r="GI1" s="9"/>
      <c r="GJ1" s="9"/>
      <c r="GK1" s="9"/>
      <c r="GL1" s="9"/>
      <c r="GM1" s="9"/>
      <c r="GN1" s="9"/>
      <c r="GO1" s="10"/>
      <c r="GP1" s="9"/>
      <c r="GQ1" s="9"/>
      <c r="GR1" s="9"/>
      <c r="GS1" s="9"/>
      <c r="GT1" s="9"/>
      <c r="GU1" s="9"/>
      <c r="GV1" s="9"/>
      <c r="GW1" s="10"/>
      <c r="GX1" s="9"/>
      <c r="GY1" s="9"/>
      <c r="GZ1" s="9"/>
      <c r="HA1" s="9"/>
      <c r="HB1" s="9"/>
      <c r="HC1" s="9"/>
      <c r="HD1" s="9"/>
      <c r="HE1" s="10"/>
      <c r="HF1" s="9"/>
      <c r="HG1" s="9"/>
      <c r="HH1" s="9"/>
      <c r="HI1" s="9"/>
      <c r="HJ1" s="9"/>
      <c r="HK1" s="9"/>
      <c r="HL1" s="9"/>
      <c r="HM1" s="10"/>
      <c r="HN1" s="9"/>
      <c r="HO1" s="9"/>
      <c r="HP1" s="9"/>
      <c r="HQ1" s="9"/>
      <c r="HR1" s="9"/>
      <c r="HS1" s="9"/>
      <c r="HT1" s="9"/>
      <c r="HU1" s="10"/>
      <c r="HV1" s="9"/>
      <c r="HW1" s="9"/>
      <c r="HX1" s="9"/>
      <c r="HY1" s="9"/>
      <c r="HZ1" s="9"/>
      <c r="IA1" s="9"/>
      <c r="IB1" s="9"/>
      <c r="IC1" s="10"/>
      <c r="ID1" s="9"/>
      <c r="IE1" s="9"/>
      <c r="IF1" s="9"/>
      <c r="IG1" s="9"/>
      <c r="IH1" s="9"/>
      <c r="II1" s="9"/>
      <c r="IJ1" s="9"/>
      <c r="IK1" s="10"/>
    </row>
    <row r="2" spans="2:245" ht="14.1" customHeight="1" x14ac:dyDescent="0.2">
      <c r="B2" s="261" t="s">
        <v>80</v>
      </c>
      <c r="C2" s="262"/>
      <c r="D2" s="262"/>
      <c r="E2" s="262"/>
      <c r="F2" s="262"/>
      <c r="G2" s="262"/>
      <c r="H2" s="262"/>
      <c r="I2" s="263"/>
      <c r="J2" s="9"/>
      <c r="K2" s="9"/>
      <c r="L2" s="9"/>
      <c r="M2" s="10"/>
      <c r="N2" s="9"/>
      <c r="O2" s="9"/>
      <c r="P2" s="9"/>
      <c r="Q2" s="9"/>
      <c r="R2" s="9"/>
      <c r="S2" s="9"/>
      <c r="T2" s="9"/>
      <c r="U2" s="10"/>
      <c r="V2" s="9"/>
      <c r="W2" s="9"/>
      <c r="X2" s="9"/>
      <c r="Y2" s="9"/>
      <c r="Z2" s="9"/>
      <c r="AA2" s="9"/>
      <c r="AB2" s="9"/>
      <c r="AC2" s="10"/>
      <c r="AD2" s="9"/>
      <c r="AE2" s="9"/>
      <c r="AF2" s="9"/>
      <c r="AG2" s="9"/>
      <c r="AH2" s="9"/>
      <c r="AI2" s="9"/>
      <c r="AJ2" s="9"/>
      <c r="AK2" s="10"/>
      <c r="AL2" s="9"/>
      <c r="AM2" s="9"/>
      <c r="AN2" s="9"/>
      <c r="AO2" s="9"/>
      <c r="AP2" s="9"/>
      <c r="AQ2" s="9"/>
      <c r="AR2" s="9"/>
      <c r="AS2" s="10"/>
      <c r="AT2" s="9"/>
      <c r="AU2" s="9"/>
      <c r="AV2" s="9"/>
      <c r="AW2" s="9"/>
      <c r="AX2" s="9"/>
      <c r="AY2" s="9"/>
      <c r="AZ2" s="9"/>
      <c r="BA2" s="10"/>
      <c r="BB2" s="9"/>
      <c r="BC2" s="9"/>
      <c r="BD2" s="9"/>
      <c r="BE2" s="9"/>
      <c r="BF2" s="9"/>
      <c r="BG2" s="9"/>
      <c r="BH2" s="9"/>
      <c r="BI2" s="10"/>
      <c r="BJ2" s="9"/>
      <c r="BK2" s="9"/>
      <c r="BL2" s="9"/>
      <c r="BM2" s="9"/>
      <c r="BN2" s="9"/>
      <c r="BO2" s="9"/>
      <c r="BP2" s="9"/>
      <c r="BQ2" s="10"/>
      <c r="BR2" s="9"/>
      <c r="BS2" s="9"/>
      <c r="BT2" s="9"/>
      <c r="BU2" s="9"/>
      <c r="BV2" s="9"/>
      <c r="BW2" s="9"/>
      <c r="BX2" s="9"/>
      <c r="BY2" s="10"/>
      <c r="BZ2" s="9"/>
      <c r="CA2" s="9"/>
      <c r="CB2" s="9"/>
      <c r="CC2" s="9"/>
      <c r="CD2" s="9"/>
      <c r="CE2" s="9"/>
      <c r="CF2" s="9"/>
      <c r="CG2" s="10"/>
      <c r="CH2" s="9"/>
      <c r="CI2" s="9"/>
      <c r="CJ2" s="9"/>
      <c r="CK2" s="9"/>
      <c r="CL2" s="9"/>
      <c r="CM2" s="9"/>
      <c r="CN2" s="9"/>
      <c r="CO2" s="10"/>
      <c r="CP2" s="9"/>
      <c r="CQ2" s="9"/>
      <c r="CR2" s="9"/>
      <c r="CS2" s="9"/>
      <c r="CT2" s="9"/>
      <c r="CU2" s="9"/>
      <c r="CV2" s="9"/>
      <c r="CW2" s="10"/>
      <c r="CX2" s="9"/>
      <c r="CY2" s="9"/>
      <c r="CZ2" s="9"/>
      <c r="DA2" s="9"/>
      <c r="DB2" s="9"/>
      <c r="DC2" s="9"/>
      <c r="DD2" s="9"/>
      <c r="DE2" s="10"/>
      <c r="DF2" s="9"/>
      <c r="DG2" s="9"/>
      <c r="DH2" s="9"/>
      <c r="DI2" s="9"/>
      <c r="DJ2" s="9"/>
      <c r="DK2" s="9"/>
      <c r="DL2" s="9"/>
      <c r="DM2" s="10"/>
      <c r="DN2" s="9"/>
      <c r="DO2" s="9"/>
      <c r="DP2" s="9"/>
      <c r="DQ2" s="9"/>
      <c r="DR2" s="9"/>
      <c r="DS2" s="9"/>
      <c r="DT2" s="9"/>
      <c r="DU2" s="10"/>
      <c r="DV2" s="9"/>
      <c r="DW2" s="9"/>
      <c r="DX2" s="9"/>
      <c r="DY2" s="9"/>
      <c r="DZ2" s="9"/>
      <c r="EA2" s="9"/>
      <c r="EB2" s="9"/>
      <c r="EC2" s="10"/>
      <c r="ED2" s="9"/>
      <c r="EE2" s="9"/>
      <c r="EF2" s="9"/>
      <c r="EG2" s="9"/>
      <c r="EH2" s="9"/>
      <c r="EI2" s="9"/>
      <c r="EJ2" s="9"/>
      <c r="EK2" s="10"/>
      <c r="EL2" s="9"/>
      <c r="EM2" s="9"/>
      <c r="EN2" s="9"/>
      <c r="EO2" s="9"/>
      <c r="EP2" s="9"/>
      <c r="EQ2" s="9"/>
      <c r="ER2" s="9"/>
      <c r="ES2" s="10"/>
      <c r="ET2" s="9"/>
      <c r="EU2" s="9"/>
      <c r="EV2" s="9"/>
      <c r="EW2" s="9"/>
      <c r="EX2" s="9"/>
      <c r="EY2" s="9"/>
      <c r="EZ2" s="9"/>
      <c r="FA2" s="10"/>
      <c r="FB2" s="9"/>
      <c r="FC2" s="9"/>
      <c r="FD2" s="9"/>
      <c r="FE2" s="9"/>
      <c r="FF2" s="9"/>
      <c r="FG2" s="9"/>
      <c r="FH2" s="9"/>
      <c r="FI2" s="10"/>
      <c r="FJ2" s="9"/>
      <c r="FK2" s="9"/>
      <c r="FL2" s="9"/>
      <c r="FM2" s="9"/>
      <c r="FN2" s="9"/>
      <c r="FO2" s="9"/>
      <c r="FP2" s="9"/>
      <c r="FQ2" s="10"/>
      <c r="FR2" s="9"/>
      <c r="FS2" s="9"/>
      <c r="FT2" s="9"/>
      <c r="FU2" s="9"/>
      <c r="FV2" s="9"/>
      <c r="FW2" s="9"/>
      <c r="FX2" s="9"/>
      <c r="FY2" s="10"/>
      <c r="FZ2" s="9"/>
      <c r="GA2" s="9"/>
      <c r="GB2" s="9"/>
      <c r="GC2" s="9"/>
      <c r="GD2" s="9"/>
      <c r="GE2" s="9"/>
      <c r="GF2" s="9"/>
      <c r="GG2" s="10"/>
      <c r="GH2" s="9"/>
      <c r="GI2" s="9"/>
      <c r="GJ2" s="9"/>
      <c r="GK2" s="9"/>
      <c r="GL2" s="9"/>
      <c r="GM2" s="9"/>
      <c r="GN2" s="9"/>
      <c r="GO2" s="10"/>
      <c r="GP2" s="9"/>
      <c r="GQ2" s="9"/>
      <c r="GR2" s="9"/>
      <c r="GS2" s="9"/>
      <c r="GT2" s="9"/>
      <c r="GU2" s="9"/>
      <c r="GV2" s="9"/>
      <c r="GW2" s="10"/>
      <c r="GX2" s="9"/>
      <c r="GY2" s="9"/>
      <c r="GZ2" s="9"/>
      <c r="HA2" s="9"/>
      <c r="HB2" s="9"/>
      <c r="HC2" s="9"/>
      <c r="HD2" s="9"/>
      <c r="HE2" s="10"/>
      <c r="HF2" s="9"/>
      <c r="HG2" s="9"/>
      <c r="HH2" s="9"/>
      <c r="HI2" s="9"/>
      <c r="HJ2" s="9"/>
      <c r="HK2" s="9"/>
      <c r="HL2" s="9"/>
      <c r="HM2" s="10"/>
      <c r="HN2" s="9"/>
      <c r="HO2" s="9"/>
      <c r="HP2" s="9"/>
      <c r="HQ2" s="9"/>
      <c r="HR2" s="9"/>
      <c r="HS2" s="9"/>
      <c r="HT2" s="9"/>
      <c r="HU2" s="10"/>
      <c r="HV2" s="9"/>
      <c r="HW2" s="9"/>
      <c r="HX2" s="9"/>
      <c r="HY2" s="9"/>
      <c r="HZ2" s="9"/>
      <c r="IA2" s="9"/>
      <c r="IB2" s="9"/>
      <c r="IC2" s="10"/>
      <c r="ID2" s="9"/>
      <c r="IE2" s="9"/>
      <c r="IF2" s="9"/>
      <c r="IG2" s="9"/>
      <c r="IH2" s="9"/>
      <c r="II2" s="9"/>
      <c r="IJ2" s="9"/>
      <c r="IK2" s="10"/>
    </row>
    <row r="3" spans="2:245" ht="14.1" customHeight="1" x14ac:dyDescent="0.2">
      <c r="B3" s="261" t="s">
        <v>81</v>
      </c>
      <c r="C3" s="262"/>
      <c r="D3" s="262"/>
      <c r="E3" s="262"/>
      <c r="F3" s="262"/>
      <c r="G3" s="262"/>
      <c r="H3" s="262"/>
      <c r="I3" s="263"/>
      <c r="J3" s="9"/>
      <c r="K3" s="9"/>
      <c r="L3" s="9"/>
      <c r="M3" s="10"/>
      <c r="N3" s="9"/>
      <c r="O3" s="9"/>
      <c r="P3" s="9"/>
      <c r="Q3" s="9"/>
      <c r="R3" s="9"/>
      <c r="S3" s="9"/>
      <c r="T3" s="9"/>
      <c r="U3" s="10"/>
      <c r="V3" s="9"/>
      <c r="W3" s="9"/>
      <c r="X3" s="9"/>
      <c r="Y3" s="9"/>
      <c r="Z3" s="9"/>
      <c r="AA3" s="9"/>
      <c r="AB3" s="9"/>
      <c r="AC3" s="10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  <c r="AO3" s="9"/>
      <c r="AP3" s="9"/>
      <c r="AQ3" s="9"/>
      <c r="AR3" s="9"/>
      <c r="AS3" s="10"/>
      <c r="AT3" s="9"/>
      <c r="AU3" s="9"/>
      <c r="AV3" s="9"/>
      <c r="AW3" s="9"/>
      <c r="AX3" s="9"/>
      <c r="AY3" s="9"/>
      <c r="AZ3" s="9"/>
      <c r="BA3" s="10"/>
      <c r="BB3" s="9"/>
      <c r="BC3" s="9"/>
      <c r="BD3" s="9"/>
      <c r="BE3" s="9"/>
      <c r="BF3" s="9"/>
      <c r="BG3" s="9"/>
      <c r="BH3" s="9"/>
      <c r="BI3" s="10"/>
      <c r="BJ3" s="9"/>
      <c r="BK3" s="9"/>
      <c r="BL3" s="9"/>
      <c r="BM3" s="9"/>
      <c r="BN3" s="9"/>
      <c r="BO3" s="9"/>
      <c r="BP3" s="9"/>
      <c r="BQ3" s="10"/>
      <c r="BR3" s="9"/>
      <c r="BS3" s="9"/>
      <c r="BT3" s="9"/>
      <c r="BU3" s="9"/>
      <c r="BV3" s="9"/>
      <c r="BW3" s="9"/>
      <c r="BX3" s="9"/>
      <c r="BY3" s="10"/>
      <c r="BZ3" s="9"/>
      <c r="CA3" s="9"/>
      <c r="CB3" s="9"/>
      <c r="CC3" s="9"/>
      <c r="CD3" s="9"/>
      <c r="CE3" s="9"/>
      <c r="CF3" s="9"/>
      <c r="CG3" s="10"/>
      <c r="CH3" s="9"/>
      <c r="CI3" s="9"/>
      <c r="CJ3" s="9"/>
      <c r="CK3" s="9"/>
      <c r="CL3" s="9"/>
      <c r="CM3" s="9"/>
      <c r="CN3" s="9"/>
      <c r="CO3" s="10"/>
      <c r="CP3" s="9"/>
      <c r="CQ3" s="9"/>
      <c r="CR3" s="9"/>
      <c r="CS3" s="9"/>
      <c r="CT3" s="9"/>
      <c r="CU3" s="9"/>
      <c r="CV3" s="9"/>
      <c r="CW3" s="10"/>
      <c r="CX3" s="9"/>
      <c r="CY3" s="9"/>
      <c r="CZ3" s="9"/>
      <c r="DA3" s="9"/>
      <c r="DB3" s="9"/>
      <c r="DC3" s="9"/>
      <c r="DD3" s="9"/>
      <c r="DE3" s="10"/>
      <c r="DF3" s="9"/>
      <c r="DG3" s="9"/>
      <c r="DH3" s="9"/>
      <c r="DI3" s="9"/>
      <c r="DJ3" s="9"/>
      <c r="DK3" s="9"/>
      <c r="DL3" s="9"/>
      <c r="DM3" s="10"/>
      <c r="DN3" s="9"/>
      <c r="DO3" s="9"/>
      <c r="DP3" s="9"/>
      <c r="DQ3" s="9"/>
      <c r="DR3" s="9"/>
      <c r="DS3" s="9"/>
      <c r="DT3" s="9"/>
      <c r="DU3" s="10"/>
      <c r="DV3" s="9"/>
      <c r="DW3" s="9"/>
      <c r="DX3" s="9"/>
      <c r="DY3" s="9"/>
      <c r="DZ3" s="9"/>
      <c r="EA3" s="9"/>
      <c r="EB3" s="9"/>
      <c r="EC3" s="10"/>
      <c r="ED3" s="9"/>
      <c r="EE3" s="9"/>
      <c r="EF3" s="9"/>
      <c r="EG3" s="9"/>
      <c r="EH3" s="9"/>
      <c r="EI3" s="9"/>
      <c r="EJ3" s="9"/>
      <c r="EK3" s="10"/>
      <c r="EL3" s="9"/>
      <c r="EM3" s="9"/>
      <c r="EN3" s="9"/>
      <c r="EO3" s="9"/>
      <c r="EP3" s="9"/>
      <c r="EQ3" s="9"/>
      <c r="ER3" s="9"/>
      <c r="ES3" s="10"/>
      <c r="ET3" s="9"/>
      <c r="EU3" s="9"/>
      <c r="EV3" s="9"/>
      <c r="EW3" s="9"/>
      <c r="EX3" s="9"/>
      <c r="EY3" s="9"/>
      <c r="EZ3" s="9"/>
      <c r="FA3" s="10"/>
      <c r="FB3" s="9"/>
      <c r="FC3" s="9"/>
      <c r="FD3" s="9"/>
      <c r="FE3" s="9"/>
      <c r="FF3" s="9"/>
      <c r="FG3" s="9"/>
      <c r="FH3" s="9"/>
      <c r="FI3" s="10"/>
      <c r="FJ3" s="9"/>
      <c r="FK3" s="9"/>
      <c r="FL3" s="9"/>
      <c r="FM3" s="9"/>
      <c r="FN3" s="9"/>
      <c r="FO3" s="9"/>
      <c r="FP3" s="9"/>
      <c r="FQ3" s="10"/>
      <c r="FR3" s="9"/>
      <c r="FS3" s="9"/>
      <c r="FT3" s="9"/>
      <c r="FU3" s="9"/>
      <c r="FV3" s="9"/>
      <c r="FW3" s="9"/>
      <c r="FX3" s="9"/>
      <c r="FY3" s="10"/>
      <c r="FZ3" s="9"/>
      <c r="GA3" s="9"/>
      <c r="GB3" s="9"/>
      <c r="GC3" s="9"/>
      <c r="GD3" s="9"/>
      <c r="GE3" s="9"/>
      <c r="GF3" s="9"/>
      <c r="GG3" s="10"/>
      <c r="GH3" s="9"/>
      <c r="GI3" s="9"/>
      <c r="GJ3" s="9"/>
      <c r="GK3" s="9"/>
      <c r="GL3" s="9"/>
      <c r="GM3" s="9"/>
      <c r="GN3" s="9"/>
      <c r="GO3" s="10"/>
      <c r="GP3" s="9"/>
      <c r="GQ3" s="9"/>
      <c r="GR3" s="9"/>
      <c r="GS3" s="9"/>
      <c r="GT3" s="9"/>
      <c r="GU3" s="9"/>
      <c r="GV3" s="9"/>
      <c r="GW3" s="10"/>
      <c r="GX3" s="9"/>
      <c r="GY3" s="9"/>
      <c r="GZ3" s="9"/>
      <c r="HA3" s="9"/>
      <c r="HB3" s="9"/>
      <c r="HC3" s="9"/>
      <c r="HD3" s="9"/>
      <c r="HE3" s="10"/>
      <c r="HF3" s="9"/>
      <c r="HG3" s="9"/>
      <c r="HH3" s="9"/>
      <c r="HI3" s="9"/>
      <c r="HJ3" s="9"/>
      <c r="HK3" s="9"/>
      <c r="HL3" s="9"/>
      <c r="HM3" s="10"/>
      <c r="HN3" s="9"/>
      <c r="HO3" s="9"/>
      <c r="HP3" s="9"/>
      <c r="HQ3" s="9"/>
      <c r="HR3" s="9"/>
      <c r="HS3" s="9"/>
      <c r="HT3" s="9"/>
      <c r="HU3" s="10"/>
      <c r="HV3" s="9"/>
      <c r="HW3" s="9"/>
      <c r="HX3" s="9"/>
      <c r="HY3" s="9"/>
      <c r="HZ3" s="9"/>
      <c r="IA3" s="9"/>
      <c r="IB3" s="9"/>
      <c r="IC3" s="10"/>
      <c r="ID3" s="9"/>
      <c r="IE3" s="9"/>
      <c r="IF3" s="9"/>
      <c r="IG3" s="9"/>
      <c r="IH3" s="9"/>
      <c r="II3" s="9"/>
      <c r="IJ3" s="9"/>
      <c r="IK3" s="10"/>
    </row>
    <row r="4" spans="2:245" ht="14.1" customHeight="1" x14ac:dyDescent="0.2">
      <c r="B4" s="261" t="s">
        <v>10</v>
      </c>
      <c r="C4" s="262"/>
      <c r="D4" s="262"/>
      <c r="E4" s="262"/>
      <c r="F4" s="262"/>
      <c r="G4" s="262"/>
      <c r="H4" s="262"/>
      <c r="I4" s="263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10"/>
      <c r="V4" s="9"/>
      <c r="W4" s="9"/>
      <c r="X4" s="9"/>
      <c r="Y4" s="9"/>
      <c r="Z4" s="9"/>
      <c r="AA4" s="9"/>
      <c r="AB4" s="9"/>
      <c r="AC4" s="10"/>
      <c r="AD4" s="9"/>
      <c r="AE4" s="9"/>
      <c r="AF4" s="9"/>
      <c r="AG4" s="9"/>
      <c r="AH4" s="9"/>
      <c r="AI4" s="9"/>
      <c r="AJ4" s="9"/>
      <c r="AK4" s="10"/>
      <c r="AL4" s="9"/>
      <c r="AM4" s="9"/>
      <c r="AN4" s="9"/>
      <c r="AO4" s="9"/>
      <c r="AP4" s="9"/>
      <c r="AQ4" s="9"/>
      <c r="AR4" s="9"/>
      <c r="AS4" s="10"/>
      <c r="AT4" s="9"/>
      <c r="AU4" s="9"/>
      <c r="AV4" s="9"/>
      <c r="AW4" s="9"/>
      <c r="AX4" s="9"/>
      <c r="AY4" s="9"/>
      <c r="AZ4" s="9"/>
      <c r="BA4" s="10"/>
      <c r="BB4" s="9"/>
      <c r="BC4" s="9"/>
      <c r="BD4" s="9"/>
      <c r="BE4" s="9"/>
      <c r="BF4" s="9"/>
      <c r="BG4" s="9"/>
      <c r="BH4" s="9"/>
      <c r="BI4" s="10"/>
      <c r="BJ4" s="9"/>
      <c r="BK4" s="9"/>
      <c r="BL4" s="9"/>
      <c r="BM4" s="9"/>
      <c r="BN4" s="9"/>
      <c r="BO4" s="9"/>
      <c r="BP4" s="9"/>
      <c r="BQ4" s="10"/>
      <c r="BR4" s="9"/>
      <c r="BS4" s="9"/>
      <c r="BT4" s="9"/>
      <c r="BU4" s="9"/>
      <c r="BV4" s="9"/>
      <c r="BW4" s="9"/>
      <c r="BX4" s="9"/>
      <c r="BY4" s="10"/>
      <c r="BZ4" s="9"/>
      <c r="CA4" s="9"/>
      <c r="CB4" s="9"/>
      <c r="CC4" s="9"/>
      <c r="CD4" s="9"/>
      <c r="CE4" s="9"/>
      <c r="CF4" s="9"/>
      <c r="CG4" s="10"/>
      <c r="CH4" s="9"/>
      <c r="CI4" s="9"/>
      <c r="CJ4" s="9"/>
      <c r="CK4" s="9"/>
      <c r="CL4" s="9"/>
      <c r="CM4" s="9"/>
      <c r="CN4" s="9"/>
      <c r="CO4" s="10"/>
      <c r="CP4" s="9"/>
      <c r="CQ4" s="9"/>
      <c r="CR4" s="9"/>
      <c r="CS4" s="9"/>
      <c r="CT4" s="9"/>
      <c r="CU4" s="9"/>
      <c r="CV4" s="9"/>
      <c r="CW4" s="10"/>
      <c r="CX4" s="9"/>
      <c r="CY4" s="9"/>
      <c r="CZ4" s="9"/>
      <c r="DA4" s="9"/>
      <c r="DB4" s="9"/>
      <c r="DC4" s="9"/>
      <c r="DD4" s="9"/>
      <c r="DE4" s="10"/>
      <c r="DF4" s="9"/>
      <c r="DG4" s="9"/>
      <c r="DH4" s="9"/>
      <c r="DI4" s="9"/>
      <c r="DJ4" s="9"/>
      <c r="DK4" s="9"/>
      <c r="DL4" s="9"/>
      <c r="DM4" s="10"/>
      <c r="DN4" s="9"/>
      <c r="DO4" s="9"/>
      <c r="DP4" s="9"/>
      <c r="DQ4" s="9"/>
      <c r="DR4" s="9"/>
      <c r="DS4" s="9"/>
      <c r="DT4" s="9"/>
      <c r="DU4" s="10"/>
      <c r="DV4" s="9"/>
      <c r="DW4" s="9"/>
      <c r="DX4" s="9"/>
      <c r="DY4" s="9"/>
      <c r="DZ4" s="9"/>
      <c r="EA4" s="9"/>
      <c r="EB4" s="9"/>
      <c r="EC4" s="10"/>
      <c r="ED4" s="9"/>
      <c r="EE4" s="9"/>
      <c r="EF4" s="9"/>
      <c r="EG4" s="9"/>
      <c r="EH4" s="9"/>
      <c r="EI4" s="9"/>
      <c r="EJ4" s="9"/>
      <c r="EK4" s="10"/>
      <c r="EL4" s="9"/>
      <c r="EM4" s="9"/>
      <c r="EN4" s="9"/>
      <c r="EO4" s="9"/>
      <c r="EP4" s="9"/>
      <c r="EQ4" s="9"/>
      <c r="ER4" s="9"/>
      <c r="ES4" s="10"/>
      <c r="ET4" s="9"/>
      <c r="EU4" s="9"/>
      <c r="EV4" s="9"/>
      <c r="EW4" s="9"/>
      <c r="EX4" s="9"/>
      <c r="EY4" s="9"/>
      <c r="EZ4" s="9"/>
      <c r="FA4" s="10"/>
      <c r="FB4" s="9"/>
      <c r="FC4" s="9"/>
      <c r="FD4" s="9"/>
      <c r="FE4" s="9"/>
      <c r="FF4" s="9"/>
      <c r="FG4" s="9"/>
      <c r="FH4" s="9"/>
      <c r="FI4" s="10"/>
      <c r="FJ4" s="9"/>
      <c r="FK4" s="9"/>
      <c r="FL4" s="9"/>
      <c r="FM4" s="9"/>
      <c r="FN4" s="9"/>
      <c r="FO4" s="9"/>
      <c r="FP4" s="9"/>
      <c r="FQ4" s="10"/>
      <c r="FR4" s="9"/>
      <c r="FS4" s="9"/>
      <c r="FT4" s="9"/>
      <c r="FU4" s="9"/>
      <c r="FV4" s="9"/>
      <c r="FW4" s="9"/>
      <c r="FX4" s="9"/>
      <c r="FY4" s="10"/>
      <c r="FZ4" s="9"/>
      <c r="GA4" s="9"/>
      <c r="GB4" s="9"/>
      <c r="GC4" s="9"/>
      <c r="GD4" s="9"/>
      <c r="GE4" s="9"/>
      <c r="GF4" s="9"/>
      <c r="GG4" s="10"/>
      <c r="GH4" s="9"/>
      <c r="GI4" s="9"/>
      <c r="GJ4" s="9"/>
      <c r="GK4" s="9"/>
      <c r="GL4" s="9"/>
      <c r="GM4" s="9"/>
      <c r="GN4" s="9"/>
      <c r="GO4" s="10"/>
      <c r="GP4" s="9"/>
      <c r="GQ4" s="9"/>
      <c r="GR4" s="9"/>
      <c r="GS4" s="9"/>
      <c r="GT4" s="9"/>
      <c r="GU4" s="9"/>
      <c r="GV4" s="9"/>
      <c r="GW4" s="10"/>
      <c r="GX4" s="9"/>
      <c r="GY4" s="9"/>
      <c r="GZ4" s="9"/>
      <c r="HA4" s="9"/>
      <c r="HB4" s="9"/>
      <c r="HC4" s="9"/>
      <c r="HD4" s="9"/>
      <c r="HE4" s="10"/>
      <c r="HF4" s="9"/>
      <c r="HG4" s="9"/>
      <c r="HH4" s="9"/>
      <c r="HI4" s="9"/>
      <c r="HJ4" s="9"/>
      <c r="HK4" s="9"/>
      <c r="HL4" s="9"/>
      <c r="HM4" s="10"/>
      <c r="HN4" s="9"/>
      <c r="HO4" s="9"/>
      <c r="HP4" s="9"/>
      <c r="HQ4" s="9"/>
      <c r="HR4" s="9"/>
      <c r="HS4" s="9"/>
      <c r="HT4" s="9"/>
      <c r="HU4" s="10"/>
      <c r="HV4" s="9"/>
      <c r="HW4" s="9"/>
      <c r="HX4" s="9"/>
      <c r="HY4" s="9"/>
      <c r="HZ4" s="9"/>
      <c r="IA4" s="9"/>
      <c r="IB4" s="9"/>
      <c r="IC4" s="10"/>
      <c r="ID4" s="9"/>
      <c r="IE4" s="9"/>
      <c r="IF4" s="9"/>
      <c r="IG4" s="9"/>
      <c r="IH4" s="9"/>
      <c r="II4" s="9"/>
      <c r="IJ4" s="9"/>
      <c r="IK4" s="10"/>
    </row>
    <row r="5" spans="2:245" ht="36.75" customHeight="1" x14ac:dyDescent="0.2">
      <c r="B5" s="293" t="s">
        <v>165</v>
      </c>
      <c r="C5" s="293"/>
      <c r="D5" s="293"/>
      <c r="E5" s="293"/>
      <c r="F5" s="293"/>
      <c r="G5" s="293"/>
      <c r="H5" s="293"/>
      <c r="I5" s="293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10"/>
      <c r="V5" s="9"/>
      <c r="W5" s="9"/>
      <c r="X5" s="9"/>
      <c r="Y5" s="9"/>
      <c r="Z5" s="9"/>
      <c r="AA5" s="9"/>
      <c r="AB5" s="9"/>
      <c r="AC5" s="10"/>
      <c r="AD5" s="9"/>
      <c r="AE5" s="9"/>
      <c r="AF5" s="9"/>
      <c r="AG5" s="9"/>
      <c r="AH5" s="9"/>
      <c r="AI5" s="9"/>
      <c r="AJ5" s="9"/>
      <c r="AK5" s="10"/>
      <c r="AL5" s="9"/>
      <c r="AM5" s="9"/>
      <c r="AN5" s="9"/>
      <c r="AO5" s="9"/>
      <c r="AP5" s="9"/>
      <c r="AQ5" s="9"/>
      <c r="AR5" s="9"/>
      <c r="AS5" s="10"/>
      <c r="AT5" s="9"/>
      <c r="AU5" s="9"/>
      <c r="AV5" s="9"/>
      <c r="AW5" s="9"/>
      <c r="AX5" s="9"/>
      <c r="AY5" s="9"/>
      <c r="AZ5" s="9"/>
      <c r="BA5" s="10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10"/>
      <c r="BR5" s="9"/>
      <c r="BS5" s="9"/>
      <c r="BT5" s="9"/>
      <c r="BU5" s="9"/>
      <c r="BV5" s="9"/>
      <c r="BW5" s="9"/>
      <c r="BX5" s="9"/>
      <c r="BY5" s="10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10"/>
      <c r="CP5" s="9"/>
      <c r="CQ5" s="9"/>
      <c r="CR5" s="9"/>
      <c r="CS5" s="9"/>
      <c r="CT5" s="9"/>
      <c r="CU5" s="9"/>
      <c r="CV5" s="9"/>
      <c r="CW5" s="10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10"/>
      <c r="DN5" s="9"/>
      <c r="DO5" s="9"/>
      <c r="DP5" s="9"/>
      <c r="DQ5" s="9"/>
      <c r="DR5" s="9"/>
      <c r="DS5" s="9"/>
      <c r="DT5" s="9"/>
      <c r="DU5" s="10"/>
      <c r="DV5" s="9"/>
      <c r="DW5" s="9"/>
      <c r="DX5" s="9"/>
      <c r="DY5" s="9"/>
      <c r="DZ5" s="9"/>
      <c r="EA5" s="9"/>
      <c r="EB5" s="9"/>
      <c r="EC5" s="10"/>
      <c r="ED5" s="9"/>
      <c r="EE5" s="9"/>
      <c r="EF5" s="9"/>
      <c r="EG5" s="9"/>
      <c r="EH5" s="9"/>
      <c r="EI5" s="9"/>
      <c r="EJ5" s="9"/>
      <c r="EK5" s="10"/>
      <c r="EL5" s="9"/>
      <c r="EM5" s="9"/>
      <c r="EN5" s="9"/>
      <c r="EO5" s="9"/>
      <c r="EP5" s="9"/>
      <c r="EQ5" s="9"/>
      <c r="ER5" s="9"/>
      <c r="ES5" s="10"/>
      <c r="ET5" s="9"/>
      <c r="EU5" s="9"/>
      <c r="EV5" s="9"/>
      <c r="EW5" s="9"/>
      <c r="EX5" s="9"/>
      <c r="EY5" s="9"/>
      <c r="EZ5" s="9"/>
      <c r="FA5" s="10"/>
      <c r="FB5" s="9"/>
      <c r="FC5" s="9"/>
      <c r="FD5" s="9"/>
      <c r="FE5" s="9"/>
      <c r="FF5" s="9"/>
      <c r="FG5" s="9"/>
      <c r="FH5" s="9"/>
      <c r="FI5" s="10"/>
      <c r="FJ5" s="9"/>
      <c r="FK5" s="9"/>
      <c r="FL5" s="9"/>
      <c r="FM5" s="9"/>
      <c r="FN5" s="9"/>
      <c r="FO5" s="9"/>
      <c r="FP5" s="9"/>
      <c r="FQ5" s="10"/>
      <c r="FR5" s="9"/>
      <c r="FS5" s="9"/>
      <c r="FT5" s="9"/>
      <c r="FU5" s="9"/>
      <c r="FV5" s="9"/>
      <c r="FW5" s="9"/>
      <c r="FX5" s="9"/>
      <c r="FY5" s="10"/>
      <c r="FZ5" s="9"/>
      <c r="GA5" s="9"/>
      <c r="GB5" s="9"/>
      <c r="GC5" s="9"/>
      <c r="GD5" s="9"/>
      <c r="GE5" s="9"/>
      <c r="GF5" s="9"/>
      <c r="GG5" s="10"/>
      <c r="GH5" s="9"/>
      <c r="GI5" s="9"/>
      <c r="GJ5" s="9"/>
      <c r="GK5" s="9"/>
      <c r="GL5" s="9"/>
      <c r="GM5" s="9"/>
      <c r="GN5" s="9"/>
      <c r="GO5" s="10"/>
      <c r="GP5" s="9"/>
      <c r="GQ5" s="9"/>
      <c r="GR5" s="9"/>
      <c r="GS5" s="9"/>
      <c r="GT5" s="9"/>
      <c r="GU5" s="9"/>
      <c r="GV5" s="9"/>
      <c r="GW5" s="10"/>
      <c r="GX5" s="9"/>
      <c r="GY5" s="9"/>
      <c r="GZ5" s="9"/>
      <c r="HA5" s="9"/>
      <c r="HB5" s="9"/>
      <c r="HC5" s="9"/>
      <c r="HD5" s="9"/>
      <c r="HE5" s="10"/>
      <c r="HF5" s="9"/>
      <c r="HG5" s="9"/>
      <c r="HH5" s="9"/>
      <c r="HI5" s="9"/>
      <c r="HJ5" s="9"/>
      <c r="HK5" s="9"/>
      <c r="HL5" s="9"/>
      <c r="HM5" s="10"/>
      <c r="HN5" s="9"/>
      <c r="HO5" s="9"/>
      <c r="HP5" s="9"/>
      <c r="HQ5" s="9"/>
      <c r="HR5" s="9"/>
      <c r="HS5" s="9"/>
      <c r="HT5" s="9"/>
      <c r="HU5" s="10"/>
      <c r="HV5" s="9"/>
      <c r="HW5" s="9"/>
      <c r="HX5" s="9"/>
      <c r="HY5" s="9"/>
      <c r="HZ5" s="9"/>
      <c r="IA5" s="9"/>
      <c r="IB5" s="9"/>
      <c r="IC5" s="10"/>
      <c r="ID5" s="9"/>
      <c r="IE5" s="9"/>
      <c r="IF5" s="9"/>
      <c r="IG5" s="9"/>
      <c r="IH5" s="9"/>
      <c r="II5" s="9"/>
      <c r="IJ5" s="9"/>
      <c r="IK5" s="10"/>
    </row>
    <row r="6" spans="2:245" ht="21" customHeight="1" x14ac:dyDescent="0.2">
      <c r="B6" s="255" t="s">
        <v>35</v>
      </c>
      <c r="C6" s="256"/>
      <c r="D6" s="256"/>
      <c r="E6" s="256"/>
      <c r="F6" s="256"/>
      <c r="G6" s="256"/>
      <c r="H6" s="256"/>
      <c r="I6" s="257"/>
      <c r="J6" s="9"/>
      <c r="K6" s="9"/>
      <c r="L6" s="9"/>
      <c r="M6" s="10"/>
      <c r="N6" s="9"/>
      <c r="O6" s="9"/>
      <c r="P6" s="9"/>
      <c r="Q6" s="9"/>
      <c r="R6" s="9"/>
      <c r="S6" s="9"/>
      <c r="T6" s="9"/>
      <c r="U6" s="10"/>
      <c r="V6" s="9"/>
      <c r="W6" s="9"/>
      <c r="X6" s="9"/>
      <c r="Y6" s="9"/>
      <c r="Z6" s="9"/>
      <c r="AA6" s="9"/>
      <c r="AB6" s="9"/>
      <c r="AC6" s="10"/>
      <c r="AD6" s="9"/>
      <c r="AE6" s="9"/>
      <c r="AF6" s="9"/>
      <c r="AG6" s="9"/>
      <c r="AH6" s="9"/>
      <c r="AI6" s="9"/>
      <c r="AJ6" s="9"/>
      <c r="AK6" s="10"/>
      <c r="AL6" s="9"/>
      <c r="AM6" s="9"/>
      <c r="AN6" s="9"/>
      <c r="AO6" s="9"/>
      <c r="AP6" s="9"/>
      <c r="AQ6" s="9"/>
      <c r="AR6" s="9"/>
      <c r="AS6" s="10"/>
      <c r="AT6" s="9"/>
      <c r="AU6" s="9"/>
      <c r="AV6" s="9"/>
      <c r="AW6" s="9"/>
      <c r="AX6" s="9"/>
      <c r="AY6" s="9"/>
      <c r="AZ6" s="9"/>
      <c r="BA6" s="10"/>
      <c r="BB6" s="9"/>
      <c r="BC6" s="9"/>
      <c r="BD6" s="9"/>
      <c r="BE6" s="9"/>
      <c r="BF6" s="9"/>
      <c r="BG6" s="9"/>
      <c r="BH6" s="9"/>
      <c r="BI6" s="10"/>
      <c r="BJ6" s="9"/>
      <c r="BK6" s="9"/>
      <c r="BL6" s="9"/>
      <c r="BM6" s="9"/>
      <c r="BN6" s="9"/>
      <c r="BO6" s="9"/>
      <c r="BP6" s="9"/>
      <c r="BQ6" s="10"/>
      <c r="BR6" s="9"/>
      <c r="BS6" s="9"/>
      <c r="BT6" s="9"/>
      <c r="BU6" s="9"/>
      <c r="BV6" s="9"/>
      <c r="BW6" s="9"/>
      <c r="BX6" s="9"/>
      <c r="BY6" s="10"/>
      <c r="BZ6" s="9"/>
      <c r="CA6" s="9"/>
      <c r="CB6" s="9"/>
      <c r="CC6" s="9"/>
      <c r="CD6" s="9"/>
      <c r="CE6" s="9"/>
      <c r="CF6" s="9"/>
      <c r="CG6" s="10"/>
      <c r="CH6" s="9"/>
      <c r="CI6" s="9"/>
      <c r="CJ6" s="9"/>
      <c r="CK6" s="9"/>
      <c r="CL6" s="9"/>
      <c r="CM6" s="9"/>
      <c r="CN6" s="9"/>
      <c r="CO6" s="10"/>
      <c r="CP6" s="9"/>
      <c r="CQ6" s="9"/>
      <c r="CR6" s="9"/>
      <c r="CS6" s="9"/>
      <c r="CT6" s="9"/>
      <c r="CU6" s="9"/>
      <c r="CV6" s="9"/>
      <c r="CW6" s="10"/>
      <c r="CX6" s="9"/>
      <c r="CY6" s="9"/>
      <c r="CZ6" s="9"/>
      <c r="DA6" s="9"/>
      <c r="DB6" s="9"/>
      <c r="DC6" s="9"/>
      <c r="DD6" s="9"/>
      <c r="DE6" s="10"/>
      <c r="DF6" s="9"/>
      <c r="DG6" s="9"/>
      <c r="DH6" s="9"/>
      <c r="DI6" s="9"/>
      <c r="DJ6" s="9"/>
      <c r="DK6" s="9"/>
      <c r="DL6" s="9"/>
      <c r="DM6" s="10"/>
      <c r="DN6" s="9"/>
      <c r="DO6" s="9"/>
      <c r="DP6" s="9"/>
      <c r="DQ6" s="9"/>
      <c r="DR6" s="9"/>
      <c r="DS6" s="9"/>
      <c r="DT6" s="9"/>
      <c r="DU6" s="10"/>
      <c r="DV6" s="9"/>
      <c r="DW6" s="9"/>
      <c r="DX6" s="9"/>
      <c r="DY6" s="9"/>
      <c r="DZ6" s="9"/>
      <c r="EA6" s="9"/>
      <c r="EB6" s="9"/>
      <c r="EC6" s="10"/>
      <c r="ED6" s="9"/>
      <c r="EE6" s="9"/>
      <c r="EF6" s="9"/>
      <c r="EG6" s="9"/>
      <c r="EH6" s="9"/>
      <c r="EI6" s="9"/>
      <c r="EJ6" s="9"/>
      <c r="EK6" s="10"/>
      <c r="EL6" s="9"/>
      <c r="EM6" s="9"/>
      <c r="EN6" s="9"/>
      <c r="EO6" s="9"/>
      <c r="EP6" s="9"/>
      <c r="EQ6" s="9"/>
      <c r="ER6" s="9"/>
      <c r="ES6" s="10"/>
      <c r="ET6" s="9"/>
      <c r="EU6" s="9"/>
      <c r="EV6" s="9"/>
      <c r="EW6" s="9"/>
      <c r="EX6" s="9"/>
      <c r="EY6" s="9"/>
      <c r="EZ6" s="9"/>
      <c r="FA6" s="10"/>
      <c r="FB6" s="9"/>
      <c r="FC6" s="9"/>
      <c r="FD6" s="9"/>
      <c r="FE6" s="9"/>
      <c r="FF6" s="9"/>
      <c r="FG6" s="9"/>
      <c r="FH6" s="9"/>
      <c r="FI6" s="10"/>
      <c r="FJ6" s="9"/>
      <c r="FK6" s="9"/>
      <c r="FL6" s="9"/>
      <c r="FM6" s="9"/>
      <c r="FN6" s="9"/>
      <c r="FO6" s="9"/>
      <c r="FP6" s="9"/>
      <c r="FQ6" s="10"/>
      <c r="FR6" s="9"/>
      <c r="FS6" s="9"/>
      <c r="FT6" s="9"/>
      <c r="FU6" s="9"/>
      <c r="FV6" s="9"/>
      <c r="FW6" s="9"/>
      <c r="FX6" s="9"/>
      <c r="FY6" s="10"/>
      <c r="FZ6" s="9"/>
      <c r="GA6" s="9"/>
      <c r="GB6" s="9"/>
      <c r="GC6" s="9"/>
      <c r="GD6" s="9"/>
      <c r="GE6" s="9"/>
      <c r="GF6" s="9"/>
      <c r="GG6" s="10"/>
      <c r="GH6" s="9"/>
      <c r="GI6" s="9"/>
      <c r="GJ6" s="9"/>
      <c r="GK6" s="9"/>
      <c r="GL6" s="9"/>
      <c r="GM6" s="9"/>
      <c r="GN6" s="9"/>
      <c r="GO6" s="10"/>
      <c r="GP6" s="9"/>
      <c r="GQ6" s="9"/>
      <c r="GR6" s="9"/>
      <c r="GS6" s="9"/>
      <c r="GT6" s="9"/>
      <c r="GU6" s="9"/>
      <c r="GV6" s="9"/>
      <c r="GW6" s="10"/>
      <c r="GX6" s="9"/>
      <c r="GY6" s="9"/>
      <c r="GZ6" s="9"/>
      <c r="HA6" s="9"/>
      <c r="HB6" s="9"/>
      <c r="HC6" s="9"/>
      <c r="HD6" s="9"/>
      <c r="HE6" s="10"/>
      <c r="HF6" s="9"/>
      <c r="HG6" s="9"/>
      <c r="HH6" s="9"/>
      <c r="HI6" s="9"/>
      <c r="HJ6" s="9"/>
      <c r="HK6" s="9"/>
      <c r="HL6" s="9"/>
      <c r="HM6" s="10"/>
      <c r="HN6" s="9"/>
      <c r="HO6" s="9"/>
      <c r="HP6" s="9"/>
      <c r="HQ6" s="9"/>
      <c r="HR6" s="9"/>
      <c r="HS6" s="9"/>
      <c r="HT6" s="9"/>
      <c r="HU6" s="10"/>
      <c r="HV6" s="9"/>
      <c r="HW6" s="9"/>
      <c r="HX6" s="9"/>
      <c r="HY6" s="9"/>
      <c r="HZ6" s="9"/>
      <c r="IA6" s="9"/>
      <c r="IB6" s="9"/>
      <c r="IC6" s="10"/>
      <c r="ID6" s="9"/>
      <c r="IE6" s="9"/>
      <c r="IF6" s="9"/>
      <c r="IG6" s="9"/>
      <c r="IH6" s="9"/>
      <c r="II6" s="9"/>
      <c r="IJ6" s="9"/>
      <c r="IK6" s="10"/>
    </row>
    <row r="7" spans="2:245" ht="66.75" customHeight="1" x14ac:dyDescent="0.2">
      <c r="B7" s="266" t="s">
        <v>11</v>
      </c>
      <c r="C7" s="267"/>
      <c r="D7" s="268"/>
      <c r="E7" s="266" t="s">
        <v>1</v>
      </c>
      <c r="F7" s="267"/>
      <c r="G7" s="351" t="s">
        <v>3</v>
      </c>
      <c r="H7" s="220" t="s">
        <v>34</v>
      </c>
      <c r="I7" s="221"/>
    </row>
    <row r="8" spans="2:245" ht="21" customHeight="1" x14ac:dyDescent="0.2">
      <c r="B8" s="95" t="s">
        <v>12</v>
      </c>
      <c r="C8" s="95" t="s">
        <v>13</v>
      </c>
      <c r="D8" s="95" t="s">
        <v>14</v>
      </c>
      <c r="E8" s="95" t="s">
        <v>15</v>
      </c>
      <c r="F8" s="95" t="s">
        <v>16</v>
      </c>
      <c r="G8" s="352"/>
      <c r="H8" s="76" t="s">
        <v>100</v>
      </c>
      <c r="I8" s="77" t="s">
        <v>0</v>
      </c>
    </row>
    <row r="9" spans="2:245" ht="21.75" customHeight="1" x14ac:dyDescent="0.2">
      <c r="B9" s="269" t="s">
        <v>17</v>
      </c>
      <c r="C9" s="270"/>
      <c r="D9" s="270"/>
      <c r="E9" s="270"/>
      <c r="F9" s="270"/>
      <c r="G9" s="271"/>
      <c r="H9" s="96">
        <f>+H10+H29</f>
        <v>0</v>
      </c>
      <c r="I9" s="96">
        <f>+I10+I29</f>
        <v>0</v>
      </c>
    </row>
    <row r="10" spans="2:245" s="11" customFormat="1" x14ac:dyDescent="0.2">
      <c r="B10" s="278" t="s">
        <v>28</v>
      </c>
      <c r="C10" s="249"/>
      <c r="D10" s="249"/>
      <c r="E10" s="249"/>
      <c r="F10" s="249"/>
      <c r="G10" s="97" t="s">
        <v>29</v>
      </c>
      <c r="H10" s="96">
        <f t="shared" ref="H10:I10" si="0">+H12</f>
        <v>11884</v>
      </c>
      <c r="I10" s="96">
        <f t="shared" si="0"/>
        <v>11884</v>
      </c>
    </row>
    <row r="11" spans="2:245" ht="13.5" x14ac:dyDescent="0.2">
      <c r="B11" s="279"/>
      <c r="C11" s="249"/>
      <c r="D11" s="249"/>
      <c r="E11" s="249"/>
      <c r="F11" s="249"/>
      <c r="G11" s="98" t="s">
        <v>2</v>
      </c>
      <c r="H11" s="180"/>
      <c r="I11" s="180"/>
    </row>
    <row r="12" spans="2:245" s="12" customFormat="1" x14ac:dyDescent="0.2">
      <c r="B12" s="279"/>
      <c r="C12" s="272" t="s">
        <v>84</v>
      </c>
      <c r="D12" s="250"/>
      <c r="E12" s="250"/>
      <c r="F12" s="250"/>
      <c r="G12" s="85" t="s">
        <v>85</v>
      </c>
      <c r="H12" s="101">
        <f t="shared" ref="H12:I12" si="1">+H14</f>
        <v>11884</v>
      </c>
      <c r="I12" s="101">
        <f t="shared" si="1"/>
        <v>11884</v>
      </c>
    </row>
    <row r="13" spans="2:245" s="13" customFormat="1" ht="13.5" customHeight="1" x14ac:dyDescent="0.2">
      <c r="B13" s="279"/>
      <c r="C13" s="273"/>
      <c r="D13" s="250"/>
      <c r="E13" s="250"/>
      <c r="F13" s="250"/>
      <c r="G13" s="15" t="s">
        <v>55</v>
      </c>
      <c r="H13" s="181"/>
      <c r="I13" s="181"/>
    </row>
    <row r="14" spans="2:245" s="12" customFormat="1" x14ac:dyDescent="0.2">
      <c r="B14" s="279"/>
      <c r="C14" s="273"/>
      <c r="D14" s="272" t="s">
        <v>47</v>
      </c>
      <c r="E14" s="250"/>
      <c r="F14" s="250"/>
      <c r="G14" s="85" t="s">
        <v>85</v>
      </c>
      <c r="H14" s="109">
        <f t="shared" ref="H14:I14" si="2">+H16</f>
        <v>11884</v>
      </c>
      <c r="I14" s="109">
        <f t="shared" si="2"/>
        <v>11884</v>
      </c>
    </row>
    <row r="15" spans="2:245" s="13" customFormat="1" ht="13.5" customHeight="1" x14ac:dyDescent="0.2">
      <c r="B15" s="279"/>
      <c r="C15" s="273"/>
      <c r="D15" s="273"/>
      <c r="E15" s="250"/>
      <c r="F15" s="250"/>
      <c r="G15" s="15" t="s">
        <v>55</v>
      </c>
      <c r="H15" s="181"/>
      <c r="I15" s="181"/>
    </row>
    <row r="16" spans="2:245" s="13" customFormat="1" ht="13.5" x14ac:dyDescent="0.2">
      <c r="B16" s="279"/>
      <c r="C16" s="273"/>
      <c r="D16" s="273"/>
      <c r="E16" s="250"/>
      <c r="F16" s="250"/>
      <c r="G16" s="100" t="s">
        <v>20</v>
      </c>
      <c r="H16" s="109">
        <f t="shared" ref="H16:I16" si="3">+H18</f>
        <v>11884</v>
      </c>
      <c r="I16" s="109">
        <f t="shared" si="3"/>
        <v>11884</v>
      </c>
    </row>
    <row r="17" spans="2:9" s="13" customFormat="1" ht="13.5" customHeight="1" x14ac:dyDescent="0.2">
      <c r="B17" s="279"/>
      <c r="C17" s="273"/>
      <c r="D17" s="273"/>
      <c r="E17" s="250"/>
      <c r="F17" s="250"/>
      <c r="G17" s="102" t="s">
        <v>2</v>
      </c>
      <c r="H17" s="181"/>
      <c r="I17" s="181"/>
    </row>
    <row r="18" spans="2:9" s="12" customFormat="1" ht="27" x14ac:dyDescent="0.2">
      <c r="B18" s="279"/>
      <c r="C18" s="273"/>
      <c r="D18" s="273"/>
      <c r="E18" s="275">
        <v>1126</v>
      </c>
      <c r="F18" s="250"/>
      <c r="G18" s="85" t="s">
        <v>77</v>
      </c>
      <c r="H18" s="101">
        <f t="shared" ref="H18:I18" si="4">+H20</f>
        <v>11884</v>
      </c>
      <c r="I18" s="101">
        <f t="shared" si="4"/>
        <v>11884</v>
      </c>
    </row>
    <row r="19" spans="2:9" s="13" customFormat="1" ht="13.5" customHeight="1" x14ac:dyDescent="0.2">
      <c r="B19" s="279"/>
      <c r="C19" s="273"/>
      <c r="D19" s="273"/>
      <c r="E19" s="276"/>
      <c r="F19" s="250"/>
      <c r="G19" s="15" t="s">
        <v>55</v>
      </c>
      <c r="H19" s="181"/>
      <c r="I19" s="181"/>
    </row>
    <row r="20" spans="2:9" s="13" customFormat="1" ht="27" x14ac:dyDescent="0.2">
      <c r="B20" s="279"/>
      <c r="C20" s="273"/>
      <c r="D20" s="273"/>
      <c r="E20" s="276"/>
      <c r="F20" s="275">
        <v>12005</v>
      </c>
      <c r="G20" s="85" t="s">
        <v>167</v>
      </c>
      <c r="H20" s="113">
        <f t="shared" ref="H20:I20" si="5">H22</f>
        <v>11884</v>
      </c>
      <c r="I20" s="113">
        <f t="shared" si="5"/>
        <v>11884</v>
      </c>
    </row>
    <row r="21" spans="2:9" s="13" customFormat="1" ht="13.5" x14ac:dyDescent="0.2">
      <c r="B21" s="279"/>
      <c r="C21" s="273"/>
      <c r="D21" s="273"/>
      <c r="E21" s="276"/>
      <c r="F21" s="276"/>
      <c r="G21" s="112" t="s">
        <v>50</v>
      </c>
      <c r="H21" s="182"/>
      <c r="I21" s="182"/>
    </row>
    <row r="22" spans="2:9" s="13" customFormat="1" ht="13.5" x14ac:dyDescent="0.2">
      <c r="B22" s="279"/>
      <c r="C22" s="273"/>
      <c r="D22" s="273"/>
      <c r="E22" s="276"/>
      <c r="F22" s="276"/>
      <c r="G22" s="115" t="s">
        <v>51</v>
      </c>
      <c r="H22" s="111">
        <f t="shared" ref="H22:I22" si="6">H24</f>
        <v>11884</v>
      </c>
      <c r="I22" s="111">
        <f t="shared" si="6"/>
        <v>11884</v>
      </c>
    </row>
    <row r="23" spans="2:9" s="13" customFormat="1" ht="16.5" customHeight="1" x14ac:dyDescent="0.2">
      <c r="B23" s="279"/>
      <c r="C23" s="273"/>
      <c r="D23" s="273"/>
      <c r="E23" s="276"/>
      <c r="F23" s="276"/>
      <c r="G23" s="112" t="s">
        <v>52</v>
      </c>
      <c r="H23" s="111">
        <f t="shared" ref="H23:I23" si="7">H24</f>
        <v>11884</v>
      </c>
      <c r="I23" s="111">
        <f t="shared" si="7"/>
        <v>11884</v>
      </c>
    </row>
    <row r="24" spans="2:9" s="13" customFormat="1" ht="13.5" x14ac:dyDescent="0.2">
      <c r="B24" s="279"/>
      <c r="C24" s="273"/>
      <c r="D24" s="273"/>
      <c r="E24" s="276"/>
      <c r="F24" s="276"/>
      <c r="G24" s="116" t="s">
        <v>44</v>
      </c>
      <c r="H24" s="111">
        <f t="shared" ref="H24:I24" si="8">H26</f>
        <v>11884</v>
      </c>
      <c r="I24" s="111">
        <f t="shared" si="8"/>
        <v>11884</v>
      </c>
    </row>
    <row r="25" spans="2:9" s="13" customFormat="1" ht="13.5" x14ac:dyDescent="0.2">
      <c r="B25" s="279"/>
      <c r="C25" s="273"/>
      <c r="D25" s="273"/>
      <c r="E25" s="276"/>
      <c r="F25" s="276"/>
      <c r="G25" s="116" t="s">
        <v>45</v>
      </c>
      <c r="H25" s="183">
        <f t="shared" ref="H25:I25" si="9">+H26</f>
        <v>11884</v>
      </c>
      <c r="I25" s="183">
        <f t="shared" si="9"/>
        <v>11884</v>
      </c>
    </row>
    <row r="26" spans="2:9" s="13" customFormat="1" ht="13.5" x14ac:dyDescent="0.2">
      <c r="B26" s="279"/>
      <c r="C26" s="273"/>
      <c r="D26" s="273"/>
      <c r="E26" s="276"/>
      <c r="F26" s="276"/>
      <c r="G26" s="54" t="s">
        <v>171</v>
      </c>
      <c r="H26" s="111">
        <f t="shared" ref="H26:I26" si="10">H27</f>
        <v>11884</v>
      </c>
      <c r="I26" s="111">
        <f t="shared" si="10"/>
        <v>11884</v>
      </c>
    </row>
    <row r="27" spans="2:9" s="13" customFormat="1" ht="17.25" customHeight="1" x14ac:dyDescent="0.2">
      <c r="B27" s="279"/>
      <c r="C27" s="273"/>
      <c r="D27" s="273"/>
      <c r="E27" s="276"/>
      <c r="F27" s="276"/>
      <c r="G27" s="59" t="s">
        <v>172</v>
      </c>
      <c r="H27" s="113">
        <f t="shared" ref="H27:I27" si="11">+H28</f>
        <v>11884</v>
      </c>
      <c r="I27" s="113">
        <f t="shared" si="11"/>
        <v>11884</v>
      </c>
    </row>
    <row r="28" spans="2:9" s="13" customFormat="1" ht="27" x14ac:dyDescent="0.2">
      <c r="B28" s="279"/>
      <c r="C28" s="273"/>
      <c r="D28" s="273"/>
      <c r="E28" s="276"/>
      <c r="F28" s="277"/>
      <c r="G28" s="33" t="s">
        <v>173</v>
      </c>
      <c r="H28" s="113">
        <f>+'2'!E24</f>
        <v>11884</v>
      </c>
      <c r="I28" s="113">
        <f>+'2'!F24</f>
        <v>11884</v>
      </c>
    </row>
    <row r="29" spans="2:9" s="12" customFormat="1" x14ac:dyDescent="0.2">
      <c r="B29" s="350" t="s">
        <v>113</v>
      </c>
      <c r="C29" s="250"/>
      <c r="D29" s="250"/>
      <c r="E29" s="250"/>
      <c r="F29" s="250"/>
      <c r="G29" s="120" t="s">
        <v>114</v>
      </c>
      <c r="H29" s="184">
        <f t="shared" ref="H29:I29" si="12">+H31</f>
        <v>-11884</v>
      </c>
      <c r="I29" s="184">
        <f t="shared" si="12"/>
        <v>-11884</v>
      </c>
    </row>
    <row r="30" spans="2:9" s="13" customFormat="1" ht="13.5" x14ac:dyDescent="0.2">
      <c r="B30" s="350"/>
      <c r="C30" s="250"/>
      <c r="D30" s="250"/>
      <c r="E30" s="250"/>
      <c r="F30" s="250"/>
      <c r="G30" s="122" t="s">
        <v>2</v>
      </c>
      <c r="H30" s="180"/>
      <c r="I30" s="180"/>
    </row>
    <row r="31" spans="2:9" s="12" customFormat="1" x14ac:dyDescent="0.2">
      <c r="B31" s="350"/>
      <c r="C31" s="350" t="s">
        <v>24</v>
      </c>
      <c r="D31" s="250"/>
      <c r="E31" s="250"/>
      <c r="F31" s="250"/>
      <c r="G31" s="120" t="s">
        <v>115</v>
      </c>
      <c r="H31" s="180">
        <f t="shared" ref="H31:I31" si="13">+H33</f>
        <v>-11884</v>
      </c>
      <c r="I31" s="180">
        <f t="shared" si="13"/>
        <v>-11884</v>
      </c>
    </row>
    <row r="32" spans="2:9" s="13" customFormat="1" ht="13.5" x14ac:dyDescent="0.2">
      <c r="B32" s="350"/>
      <c r="C32" s="350"/>
      <c r="D32" s="250"/>
      <c r="E32" s="250"/>
      <c r="F32" s="250"/>
      <c r="G32" s="122" t="s">
        <v>2</v>
      </c>
      <c r="H32" s="180"/>
      <c r="I32" s="180"/>
    </row>
    <row r="33" spans="2:9" s="12" customFormat="1" x14ac:dyDescent="0.2">
      <c r="B33" s="350"/>
      <c r="C33" s="350"/>
      <c r="D33" s="350" t="s">
        <v>24</v>
      </c>
      <c r="E33" s="250"/>
      <c r="F33" s="250"/>
      <c r="G33" s="120" t="s">
        <v>102</v>
      </c>
      <c r="H33" s="180">
        <f t="shared" ref="H33:I33" si="14">+H37</f>
        <v>-11884</v>
      </c>
      <c r="I33" s="180">
        <f t="shared" si="14"/>
        <v>-11884</v>
      </c>
    </row>
    <row r="34" spans="2:9" s="13" customFormat="1" ht="13.5" x14ac:dyDescent="0.2">
      <c r="B34" s="350"/>
      <c r="C34" s="350"/>
      <c r="D34" s="350"/>
      <c r="E34" s="250"/>
      <c r="F34" s="250"/>
      <c r="G34" s="122" t="s">
        <v>2</v>
      </c>
      <c r="H34" s="180"/>
      <c r="I34" s="180"/>
    </row>
    <row r="35" spans="2:9" s="13" customFormat="1" ht="13.5" x14ac:dyDescent="0.2">
      <c r="B35" s="350"/>
      <c r="C35" s="350"/>
      <c r="D35" s="350"/>
      <c r="E35" s="250"/>
      <c r="F35" s="250"/>
      <c r="G35" s="120" t="s">
        <v>103</v>
      </c>
      <c r="H35" s="180">
        <f t="shared" ref="H35:I35" si="15">+H37</f>
        <v>-11884</v>
      </c>
      <c r="I35" s="180">
        <f t="shared" si="15"/>
        <v>-11884</v>
      </c>
    </row>
    <row r="36" spans="2:9" s="13" customFormat="1" ht="13.5" x14ac:dyDescent="0.2">
      <c r="B36" s="350"/>
      <c r="C36" s="350"/>
      <c r="D36" s="350"/>
      <c r="E36" s="250"/>
      <c r="F36" s="250"/>
      <c r="G36" s="122" t="s">
        <v>2</v>
      </c>
      <c r="H36" s="180"/>
      <c r="I36" s="180"/>
    </row>
    <row r="37" spans="2:9" s="12" customFormat="1" x14ac:dyDescent="0.2">
      <c r="B37" s="350"/>
      <c r="C37" s="350"/>
      <c r="D37" s="350"/>
      <c r="E37" s="250">
        <v>1139</v>
      </c>
      <c r="F37" s="250"/>
      <c r="G37" s="193" t="s">
        <v>102</v>
      </c>
      <c r="H37" s="180">
        <f t="shared" ref="H37:I37" si="16">+H39</f>
        <v>-11884</v>
      </c>
      <c r="I37" s="180">
        <f t="shared" si="16"/>
        <v>-11884</v>
      </c>
    </row>
    <row r="38" spans="2:9" s="13" customFormat="1" ht="13.5" x14ac:dyDescent="0.2">
      <c r="B38" s="350"/>
      <c r="C38" s="350"/>
      <c r="D38" s="350"/>
      <c r="E38" s="250"/>
      <c r="F38" s="250"/>
      <c r="G38" s="124" t="s">
        <v>25</v>
      </c>
      <c r="H38" s="180"/>
      <c r="I38" s="180"/>
    </row>
    <row r="39" spans="2:9" s="13" customFormat="1" ht="13.5" x14ac:dyDescent="0.2">
      <c r="B39" s="350"/>
      <c r="C39" s="350"/>
      <c r="D39" s="350"/>
      <c r="E39" s="250"/>
      <c r="F39" s="250">
        <v>11001</v>
      </c>
      <c r="G39" s="193" t="s">
        <v>102</v>
      </c>
      <c r="H39" s="180">
        <f t="shared" ref="H39:I39" si="17">+H41</f>
        <v>-11884</v>
      </c>
      <c r="I39" s="180">
        <f t="shared" si="17"/>
        <v>-11884</v>
      </c>
    </row>
    <row r="40" spans="2:9" s="13" customFormat="1" ht="13.5" x14ac:dyDescent="0.2">
      <c r="B40" s="350"/>
      <c r="C40" s="350"/>
      <c r="D40" s="350"/>
      <c r="E40" s="250"/>
      <c r="F40" s="250"/>
      <c r="G40" s="124" t="s">
        <v>116</v>
      </c>
      <c r="H40" s="180"/>
      <c r="I40" s="180"/>
    </row>
    <row r="41" spans="2:9" s="13" customFormat="1" ht="13.5" x14ac:dyDescent="0.2">
      <c r="B41" s="350"/>
      <c r="C41" s="350"/>
      <c r="D41" s="350"/>
      <c r="E41" s="250"/>
      <c r="F41" s="250"/>
      <c r="G41" s="191" t="s">
        <v>103</v>
      </c>
      <c r="H41" s="180">
        <f t="shared" ref="H41:I41" si="18">+H43</f>
        <v>-11884</v>
      </c>
      <c r="I41" s="180">
        <f t="shared" si="18"/>
        <v>-11884</v>
      </c>
    </row>
    <row r="42" spans="2:9" s="13" customFormat="1" ht="13.5" x14ac:dyDescent="0.2">
      <c r="B42" s="350"/>
      <c r="C42" s="350"/>
      <c r="D42" s="350"/>
      <c r="E42" s="250"/>
      <c r="F42" s="250"/>
      <c r="G42" s="124" t="s">
        <v>117</v>
      </c>
      <c r="H42" s="180"/>
      <c r="I42" s="180"/>
    </row>
    <row r="43" spans="2:9" s="13" customFormat="1" ht="13.5" x14ac:dyDescent="0.2">
      <c r="B43" s="350"/>
      <c r="C43" s="350"/>
      <c r="D43" s="350"/>
      <c r="E43" s="250"/>
      <c r="F43" s="250"/>
      <c r="G43" s="193" t="s">
        <v>118</v>
      </c>
      <c r="H43" s="180">
        <f t="shared" ref="H43:I45" si="19">+H44</f>
        <v>-11884</v>
      </c>
      <c r="I43" s="180">
        <f t="shared" si="19"/>
        <v>-11884</v>
      </c>
    </row>
    <row r="44" spans="2:9" s="13" customFormat="1" ht="13.5" x14ac:dyDescent="0.2">
      <c r="B44" s="350"/>
      <c r="C44" s="350"/>
      <c r="D44" s="350"/>
      <c r="E44" s="250"/>
      <c r="F44" s="250"/>
      <c r="G44" s="193" t="s">
        <v>119</v>
      </c>
      <c r="H44" s="180">
        <f t="shared" si="19"/>
        <v>-11884</v>
      </c>
      <c r="I44" s="180">
        <f t="shared" si="19"/>
        <v>-11884</v>
      </c>
    </row>
    <row r="45" spans="2:9" s="13" customFormat="1" ht="13.5" x14ac:dyDescent="0.2">
      <c r="B45" s="350"/>
      <c r="C45" s="350"/>
      <c r="D45" s="350"/>
      <c r="E45" s="250"/>
      <c r="F45" s="250"/>
      <c r="G45" s="193" t="s">
        <v>120</v>
      </c>
      <c r="H45" s="180">
        <f t="shared" si="19"/>
        <v>-11884</v>
      </c>
      <c r="I45" s="180">
        <f t="shared" si="19"/>
        <v>-11884</v>
      </c>
    </row>
    <row r="46" spans="2:9" s="14" customFormat="1" ht="13.5" x14ac:dyDescent="0.2">
      <c r="B46" s="350"/>
      <c r="C46" s="350"/>
      <c r="D46" s="350"/>
      <c r="E46" s="250"/>
      <c r="F46" s="250"/>
      <c r="G46" s="125" t="s">
        <v>121</v>
      </c>
      <c r="H46" s="180">
        <f>+'2'!E57</f>
        <v>-11884</v>
      </c>
      <c r="I46" s="180">
        <f>+'2'!F57</f>
        <v>-11884</v>
      </c>
    </row>
  </sheetData>
  <mergeCells count="32">
    <mergeCell ref="E18:E28"/>
    <mergeCell ref="B6:I6"/>
    <mergeCell ref="F20:F28"/>
    <mergeCell ref="B1:I1"/>
    <mergeCell ref="B2:I2"/>
    <mergeCell ref="B3:I3"/>
    <mergeCell ref="B4:I4"/>
    <mergeCell ref="B5:I5"/>
    <mergeCell ref="B10:B28"/>
    <mergeCell ref="C10:C11"/>
    <mergeCell ref="D10:D11"/>
    <mergeCell ref="E10:E11"/>
    <mergeCell ref="F10:F11"/>
    <mergeCell ref="B7:D7"/>
    <mergeCell ref="E7:F7"/>
    <mergeCell ref="G7:G8"/>
    <mergeCell ref="H7:I7"/>
    <mergeCell ref="B29:B46"/>
    <mergeCell ref="C29:C30"/>
    <mergeCell ref="D29:D32"/>
    <mergeCell ref="E29:E36"/>
    <mergeCell ref="F29:F38"/>
    <mergeCell ref="C31:C46"/>
    <mergeCell ref="D33:D46"/>
    <mergeCell ref="E37:E46"/>
    <mergeCell ref="F39:F46"/>
    <mergeCell ref="B9:G9"/>
    <mergeCell ref="C12:C28"/>
    <mergeCell ref="D12:D13"/>
    <mergeCell ref="E12:E17"/>
    <mergeCell ref="F12:F19"/>
    <mergeCell ref="D14:D28"/>
  </mergeCells>
  <pageMargins left="0.23622047244094499" right="0.196850393700787" top="0.54" bottom="0.46" header="0.31496062992126" footer="0.31496062992126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'10'!Print_Titles</vt:lpstr>
      <vt:lpstr>'2'!Print_Titles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https://mul2.gov.am/tasks/1015572/oneclick/d5c7b11d5efd5876b7d25da43a612d81821d800e90882b9cb74aba4f88fa778c.xlsx?token=73eaaec66213698e2f9da18231e1c427</cp:keywords>
  <cp:lastModifiedBy>Ruzanna Khanaganyan</cp:lastModifiedBy>
  <cp:lastPrinted>2024-06-28T06:30:29Z</cp:lastPrinted>
  <dcterms:created xsi:type="dcterms:W3CDTF">1996-10-14T23:33:28Z</dcterms:created>
  <dcterms:modified xsi:type="dcterms:W3CDTF">2024-08-05T14:08:03Z</dcterms:modified>
</cp:coreProperties>
</file>