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CAPITAL\2024\GOV DECREES\Yerevani mngoner - 49179\"/>
    </mc:Choice>
  </mc:AlternateContent>
  <bookViews>
    <workbookView xWindow="-118" yWindow="-118" windowWidth="29036" windowHeight="15722" tabRatio="634"/>
  </bookViews>
  <sheets>
    <sheet name="Հավելված N 1" sheetId="53" r:id="rId1"/>
    <sheet name="Հավելված N 2" sheetId="42" r:id="rId2"/>
    <sheet name="Հավելված N 3" sheetId="54" r:id="rId3"/>
    <sheet name="Հավելված N 4" sheetId="55" r:id="rId4"/>
  </sheets>
  <definedNames>
    <definedName name="a" localSheetId="3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>#REF!</definedName>
    <definedName name="AgencyName" localSheetId="1">#REF!</definedName>
    <definedName name="AgencyName" localSheetId="2">#REF!</definedName>
    <definedName name="AgencyName" localSheetId="3">#REF!</definedName>
    <definedName name="AgencyName">#REF!</definedName>
    <definedName name="davit" localSheetId="3">#REF!</definedName>
    <definedName name="davit">#REF!</definedName>
    <definedName name="Functional1" localSheetId="1">#REF!</definedName>
    <definedName name="Functional1" localSheetId="2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PANature" localSheetId="1">#REF!</definedName>
    <definedName name="PANature" localSheetId="2">#REF!</definedName>
    <definedName name="PANature" localSheetId="3">#REF!</definedName>
    <definedName name="PANature">#REF!</definedName>
    <definedName name="PAType" localSheetId="1">#REF!</definedName>
    <definedName name="PAType" localSheetId="2">#REF!</definedName>
    <definedName name="PAType" localSheetId="3">#REF!</definedName>
    <definedName name="PAType">#REF!</definedName>
    <definedName name="Performance2" localSheetId="1">#REF!</definedName>
    <definedName name="Performance2" localSheetId="2">#REF!</definedName>
    <definedName name="Performance2" localSheetId="3">#REF!</definedName>
    <definedName name="Performance2">#REF!</definedName>
    <definedName name="PerformanceType" localSheetId="1">#REF!</definedName>
    <definedName name="PerformanceType" localSheetId="2">#REF!</definedName>
    <definedName name="PerformanceType" localSheetId="3">#REF!</definedName>
    <definedName name="PerformanceType">#REF!</definedName>
    <definedName name="_xlnm.Print_Titles" localSheetId="1">'Հավելված N 2'!$7:$8</definedName>
    <definedName name="Հավելված" localSheetId="3">#REF!</definedName>
    <definedName name="Հավելված">#REF!</definedName>
    <definedName name="Հավելված10" localSheetId="3">#REF!</definedName>
    <definedName name="Հավելված10">#REF!</definedName>
    <definedName name="Հավելված11" localSheetId="3">#REF!</definedName>
    <definedName name="Հավելված11">#REF!</definedName>
    <definedName name="Հավելված20" localSheetId="3">#REF!</definedName>
    <definedName name="Հավելված20">#REF!</definedName>
    <definedName name="Հավելված9" localSheetId="3">#REF!</definedName>
    <definedName name="Հավելված9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5" i="54" l="1"/>
  <c r="E31" i="42"/>
  <c r="E30" i="42"/>
  <c r="E29" i="42"/>
  <c r="E27" i="42"/>
  <c r="E26" i="42"/>
  <c r="E25" i="42"/>
  <c r="E24" i="42"/>
  <c r="E23" i="42"/>
  <c r="E22" i="42"/>
  <c r="E21" i="42"/>
  <c r="E19" i="42"/>
  <c r="E18" i="42"/>
  <c r="E17" i="42"/>
  <c r="F18" i="42"/>
  <c r="F19" i="42"/>
  <c r="F21" i="42"/>
  <c r="F22" i="42"/>
  <c r="F23" i="42"/>
  <c r="F24" i="42"/>
  <c r="F25" i="42"/>
  <c r="F26" i="42"/>
  <c r="F27" i="42"/>
  <c r="F28" i="42"/>
  <c r="F29" i="42"/>
  <c r="F30" i="42"/>
  <c r="F31" i="42"/>
  <c r="F17" i="42"/>
  <c r="D18" i="42"/>
  <c r="D19" i="42"/>
  <c r="D20" i="42"/>
  <c r="D21" i="42"/>
  <c r="D22" i="42"/>
  <c r="D23" i="42"/>
  <c r="D24" i="42"/>
  <c r="D25" i="42"/>
  <c r="D26" i="42"/>
  <c r="D27" i="42"/>
  <c r="D28" i="42"/>
  <c r="D29" i="42"/>
  <c r="D30" i="42"/>
  <c r="D31" i="42"/>
  <c r="D17" i="42"/>
  <c r="G9" i="53"/>
  <c r="H9" i="53"/>
  <c r="E9" i="53"/>
  <c r="G11" i="53"/>
  <c r="H11" i="53"/>
  <c r="E11" i="53"/>
  <c r="F16" i="53" l="1"/>
  <c r="D30" i="53" l="1"/>
  <c r="D17" i="53" l="1"/>
  <c r="D18" i="53"/>
  <c r="D27" i="53"/>
  <c r="D23" i="53"/>
  <c r="D16" i="53" l="1"/>
  <c r="F13" i="53"/>
  <c r="F11" i="53" s="1"/>
  <c r="F9" i="53" s="1"/>
  <c r="D28" i="53"/>
  <c r="D29" i="53"/>
  <c r="D31" i="53"/>
  <c r="D26" i="53"/>
  <c r="D24" i="53"/>
  <c r="D22" i="53"/>
  <c r="D25" i="53"/>
  <c r="D19" i="53"/>
  <c r="D9" i="53" l="1"/>
  <c r="D11" i="53"/>
  <c r="D21" i="53"/>
  <c r="D13" i="53"/>
  <c r="D25" i="54" s="1"/>
  <c r="D15" i="53"/>
  <c r="F13" i="42" s="1"/>
  <c r="D20" i="53"/>
  <c r="F20" i="42" s="1"/>
  <c r="E20" i="42" l="1"/>
  <c r="E16" i="42" s="1"/>
  <c r="E14" i="42" s="1"/>
  <c r="E13" i="42" s="1"/>
  <c r="E11" i="42" s="1"/>
  <c r="F16" i="42"/>
  <c r="F14" i="42" s="1"/>
  <c r="F11" i="42" s="1"/>
  <c r="F9" i="42" l="1"/>
  <c r="E25" i="55"/>
  <c r="E9" i="42"/>
  <c r="D25" i="55"/>
</calcChain>
</file>

<file path=xl/sharedStrings.xml><?xml version="1.0" encoding="utf-8"?>
<sst xmlns="http://schemas.openxmlformats.org/spreadsheetml/2006/main" count="112" uniqueCount="74">
  <si>
    <t>______________ ի    ___Ն որոշման</t>
  </si>
  <si>
    <t xml:space="preserve"> Տարի</t>
  </si>
  <si>
    <t xml:space="preserve"> այդ թվում`</t>
  </si>
  <si>
    <t>այդ թվում` ըստ կատարողների</t>
  </si>
  <si>
    <t>Ծրագրային դասիչ</t>
  </si>
  <si>
    <t>Ծրագիր</t>
  </si>
  <si>
    <t>Միջոցառում</t>
  </si>
  <si>
    <t xml:space="preserve">ԸՆԴԱՄԵՆԸ </t>
  </si>
  <si>
    <t xml:space="preserve">այդ թվում՝ </t>
  </si>
  <si>
    <t>այդ թվում`</t>
  </si>
  <si>
    <t xml:space="preserve"> ՀՀ տարածքային կառավարման և ենթակառուցվածքների նախարարություն</t>
  </si>
  <si>
    <t>Հավելված N 2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</si>
  <si>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</si>
  <si>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</si>
  <si>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</si>
  <si>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</si>
  <si>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</si>
  <si>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Ծրագրի դասիչը</t>
  </si>
  <si>
    <t>Ծրագրի անվանումը</t>
  </si>
  <si>
    <t>Ծրագրի դասիչը՝</t>
  </si>
  <si>
    <t>Միջոցառման դասիչը՝</t>
  </si>
  <si>
    <t>Արդյունքի չափորոշիչներ</t>
  </si>
  <si>
    <t xml:space="preserve">ՀՀ կառավարության  2024 թվականի </t>
  </si>
  <si>
    <t xml:space="preserve"> Մանկապարտեզների շենքերի վերակառուցում, հիմնանորոգում</t>
  </si>
  <si>
    <t>Երևան քաղաք</t>
  </si>
  <si>
    <t>Էրեբունի վարչական շրջանի հ.63 մանկապարտեզի  բակի բարեկարգում</t>
  </si>
  <si>
    <t xml:space="preserve">Մալաթիա-Սեբաստիա վարչական շրջանի հ.76 մանկապարտեզի  բակի բարեկարգում </t>
  </si>
  <si>
    <t>Մալաթիա-Սեբաստիա վարչական շրջանի հ.88 մանկապարտեզի  բակի բարեկարգում</t>
  </si>
  <si>
    <t xml:space="preserve">Մալաթիա-Սեբաստիա վարչական շրջանի հ.77 մանկապարտեզի  բակի բարեկարգում </t>
  </si>
  <si>
    <t xml:space="preserve">Մալաթիա-Սեբաստիա վարչական շրջանի հ.82 մանկապարտեզի  բակի բարեկարգում </t>
  </si>
  <si>
    <t>Մալաթիա-Սեբաստիա վարչական շրջանի հ.90 մանկապարտեզի  բակի բարեկարգում</t>
  </si>
  <si>
    <t>Դավթաշեն վարչական շրջանի հ.61 մանկապարտեզի  բակի բարեկարգում</t>
  </si>
  <si>
    <t>Նոր Նորք վարչական շրջանի հ.110 մանկապարտեզի  բակի բարեկարգում</t>
  </si>
  <si>
    <t>Շենգավիթ վարչական շրջանի հ.135 մանկապարտեզի  բակի բարեկարգում</t>
  </si>
  <si>
    <t>Քանաքեռ-Զեյթուն վարչական շրջանի հ.161 մանկապարտեզի  բակի բարեկարգում</t>
  </si>
  <si>
    <t>Հավելված N 1</t>
  </si>
  <si>
    <t xml:space="preserve"> այդ թվում`ըստ ուղղությունների</t>
  </si>
  <si>
    <t xml:space="preserve"> Մանկապարտեզների շենքերի վերակառուցում, հիմնանորոգում </t>
  </si>
  <si>
    <t xml:space="preserve"> Նախադպրոցական կրթության հասանելիության ապահովման նպատակով՛ մանկապարտեզների շենքերի (մասնաշենքերի), վերակառուցում, հիմնանորոգում և նախագծում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</si>
  <si>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</si>
  <si>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Հանրակրթական և նախադպրոցական հաստատությունների հիմնում, կառուցում, բարելավում </t>
  </si>
  <si>
    <t>Աջափնյակ վարչական շրջանի հ.47 մանկապարտեզի բակի բարեկարգում</t>
  </si>
  <si>
    <t xml:space="preserve">Մալաթիա-Սեբաստիա վարչական շրջանի հ.81 մանկապարտեզի  բակի բարեկարգում </t>
  </si>
  <si>
    <t>Նոր Նորք վարչական շրջանի հ.109 մանկապարտեզի  բակի բարեկարգում</t>
  </si>
  <si>
    <t>Կենտրոն վարչական շրջանի հ.15 մանկապարտեզի բակի բարեկարգում</t>
  </si>
  <si>
    <t>Շենգավիթ վարչական շրջանի հ.138 մանկապարտեզի  բակի բարեկարգում</t>
  </si>
  <si>
    <t>հազ. դրամ</t>
  </si>
  <si>
    <t>«ՀԱՅԱUՏԱՆԻ ՀԱՆՐԱՊԵՏՈՒԹՅԱՆ 2024 ԹՎԱԿԱՆԻ ՊԵՏԱԿԱՆ ԲՅՈՒՋԵԻ ՄԱUԻՆ» OՐԵՆՔԻ N 1 ՀԱՎԵԼՎԱԾԻ N 3 ԱՂՅՈՒՍԱԿՈՒՄ ԿԱՏԱՐՎՈՂ ՓՈՓՈԽՈՒԹՅՈՒՆԸ ԵՎ ԼՐԱՑՈՒՄՆԵՐԸ</t>
  </si>
  <si>
    <t>ՀԱՅԱՍՏԱՆԻ ՀԱՆՐԱՊԵՏՈՒԹՅԱՆ ԿԱՌԱՎԱՐՈՒԹՅԱՆ 2023 ԹՎԱԿԱՆԻ ԴԵԿՏԵՄԲԵՐԻ 28-Ի N 2323-Ն ՈՐՈՇՄԱՆ N 5 ՀԱՎԵԼՎԱԾԻ N 2 ԱՂՅՈՒՍԱԿՈՒՄ ԿԱՏԱՐՎՈՂ ՓՈՓՈԽՈՒԹՅՈՒՆԸ ԵՎ ԼՐԱՑՈՒՄՆԵՐԸ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</si>
  <si>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</si>
  <si>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 xml:space="preserve"> Ինն ամիս</t>
  </si>
  <si>
    <t xml:space="preserve">Ցուցանիշների փոփոխությունը (ավելացումները նշված են դրական նշանով, իսկ նվազեցումները՝ փակագծերում)  </t>
  </si>
  <si>
    <t>ՀՀ ԿՐԹՈՒԹՅԱՆ, ԳԻՏՈՒԹՅԱՆ, ՄՇԱԿՈՒՅԹԻ ԵՎ ՍՊՈՐՏԻ ՆԱԽԱՐԱՐՈՒԹՅՈՒՆ</t>
  </si>
  <si>
    <t>այդ  թվում՝</t>
  </si>
  <si>
    <t>ՀՀ կառավարության  2024 թվականի</t>
  </si>
  <si>
    <t xml:space="preserve"> ______________ ի    ___Ն որոշման</t>
  </si>
  <si>
    <t>Աղյուսակ 9․13</t>
  </si>
  <si>
    <t xml:space="preserve">ՀՀ կրթության, գիտության, մշակույթի և սպորտի նախարարություն </t>
  </si>
  <si>
    <t>ՄԱՍ 2. ՊԵՏԱԿԱՆ ՄԱՐՄՆԻ ԳԾՈՎ ԱՐԴՅՈՒՆՔԱՅԻՆ (ԿԱՏԱՐՈՂԱԿԱՆ) ՑՈՒՑԱՆԻՇՆԵՐԸ</t>
  </si>
  <si>
    <t>Ծրագրի միջոցառումները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</si>
  <si>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</si>
  <si>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</si>
  <si>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</si>
  <si>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Ակտիվն օգտագործող կազմակերպությունների անվանումները </t>
  </si>
  <si>
    <t xml:space="preserve"> Նախադպրոցական կրթությույն իրականացնող ուսումնական հաստատություններ </t>
  </si>
  <si>
    <t>Միջոցառման վրա կատարվող ծախսը (հազար դրամ)</t>
  </si>
  <si>
    <t>Հավելված N 3</t>
  </si>
  <si>
    <t xml:space="preserve">ՀԱՅԱՍՏԱՆԻ ՀԱՆՐԱՊԵՏՈՒԹՅԱՆ ԿԱՌԱՎԱՐՈՒԹՅԱՆ 2023 ԹՎԱԿԱՆԻ ԴԵԿՏԵՄԲԵՐԻ 28-Ի N 2323-Ն ՈՐՈՇՄԱՆ N 9 ՀԱՎԵԼՎԱԾԻ N 9.13 ԱՂՅՈՒՍԱԿՈՒՄ ԿԱՏԱՐՎՈՂ ԼՐԱՑՈՒՄՆԵՐԸ </t>
  </si>
  <si>
    <t xml:space="preserve">Մանկապարտեզների քանակ, որտեղ կատարվում են բակի բարեկարգման աշխատանքներ, հատ </t>
  </si>
  <si>
    <t>Հավելված N 4</t>
  </si>
  <si>
    <t xml:space="preserve">ՀԱՅԱՍՏԱՆԻ ՀԱՆՐԱՊԵՏՈՒԹՅԱՆ ԿԱՌԱՎԱՐՈՒԹՅԱՆ 2023 ԹՎԱԿԱՆԻ ԴԵԿՏԵՄԲԵՐԻ 28-Ի N 2323-Ն ՈՐՈՇՄԱՆ N 9.1 ՀԱՎԵԼՎԱԾԻ N 9.1.7 ԱՂՅՈՒՍԱԿՈՒՄ ԿԱՏԱՐՎՈՂ ԼՐԱՑՈՒՄՆԵՐԸ </t>
  </si>
  <si>
    <t>Աղյուսակ 9․1.7</t>
  </si>
  <si>
    <t>ՀՀ տարածքային կառավարման և ենթակառուցվածքների նախարարություն</t>
  </si>
  <si>
    <t>ՄԱՍ 1. ՊԵՏԱԿԱՆ ՄԱՐՄՆԻ ԳԾՈՎ ԱՐԴՅՈՒՆՔԱՅԻՆ (ԿԱՏԱՐՈՂԱԿԱՆ) ՑՈՒՑԱՆԻՇՆԵՐԸ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</si>
</sst>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_ * #,##0.00_)_€_ ;_ * \(#,##0.00\)_€_ ;_ * &quot;-&quot;??_)_€_ ;_ @_ "/>
    <numFmt numFmtId="165" formatCode="##,##0.0;\(##,##0.0\);\-"/>
    <numFmt numFmtId="166" formatCode="#,##0.0_);\(#,##0.0\)"/>
    <numFmt numFmtId="167" formatCode="_(* #,##0.0_);_(* \(#,##0.0\);_(* &quot;-&quot;??_);_(@_)"/>
    <numFmt numFmtId="168" formatCode="_-* #,##0.00\ _₽_-;\-* #,##0.00\ _₽_-;_-* &quot;-&quot;??\ _₽_-;_-@_-"/>
    <numFmt numFmtId="169" formatCode="_-* #,##0.00_р_._-;\-* #,##0.00_р_._-;_-* &quot;-&quot;??_р_._-;_-@_-"/>
    <numFmt numFmtId="170" formatCode="_ * #,##0.00_)\ _ _ ;_ * \(#,##0.00\)\ _ _ ;_ * &quot;-&quot;??_)\ _ _ ;_ @_ "/>
    <numFmt numFmtId="171" formatCode="#,##0.0"/>
    <numFmt numFmtId="172" formatCode="_-* #,##0.0\ _р_._-;\-* #,##0.0\ _р_._-;_-* &quot;-&quot;?\ _р_._-;_-@_-"/>
    <numFmt numFmtId="173" formatCode="0.0"/>
  </numFmts>
  <fonts count="92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1"/>
      <name val="GHEA Grapalat"/>
      <family val="3"/>
    </font>
    <font>
      <b/>
      <u/>
      <sz val="12"/>
      <name val="GHEA Grapalat"/>
      <family val="3"/>
    </font>
    <font>
      <b/>
      <sz val="12"/>
      <color theme="1"/>
      <name val="GHEA Grapalat"/>
      <family val="3"/>
    </font>
    <font>
      <sz val="11"/>
      <color rgb="FF9C6500"/>
      <name val="Calibri"/>
      <family val="2"/>
      <scheme val="minor"/>
    </font>
    <font>
      <b/>
      <i/>
      <sz val="12"/>
      <name val="GHEA Grapalat"/>
      <family val="3"/>
    </font>
    <font>
      <sz val="11"/>
      <color theme="1"/>
      <name val="Calibri"/>
      <family val="2"/>
      <charset val="204"/>
      <scheme val="minor"/>
    </font>
    <font>
      <sz val="12"/>
      <name val="Calibri"/>
      <family val="2"/>
      <charset val="1"/>
      <scheme val="minor"/>
    </font>
    <font>
      <b/>
      <i/>
      <sz val="12"/>
      <color theme="1"/>
      <name val="GHEA Grapalat"/>
      <family val="3"/>
    </font>
    <font>
      <i/>
      <sz val="12"/>
      <name val="Calibri"/>
      <family val="2"/>
      <charset val="1"/>
      <scheme val="minor"/>
    </font>
    <font>
      <b/>
      <sz val="12"/>
      <color indexed="8"/>
      <name val="GHEA Grapalat"/>
      <family val="3"/>
    </font>
    <font>
      <b/>
      <sz val="12"/>
      <name val="Calibri"/>
      <family val="2"/>
      <charset val="1"/>
      <scheme val="minor"/>
    </font>
    <font>
      <i/>
      <sz val="12"/>
      <name val="GHEA Grapalat"/>
      <family val="2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/>
      <diagonal/>
    </border>
  </borders>
  <cellStyleXfs count="1652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5" fontId="12" fillId="0" borderId="0" applyFill="0" applyBorder="0" applyProtection="0">
      <alignment horizontal="right" vertical="top"/>
    </xf>
    <xf numFmtId="43" fontId="11" fillId="0" borderId="0" applyFont="0" applyFill="0" applyBorder="0" applyAlignment="0" applyProtection="0"/>
    <xf numFmtId="0" fontId="12" fillId="0" borderId="0">
      <alignment horizontal="left" vertical="top" wrapText="1"/>
    </xf>
    <xf numFmtId="0" fontId="14" fillId="0" borderId="0"/>
    <xf numFmtId="43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0" fontId="15" fillId="0" borderId="0"/>
    <xf numFmtId="0" fontId="16" fillId="0" borderId="0"/>
    <xf numFmtId="164" fontId="15" fillId="0" borderId="0" applyFont="0" applyFill="0" applyBorder="0" applyAlignment="0" applyProtection="0"/>
    <xf numFmtId="0" fontId="11" fillId="0" borderId="0"/>
    <xf numFmtId="43" fontId="18" fillId="0" borderId="0" applyFont="0" applyFill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20" fillId="12" borderId="0" applyNumberFormat="0" applyBorder="0" applyAlignment="0" applyProtection="0"/>
    <xf numFmtId="0" fontId="20" fillId="16" borderId="0" applyNumberFormat="0" applyBorder="0" applyAlignment="0" applyProtection="0"/>
    <xf numFmtId="0" fontId="20" fillId="20" borderId="0" applyNumberFormat="0" applyBorder="0" applyAlignment="0" applyProtection="0"/>
    <xf numFmtId="0" fontId="20" fillId="24" borderId="0" applyNumberFormat="0" applyBorder="0" applyAlignment="0" applyProtection="0"/>
    <xf numFmtId="0" fontId="20" fillId="28" borderId="0" applyNumberFormat="0" applyBorder="0" applyAlignment="0" applyProtection="0"/>
    <xf numFmtId="0" fontId="20" fillId="32" borderId="0" applyNumberFormat="0" applyBorder="0" applyAlignment="0" applyProtection="0"/>
    <xf numFmtId="0" fontId="20" fillId="9" borderId="0" applyNumberFormat="0" applyBorder="0" applyAlignment="0" applyProtection="0"/>
    <xf numFmtId="0" fontId="20" fillId="13" borderId="0" applyNumberFormat="0" applyBorder="0" applyAlignment="0" applyProtection="0"/>
    <xf numFmtId="0" fontId="20" fillId="17" borderId="0" applyNumberFormat="0" applyBorder="0" applyAlignment="0" applyProtection="0"/>
    <xf numFmtId="0" fontId="20" fillId="21" borderId="0" applyNumberFormat="0" applyBorder="0" applyAlignment="0" applyProtection="0"/>
    <xf numFmtId="0" fontId="20" fillId="25" borderId="0" applyNumberFormat="0" applyBorder="0" applyAlignment="0" applyProtection="0"/>
    <xf numFmtId="0" fontId="20" fillId="29" borderId="0" applyNumberFormat="0" applyBorder="0" applyAlignment="0" applyProtection="0"/>
    <xf numFmtId="0" fontId="21" fillId="3" borderId="0" applyNumberFormat="0" applyBorder="0" applyAlignment="0" applyProtection="0"/>
    <xf numFmtId="0" fontId="22" fillId="6" borderId="8" applyNumberFormat="0" applyAlignment="0" applyProtection="0"/>
    <xf numFmtId="0" fontId="23" fillId="7" borderId="11" applyNumberFormat="0" applyAlignment="0" applyProtection="0"/>
    <xf numFmtId="0" fontId="24" fillId="0" borderId="0" applyNumberFormat="0" applyFill="0" applyBorder="0" applyAlignment="0" applyProtection="0"/>
    <xf numFmtId="0" fontId="25" fillId="2" borderId="0" applyNumberFormat="0" applyBorder="0" applyAlignment="0" applyProtection="0"/>
    <xf numFmtId="0" fontId="26" fillId="0" borderId="5" applyNumberFormat="0" applyFill="0" applyAlignment="0" applyProtection="0"/>
    <xf numFmtId="0" fontId="27" fillId="0" borderId="6" applyNumberFormat="0" applyFill="0" applyAlignment="0" applyProtection="0"/>
    <xf numFmtId="0" fontId="28" fillId="0" borderId="7" applyNumberFormat="0" applyFill="0" applyAlignment="0" applyProtection="0"/>
    <xf numFmtId="0" fontId="28" fillId="0" borderId="0" applyNumberFormat="0" applyFill="0" applyBorder="0" applyAlignment="0" applyProtection="0"/>
    <xf numFmtId="0" fontId="29" fillId="5" borderId="8" applyNumberFormat="0" applyAlignment="0" applyProtection="0"/>
    <xf numFmtId="0" fontId="30" fillId="0" borderId="10" applyNumberFormat="0" applyFill="0" applyAlignment="0" applyProtection="0"/>
    <xf numFmtId="0" fontId="31" fillId="4" borderId="0" applyNumberFormat="0" applyBorder="0" applyAlignment="0" applyProtection="0"/>
    <xf numFmtId="0" fontId="32" fillId="0" borderId="0"/>
    <xf numFmtId="0" fontId="12" fillId="0" borderId="0">
      <alignment horizontal="left" vertical="top" wrapText="1"/>
    </xf>
    <xf numFmtId="0" fontId="9" fillId="0" borderId="0"/>
    <xf numFmtId="0" fontId="19" fillId="8" borderId="12" applyNumberFormat="0" applyFont="0" applyAlignment="0" applyProtection="0"/>
    <xf numFmtId="0" fontId="15" fillId="8" borderId="12" applyNumberFormat="0" applyFont="0" applyAlignment="0" applyProtection="0"/>
    <xf numFmtId="0" fontId="34" fillId="6" borderId="9" applyNumberFormat="0" applyAlignment="0" applyProtection="0"/>
    <xf numFmtId="9" fontId="7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13" applyNumberFormat="0" applyFill="0" applyAlignment="0" applyProtection="0"/>
    <xf numFmtId="0" fontId="37" fillId="0" borderId="0" applyNumberFormat="0" applyFill="0" applyBorder="0" applyAlignment="0" applyProtection="0"/>
    <xf numFmtId="0" fontId="38" fillId="0" borderId="0"/>
    <xf numFmtId="43" fontId="17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39" fillId="0" borderId="0"/>
    <xf numFmtId="0" fontId="14" fillId="0" borderId="0"/>
    <xf numFmtId="0" fontId="40" fillId="4" borderId="0" applyNumberFormat="0" applyBorder="0" applyAlignment="0" applyProtection="0"/>
    <xf numFmtId="0" fontId="17" fillId="0" borderId="0"/>
    <xf numFmtId="0" fontId="33" fillId="33" borderId="0" applyNumberFormat="0" applyBorder="0" applyAlignment="0" applyProtection="0"/>
    <xf numFmtId="0" fontId="33" fillId="34" borderId="0" applyNumberFormat="0" applyBorder="0" applyAlignment="0" applyProtection="0"/>
    <xf numFmtId="0" fontId="33" fillId="35" borderId="0" applyNumberFormat="0" applyBorder="0" applyAlignment="0" applyProtection="0"/>
    <xf numFmtId="0" fontId="33" fillId="36" borderId="0" applyNumberFormat="0" applyBorder="0" applyAlignment="0" applyProtection="0"/>
    <xf numFmtId="0" fontId="33" fillId="40" borderId="0" applyNumberFormat="0" applyBorder="0" applyAlignment="0" applyProtection="0"/>
    <xf numFmtId="0" fontId="33" fillId="41" borderId="0" applyNumberFormat="0" applyBorder="0" applyAlignment="0" applyProtection="0"/>
    <xf numFmtId="0" fontId="33" fillId="42" borderId="0" applyNumberFormat="0" applyBorder="0" applyAlignment="0" applyProtection="0"/>
    <xf numFmtId="0" fontId="33" fillId="43" borderId="0" applyNumberFormat="0" applyBorder="0" applyAlignment="0" applyProtection="0"/>
    <xf numFmtId="0" fontId="33" fillId="37" borderId="0" applyNumberFormat="0" applyBorder="0" applyAlignment="0" applyProtection="0"/>
    <xf numFmtId="0" fontId="33" fillId="36" borderId="0" applyNumberFormat="0" applyBorder="0" applyAlignment="0" applyProtection="0"/>
    <xf numFmtId="0" fontId="33" fillId="42" borderId="0" applyNumberFormat="0" applyBorder="0" applyAlignment="0" applyProtection="0"/>
    <xf numFmtId="0" fontId="33" fillId="44" borderId="0" applyNumberFormat="0" applyBorder="0" applyAlignment="0" applyProtection="0"/>
    <xf numFmtId="0" fontId="41" fillId="45" borderId="0" applyNumberFormat="0" applyBorder="0" applyAlignment="0" applyProtection="0"/>
    <xf numFmtId="0" fontId="41" fillId="43" borderId="0" applyNumberFormat="0" applyBorder="0" applyAlignment="0" applyProtection="0"/>
    <xf numFmtId="0" fontId="41" fillId="37" borderId="0" applyNumberFormat="0" applyBorder="0" applyAlignment="0" applyProtection="0"/>
    <xf numFmtId="0" fontId="41" fillId="38" borderId="0" applyNumberFormat="0" applyBorder="0" applyAlignment="0" applyProtection="0"/>
    <xf numFmtId="0" fontId="41" fillId="46" borderId="0" applyNumberFormat="0" applyBorder="0" applyAlignment="0" applyProtection="0"/>
    <xf numFmtId="0" fontId="41" fillId="39" borderId="0" applyNumberFormat="0" applyBorder="0" applyAlignment="0" applyProtection="0"/>
    <xf numFmtId="0" fontId="41" fillId="47" borderId="0" applyNumberFormat="0" applyBorder="0" applyAlignment="0" applyProtection="0"/>
    <xf numFmtId="0" fontId="41" fillId="48" borderId="0" applyNumberFormat="0" applyBorder="0" applyAlignment="0" applyProtection="0"/>
    <xf numFmtId="0" fontId="41" fillId="49" borderId="0" applyNumberFormat="0" applyBorder="0" applyAlignment="0" applyProtection="0"/>
    <xf numFmtId="0" fontId="41" fillId="38" borderId="0" applyNumberFormat="0" applyBorder="0" applyAlignment="0" applyProtection="0"/>
    <xf numFmtId="0" fontId="41" fillId="46" borderId="0" applyNumberFormat="0" applyBorder="0" applyAlignment="0" applyProtection="0"/>
    <xf numFmtId="0" fontId="41" fillId="50" borderId="0" applyNumberFormat="0" applyBorder="0" applyAlignment="0" applyProtection="0"/>
    <xf numFmtId="0" fontId="42" fillId="34" borderId="0" applyNumberFormat="0" applyBorder="0" applyAlignment="0" applyProtection="0"/>
    <xf numFmtId="0" fontId="43" fillId="51" borderId="14" applyNumberFormat="0" applyAlignment="0" applyProtection="0"/>
    <xf numFmtId="0" fontId="44" fillId="52" borderId="15" applyNumberFormat="0" applyAlignment="0" applyProtection="0"/>
    <xf numFmtId="43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35" borderId="0" applyNumberFormat="0" applyBorder="0" applyAlignment="0" applyProtection="0"/>
    <xf numFmtId="0" fontId="47" fillId="0" borderId="16" applyNumberFormat="0" applyFill="0" applyAlignment="0" applyProtection="0"/>
    <xf numFmtId="0" fontId="48" fillId="0" borderId="17" applyNumberFormat="0" applyFill="0" applyAlignment="0" applyProtection="0"/>
    <xf numFmtId="0" fontId="49" fillId="0" borderId="18" applyNumberFormat="0" applyFill="0" applyAlignment="0" applyProtection="0"/>
    <xf numFmtId="0" fontId="49" fillId="0" borderId="0" applyNumberFormat="0" applyFill="0" applyBorder="0" applyAlignment="0" applyProtection="0"/>
    <xf numFmtId="0" fontId="50" fillId="41" borderId="14" applyNumberFormat="0" applyAlignment="0" applyProtection="0"/>
    <xf numFmtId="0" fontId="51" fillId="0" borderId="19" applyNumberFormat="0" applyFill="0" applyAlignment="0" applyProtection="0"/>
    <xf numFmtId="0" fontId="52" fillId="53" borderId="0" applyNumberFormat="0" applyBorder="0" applyAlignment="0" applyProtection="0"/>
    <xf numFmtId="1" fontId="58" fillId="0" borderId="0"/>
    <xf numFmtId="1" fontId="58" fillId="0" borderId="0"/>
    <xf numFmtId="1" fontId="58" fillId="0" borderId="0"/>
    <xf numFmtId="0" fontId="15" fillId="0" borderId="0"/>
    <xf numFmtId="0" fontId="9" fillId="0" borderId="0"/>
    <xf numFmtId="0" fontId="9" fillId="0" borderId="0"/>
    <xf numFmtId="0" fontId="14" fillId="54" borderId="20" applyNumberFormat="0" applyFont="0" applyAlignment="0" applyProtection="0"/>
    <xf numFmtId="0" fontId="53" fillId="51" borderId="21" applyNumberFormat="0" applyAlignment="0" applyProtection="0"/>
    <xf numFmtId="0" fontId="57" fillId="0" borderId="0"/>
    <xf numFmtId="0" fontId="57" fillId="0" borderId="0"/>
    <xf numFmtId="0" fontId="57" fillId="0" borderId="0"/>
    <xf numFmtId="0" fontId="54" fillId="0" borderId="0" applyNumberFormat="0" applyFill="0" applyBorder="0" applyAlignment="0" applyProtection="0"/>
    <xf numFmtId="0" fontId="55" fillId="0" borderId="22" applyNumberFormat="0" applyFill="0" applyAlignment="0" applyProtection="0"/>
    <xf numFmtId="0" fontId="56" fillId="0" borderId="0" applyNumberFormat="0" applyFill="0" applyBorder="0" applyAlignment="0" applyProtection="0"/>
    <xf numFmtId="0" fontId="39" fillId="0" borderId="0"/>
    <xf numFmtId="1" fontId="58" fillId="0" borderId="0"/>
    <xf numFmtId="0" fontId="59" fillId="0" borderId="0"/>
    <xf numFmtId="0" fontId="9" fillId="0" borderId="0"/>
    <xf numFmtId="0" fontId="15" fillId="0" borderId="0"/>
    <xf numFmtId="0" fontId="12" fillId="0" borderId="0">
      <alignment horizontal="left" vertical="top" wrapText="1"/>
    </xf>
    <xf numFmtId="0" fontId="17" fillId="0" borderId="0"/>
    <xf numFmtId="0" fontId="60" fillId="0" borderId="0"/>
    <xf numFmtId="0" fontId="9" fillId="0" borderId="0"/>
    <xf numFmtId="0" fontId="9" fillId="0" borderId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43" fontId="1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7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12" fillId="0" borderId="0" applyFont="0" applyFill="0" applyBorder="0" applyAlignment="0" applyProtection="0">
      <alignment horizontal="left" vertical="top" wrapText="1"/>
    </xf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70" fontId="3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40" fillId="4" borderId="0" applyNumberFormat="0" applyBorder="0" applyAlignment="0" applyProtection="0"/>
    <xf numFmtId="0" fontId="40" fillId="4" borderId="0" applyNumberFormat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/>
    <xf numFmtId="0" fontId="1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9" fontId="14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63" fillId="12" borderId="0" applyNumberFormat="0" applyBorder="0" applyAlignment="0" applyProtection="0"/>
    <xf numFmtId="0" fontId="63" fillId="16" borderId="0" applyNumberFormat="0" applyBorder="0" applyAlignment="0" applyProtection="0"/>
    <xf numFmtId="0" fontId="63" fillId="20" borderId="0" applyNumberFormat="0" applyBorder="0" applyAlignment="0" applyProtection="0"/>
    <xf numFmtId="0" fontId="63" fillId="24" borderId="0" applyNumberFormat="0" applyBorder="0" applyAlignment="0" applyProtection="0"/>
    <xf numFmtId="0" fontId="63" fillId="28" borderId="0" applyNumberFormat="0" applyBorder="0" applyAlignment="0" applyProtection="0"/>
    <xf numFmtId="0" fontId="63" fillId="32" borderId="0" applyNumberFormat="0" applyBorder="0" applyAlignment="0" applyProtection="0"/>
    <xf numFmtId="0" fontId="63" fillId="9" borderId="0" applyNumberFormat="0" applyBorder="0" applyAlignment="0" applyProtection="0"/>
    <xf numFmtId="0" fontId="63" fillId="13" borderId="0" applyNumberFormat="0" applyBorder="0" applyAlignment="0" applyProtection="0"/>
    <xf numFmtId="0" fontId="63" fillId="17" borderId="0" applyNumberFormat="0" applyBorder="0" applyAlignment="0" applyProtection="0"/>
    <xf numFmtId="0" fontId="63" fillId="21" borderId="0" applyNumberFormat="0" applyBorder="0" applyAlignment="0" applyProtection="0"/>
    <xf numFmtId="0" fontId="63" fillId="25" borderId="0" applyNumberFormat="0" applyBorder="0" applyAlignment="0" applyProtection="0"/>
    <xf numFmtId="0" fontId="63" fillId="29" borderId="0" applyNumberFormat="0" applyBorder="0" applyAlignment="0" applyProtection="0"/>
    <xf numFmtId="0" fontId="64" fillId="3" borderId="0" applyNumberFormat="0" applyBorder="0" applyAlignment="0" applyProtection="0"/>
    <xf numFmtId="0" fontId="65" fillId="6" borderId="8" applyNumberFormat="0" applyAlignment="0" applyProtection="0"/>
    <xf numFmtId="0" fontId="66" fillId="7" borderId="11" applyNumberFormat="0" applyAlignment="0" applyProtection="0"/>
    <xf numFmtId="0" fontId="67" fillId="0" borderId="0" applyNumberFormat="0" applyFill="0" applyBorder="0" applyAlignment="0" applyProtection="0"/>
    <xf numFmtId="0" fontId="68" fillId="2" borderId="0" applyNumberFormat="0" applyBorder="0" applyAlignment="0" applyProtection="0"/>
    <xf numFmtId="0" fontId="69" fillId="0" borderId="5" applyNumberFormat="0" applyFill="0" applyAlignment="0" applyProtection="0"/>
    <xf numFmtId="0" fontId="70" fillId="0" borderId="6" applyNumberFormat="0" applyFill="0" applyAlignment="0" applyProtection="0"/>
    <xf numFmtId="0" fontId="71" fillId="0" borderId="7" applyNumberFormat="0" applyFill="0" applyAlignment="0" applyProtection="0"/>
    <xf numFmtId="0" fontId="71" fillId="0" borderId="0" applyNumberFormat="0" applyFill="0" applyBorder="0" applyAlignment="0" applyProtection="0"/>
    <xf numFmtId="0" fontId="72" fillId="5" borderId="8" applyNumberFormat="0" applyAlignment="0" applyProtection="0"/>
    <xf numFmtId="0" fontId="73" fillId="0" borderId="10" applyNumberFormat="0" applyFill="0" applyAlignment="0" applyProtection="0"/>
    <xf numFmtId="0" fontId="40" fillId="4" borderId="0" applyNumberFormat="0" applyBorder="0" applyAlignment="0" applyProtection="0"/>
    <xf numFmtId="0" fontId="74" fillId="6" borderId="9" applyNumberFormat="0" applyAlignment="0" applyProtection="0"/>
    <xf numFmtId="0" fontId="62" fillId="0" borderId="0" applyNumberFormat="0" applyFill="0" applyBorder="0" applyAlignment="0" applyProtection="0"/>
    <xf numFmtId="0" fontId="75" fillId="0" borderId="13" applyNumberFormat="0" applyFill="0" applyAlignment="0" applyProtection="0"/>
    <xf numFmtId="0" fontId="76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69" fillId="0" borderId="5" applyNumberFormat="0" applyFill="0" applyAlignment="0" applyProtection="0"/>
    <xf numFmtId="0" fontId="70" fillId="0" borderId="6" applyNumberFormat="0" applyFill="0" applyAlignment="0" applyProtection="0"/>
    <xf numFmtId="0" fontId="71" fillId="0" borderId="7" applyNumberFormat="0" applyFill="0" applyAlignment="0" applyProtection="0"/>
    <xf numFmtId="0" fontId="71" fillId="0" borderId="0" applyNumberFormat="0" applyFill="0" applyBorder="0" applyAlignment="0" applyProtection="0"/>
    <xf numFmtId="0" fontId="68" fillId="2" borderId="0" applyNumberFormat="0" applyBorder="0" applyAlignment="0" applyProtection="0"/>
    <xf numFmtId="0" fontId="64" fillId="3" borderId="0" applyNumberFormat="0" applyBorder="0" applyAlignment="0" applyProtection="0"/>
    <xf numFmtId="0" fontId="72" fillId="5" borderId="8" applyNumberFormat="0" applyAlignment="0" applyProtection="0"/>
    <xf numFmtId="0" fontId="74" fillId="6" borderId="9" applyNumberFormat="0" applyAlignment="0" applyProtection="0"/>
    <xf numFmtId="0" fontId="65" fillId="6" borderId="8" applyNumberFormat="0" applyAlignment="0" applyProtection="0"/>
    <xf numFmtId="0" fontId="73" fillId="0" borderId="10" applyNumberFormat="0" applyFill="0" applyAlignment="0" applyProtection="0"/>
    <xf numFmtId="0" fontId="66" fillId="7" borderId="11" applyNumberFormat="0" applyAlignment="0" applyProtection="0"/>
    <xf numFmtId="0" fontId="76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75" fillId="0" borderId="13" applyNumberFormat="0" applyFill="0" applyAlignment="0" applyProtection="0"/>
    <xf numFmtId="0" fontId="63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3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3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3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3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3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12" fillId="0" borderId="0">
      <alignment horizontal="left" vertical="top" wrapText="1"/>
    </xf>
    <xf numFmtId="0" fontId="83" fillId="4" borderId="0" applyNumberFormat="0" applyBorder="0" applyAlignment="0" applyProtection="0"/>
    <xf numFmtId="0" fontId="6" fillId="8" borderId="12" applyNumberFormat="0" applyFont="0" applyAlignment="0" applyProtection="0"/>
    <xf numFmtId="43" fontId="6" fillId="0" borderId="0" applyFont="0" applyFill="0" applyBorder="0" applyAlignment="0" applyProtection="0"/>
    <xf numFmtId="0" fontId="50" fillId="41" borderId="24" applyNumberFormat="0" applyAlignment="0" applyProtection="0"/>
    <xf numFmtId="0" fontId="6" fillId="8" borderId="12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43" fontId="14" fillId="0" borderId="0" applyFont="0" applyFill="0" applyBorder="0" applyAlignment="0" applyProtection="0"/>
    <xf numFmtId="0" fontId="43" fillId="51" borderId="24" applyNumberFormat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14" fillId="54" borderId="25" applyNumberFormat="0" applyFont="0" applyAlignment="0" applyProtection="0"/>
    <xf numFmtId="0" fontId="53" fillId="51" borderId="26" applyNumberFormat="0" applyAlignment="0" applyProtection="0"/>
    <xf numFmtId="0" fontId="55" fillId="0" borderId="27" applyNumberFormat="0" applyFill="0" applyAlignment="0" applyProtection="0"/>
    <xf numFmtId="0" fontId="57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14" fillId="0" borderId="0"/>
    <xf numFmtId="43" fontId="1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11" fillId="0" borderId="0"/>
    <xf numFmtId="43" fontId="11" fillId="0" borderId="0" applyFont="0" applyFill="0" applyBorder="0" applyAlignment="0" applyProtection="0"/>
    <xf numFmtId="0" fontId="14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5" fillId="8" borderId="12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8" borderId="12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12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8" borderId="12" applyNumberFormat="0" applyFont="0" applyAlignment="0" applyProtection="0"/>
    <xf numFmtId="43" fontId="3" fillId="0" borderId="0" applyFont="0" applyFill="0" applyBorder="0" applyAlignment="0" applyProtection="0"/>
    <xf numFmtId="0" fontId="43" fillId="51" borderId="24" applyNumberFormat="0" applyAlignment="0" applyProtection="0"/>
    <xf numFmtId="43" fontId="3" fillId="0" borderId="0" applyFont="0" applyFill="0" applyBorder="0" applyAlignment="0" applyProtection="0"/>
    <xf numFmtId="0" fontId="50" fillId="41" borderId="24" applyNumberFormat="0" applyAlignment="0" applyProtection="0"/>
    <xf numFmtId="0" fontId="3" fillId="0" borderId="0"/>
    <xf numFmtId="0" fontId="14" fillId="54" borderId="25" applyNumberFormat="0" applyFont="0" applyAlignment="0" applyProtection="0"/>
    <xf numFmtId="0" fontId="53" fillId="51" borderId="26" applyNumberFormat="0" applyAlignment="0" applyProtection="0"/>
    <xf numFmtId="0" fontId="43" fillId="51" borderId="29" applyNumberFormat="0" applyAlignment="0" applyProtection="0"/>
    <xf numFmtId="0" fontId="55" fillId="0" borderId="27" applyNumberFormat="0" applyFill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3" fillId="51" borderId="34" applyNumberFormat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12" applyNumberFormat="0" applyFont="0" applyAlignment="0" applyProtection="0"/>
    <xf numFmtId="43" fontId="3" fillId="0" borderId="0" applyFont="0" applyFill="0" applyBorder="0" applyAlignment="0" applyProtection="0"/>
    <xf numFmtId="0" fontId="3" fillId="8" borderId="12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8" borderId="12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12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12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53" fillId="51" borderId="31" applyNumberFormat="0" applyAlignment="0" applyProtection="0"/>
    <xf numFmtId="0" fontId="14" fillId="54" borderId="30" applyNumberFormat="0" applyFont="0" applyAlignment="0" applyProtection="0"/>
    <xf numFmtId="0" fontId="50" fillId="41" borderId="29" applyNumberFormat="0" applyAlignment="0" applyProtection="0"/>
    <xf numFmtId="0" fontId="14" fillId="54" borderId="35" applyNumberFormat="0" applyFont="0" applyAlignment="0" applyProtection="0"/>
    <xf numFmtId="0" fontId="55" fillId="0" borderId="37" applyNumberFormat="0" applyFill="0" applyAlignment="0" applyProtection="0"/>
    <xf numFmtId="0" fontId="50" fillId="41" borderId="34" applyNumberFormat="0" applyAlignment="0" applyProtection="0"/>
    <xf numFmtId="0" fontId="55" fillId="0" borderId="32" applyNumberFormat="0" applyFill="0" applyAlignment="0" applyProtection="0"/>
    <xf numFmtId="0" fontId="53" fillId="51" borderId="36" applyNumberFormat="0" applyAlignment="0" applyProtection="0"/>
    <xf numFmtId="0" fontId="2" fillId="8" borderId="12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12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8" borderId="12" applyNumberFormat="0" applyFont="0" applyAlignment="0" applyProtection="0"/>
    <xf numFmtId="43" fontId="1" fillId="0" borderId="0" applyFont="0" applyFill="0" applyBorder="0" applyAlignment="0" applyProtection="0"/>
    <xf numFmtId="0" fontId="43" fillId="51" borderId="34" applyNumberFormat="0" applyAlignment="0" applyProtection="0"/>
    <xf numFmtId="43" fontId="1" fillId="0" borderId="0" applyFont="0" applyFill="0" applyBorder="0" applyAlignment="0" applyProtection="0"/>
    <xf numFmtId="0" fontId="50" fillId="41" borderId="34" applyNumberFormat="0" applyAlignment="0" applyProtection="0"/>
    <xf numFmtId="0" fontId="1" fillId="0" borderId="0"/>
    <xf numFmtId="0" fontId="14" fillId="54" borderId="35" applyNumberFormat="0" applyFont="0" applyAlignment="0" applyProtection="0"/>
    <xf numFmtId="0" fontId="53" fillId="51" borderId="36" applyNumberFormat="0" applyAlignment="0" applyProtection="0"/>
    <xf numFmtId="0" fontId="55" fillId="0" borderId="37" applyNumberFormat="0" applyFill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2" applyNumberFormat="0" applyFont="0" applyAlignment="0" applyProtection="0"/>
    <xf numFmtId="43" fontId="1" fillId="0" borderId="0" applyFont="0" applyFill="0" applyBorder="0" applyAlignment="0" applyProtection="0"/>
    <xf numFmtId="0" fontId="1" fillId="8" borderId="1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1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8" borderId="12" applyNumberFormat="0" applyFont="0" applyAlignment="0" applyProtection="0"/>
    <xf numFmtId="43" fontId="1" fillId="0" borderId="0" applyFont="0" applyFill="0" applyBorder="0" applyAlignment="0" applyProtection="0"/>
    <xf numFmtId="0" fontId="43" fillId="51" borderId="34" applyNumberFormat="0" applyAlignment="0" applyProtection="0"/>
    <xf numFmtId="43" fontId="1" fillId="0" borderId="0" applyFont="0" applyFill="0" applyBorder="0" applyAlignment="0" applyProtection="0"/>
    <xf numFmtId="0" fontId="50" fillId="41" borderId="34" applyNumberFormat="0" applyAlignment="0" applyProtection="0"/>
    <xf numFmtId="0" fontId="1" fillId="0" borderId="0"/>
    <xf numFmtId="0" fontId="14" fillId="54" borderId="35" applyNumberFormat="0" applyFont="0" applyAlignment="0" applyProtection="0"/>
    <xf numFmtId="0" fontId="53" fillId="51" borderId="36" applyNumberFormat="0" applyAlignment="0" applyProtection="0"/>
    <xf numFmtId="0" fontId="43" fillId="51" borderId="34" applyNumberFormat="0" applyAlignment="0" applyProtection="0"/>
    <xf numFmtId="0" fontId="55" fillId="0" borderId="37" applyNumberFormat="0" applyFill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2" applyNumberFormat="0" applyFont="0" applyAlignment="0" applyProtection="0"/>
    <xf numFmtId="43" fontId="1" fillId="0" borderId="0" applyFont="0" applyFill="0" applyBorder="0" applyAlignment="0" applyProtection="0"/>
    <xf numFmtId="0" fontId="1" fillId="8" borderId="1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1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53" fillId="51" borderId="36" applyNumberFormat="0" applyAlignment="0" applyProtection="0"/>
    <xf numFmtId="0" fontId="14" fillId="54" borderId="35" applyNumberFormat="0" applyFont="0" applyAlignment="0" applyProtection="0"/>
    <xf numFmtId="0" fontId="50" fillId="41" borderId="34" applyNumberFormat="0" applyAlignment="0" applyProtection="0"/>
    <xf numFmtId="0" fontId="55" fillId="0" borderId="37" applyNumberFormat="0" applyFill="0" applyAlignment="0" applyProtection="0"/>
    <xf numFmtId="0" fontId="1" fillId="8" borderId="1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85" fillId="0" borderId="0"/>
    <xf numFmtId="43" fontId="14" fillId="0" borderId="0" applyFont="0" applyFill="0" applyBorder="0" applyAlignment="0" applyProtection="0"/>
    <xf numFmtId="0" fontId="11" fillId="0" borderId="0"/>
    <xf numFmtId="0" fontId="11" fillId="0" borderId="0"/>
  </cellStyleXfs>
  <cellXfs count="145">
    <xf numFmtId="0" fontId="0" fillId="0" borderId="0" xfId="0"/>
    <xf numFmtId="0" fontId="13" fillId="55" borderId="0" xfId="9" applyFont="1" applyFill="1" applyAlignment="1">
      <alignment vertical="center" wrapText="1"/>
    </xf>
    <xf numFmtId="49" fontId="13" fillId="55" borderId="0" xfId="9" applyNumberFormat="1" applyFont="1" applyFill="1" applyAlignment="1">
      <alignment horizontal="center" vertical="center" wrapText="1"/>
    </xf>
    <xf numFmtId="0" fontId="13" fillId="55" borderId="2" xfId="9" applyFont="1" applyFill="1" applyBorder="1" applyAlignment="1">
      <alignment vertical="center" wrapText="1"/>
    </xf>
    <xf numFmtId="0" fontId="13" fillId="55" borderId="0" xfId="8" applyFont="1" applyFill="1" applyAlignment="1">
      <alignment horizontal="left" vertical="center" wrapText="1"/>
    </xf>
    <xf numFmtId="0" fontId="13" fillId="55" borderId="0" xfId="9" applyFont="1" applyFill="1" applyAlignment="1">
      <alignment horizontal="center" vertical="center" wrapText="1"/>
    </xf>
    <xf numFmtId="0" fontId="13" fillId="55" borderId="0" xfId="0" applyFont="1" applyFill="1" applyAlignment="1">
      <alignment horizontal="center" vertical="center" wrapText="1"/>
    </xf>
    <xf numFmtId="0" fontId="13" fillId="55" borderId="0" xfId="0" applyFont="1" applyFill="1" applyAlignment="1">
      <alignment vertical="center" wrapText="1"/>
    </xf>
    <xf numFmtId="171" fontId="13" fillId="55" borderId="0" xfId="0" applyNumberFormat="1" applyFont="1" applyFill="1" applyAlignment="1">
      <alignment vertical="center" wrapText="1"/>
    </xf>
    <xf numFmtId="0" fontId="13" fillId="55" borderId="0" xfId="8" applyFont="1" applyFill="1" applyAlignment="1">
      <alignment vertical="center" wrapText="1"/>
    </xf>
    <xf numFmtId="167" fontId="13" fillId="55" borderId="23" xfId="7" applyNumberFormat="1" applyFont="1" applyFill="1" applyBorder="1" applyAlignment="1">
      <alignment horizontal="right" vertical="center" wrapText="1"/>
    </xf>
    <xf numFmtId="0" fontId="13" fillId="55" borderId="4" xfId="8" applyFont="1" applyFill="1" applyBorder="1" applyAlignment="1">
      <alignment horizontal="right" wrapText="1"/>
    </xf>
    <xf numFmtId="49" fontId="79" fillId="55" borderId="0" xfId="0" applyNumberFormat="1" applyFont="1" applyFill="1" applyAlignment="1">
      <alignment horizontal="center" vertical="center" wrapText="1"/>
    </xf>
    <xf numFmtId="0" fontId="79" fillId="55" borderId="0" xfId="0" applyFont="1" applyFill="1" applyAlignment="1">
      <alignment horizontal="center" vertical="center" wrapText="1"/>
    </xf>
    <xf numFmtId="171" fontId="79" fillId="55" borderId="0" xfId="0" applyNumberFormat="1" applyFont="1" applyFill="1" applyAlignment="1">
      <alignment horizontal="center" vertical="center" wrapText="1"/>
    </xf>
    <xf numFmtId="0" fontId="13" fillId="55" borderId="0" xfId="8" applyFont="1" applyFill="1" applyAlignment="1">
      <alignment horizontal="right" vertical="center"/>
    </xf>
    <xf numFmtId="0" fontId="79" fillId="55" borderId="23" xfId="8" applyFont="1" applyFill="1" applyBorder="1" applyAlignment="1">
      <alignment horizontal="center" vertical="center" wrapText="1"/>
    </xf>
    <xf numFmtId="165" fontId="79" fillId="55" borderId="28" xfId="6" applyFont="1" applyFill="1" applyBorder="1" applyAlignment="1">
      <alignment horizontal="right" vertical="center"/>
    </xf>
    <xf numFmtId="0" fontId="79" fillId="55" borderId="23" xfId="0" applyFont="1" applyFill="1" applyBorder="1" applyAlignment="1">
      <alignment horizontal="center" vertical="center" wrapText="1"/>
    </xf>
    <xf numFmtId="167" fontId="79" fillId="55" borderId="23" xfId="7" applyNumberFormat="1" applyFont="1" applyFill="1" applyBorder="1" applyAlignment="1">
      <alignment horizontal="right" vertical="center" wrapText="1"/>
    </xf>
    <xf numFmtId="167" fontId="79" fillId="55" borderId="38" xfId="7" applyNumberFormat="1" applyFont="1" applyFill="1" applyBorder="1" applyAlignment="1">
      <alignment horizontal="right" vertical="center" wrapText="1"/>
    </xf>
    <xf numFmtId="0" fontId="79" fillId="55" borderId="38" xfId="0" applyFont="1" applyFill="1" applyBorder="1" applyAlignment="1">
      <alignment horizontal="center" vertical="center" wrapText="1"/>
    </xf>
    <xf numFmtId="167" fontId="13" fillId="55" borderId="38" xfId="7" applyNumberFormat="1" applyFont="1" applyFill="1" applyBorder="1" applyAlignment="1">
      <alignment horizontal="right" vertical="center" wrapText="1"/>
    </xf>
    <xf numFmtId="165" fontId="13" fillId="55" borderId="38" xfId="6" applyFont="1" applyFill="1" applyBorder="1" applyAlignment="1">
      <alignment horizontal="right" vertical="center"/>
    </xf>
    <xf numFmtId="165" fontId="13" fillId="55" borderId="23" xfId="6" applyFont="1" applyFill="1" applyBorder="1" applyAlignment="1">
      <alignment horizontal="right" vertical="center"/>
    </xf>
    <xf numFmtId="0" fontId="79" fillId="55" borderId="33" xfId="0" applyFont="1" applyFill="1" applyBorder="1" applyAlignment="1">
      <alignment horizontal="center" vertical="center" wrapText="1"/>
    </xf>
    <xf numFmtId="167" fontId="79" fillId="55" borderId="33" xfId="7" applyNumberFormat="1" applyFont="1" applyFill="1" applyBorder="1" applyAlignment="1">
      <alignment horizontal="right" vertical="center" wrapText="1"/>
    </xf>
    <xf numFmtId="165" fontId="79" fillId="55" borderId="33" xfId="6" applyFont="1" applyFill="1" applyBorder="1" applyAlignment="1">
      <alignment horizontal="right" vertical="center"/>
    </xf>
    <xf numFmtId="167" fontId="13" fillId="55" borderId="33" xfId="7" applyNumberFormat="1" applyFont="1" applyFill="1" applyBorder="1" applyAlignment="1">
      <alignment horizontal="right" vertical="center" wrapText="1"/>
    </xf>
    <xf numFmtId="165" fontId="13" fillId="55" borderId="33" xfId="6" applyFont="1" applyFill="1" applyBorder="1" applyAlignment="1">
      <alignment horizontal="right" vertical="center"/>
    </xf>
    <xf numFmtId="167" fontId="13" fillId="55" borderId="39" xfId="7" applyNumberFormat="1" applyFont="1" applyFill="1" applyBorder="1" applyAlignment="1">
      <alignment horizontal="right" vertical="center" wrapText="1"/>
    </xf>
    <xf numFmtId="165" fontId="13" fillId="55" borderId="39" xfId="6" applyFont="1" applyFill="1" applyBorder="1" applyAlignment="1">
      <alignment horizontal="right" vertical="center"/>
    </xf>
    <xf numFmtId="0" fontId="13" fillId="55" borderId="0" xfId="8" applyFont="1" applyFill="1" applyAlignment="1">
      <alignment horizontal="right" vertical="center" wrapText="1"/>
    </xf>
    <xf numFmtId="0" fontId="13" fillId="55" borderId="38" xfId="0" applyFont="1" applyFill="1" applyBorder="1" applyAlignment="1">
      <alignment horizontal="center" vertical="top" wrapText="1"/>
    </xf>
    <xf numFmtId="0" fontId="13" fillId="55" borderId="38" xfId="0" applyFont="1" applyFill="1" applyBorder="1" applyAlignment="1">
      <alignment horizontal="left" vertical="top" wrapText="1"/>
    </xf>
    <xf numFmtId="0" fontId="77" fillId="55" borderId="38" xfId="0" applyFont="1" applyFill="1" applyBorder="1" applyAlignment="1">
      <alignment horizontal="left" vertical="top" wrapText="1"/>
    </xf>
    <xf numFmtId="0" fontId="84" fillId="55" borderId="38" xfId="0" applyFont="1" applyFill="1" applyBorder="1" applyAlignment="1">
      <alignment horizontal="left" vertical="top" wrapText="1"/>
    </xf>
    <xf numFmtId="166" fontId="79" fillId="55" borderId="38" xfId="67" applyNumberFormat="1" applyFont="1" applyFill="1" applyBorder="1" applyAlignment="1">
      <alignment horizontal="center" vertical="center" wrapText="1"/>
    </xf>
    <xf numFmtId="0" fontId="79" fillId="55" borderId="38" xfId="67" applyFont="1" applyFill="1" applyBorder="1" applyAlignment="1">
      <alignment horizontal="center" vertical="center" wrapText="1"/>
    </xf>
    <xf numFmtId="0" fontId="79" fillId="0" borderId="38" xfId="0" applyFont="1" applyBorder="1" applyAlignment="1">
      <alignment horizontal="center" vertical="center" wrapText="1"/>
    </xf>
    <xf numFmtId="0" fontId="79" fillId="55" borderId="38" xfId="67" applyFont="1" applyFill="1" applyBorder="1" applyAlignment="1">
      <alignment horizontal="left" vertical="center" wrapText="1"/>
    </xf>
    <xf numFmtId="0" fontId="77" fillId="55" borderId="38" xfId="343" applyFont="1" applyFill="1" applyBorder="1"/>
    <xf numFmtId="166" fontId="84" fillId="55" borderId="38" xfId="500" applyNumberFormat="1" applyFont="1" applyFill="1" applyBorder="1" applyAlignment="1">
      <alignment vertical="center"/>
    </xf>
    <xf numFmtId="43" fontId="87" fillId="55" borderId="38" xfId="1650" applyNumberFormat="1" applyFont="1" applyFill="1" applyBorder="1" applyAlignment="1">
      <alignment vertical="center"/>
    </xf>
    <xf numFmtId="0" fontId="88" fillId="55" borderId="0" xfId="343" applyFont="1" applyFill="1"/>
    <xf numFmtId="165" fontId="79" fillId="55" borderId="38" xfId="6" applyFont="1" applyFill="1" applyBorder="1" applyAlignment="1">
      <alignment horizontal="center" vertical="center"/>
    </xf>
    <xf numFmtId="0" fontId="13" fillId="55" borderId="0" xfId="1648" applyFont="1" applyFill="1"/>
    <xf numFmtId="0" fontId="13" fillId="55" borderId="38" xfId="343" applyFont="1" applyFill="1" applyBorder="1" applyAlignment="1">
      <alignment horizontal="center"/>
    </xf>
    <xf numFmtId="0" fontId="13" fillId="55" borderId="38" xfId="343" applyFont="1" applyFill="1" applyBorder="1" applyAlignment="1">
      <alignment horizontal="left"/>
    </xf>
    <xf numFmtId="166" fontId="13" fillId="55" borderId="38" xfId="343" applyNumberFormat="1" applyFont="1" applyFill="1" applyBorder="1"/>
    <xf numFmtId="43" fontId="13" fillId="55" borderId="38" xfId="1649" applyFont="1" applyFill="1" applyBorder="1"/>
    <xf numFmtId="0" fontId="13" fillId="55" borderId="38" xfId="343" applyFont="1" applyFill="1" applyBorder="1"/>
    <xf numFmtId="0" fontId="86" fillId="55" borderId="0" xfId="343" applyFont="1" applyFill="1"/>
    <xf numFmtId="0" fontId="78" fillId="55" borderId="0" xfId="1651" applyFont="1" applyFill="1" applyAlignment="1">
      <alignment vertical="top"/>
    </xf>
    <xf numFmtId="166" fontId="13" fillId="55" borderId="0" xfId="67" applyNumberFormat="1" applyFont="1" applyFill="1" applyAlignment="1">
      <alignment vertical="top" wrapText="1"/>
    </xf>
    <xf numFmtId="0" fontId="78" fillId="55" borderId="0" xfId="1648" applyFont="1" applyFill="1" applyAlignment="1">
      <alignment vertical="top"/>
    </xf>
    <xf numFmtId="0" fontId="78" fillId="55" borderId="0" xfId="1650" applyFont="1" applyFill="1" applyAlignment="1">
      <alignment vertical="top"/>
    </xf>
    <xf numFmtId="0" fontId="78" fillId="55" borderId="0" xfId="1650" applyFont="1" applyFill="1" applyAlignment="1">
      <alignment horizontal="right" vertical="top" wrapText="1"/>
    </xf>
    <xf numFmtId="0" fontId="13" fillId="0" borderId="38" xfId="67" applyFont="1" applyBorder="1" applyAlignment="1">
      <alignment horizontal="center" vertical="center" wrapText="1"/>
    </xf>
    <xf numFmtId="0" fontId="13" fillId="0" borderId="0" xfId="0" applyFont="1"/>
    <xf numFmtId="4" fontId="13" fillId="0" borderId="38" xfId="7" applyNumberFormat="1" applyFont="1" applyFill="1" applyBorder="1" applyAlignment="1">
      <alignment vertical="center" wrapText="1"/>
    </xf>
    <xf numFmtId="4" fontId="13" fillId="0" borderId="38" xfId="7" applyNumberFormat="1" applyFont="1" applyFill="1" applyBorder="1" applyAlignment="1">
      <alignment horizontal="center" vertical="center" wrapText="1"/>
    </xf>
    <xf numFmtId="49" fontId="79" fillId="55" borderId="38" xfId="67" applyNumberFormat="1" applyFont="1" applyFill="1" applyBorder="1" applyAlignment="1">
      <alignment horizontal="center" vertical="center" textRotation="90" wrapText="1"/>
    </xf>
    <xf numFmtId="0" fontId="82" fillId="55" borderId="38" xfId="352" applyFont="1" applyFill="1" applyBorder="1" applyAlignment="1">
      <alignment horizontal="center" vertical="center" wrapText="1"/>
    </xf>
    <xf numFmtId="171" fontId="79" fillId="55" borderId="38" xfId="67" applyNumberFormat="1" applyFont="1" applyFill="1" applyBorder="1" applyAlignment="1">
      <alignment horizontal="center" vertical="center" wrapText="1"/>
    </xf>
    <xf numFmtId="172" fontId="78" fillId="55" borderId="0" xfId="1648" applyNumberFormat="1" applyFont="1" applyFill="1"/>
    <xf numFmtId="0" fontId="78" fillId="55" borderId="0" xfId="1648" applyFont="1" applyFill="1"/>
    <xf numFmtId="43" fontId="78" fillId="55" borderId="0" xfId="1648" applyNumberFormat="1" applyFont="1" applyFill="1"/>
    <xf numFmtId="0" fontId="13" fillId="55" borderId="38" xfId="67" applyFont="1" applyFill="1" applyBorder="1" applyAlignment="1">
      <alignment horizontal="center" vertical="center" wrapText="1"/>
    </xf>
    <xf numFmtId="0" fontId="81" fillId="55" borderId="38" xfId="67" applyFont="1" applyFill="1" applyBorder="1" applyAlignment="1">
      <alignment horizontal="center" vertical="center" wrapText="1"/>
    </xf>
    <xf numFmtId="171" fontId="13" fillId="55" borderId="38" xfId="67" applyNumberFormat="1" applyFont="1" applyFill="1" applyBorder="1" applyAlignment="1">
      <alignment horizontal="center" vertical="center" wrapText="1"/>
    </xf>
    <xf numFmtId="0" fontId="78" fillId="55" borderId="0" xfId="1650" applyFont="1" applyFill="1"/>
    <xf numFmtId="0" fontId="81" fillId="55" borderId="38" xfId="1650" applyFont="1" applyFill="1" applyBorder="1" applyAlignment="1">
      <alignment horizontal="center" vertical="center" wrapText="1"/>
    </xf>
    <xf numFmtId="171" fontId="78" fillId="55" borderId="0" xfId="1650" applyNumberFormat="1" applyFont="1" applyFill="1"/>
    <xf numFmtId="0" fontId="77" fillId="55" borderId="38" xfId="1650" applyFont="1" applyFill="1" applyBorder="1" applyAlignment="1">
      <alignment horizontal="center" vertical="center" wrapText="1"/>
    </xf>
    <xf numFmtId="171" fontId="89" fillId="55" borderId="38" xfId="67" applyNumberFormat="1" applyFont="1" applyFill="1" applyBorder="1" applyAlignment="1">
      <alignment horizontal="center" vertical="center" wrapText="1"/>
    </xf>
    <xf numFmtId="0" fontId="80" fillId="55" borderId="38" xfId="0" applyFont="1" applyFill="1" applyBorder="1" applyAlignment="1"/>
    <xf numFmtId="0" fontId="84" fillId="55" borderId="40" xfId="67" applyFont="1" applyFill="1" applyBorder="1" applyAlignment="1">
      <alignment horizontal="center" vertical="center" wrapText="1"/>
    </xf>
    <xf numFmtId="165" fontId="84" fillId="55" borderId="38" xfId="6" applyNumberFormat="1" applyFont="1" applyFill="1" applyBorder="1" applyAlignment="1">
      <alignment horizontal="center" vertical="center"/>
    </xf>
    <xf numFmtId="0" fontId="84" fillId="55" borderId="40" xfId="67" applyFont="1" applyFill="1" applyBorder="1" applyAlignment="1">
      <alignment horizontal="left" vertical="center" wrapText="1"/>
    </xf>
    <xf numFmtId="43" fontId="82" fillId="55" borderId="38" xfId="1650" applyNumberFormat="1" applyFont="1" applyFill="1" applyBorder="1" applyAlignment="1">
      <alignment vertical="center"/>
    </xf>
    <xf numFmtId="0" fontId="77" fillId="55" borderId="38" xfId="0" applyFont="1" applyFill="1" applyBorder="1" applyAlignment="1">
      <alignment vertical="center" wrapText="1"/>
    </xf>
    <xf numFmtId="43" fontId="78" fillId="55" borderId="38" xfId="7" applyFont="1" applyFill="1" applyBorder="1" applyAlignment="1">
      <alignment vertical="center"/>
    </xf>
    <xf numFmtId="0" fontId="78" fillId="55" borderId="0" xfId="0" applyFont="1" applyFill="1"/>
    <xf numFmtId="0" fontId="82" fillId="55" borderId="0" xfId="0" applyFont="1" applyFill="1" applyAlignment="1">
      <alignment wrapText="1"/>
    </xf>
    <xf numFmtId="0" fontId="82" fillId="55" borderId="0" xfId="0" applyFont="1" applyFill="1" applyAlignment="1">
      <alignment horizontal="right"/>
    </xf>
    <xf numFmtId="0" fontId="78" fillId="55" borderId="0" xfId="0" applyFont="1" applyFill="1" applyBorder="1"/>
    <xf numFmtId="0" fontId="13" fillId="55" borderId="0" xfId="0" applyFont="1" applyFill="1" applyBorder="1"/>
    <xf numFmtId="173" fontId="78" fillId="55" borderId="0" xfId="0" applyNumberFormat="1" applyFont="1" applyFill="1" applyBorder="1"/>
    <xf numFmtId="0" fontId="13" fillId="55" borderId="0" xfId="0" applyFont="1" applyFill="1"/>
    <xf numFmtId="0" fontId="79" fillId="55" borderId="38" xfId="0" applyFont="1" applyFill="1" applyBorder="1" applyAlignment="1">
      <alignment vertical="top" wrapText="1"/>
    </xf>
    <xf numFmtId="0" fontId="13" fillId="55" borderId="38" xfId="0" applyFont="1" applyFill="1" applyBorder="1"/>
    <xf numFmtId="0" fontId="13" fillId="55" borderId="39" xfId="0" applyFont="1" applyFill="1" applyBorder="1" applyAlignment="1">
      <alignment horizontal="left" vertical="top" wrapText="1"/>
    </xf>
    <xf numFmtId="0" fontId="13" fillId="55" borderId="38" xfId="0" applyFont="1" applyFill="1" applyBorder="1" applyAlignment="1">
      <alignment vertical="top" wrapText="1"/>
    </xf>
    <xf numFmtId="0" fontId="13" fillId="55" borderId="38" xfId="0" applyFont="1" applyFill="1" applyBorder="1" applyAlignment="1">
      <alignment wrapText="1"/>
    </xf>
    <xf numFmtId="0" fontId="91" fillId="55" borderId="38" xfId="0" applyFont="1" applyFill="1" applyBorder="1" applyAlignment="1">
      <alignment horizontal="left" vertical="top" wrapText="1"/>
    </xf>
    <xf numFmtId="0" fontId="13" fillId="55" borderId="38" xfId="0" applyFont="1" applyFill="1" applyBorder="1" applyAlignment="1">
      <alignment vertical="center" wrapText="1"/>
    </xf>
    <xf numFmtId="0" fontId="13" fillId="55" borderId="3" xfId="0" applyFont="1" applyFill="1" applyBorder="1" applyAlignment="1">
      <alignment horizontal="center" vertical="top" wrapText="1"/>
    </xf>
    <xf numFmtId="0" fontId="77" fillId="55" borderId="3" xfId="0" applyFont="1" applyFill="1" applyBorder="1" applyAlignment="1">
      <alignment horizontal="right" vertical="top" wrapText="1"/>
    </xf>
    <xf numFmtId="0" fontId="13" fillId="55" borderId="38" xfId="0" applyFont="1" applyFill="1" applyBorder="1" applyAlignment="1">
      <alignment horizontal="left" vertical="center"/>
    </xf>
    <xf numFmtId="43" fontId="13" fillId="55" borderId="38" xfId="7" applyFont="1" applyFill="1" applyBorder="1" applyAlignment="1">
      <alignment horizontal="right" vertical="center"/>
    </xf>
    <xf numFmtId="171" fontId="13" fillId="55" borderId="0" xfId="0" applyNumberFormat="1" applyFont="1" applyFill="1" applyAlignment="1">
      <alignment vertical="center"/>
    </xf>
    <xf numFmtId="0" fontId="13" fillId="55" borderId="0" xfId="0" applyFont="1" applyFill="1" applyAlignment="1">
      <alignment vertical="center"/>
    </xf>
    <xf numFmtId="166" fontId="13" fillId="55" borderId="0" xfId="67" applyNumberFormat="1" applyFont="1" applyFill="1" applyAlignment="1">
      <alignment horizontal="right" vertical="top" wrapText="1"/>
    </xf>
    <xf numFmtId="0" fontId="13" fillId="55" borderId="0" xfId="8" applyFont="1" applyFill="1" applyAlignment="1">
      <alignment horizontal="right" vertical="center" wrapText="1"/>
    </xf>
    <xf numFmtId="171" fontId="13" fillId="55" borderId="4" xfId="0" applyNumberFormat="1" applyFont="1" applyFill="1" applyBorder="1" applyAlignment="1">
      <alignment horizontal="right" vertical="center" wrapText="1"/>
    </xf>
    <xf numFmtId="166" fontId="79" fillId="55" borderId="0" xfId="0" applyNumberFormat="1" applyFont="1" applyFill="1" applyAlignment="1">
      <alignment horizontal="center" vertical="center" wrapText="1"/>
    </xf>
    <xf numFmtId="49" fontId="79" fillId="55" borderId="39" xfId="67" applyNumberFormat="1" applyFont="1" applyFill="1" applyBorder="1" applyAlignment="1">
      <alignment horizontal="center" vertical="center" wrapText="1"/>
    </xf>
    <xf numFmtId="49" fontId="79" fillId="55" borderId="40" xfId="67" applyNumberFormat="1" applyFont="1" applyFill="1" applyBorder="1" applyAlignment="1">
      <alignment horizontal="center" vertical="center" wrapText="1"/>
    </xf>
    <xf numFmtId="0" fontId="79" fillId="55" borderId="1" xfId="67" applyFont="1" applyFill="1" applyBorder="1" applyAlignment="1">
      <alignment horizontal="center" vertical="center" wrapText="1"/>
    </xf>
    <xf numFmtId="0" fontId="79" fillId="55" borderId="3" xfId="67" applyFont="1" applyFill="1" applyBorder="1" applyAlignment="1">
      <alignment horizontal="center" vertical="center" wrapText="1"/>
    </xf>
    <xf numFmtId="171" fontId="79" fillId="55" borderId="1" xfId="67" applyNumberFormat="1" applyFont="1" applyFill="1" applyBorder="1" applyAlignment="1">
      <alignment horizontal="center" vertical="center" wrapText="1"/>
    </xf>
    <xf numFmtId="171" fontId="79" fillId="55" borderId="3" xfId="67" applyNumberFormat="1" applyFont="1" applyFill="1" applyBorder="1" applyAlignment="1">
      <alignment horizontal="center" vertical="center" wrapText="1"/>
    </xf>
    <xf numFmtId="171" fontId="13" fillId="55" borderId="39" xfId="67" applyNumberFormat="1" applyFont="1" applyFill="1" applyBorder="1" applyAlignment="1">
      <alignment horizontal="center" vertical="center" wrapText="1"/>
    </xf>
    <xf numFmtId="171" fontId="13" fillId="55" borderId="41" xfId="67" applyNumberFormat="1" applyFont="1" applyFill="1" applyBorder="1" applyAlignment="1">
      <alignment horizontal="center" vertical="center" wrapText="1"/>
    </xf>
    <xf numFmtId="171" fontId="13" fillId="55" borderId="40" xfId="67" applyNumberFormat="1" applyFont="1" applyFill="1" applyBorder="1" applyAlignment="1">
      <alignment horizontal="center" vertical="center" wrapText="1"/>
    </xf>
    <xf numFmtId="0" fontId="79" fillId="55" borderId="1" xfId="0" applyFont="1" applyFill="1" applyBorder="1" applyAlignment="1">
      <alignment horizontal="center" vertical="center" wrapText="1"/>
    </xf>
    <xf numFmtId="0" fontId="79" fillId="55" borderId="42" xfId="0" applyFont="1" applyFill="1" applyBorder="1" applyAlignment="1">
      <alignment horizontal="center" vertical="center" wrapText="1"/>
    </xf>
    <xf numFmtId="0" fontId="79" fillId="55" borderId="3" xfId="0" applyFont="1" applyFill="1" applyBorder="1" applyAlignment="1">
      <alignment horizontal="center" vertical="center" wrapText="1"/>
    </xf>
    <xf numFmtId="0" fontId="13" fillId="55" borderId="1" xfId="9" applyFont="1" applyFill="1" applyBorder="1" applyAlignment="1">
      <alignment horizontal="center" vertical="center" wrapText="1"/>
    </xf>
    <xf numFmtId="0" fontId="13" fillId="55" borderId="42" xfId="9" applyFont="1" applyFill="1" applyBorder="1" applyAlignment="1">
      <alignment horizontal="center" vertical="center" wrapText="1"/>
    </xf>
    <xf numFmtId="0" fontId="13" fillId="55" borderId="3" xfId="9" applyFont="1" applyFill="1" applyBorder="1" applyAlignment="1">
      <alignment horizontal="center" vertical="center" wrapText="1"/>
    </xf>
    <xf numFmtId="0" fontId="79" fillId="55" borderId="1" xfId="67" applyNumberFormat="1" applyFont="1" applyFill="1" applyBorder="1" applyAlignment="1">
      <alignment horizontal="center" vertical="center" wrapText="1"/>
    </xf>
    <xf numFmtId="0" fontId="79" fillId="55" borderId="3" xfId="67" applyNumberFormat="1" applyFont="1" applyFill="1" applyBorder="1" applyAlignment="1">
      <alignment horizontal="center" vertical="center" wrapText="1"/>
    </xf>
    <xf numFmtId="0" fontId="79" fillId="55" borderId="0" xfId="8" applyFont="1" applyFill="1" applyAlignment="1">
      <alignment horizontal="center" vertical="center" wrapText="1"/>
    </xf>
    <xf numFmtId="0" fontId="13" fillId="55" borderId="39" xfId="8" applyFont="1" applyFill="1" applyBorder="1" applyAlignment="1">
      <alignment horizontal="center" vertical="center" wrapText="1"/>
    </xf>
    <xf numFmtId="0" fontId="13" fillId="55" borderId="40" xfId="8" applyFont="1" applyFill="1" applyBorder="1" applyAlignment="1">
      <alignment horizontal="center" vertical="center" wrapText="1"/>
    </xf>
    <xf numFmtId="0" fontId="82" fillId="55" borderId="38" xfId="0" applyFont="1" applyFill="1" applyBorder="1" applyAlignment="1">
      <alignment horizontal="center" vertical="top" wrapText="1"/>
    </xf>
    <xf numFmtId="166" fontId="13" fillId="55" borderId="0" xfId="67" applyNumberFormat="1" applyFont="1" applyFill="1" applyAlignment="1">
      <alignment horizontal="right" vertical="center" wrapText="1"/>
    </xf>
    <xf numFmtId="0" fontId="82" fillId="0" borderId="0" xfId="0" applyFont="1" applyFill="1" applyBorder="1" applyAlignment="1">
      <alignment horizontal="center" vertical="center" wrapText="1"/>
    </xf>
    <xf numFmtId="0" fontId="87" fillId="55" borderId="0" xfId="0" applyFont="1" applyFill="1" applyBorder="1" applyAlignment="1">
      <alignment horizontal="right" vertical="top" wrapText="1"/>
    </xf>
    <xf numFmtId="0" fontId="13" fillId="55" borderId="39" xfId="0" applyFont="1" applyFill="1" applyBorder="1" applyAlignment="1">
      <alignment horizontal="center" vertical="center" wrapText="1"/>
    </xf>
    <xf numFmtId="0" fontId="13" fillId="55" borderId="40" xfId="0" applyFont="1" applyFill="1" applyBorder="1" applyAlignment="1">
      <alignment horizontal="center" vertical="center" wrapText="1"/>
    </xf>
    <xf numFmtId="0" fontId="77" fillId="55" borderId="39" xfId="0" applyFont="1" applyFill="1" applyBorder="1" applyAlignment="1">
      <alignment horizontal="left" vertical="top" wrapText="1"/>
    </xf>
    <xf numFmtId="0" fontId="77" fillId="55" borderId="40" xfId="0" applyFont="1" applyFill="1" applyBorder="1" applyAlignment="1">
      <alignment horizontal="left" vertical="top" wrapText="1"/>
    </xf>
    <xf numFmtId="0" fontId="79" fillId="55" borderId="39" xfId="0" applyFont="1" applyFill="1" applyBorder="1" applyAlignment="1">
      <alignment horizontal="left"/>
    </xf>
    <xf numFmtId="0" fontId="79" fillId="55" borderId="41" xfId="0" applyFont="1" applyFill="1" applyBorder="1" applyAlignment="1">
      <alignment horizontal="left"/>
    </xf>
    <xf numFmtId="0" fontId="79" fillId="55" borderId="40" xfId="0" applyFont="1" applyFill="1" applyBorder="1" applyAlignment="1">
      <alignment horizontal="left"/>
    </xf>
    <xf numFmtId="0" fontId="79" fillId="55" borderId="39" xfId="0" applyFont="1" applyFill="1" applyBorder="1" applyAlignment="1">
      <alignment horizontal="left" vertical="center" wrapText="1"/>
    </xf>
    <xf numFmtId="0" fontId="90" fillId="55" borderId="40" xfId="0" applyFont="1" applyFill="1" applyBorder="1" applyAlignment="1">
      <alignment vertical="center" wrapText="1"/>
    </xf>
    <xf numFmtId="0" fontId="13" fillId="55" borderId="1" xfId="0" applyFont="1" applyFill="1" applyBorder="1" applyAlignment="1">
      <alignment horizontal="center" vertical="top" wrapText="1"/>
    </xf>
    <xf numFmtId="0" fontId="13" fillId="55" borderId="42" xfId="0" applyFont="1" applyFill="1" applyBorder="1" applyAlignment="1">
      <alignment horizontal="center" vertical="top" wrapText="1"/>
    </xf>
    <xf numFmtId="0" fontId="13" fillId="55" borderId="3" xfId="0" applyFont="1" applyFill="1" applyBorder="1" applyAlignment="1">
      <alignment horizontal="center" vertical="top" wrapText="1"/>
    </xf>
    <xf numFmtId="0" fontId="13" fillId="55" borderId="39" xfId="0" applyFont="1" applyFill="1" applyBorder="1" applyAlignment="1">
      <alignment horizontal="center" vertical="top" wrapText="1"/>
    </xf>
    <xf numFmtId="0" fontId="13" fillId="55" borderId="40" xfId="0" applyFont="1" applyFill="1" applyBorder="1" applyAlignment="1">
      <alignment horizontal="center" vertical="top" wrapText="1"/>
    </xf>
  </cellXfs>
  <cellStyles count="1652">
    <cellStyle name="_artabyuje" xfId="140"/>
    <cellStyle name="_artabyuje_3.Havelvacner_N1_12 23.01.2018" xfId="141"/>
    <cellStyle name="20% - Accent1" xfId="437" builtinId="30" customBuiltin="1"/>
    <cellStyle name="20% - Accent1 2" xfId="18"/>
    <cellStyle name="20% - Accent1 2 2" xfId="80"/>
    <cellStyle name="20% - Accent1 2 2 2" xfId="142"/>
    <cellStyle name="20% - Accent1 2 2 2 2" xfId="143"/>
    <cellStyle name="20% - Accent1 2 2 2 2 2" xfId="575"/>
    <cellStyle name="20% - Accent1 2 2 2 2 2 2" xfId="1291"/>
    <cellStyle name="20% - Accent1 2 2 2 2 3" xfId="950"/>
    <cellStyle name="20% - Accent1 2 2 2 3" xfId="144"/>
    <cellStyle name="20% - Accent1 2 2 2 3 2" xfId="576"/>
    <cellStyle name="20% - Accent1 2 2 2 3 2 2" xfId="1292"/>
    <cellStyle name="20% - Accent1 2 2 2 3 3" xfId="951"/>
    <cellStyle name="20% - Accent1 2 2 2 4" xfId="574"/>
    <cellStyle name="20% - Accent1 2 2 2 4 2" xfId="1290"/>
    <cellStyle name="20% - Accent1 2 2 2 5" xfId="949"/>
    <cellStyle name="20% - Accent1 2 2 3" xfId="145"/>
    <cellStyle name="20% - Accent1 2 2 3 2" xfId="577"/>
    <cellStyle name="20% - Accent1 2 2 3 2 2" xfId="1293"/>
    <cellStyle name="20% - Accent1 2 2 3 3" xfId="952"/>
    <cellStyle name="20% - Accent1 2 2 4" xfId="146"/>
    <cellStyle name="20% - Accent1 2 2 4 2" xfId="578"/>
    <cellStyle name="20% - Accent1 2 2 4 2 2" xfId="1294"/>
    <cellStyle name="20% - Accent1 2 2 4 3" xfId="953"/>
    <cellStyle name="20% - Accent1 2 3" xfId="147"/>
    <cellStyle name="20% - Accent1 2 3 2" xfId="148"/>
    <cellStyle name="20% - Accent1 2 3 2 2" xfId="580"/>
    <cellStyle name="20% - Accent1 2 3 2 2 2" xfId="1296"/>
    <cellStyle name="20% - Accent1 2 3 2 3" xfId="955"/>
    <cellStyle name="20% - Accent1 2 3 3" xfId="149"/>
    <cellStyle name="20% - Accent1 2 3 3 2" xfId="581"/>
    <cellStyle name="20% - Accent1 2 3 3 2 2" xfId="1297"/>
    <cellStyle name="20% - Accent1 2 3 3 3" xfId="956"/>
    <cellStyle name="20% - Accent1 2 3 4" xfId="579"/>
    <cellStyle name="20% - Accent1 2 3 4 2" xfId="1295"/>
    <cellStyle name="20% - Accent1 2 3 5" xfId="954"/>
    <cellStyle name="20% - Accent1 2 4" xfId="150"/>
    <cellStyle name="20% - Accent1 2 4 2" xfId="151"/>
    <cellStyle name="20% - Accent1 2 4 2 2" xfId="583"/>
    <cellStyle name="20% - Accent1 2 4 2 2 2" xfId="1299"/>
    <cellStyle name="20% - Accent1 2 4 2 3" xfId="958"/>
    <cellStyle name="20% - Accent1 2 4 3" xfId="152"/>
    <cellStyle name="20% - Accent1 2 4 3 2" xfId="584"/>
    <cellStyle name="20% - Accent1 2 4 3 2 2" xfId="1300"/>
    <cellStyle name="20% - Accent1 2 4 3 3" xfId="959"/>
    <cellStyle name="20% - Accent1 2 4 4" xfId="582"/>
    <cellStyle name="20% - Accent1 2 4 4 2" xfId="1298"/>
    <cellStyle name="20% - Accent1 2 4 5" xfId="957"/>
    <cellStyle name="20% - Accent1 2 5" xfId="153"/>
    <cellStyle name="20% - Accent1 2 5 2" xfId="585"/>
    <cellStyle name="20% - Accent1 2 5 2 2" xfId="1301"/>
    <cellStyle name="20% - Accent1 2 5 3" xfId="960"/>
    <cellStyle name="20% - Accent1 2 6" xfId="154"/>
    <cellStyle name="20% - Accent1 2 6 2" xfId="586"/>
    <cellStyle name="20% - Accent1 2 6 2 2" xfId="1302"/>
    <cellStyle name="20% - Accent1 2 6 3" xfId="961"/>
    <cellStyle name="20% - Accent1 2 7" xfId="460"/>
    <cellStyle name="20% - Accent1 2 7 2" xfId="813"/>
    <cellStyle name="20% - Accent1 2 7 2 2" xfId="1528"/>
    <cellStyle name="20% - Accent1 2 7 3" xfId="1187"/>
    <cellStyle name="20% - Accent1 2 8" xfId="549"/>
    <cellStyle name="20% - Accent1 2 8 2" xfId="891"/>
    <cellStyle name="20% - Accent1 2 8 2 2" xfId="1606"/>
    <cellStyle name="20% - Accent1 2 8 3" xfId="1265"/>
    <cellStyle name="20% - Accent1 2 9" xfId="925"/>
    <cellStyle name="20% - Accent1 2 9 2" xfId="1636"/>
    <cellStyle name="20% - Accent1 3" xfId="381"/>
    <cellStyle name="20% - Accent1 3 2" xfId="786"/>
    <cellStyle name="20% - Accent1 3 2 2" xfId="1501"/>
    <cellStyle name="20% - Accent1 3 3" xfId="1160"/>
    <cellStyle name="20% - Accent1 4" xfId="523"/>
    <cellStyle name="20% - Accent1 4 2" xfId="865"/>
    <cellStyle name="20% - Accent1 4 2 2" xfId="1580"/>
    <cellStyle name="20% - Accent1 4 3" xfId="1239"/>
    <cellStyle name="20% - Accent1 5" xfId="536"/>
    <cellStyle name="20% - Accent1 5 2" xfId="878"/>
    <cellStyle name="20% - Accent1 5 2 2" xfId="1593"/>
    <cellStyle name="20% - Accent1 5 3" xfId="1252"/>
    <cellStyle name="20% - Accent1 6" xfId="798"/>
    <cellStyle name="20% - Accent1 6 2" xfId="1513"/>
    <cellStyle name="20% - Accent1 7" xfId="912"/>
    <cellStyle name="20% - Accent1 7 2" xfId="1623"/>
    <cellStyle name="20% - Accent1 8" xfId="1172"/>
    <cellStyle name="20% - Accent2" xfId="440" builtinId="34" customBuiltin="1"/>
    <cellStyle name="20% - Accent2 2" xfId="19"/>
    <cellStyle name="20% - Accent2 2 2" xfId="81"/>
    <cellStyle name="20% - Accent2 2 2 2" xfId="155"/>
    <cellStyle name="20% - Accent2 2 2 2 2" xfId="156"/>
    <cellStyle name="20% - Accent2 2 2 2 2 2" xfId="588"/>
    <cellStyle name="20% - Accent2 2 2 2 2 2 2" xfId="1304"/>
    <cellStyle name="20% - Accent2 2 2 2 2 3" xfId="963"/>
    <cellStyle name="20% - Accent2 2 2 2 3" xfId="157"/>
    <cellStyle name="20% - Accent2 2 2 2 3 2" xfId="589"/>
    <cellStyle name="20% - Accent2 2 2 2 3 2 2" xfId="1305"/>
    <cellStyle name="20% - Accent2 2 2 2 3 3" xfId="964"/>
    <cellStyle name="20% - Accent2 2 2 2 4" xfId="587"/>
    <cellStyle name="20% - Accent2 2 2 2 4 2" xfId="1303"/>
    <cellStyle name="20% - Accent2 2 2 2 5" xfId="962"/>
    <cellStyle name="20% - Accent2 2 2 3" xfId="158"/>
    <cellStyle name="20% - Accent2 2 2 3 2" xfId="590"/>
    <cellStyle name="20% - Accent2 2 2 3 2 2" xfId="1306"/>
    <cellStyle name="20% - Accent2 2 2 3 3" xfId="965"/>
    <cellStyle name="20% - Accent2 2 2 4" xfId="159"/>
    <cellStyle name="20% - Accent2 2 2 4 2" xfId="591"/>
    <cellStyle name="20% - Accent2 2 2 4 2 2" xfId="1307"/>
    <cellStyle name="20% - Accent2 2 2 4 3" xfId="966"/>
    <cellStyle name="20% - Accent2 2 3" xfId="160"/>
    <cellStyle name="20% - Accent2 2 3 2" xfId="161"/>
    <cellStyle name="20% - Accent2 2 3 2 2" xfId="593"/>
    <cellStyle name="20% - Accent2 2 3 2 2 2" xfId="1309"/>
    <cellStyle name="20% - Accent2 2 3 2 3" xfId="968"/>
    <cellStyle name="20% - Accent2 2 3 3" xfId="162"/>
    <cellStyle name="20% - Accent2 2 3 3 2" xfId="594"/>
    <cellStyle name="20% - Accent2 2 3 3 2 2" xfId="1310"/>
    <cellStyle name="20% - Accent2 2 3 3 3" xfId="969"/>
    <cellStyle name="20% - Accent2 2 3 4" xfId="592"/>
    <cellStyle name="20% - Accent2 2 3 4 2" xfId="1308"/>
    <cellStyle name="20% - Accent2 2 3 5" xfId="967"/>
    <cellStyle name="20% - Accent2 2 4" xfId="163"/>
    <cellStyle name="20% - Accent2 2 4 2" xfId="164"/>
    <cellStyle name="20% - Accent2 2 4 2 2" xfId="596"/>
    <cellStyle name="20% - Accent2 2 4 2 2 2" xfId="1312"/>
    <cellStyle name="20% - Accent2 2 4 2 3" xfId="971"/>
    <cellStyle name="20% - Accent2 2 4 3" xfId="165"/>
    <cellStyle name="20% - Accent2 2 4 3 2" xfId="597"/>
    <cellStyle name="20% - Accent2 2 4 3 2 2" xfId="1313"/>
    <cellStyle name="20% - Accent2 2 4 3 3" xfId="972"/>
    <cellStyle name="20% - Accent2 2 4 4" xfId="595"/>
    <cellStyle name="20% - Accent2 2 4 4 2" xfId="1311"/>
    <cellStyle name="20% - Accent2 2 4 5" xfId="970"/>
    <cellStyle name="20% - Accent2 2 5" xfId="166"/>
    <cellStyle name="20% - Accent2 2 5 2" xfId="598"/>
    <cellStyle name="20% - Accent2 2 5 2 2" xfId="1314"/>
    <cellStyle name="20% - Accent2 2 5 3" xfId="973"/>
    <cellStyle name="20% - Accent2 2 6" xfId="167"/>
    <cellStyle name="20% - Accent2 2 6 2" xfId="599"/>
    <cellStyle name="20% - Accent2 2 6 2 2" xfId="1315"/>
    <cellStyle name="20% - Accent2 2 6 3" xfId="974"/>
    <cellStyle name="20% - Accent2 2 7" xfId="462"/>
    <cellStyle name="20% - Accent2 2 7 2" xfId="815"/>
    <cellStyle name="20% - Accent2 2 7 2 2" xfId="1530"/>
    <cellStyle name="20% - Accent2 2 7 3" xfId="1189"/>
    <cellStyle name="20% - Accent2 2 8" xfId="551"/>
    <cellStyle name="20% - Accent2 2 8 2" xfId="893"/>
    <cellStyle name="20% - Accent2 2 8 2 2" xfId="1608"/>
    <cellStyle name="20% - Accent2 2 8 3" xfId="1267"/>
    <cellStyle name="20% - Accent2 2 9" xfId="927"/>
    <cellStyle name="20% - Accent2 2 9 2" xfId="1638"/>
    <cellStyle name="20% - Accent2 3" xfId="382"/>
    <cellStyle name="20% - Accent2 3 2" xfId="787"/>
    <cellStyle name="20% - Accent2 3 2 2" xfId="1502"/>
    <cellStyle name="20% - Accent2 3 3" xfId="1161"/>
    <cellStyle name="20% - Accent2 4" xfId="525"/>
    <cellStyle name="20% - Accent2 4 2" xfId="867"/>
    <cellStyle name="20% - Accent2 4 2 2" xfId="1582"/>
    <cellStyle name="20% - Accent2 4 3" xfId="1241"/>
    <cellStyle name="20% - Accent2 5" xfId="538"/>
    <cellStyle name="20% - Accent2 5 2" xfId="880"/>
    <cellStyle name="20% - Accent2 5 2 2" xfId="1595"/>
    <cellStyle name="20% - Accent2 5 3" xfId="1254"/>
    <cellStyle name="20% - Accent2 6" xfId="800"/>
    <cellStyle name="20% - Accent2 6 2" xfId="1515"/>
    <cellStyle name="20% - Accent2 7" xfId="914"/>
    <cellStyle name="20% - Accent2 7 2" xfId="1625"/>
    <cellStyle name="20% - Accent2 8" xfId="1174"/>
    <cellStyle name="20% - Accent3" xfId="443" builtinId="38" customBuiltin="1"/>
    <cellStyle name="20% - Accent3 2" xfId="20"/>
    <cellStyle name="20% - Accent3 2 2" xfId="82"/>
    <cellStyle name="20% - Accent3 2 2 2" xfId="168"/>
    <cellStyle name="20% - Accent3 2 2 2 2" xfId="169"/>
    <cellStyle name="20% - Accent3 2 2 2 2 2" xfId="601"/>
    <cellStyle name="20% - Accent3 2 2 2 2 2 2" xfId="1317"/>
    <cellStyle name="20% - Accent3 2 2 2 2 3" xfId="976"/>
    <cellStyle name="20% - Accent3 2 2 2 3" xfId="170"/>
    <cellStyle name="20% - Accent3 2 2 2 3 2" xfId="602"/>
    <cellStyle name="20% - Accent3 2 2 2 3 2 2" xfId="1318"/>
    <cellStyle name="20% - Accent3 2 2 2 3 3" xfId="977"/>
    <cellStyle name="20% - Accent3 2 2 2 4" xfId="600"/>
    <cellStyle name="20% - Accent3 2 2 2 4 2" xfId="1316"/>
    <cellStyle name="20% - Accent3 2 2 2 5" xfId="975"/>
    <cellStyle name="20% - Accent3 2 2 3" xfId="171"/>
    <cellStyle name="20% - Accent3 2 2 3 2" xfId="603"/>
    <cellStyle name="20% - Accent3 2 2 3 2 2" xfId="1319"/>
    <cellStyle name="20% - Accent3 2 2 3 3" xfId="978"/>
    <cellStyle name="20% - Accent3 2 2 4" xfId="172"/>
    <cellStyle name="20% - Accent3 2 2 4 2" xfId="604"/>
    <cellStyle name="20% - Accent3 2 2 4 2 2" xfId="1320"/>
    <cellStyle name="20% - Accent3 2 2 4 3" xfId="979"/>
    <cellStyle name="20% - Accent3 2 3" xfId="173"/>
    <cellStyle name="20% - Accent3 2 3 2" xfId="174"/>
    <cellStyle name="20% - Accent3 2 3 2 2" xfId="606"/>
    <cellStyle name="20% - Accent3 2 3 2 2 2" xfId="1322"/>
    <cellStyle name="20% - Accent3 2 3 2 3" xfId="981"/>
    <cellStyle name="20% - Accent3 2 3 3" xfId="175"/>
    <cellStyle name="20% - Accent3 2 3 3 2" xfId="607"/>
    <cellStyle name="20% - Accent3 2 3 3 2 2" xfId="1323"/>
    <cellStyle name="20% - Accent3 2 3 3 3" xfId="982"/>
    <cellStyle name="20% - Accent3 2 3 4" xfId="605"/>
    <cellStyle name="20% - Accent3 2 3 4 2" xfId="1321"/>
    <cellStyle name="20% - Accent3 2 3 5" xfId="980"/>
    <cellStyle name="20% - Accent3 2 4" xfId="176"/>
    <cellStyle name="20% - Accent3 2 4 2" xfId="177"/>
    <cellStyle name="20% - Accent3 2 4 2 2" xfId="609"/>
    <cellStyle name="20% - Accent3 2 4 2 2 2" xfId="1325"/>
    <cellStyle name="20% - Accent3 2 4 2 3" xfId="984"/>
    <cellStyle name="20% - Accent3 2 4 3" xfId="178"/>
    <cellStyle name="20% - Accent3 2 4 3 2" xfId="610"/>
    <cellStyle name="20% - Accent3 2 4 3 2 2" xfId="1326"/>
    <cellStyle name="20% - Accent3 2 4 3 3" xfId="985"/>
    <cellStyle name="20% - Accent3 2 4 4" xfId="608"/>
    <cellStyle name="20% - Accent3 2 4 4 2" xfId="1324"/>
    <cellStyle name="20% - Accent3 2 4 5" xfId="983"/>
    <cellStyle name="20% - Accent3 2 5" xfId="179"/>
    <cellStyle name="20% - Accent3 2 5 2" xfId="611"/>
    <cellStyle name="20% - Accent3 2 5 2 2" xfId="1327"/>
    <cellStyle name="20% - Accent3 2 5 3" xfId="986"/>
    <cellStyle name="20% - Accent3 2 6" xfId="180"/>
    <cellStyle name="20% - Accent3 2 6 2" xfId="612"/>
    <cellStyle name="20% - Accent3 2 6 2 2" xfId="1328"/>
    <cellStyle name="20% - Accent3 2 6 3" xfId="987"/>
    <cellStyle name="20% - Accent3 2 7" xfId="464"/>
    <cellStyle name="20% - Accent3 2 7 2" xfId="817"/>
    <cellStyle name="20% - Accent3 2 7 2 2" xfId="1532"/>
    <cellStyle name="20% - Accent3 2 7 3" xfId="1191"/>
    <cellStyle name="20% - Accent3 2 8" xfId="553"/>
    <cellStyle name="20% - Accent3 2 8 2" xfId="895"/>
    <cellStyle name="20% - Accent3 2 8 2 2" xfId="1610"/>
    <cellStyle name="20% - Accent3 2 8 3" xfId="1269"/>
    <cellStyle name="20% - Accent3 2 9" xfId="929"/>
    <cellStyle name="20% - Accent3 2 9 2" xfId="1640"/>
    <cellStyle name="20% - Accent3 3" xfId="383"/>
    <cellStyle name="20% - Accent3 3 2" xfId="788"/>
    <cellStyle name="20% - Accent3 3 2 2" xfId="1503"/>
    <cellStyle name="20% - Accent3 3 3" xfId="1162"/>
    <cellStyle name="20% - Accent3 4" xfId="527"/>
    <cellStyle name="20% - Accent3 4 2" xfId="869"/>
    <cellStyle name="20% - Accent3 4 2 2" xfId="1584"/>
    <cellStyle name="20% - Accent3 4 3" xfId="1243"/>
    <cellStyle name="20% - Accent3 5" xfId="540"/>
    <cellStyle name="20% - Accent3 5 2" xfId="882"/>
    <cellStyle name="20% - Accent3 5 2 2" xfId="1597"/>
    <cellStyle name="20% - Accent3 5 3" xfId="1256"/>
    <cellStyle name="20% - Accent3 6" xfId="802"/>
    <cellStyle name="20% - Accent3 6 2" xfId="1517"/>
    <cellStyle name="20% - Accent3 7" xfId="916"/>
    <cellStyle name="20% - Accent3 7 2" xfId="1627"/>
    <cellStyle name="20% - Accent3 8" xfId="1176"/>
    <cellStyle name="20% - Accent4" xfId="446" builtinId="42" customBuiltin="1"/>
    <cellStyle name="20% - Accent4 2" xfId="21"/>
    <cellStyle name="20% - Accent4 2 2" xfId="83"/>
    <cellStyle name="20% - Accent4 2 2 2" xfId="181"/>
    <cellStyle name="20% - Accent4 2 2 2 2" xfId="182"/>
    <cellStyle name="20% - Accent4 2 2 2 2 2" xfId="614"/>
    <cellStyle name="20% - Accent4 2 2 2 2 2 2" xfId="1330"/>
    <cellStyle name="20% - Accent4 2 2 2 2 3" xfId="989"/>
    <cellStyle name="20% - Accent4 2 2 2 3" xfId="183"/>
    <cellStyle name="20% - Accent4 2 2 2 3 2" xfId="615"/>
    <cellStyle name="20% - Accent4 2 2 2 3 2 2" xfId="1331"/>
    <cellStyle name="20% - Accent4 2 2 2 3 3" xfId="990"/>
    <cellStyle name="20% - Accent4 2 2 2 4" xfId="613"/>
    <cellStyle name="20% - Accent4 2 2 2 4 2" xfId="1329"/>
    <cellStyle name="20% - Accent4 2 2 2 5" xfId="988"/>
    <cellStyle name="20% - Accent4 2 2 3" xfId="184"/>
    <cellStyle name="20% - Accent4 2 2 3 2" xfId="616"/>
    <cellStyle name="20% - Accent4 2 2 3 2 2" xfId="1332"/>
    <cellStyle name="20% - Accent4 2 2 3 3" xfId="991"/>
    <cellStyle name="20% - Accent4 2 2 4" xfId="185"/>
    <cellStyle name="20% - Accent4 2 2 4 2" xfId="617"/>
    <cellStyle name="20% - Accent4 2 2 4 2 2" xfId="1333"/>
    <cellStyle name="20% - Accent4 2 2 4 3" xfId="992"/>
    <cellStyle name="20% - Accent4 2 3" xfId="186"/>
    <cellStyle name="20% - Accent4 2 3 2" xfId="187"/>
    <cellStyle name="20% - Accent4 2 3 2 2" xfId="619"/>
    <cellStyle name="20% - Accent4 2 3 2 2 2" xfId="1335"/>
    <cellStyle name="20% - Accent4 2 3 2 3" xfId="994"/>
    <cellStyle name="20% - Accent4 2 3 3" xfId="188"/>
    <cellStyle name="20% - Accent4 2 3 3 2" xfId="620"/>
    <cellStyle name="20% - Accent4 2 3 3 2 2" xfId="1336"/>
    <cellStyle name="20% - Accent4 2 3 3 3" xfId="995"/>
    <cellStyle name="20% - Accent4 2 3 4" xfId="618"/>
    <cellStyle name="20% - Accent4 2 3 4 2" xfId="1334"/>
    <cellStyle name="20% - Accent4 2 3 5" xfId="993"/>
    <cellStyle name="20% - Accent4 2 4" xfId="189"/>
    <cellStyle name="20% - Accent4 2 4 2" xfId="190"/>
    <cellStyle name="20% - Accent4 2 4 2 2" xfId="622"/>
    <cellStyle name="20% - Accent4 2 4 2 2 2" xfId="1338"/>
    <cellStyle name="20% - Accent4 2 4 2 3" xfId="997"/>
    <cellStyle name="20% - Accent4 2 4 3" xfId="191"/>
    <cellStyle name="20% - Accent4 2 4 3 2" xfId="623"/>
    <cellStyle name="20% - Accent4 2 4 3 2 2" xfId="1339"/>
    <cellStyle name="20% - Accent4 2 4 3 3" xfId="998"/>
    <cellStyle name="20% - Accent4 2 4 4" xfId="621"/>
    <cellStyle name="20% - Accent4 2 4 4 2" xfId="1337"/>
    <cellStyle name="20% - Accent4 2 4 5" xfId="996"/>
    <cellStyle name="20% - Accent4 2 5" xfId="192"/>
    <cellStyle name="20% - Accent4 2 5 2" xfId="624"/>
    <cellStyle name="20% - Accent4 2 5 2 2" xfId="1340"/>
    <cellStyle name="20% - Accent4 2 5 3" xfId="999"/>
    <cellStyle name="20% - Accent4 2 6" xfId="193"/>
    <cellStyle name="20% - Accent4 2 6 2" xfId="625"/>
    <cellStyle name="20% - Accent4 2 6 2 2" xfId="1341"/>
    <cellStyle name="20% - Accent4 2 6 3" xfId="1000"/>
    <cellStyle name="20% - Accent4 2 7" xfId="466"/>
    <cellStyle name="20% - Accent4 2 7 2" xfId="819"/>
    <cellStyle name="20% - Accent4 2 7 2 2" xfId="1534"/>
    <cellStyle name="20% - Accent4 2 7 3" xfId="1193"/>
    <cellStyle name="20% - Accent4 2 8" xfId="555"/>
    <cellStyle name="20% - Accent4 2 8 2" xfId="897"/>
    <cellStyle name="20% - Accent4 2 8 2 2" xfId="1612"/>
    <cellStyle name="20% - Accent4 2 8 3" xfId="1271"/>
    <cellStyle name="20% - Accent4 2 9" xfId="931"/>
    <cellStyle name="20% - Accent4 2 9 2" xfId="1642"/>
    <cellStyle name="20% - Accent4 3" xfId="384"/>
    <cellStyle name="20% - Accent4 3 2" xfId="789"/>
    <cellStyle name="20% - Accent4 3 2 2" xfId="1504"/>
    <cellStyle name="20% - Accent4 3 3" xfId="1163"/>
    <cellStyle name="20% - Accent4 4" xfId="529"/>
    <cellStyle name="20% - Accent4 4 2" xfId="871"/>
    <cellStyle name="20% - Accent4 4 2 2" xfId="1586"/>
    <cellStyle name="20% - Accent4 4 3" xfId="1245"/>
    <cellStyle name="20% - Accent4 5" xfId="542"/>
    <cellStyle name="20% - Accent4 5 2" xfId="884"/>
    <cellStyle name="20% - Accent4 5 2 2" xfId="1599"/>
    <cellStyle name="20% - Accent4 5 3" xfId="1258"/>
    <cellStyle name="20% - Accent4 6" xfId="804"/>
    <cellStyle name="20% - Accent4 6 2" xfId="1519"/>
    <cellStyle name="20% - Accent4 7" xfId="918"/>
    <cellStyle name="20% - Accent4 7 2" xfId="1629"/>
    <cellStyle name="20% - Accent4 8" xfId="1178"/>
    <cellStyle name="20% - Accent5" xfId="449" builtinId="46" customBuiltin="1"/>
    <cellStyle name="20% - Accent5 2" xfId="22"/>
    <cellStyle name="20% - Accent5 2 2" xfId="84"/>
    <cellStyle name="20% - Accent5 2 2 2" xfId="194"/>
    <cellStyle name="20% - Accent5 2 2 2 2" xfId="195"/>
    <cellStyle name="20% - Accent5 2 2 2 2 2" xfId="627"/>
    <cellStyle name="20% - Accent5 2 2 2 2 2 2" xfId="1343"/>
    <cellStyle name="20% - Accent5 2 2 2 2 3" xfId="1002"/>
    <cellStyle name="20% - Accent5 2 2 2 3" xfId="196"/>
    <cellStyle name="20% - Accent5 2 2 2 3 2" xfId="628"/>
    <cellStyle name="20% - Accent5 2 2 2 3 2 2" xfId="1344"/>
    <cellStyle name="20% - Accent5 2 2 2 3 3" xfId="1003"/>
    <cellStyle name="20% - Accent5 2 2 2 4" xfId="626"/>
    <cellStyle name="20% - Accent5 2 2 2 4 2" xfId="1342"/>
    <cellStyle name="20% - Accent5 2 2 2 5" xfId="1001"/>
    <cellStyle name="20% - Accent5 2 2 3" xfId="197"/>
    <cellStyle name="20% - Accent5 2 2 3 2" xfId="629"/>
    <cellStyle name="20% - Accent5 2 2 3 2 2" xfId="1345"/>
    <cellStyle name="20% - Accent5 2 2 3 3" xfId="1004"/>
    <cellStyle name="20% - Accent5 2 2 4" xfId="198"/>
    <cellStyle name="20% - Accent5 2 2 4 2" xfId="630"/>
    <cellStyle name="20% - Accent5 2 2 4 2 2" xfId="1346"/>
    <cellStyle name="20% - Accent5 2 2 4 3" xfId="1005"/>
    <cellStyle name="20% - Accent5 2 3" xfId="199"/>
    <cellStyle name="20% - Accent5 2 3 2" xfId="200"/>
    <cellStyle name="20% - Accent5 2 3 2 2" xfId="632"/>
    <cellStyle name="20% - Accent5 2 3 2 2 2" xfId="1348"/>
    <cellStyle name="20% - Accent5 2 3 2 3" xfId="1007"/>
    <cellStyle name="20% - Accent5 2 3 3" xfId="201"/>
    <cellStyle name="20% - Accent5 2 3 3 2" xfId="633"/>
    <cellStyle name="20% - Accent5 2 3 3 2 2" xfId="1349"/>
    <cellStyle name="20% - Accent5 2 3 3 3" xfId="1008"/>
    <cellStyle name="20% - Accent5 2 3 4" xfId="631"/>
    <cellStyle name="20% - Accent5 2 3 4 2" xfId="1347"/>
    <cellStyle name="20% - Accent5 2 3 5" xfId="1006"/>
    <cellStyle name="20% - Accent5 2 4" xfId="202"/>
    <cellStyle name="20% - Accent5 2 4 2" xfId="203"/>
    <cellStyle name="20% - Accent5 2 4 2 2" xfId="635"/>
    <cellStyle name="20% - Accent5 2 4 2 2 2" xfId="1351"/>
    <cellStyle name="20% - Accent5 2 4 2 3" xfId="1010"/>
    <cellStyle name="20% - Accent5 2 4 3" xfId="204"/>
    <cellStyle name="20% - Accent5 2 4 3 2" xfId="636"/>
    <cellStyle name="20% - Accent5 2 4 3 2 2" xfId="1352"/>
    <cellStyle name="20% - Accent5 2 4 3 3" xfId="1011"/>
    <cellStyle name="20% - Accent5 2 4 4" xfId="634"/>
    <cellStyle name="20% - Accent5 2 4 4 2" xfId="1350"/>
    <cellStyle name="20% - Accent5 2 4 5" xfId="1009"/>
    <cellStyle name="20% - Accent5 2 5" xfId="205"/>
    <cellStyle name="20% - Accent5 2 5 2" xfId="637"/>
    <cellStyle name="20% - Accent5 2 5 2 2" xfId="1353"/>
    <cellStyle name="20% - Accent5 2 5 3" xfId="1012"/>
    <cellStyle name="20% - Accent5 2 6" xfId="206"/>
    <cellStyle name="20% - Accent5 2 6 2" xfId="638"/>
    <cellStyle name="20% - Accent5 2 6 2 2" xfId="1354"/>
    <cellStyle name="20% - Accent5 2 6 3" xfId="1013"/>
    <cellStyle name="20% - Accent5 2 7" xfId="468"/>
    <cellStyle name="20% - Accent5 2 7 2" xfId="821"/>
    <cellStyle name="20% - Accent5 2 7 2 2" xfId="1536"/>
    <cellStyle name="20% - Accent5 2 7 3" xfId="1195"/>
    <cellStyle name="20% - Accent5 2 8" xfId="557"/>
    <cellStyle name="20% - Accent5 2 8 2" xfId="899"/>
    <cellStyle name="20% - Accent5 2 8 2 2" xfId="1614"/>
    <cellStyle name="20% - Accent5 2 8 3" xfId="1273"/>
    <cellStyle name="20% - Accent5 2 9" xfId="933"/>
    <cellStyle name="20% - Accent5 2 9 2" xfId="1644"/>
    <cellStyle name="20% - Accent5 3" xfId="385"/>
    <cellStyle name="20% - Accent5 3 2" xfId="790"/>
    <cellStyle name="20% - Accent5 3 2 2" xfId="1505"/>
    <cellStyle name="20% - Accent5 3 3" xfId="1164"/>
    <cellStyle name="20% - Accent5 4" xfId="531"/>
    <cellStyle name="20% - Accent5 4 2" xfId="873"/>
    <cellStyle name="20% - Accent5 4 2 2" xfId="1588"/>
    <cellStyle name="20% - Accent5 4 3" xfId="1247"/>
    <cellStyle name="20% - Accent5 5" xfId="544"/>
    <cellStyle name="20% - Accent5 5 2" xfId="886"/>
    <cellStyle name="20% - Accent5 5 2 2" xfId="1601"/>
    <cellStyle name="20% - Accent5 5 3" xfId="1260"/>
    <cellStyle name="20% - Accent5 6" xfId="806"/>
    <cellStyle name="20% - Accent5 6 2" xfId="1521"/>
    <cellStyle name="20% - Accent5 7" xfId="920"/>
    <cellStyle name="20% - Accent5 7 2" xfId="1631"/>
    <cellStyle name="20% - Accent5 8" xfId="1180"/>
    <cellStyle name="20% - Accent6" xfId="452" builtinId="50" customBuiltin="1"/>
    <cellStyle name="20% - Accent6 2" xfId="23"/>
    <cellStyle name="20% - Accent6 2 2" xfId="85"/>
    <cellStyle name="20% - Accent6 2 2 2" xfId="207"/>
    <cellStyle name="20% - Accent6 2 2 2 2" xfId="208"/>
    <cellStyle name="20% - Accent6 2 2 2 2 2" xfId="640"/>
    <cellStyle name="20% - Accent6 2 2 2 2 2 2" xfId="1356"/>
    <cellStyle name="20% - Accent6 2 2 2 2 3" xfId="1015"/>
    <cellStyle name="20% - Accent6 2 2 2 3" xfId="209"/>
    <cellStyle name="20% - Accent6 2 2 2 3 2" xfId="641"/>
    <cellStyle name="20% - Accent6 2 2 2 3 2 2" xfId="1357"/>
    <cellStyle name="20% - Accent6 2 2 2 3 3" xfId="1016"/>
    <cellStyle name="20% - Accent6 2 2 2 4" xfId="639"/>
    <cellStyle name="20% - Accent6 2 2 2 4 2" xfId="1355"/>
    <cellStyle name="20% - Accent6 2 2 2 5" xfId="1014"/>
    <cellStyle name="20% - Accent6 2 2 3" xfId="210"/>
    <cellStyle name="20% - Accent6 2 2 3 2" xfId="642"/>
    <cellStyle name="20% - Accent6 2 2 3 2 2" xfId="1358"/>
    <cellStyle name="20% - Accent6 2 2 3 3" xfId="1017"/>
    <cellStyle name="20% - Accent6 2 2 4" xfId="211"/>
    <cellStyle name="20% - Accent6 2 2 4 2" xfId="643"/>
    <cellStyle name="20% - Accent6 2 2 4 2 2" xfId="1359"/>
    <cellStyle name="20% - Accent6 2 2 4 3" xfId="1018"/>
    <cellStyle name="20% - Accent6 2 3" xfId="212"/>
    <cellStyle name="20% - Accent6 2 3 2" xfId="213"/>
    <cellStyle name="20% - Accent6 2 3 2 2" xfId="645"/>
    <cellStyle name="20% - Accent6 2 3 2 2 2" xfId="1361"/>
    <cellStyle name="20% - Accent6 2 3 2 3" xfId="1020"/>
    <cellStyle name="20% - Accent6 2 3 3" xfId="214"/>
    <cellStyle name="20% - Accent6 2 3 3 2" xfId="646"/>
    <cellStyle name="20% - Accent6 2 3 3 2 2" xfId="1362"/>
    <cellStyle name="20% - Accent6 2 3 3 3" xfId="1021"/>
    <cellStyle name="20% - Accent6 2 3 4" xfId="644"/>
    <cellStyle name="20% - Accent6 2 3 4 2" xfId="1360"/>
    <cellStyle name="20% - Accent6 2 3 5" xfId="1019"/>
    <cellStyle name="20% - Accent6 2 4" xfId="215"/>
    <cellStyle name="20% - Accent6 2 4 2" xfId="216"/>
    <cellStyle name="20% - Accent6 2 4 2 2" xfId="648"/>
    <cellStyle name="20% - Accent6 2 4 2 2 2" xfId="1364"/>
    <cellStyle name="20% - Accent6 2 4 2 3" xfId="1023"/>
    <cellStyle name="20% - Accent6 2 4 3" xfId="217"/>
    <cellStyle name="20% - Accent6 2 4 3 2" xfId="649"/>
    <cellStyle name="20% - Accent6 2 4 3 2 2" xfId="1365"/>
    <cellStyle name="20% - Accent6 2 4 3 3" xfId="1024"/>
    <cellStyle name="20% - Accent6 2 4 4" xfId="647"/>
    <cellStyle name="20% - Accent6 2 4 4 2" xfId="1363"/>
    <cellStyle name="20% - Accent6 2 4 5" xfId="1022"/>
    <cellStyle name="20% - Accent6 2 5" xfId="218"/>
    <cellStyle name="20% - Accent6 2 5 2" xfId="650"/>
    <cellStyle name="20% - Accent6 2 5 2 2" xfId="1366"/>
    <cellStyle name="20% - Accent6 2 5 3" xfId="1025"/>
    <cellStyle name="20% - Accent6 2 6" xfId="219"/>
    <cellStyle name="20% - Accent6 2 6 2" xfId="651"/>
    <cellStyle name="20% - Accent6 2 6 2 2" xfId="1367"/>
    <cellStyle name="20% - Accent6 2 6 3" xfId="1026"/>
    <cellStyle name="20% - Accent6 2 7" xfId="470"/>
    <cellStyle name="20% - Accent6 2 7 2" xfId="823"/>
    <cellStyle name="20% - Accent6 2 7 2 2" xfId="1538"/>
    <cellStyle name="20% - Accent6 2 7 3" xfId="1197"/>
    <cellStyle name="20% - Accent6 2 8" xfId="559"/>
    <cellStyle name="20% - Accent6 2 8 2" xfId="901"/>
    <cellStyle name="20% - Accent6 2 8 2 2" xfId="1616"/>
    <cellStyle name="20% - Accent6 2 8 3" xfId="1275"/>
    <cellStyle name="20% - Accent6 2 9" xfId="935"/>
    <cellStyle name="20% - Accent6 2 9 2" xfId="1646"/>
    <cellStyle name="20% - Accent6 3" xfId="386"/>
    <cellStyle name="20% - Accent6 3 2" xfId="791"/>
    <cellStyle name="20% - Accent6 3 2 2" xfId="1506"/>
    <cellStyle name="20% - Accent6 3 3" xfId="1165"/>
    <cellStyle name="20% - Accent6 4" xfId="533"/>
    <cellStyle name="20% - Accent6 4 2" xfId="875"/>
    <cellStyle name="20% - Accent6 4 2 2" xfId="1590"/>
    <cellStyle name="20% - Accent6 4 3" xfId="1249"/>
    <cellStyle name="20% - Accent6 5" xfId="546"/>
    <cellStyle name="20% - Accent6 5 2" xfId="888"/>
    <cellStyle name="20% - Accent6 5 2 2" xfId="1603"/>
    <cellStyle name="20% - Accent6 5 3" xfId="1262"/>
    <cellStyle name="20% - Accent6 6" xfId="808"/>
    <cellStyle name="20% - Accent6 6 2" xfId="1523"/>
    <cellStyle name="20% - Accent6 7" xfId="922"/>
    <cellStyle name="20% - Accent6 7 2" xfId="1633"/>
    <cellStyle name="20% - Accent6 8" xfId="1182"/>
    <cellStyle name="40% - Accent1" xfId="438" builtinId="31" customBuiltin="1"/>
    <cellStyle name="40% - Accent1 2" xfId="24"/>
    <cellStyle name="40% - Accent1 2 2" xfId="86"/>
    <cellStyle name="40% - Accent1 2 2 2" xfId="220"/>
    <cellStyle name="40% - Accent1 2 2 2 2" xfId="221"/>
    <cellStyle name="40% - Accent1 2 2 2 2 2" xfId="653"/>
    <cellStyle name="40% - Accent1 2 2 2 2 2 2" xfId="1369"/>
    <cellStyle name="40% - Accent1 2 2 2 2 3" xfId="1028"/>
    <cellStyle name="40% - Accent1 2 2 2 3" xfId="222"/>
    <cellStyle name="40% - Accent1 2 2 2 3 2" xfId="654"/>
    <cellStyle name="40% - Accent1 2 2 2 3 2 2" xfId="1370"/>
    <cellStyle name="40% - Accent1 2 2 2 3 3" xfId="1029"/>
    <cellStyle name="40% - Accent1 2 2 2 4" xfId="652"/>
    <cellStyle name="40% - Accent1 2 2 2 4 2" xfId="1368"/>
    <cellStyle name="40% - Accent1 2 2 2 5" xfId="1027"/>
    <cellStyle name="40% - Accent1 2 2 3" xfId="223"/>
    <cellStyle name="40% - Accent1 2 2 3 2" xfId="655"/>
    <cellStyle name="40% - Accent1 2 2 3 2 2" xfId="1371"/>
    <cellStyle name="40% - Accent1 2 2 3 3" xfId="1030"/>
    <cellStyle name="40% - Accent1 2 2 4" xfId="224"/>
    <cellStyle name="40% - Accent1 2 2 4 2" xfId="656"/>
    <cellStyle name="40% - Accent1 2 2 4 2 2" xfId="1372"/>
    <cellStyle name="40% - Accent1 2 2 4 3" xfId="1031"/>
    <cellStyle name="40% - Accent1 2 3" xfId="225"/>
    <cellStyle name="40% - Accent1 2 3 2" xfId="226"/>
    <cellStyle name="40% - Accent1 2 3 2 2" xfId="658"/>
    <cellStyle name="40% - Accent1 2 3 2 2 2" xfId="1374"/>
    <cellStyle name="40% - Accent1 2 3 2 3" xfId="1033"/>
    <cellStyle name="40% - Accent1 2 3 3" xfId="227"/>
    <cellStyle name="40% - Accent1 2 3 3 2" xfId="659"/>
    <cellStyle name="40% - Accent1 2 3 3 2 2" xfId="1375"/>
    <cellStyle name="40% - Accent1 2 3 3 3" xfId="1034"/>
    <cellStyle name="40% - Accent1 2 3 4" xfId="657"/>
    <cellStyle name="40% - Accent1 2 3 4 2" xfId="1373"/>
    <cellStyle name="40% - Accent1 2 3 5" xfId="1032"/>
    <cellStyle name="40% - Accent1 2 4" xfId="228"/>
    <cellStyle name="40% - Accent1 2 4 2" xfId="229"/>
    <cellStyle name="40% - Accent1 2 4 2 2" xfId="661"/>
    <cellStyle name="40% - Accent1 2 4 2 2 2" xfId="1377"/>
    <cellStyle name="40% - Accent1 2 4 2 3" xfId="1036"/>
    <cellStyle name="40% - Accent1 2 4 3" xfId="230"/>
    <cellStyle name="40% - Accent1 2 4 3 2" xfId="662"/>
    <cellStyle name="40% - Accent1 2 4 3 2 2" xfId="1378"/>
    <cellStyle name="40% - Accent1 2 4 3 3" xfId="1037"/>
    <cellStyle name="40% - Accent1 2 4 4" xfId="660"/>
    <cellStyle name="40% - Accent1 2 4 4 2" xfId="1376"/>
    <cellStyle name="40% - Accent1 2 4 5" xfId="1035"/>
    <cellStyle name="40% - Accent1 2 5" xfId="231"/>
    <cellStyle name="40% - Accent1 2 5 2" xfId="663"/>
    <cellStyle name="40% - Accent1 2 5 2 2" xfId="1379"/>
    <cellStyle name="40% - Accent1 2 5 3" xfId="1038"/>
    <cellStyle name="40% - Accent1 2 6" xfId="232"/>
    <cellStyle name="40% - Accent1 2 6 2" xfId="664"/>
    <cellStyle name="40% - Accent1 2 6 2 2" xfId="1380"/>
    <cellStyle name="40% - Accent1 2 6 3" xfId="1039"/>
    <cellStyle name="40% - Accent1 2 7" xfId="461"/>
    <cellStyle name="40% - Accent1 2 7 2" xfId="814"/>
    <cellStyle name="40% - Accent1 2 7 2 2" xfId="1529"/>
    <cellStyle name="40% - Accent1 2 7 3" xfId="1188"/>
    <cellStyle name="40% - Accent1 2 8" xfId="550"/>
    <cellStyle name="40% - Accent1 2 8 2" xfId="892"/>
    <cellStyle name="40% - Accent1 2 8 2 2" xfId="1607"/>
    <cellStyle name="40% - Accent1 2 8 3" xfId="1266"/>
    <cellStyle name="40% - Accent1 2 9" xfId="926"/>
    <cellStyle name="40% - Accent1 2 9 2" xfId="1637"/>
    <cellStyle name="40% - Accent1 3" xfId="387"/>
    <cellStyle name="40% - Accent1 3 2" xfId="792"/>
    <cellStyle name="40% - Accent1 3 2 2" xfId="1507"/>
    <cellStyle name="40% - Accent1 3 3" xfId="1166"/>
    <cellStyle name="40% - Accent1 4" xfId="524"/>
    <cellStyle name="40% - Accent1 4 2" xfId="866"/>
    <cellStyle name="40% - Accent1 4 2 2" xfId="1581"/>
    <cellStyle name="40% - Accent1 4 3" xfId="1240"/>
    <cellStyle name="40% - Accent1 5" xfId="537"/>
    <cellStyle name="40% - Accent1 5 2" xfId="879"/>
    <cellStyle name="40% - Accent1 5 2 2" xfId="1594"/>
    <cellStyle name="40% - Accent1 5 3" xfId="1253"/>
    <cellStyle name="40% - Accent1 6" xfId="799"/>
    <cellStyle name="40% - Accent1 6 2" xfId="1514"/>
    <cellStyle name="40% - Accent1 7" xfId="913"/>
    <cellStyle name="40% - Accent1 7 2" xfId="1624"/>
    <cellStyle name="40% - Accent1 8" xfId="1173"/>
    <cellStyle name="40% - Accent2" xfId="441" builtinId="35" customBuiltin="1"/>
    <cellStyle name="40% - Accent2 2" xfId="25"/>
    <cellStyle name="40% - Accent2 2 2" xfId="87"/>
    <cellStyle name="40% - Accent2 2 2 2" xfId="233"/>
    <cellStyle name="40% - Accent2 2 2 2 2" xfId="234"/>
    <cellStyle name="40% - Accent2 2 2 2 2 2" xfId="666"/>
    <cellStyle name="40% - Accent2 2 2 2 2 2 2" xfId="1382"/>
    <cellStyle name="40% - Accent2 2 2 2 2 3" xfId="1041"/>
    <cellStyle name="40% - Accent2 2 2 2 3" xfId="235"/>
    <cellStyle name="40% - Accent2 2 2 2 3 2" xfId="667"/>
    <cellStyle name="40% - Accent2 2 2 2 3 2 2" xfId="1383"/>
    <cellStyle name="40% - Accent2 2 2 2 3 3" xfId="1042"/>
    <cellStyle name="40% - Accent2 2 2 2 4" xfId="665"/>
    <cellStyle name="40% - Accent2 2 2 2 4 2" xfId="1381"/>
    <cellStyle name="40% - Accent2 2 2 2 5" xfId="1040"/>
    <cellStyle name="40% - Accent2 2 2 3" xfId="236"/>
    <cellStyle name="40% - Accent2 2 2 3 2" xfId="668"/>
    <cellStyle name="40% - Accent2 2 2 3 2 2" xfId="1384"/>
    <cellStyle name="40% - Accent2 2 2 3 3" xfId="1043"/>
    <cellStyle name="40% - Accent2 2 2 4" xfId="237"/>
    <cellStyle name="40% - Accent2 2 2 4 2" xfId="669"/>
    <cellStyle name="40% - Accent2 2 2 4 2 2" xfId="1385"/>
    <cellStyle name="40% - Accent2 2 2 4 3" xfId="1044"/>
    <cellStyle name="40% - Accent2 2 3" xfId="238"/>
    <cellStyle name="40% - Accent2 2 3 2" xfId="239"/>
    <cellStyle name="40% - Accent2 2 3 2 2" xfId="671"/>
    <cellStyle name="40% - Accent2 2 3 2 2 2" xfId="1387"/>
    <cellStyle name="40% - Accent2 2 3 2 3" xfId="1046"/>
    <cellStyle name="40% - Accent2 2 3 3" xfId="240"/>
    <cellStyle name="40% - Accent2 2 3 3 2" xfId="672"/>
    <cellStyle name="40% - Accent2 2 3 3 2 2" xfId="1388"/>
    <cellStyle name="40% - Accent2 2 3 3 3" xfId="1047"/>
    <cellStyle name="40% - Accent2 2 3 4" xfId="670"/>
    <cellStyle name="40% - Accent2 2 3 4 2" xfId="1386"/>
    <cellStyle name="40% - Accent2 2 3 5" xfId="1045"/>
    <cellStyle name="40% - Accent2 2 4" xfId="241"/>
    <cellStyle name="40% - Accent2 2 4 2" xfId="242"/>
    <cellStyle name="40% - Accent2 2 4 2 2" xfId="674"/>
    <cellStyle name="40% - Accent2 2 4 2 2 2" xfId="1390"/>
    <cellStyle name="40% - Accent2 2 4 2 3" xfId="1049"/>
    <cellStyle name="40% - Accent2 2 4 3" xfId="243"/>
    <cellStyle name="40% - Accent2 2 4 3 2" xfId="675"/>
    <cellStyle name="40% - Accent2 2 4 3 2 2" xfId="1391"/>
    <cellStyle name="40% - Accent2 2 4 3 3" xfId="1050"/>
    <cellStyle name="40% - Accent2 2 4 4" xfId="673"/>
    <cellStyle name="40% - Accent2 2 4 4 2" xfId="1389"/>
    <cellStyle name="40% - Accent2 2 4 5" xfId="1048"/>
    <cellStyle name="40% - Accent2 2 5" xfId="244"/>
    <cellStyle name="40% - Accent2 2 5 2" xfId="676"/>
    <cellStyle name="40% - Accent2 2 5 2 2" xfId="1392"/>
    <cellStyle name="40% - Accent2 2 5 3" xfId="1051"/>
    <cellStyle name="40% - Accent2 2 6" xfId="245"/>
    <cellStyle name="40% - Accent2 2 6 2" xfId="677"/>
    <cellStyle name="40% - Accent2 2 6 2 2" xfId="1393"/>
    <cellStyle name="40% - Accent2 2 6 3" xfId="1052"/>
    <cellStyle name="40% - Accent2 2 7" xfId="463"/>
    <cellStyle name="40% - Accent2 2 7 2" xfId="816"/>
    <cellStyle name="40% - Accent2 2 7 2 2" xfId="1531"/>
    <cellStyle name="40% - Accent2 2 7 3" xfId="1190"/>
    <cellStyle name="40% - Accent2 2 8" xfId="552"/>
    <cellStyle name="40% - Accent2 2 8 2" xfId="894"/>
    <cellStyle name="40% - Accent2 2 8 2 2" xfId="1609"/>
    <cellStyle name="40% - Accent2 2 8 3" xfId="1268"/>
    <cellStyle name="40% - Accent2 2 9" xfId="928"/>
    <cellStyle name="40% - Accent2 2 9 2" xfId="1639"/>
    <cellStyle name="40% - Accent2 3" xfId="388"/>
    <cellStyle name="40% - Accent2 3 2" xfId="793"/>
    <cellStyle name="40% - Accent2 3 2 2" xfId="1508"/>
    <cellStyle name="40% - Accent2 3 3" xfId="1167"/>
    <cellStyle name="40% - Accent2 4" xfId="526"/>
    <cellStyle name="40% - Accent2 4 2" xfId="868"/>
    <cellStyle name="40% - Accent2 4 2 2" xfId="1583"/>
    <cellStyle name="40% - Accent2 4 3" xfId="1242"/>
    <cellStyle name="40% - Accent2 5" xfId="539"/>
    <cellStyle name="40% - Accent2 5 2" xfId="881"/>
    <cellStyle name="40% - Accent2 5 2 2" xfId="1596"/>
    <cellStyle name="40% - Accent2 5 3" xfId="1255"/>
    <cellStyle name="40% - Accent2 6" xfId="801"/>
    <cellStyle name="40% - Accent2 6 2" xfId="1516"/>
    <cellStyle name="40% - Accent2 7" xfId="915"/>
    <cellStyle name="40% - Accent2 7 2" xfId="1626"/>
    <cellStyle name="40% - Accent2 8" xfId="1175"/>
    <cellStyle name="40% - Accent3" xfId="444" builtinId="39" customBuiltin="1"/>
    <cellStyle name="40% - Accent3 2" xfId="26"/>
    <cellStyle name="40% - Accent3 2 2" xfId="88"/>
    <cellStyle name="40% - Accent3 2 2 2" xfId="246"/>
    <cellStyle name="40% - Accent3 2 2 2 2" xfId="247"/>
    <cellStyle name="40% - Accent3 2 2 2 2 2" xfId="679"/>
    <cellStyle name="40% - Accent3 2 2 2 2 2 2" xfId="1395"/>
    <cellStyle name="40% - Accent3 2 2 2 2 3" xfId="1054"/>
    <cellStyle name="40% - Accent3 2 2 2 3" xfId="248"/>
    <cellStyle name="40% - Accent3 2 2 2 3 2" xfId="680"/>
    <cellStyle name="40% - Accent3 2 2 2 3 2 2" xfId="1396"/>
    <cellStyle name="40% - Accent3 2 2 2 3 3" xfId="1055"/>
    <cellStyle name="40% - Accent3 2 2 2 4" xfId="678"/>
    <cellStyle name="40% - Accent3 2 2 2 4 2" xfId="1394"/>
    <cellStyle name="40% - Accent3 2 2 2 5" xfId="1053"/>
    <cellStyle name="40% - Accent3 2 2 3" xfId="249"/>
    <cellStyle name="40% - Accent3 2 2 3 2" xfId="681"/>
    <cellStyle name="40% - Accent3 2 2 3 2 2" xfId="1397"/>
    <cellStyle name="40% - Accent3 2 2 3 3" xfId="1056"/>
    <cellStyle name="40% - Accent3 2 2 4" xfId="250"/>
    <cellStyle name="40% - Accent3 2 2 4 2" xfId="682"/>
    <cellStyle name="40% - Accent3 2 2 4 2 2" xfId="1398"/>
    <cellStyle name="40% - Accent3 2 2 4 3" xfId="1057"/>
    <cellStyle name="40% - Accent3 2 3" xfId="251"/>
    <cellStyle name="40% - Accent3 2 3 2" xfId="252"/>
    <cellStyle name="40% - Accent3 2 3 2 2" xfId="684"/>
    <cellStyle name="40% - Accent3 2 3 2 2 2" xfId="1400"/>
    <cellStyle name="40% - Accent3 2 3 2 3" xfId="1059"/>
    <cellStyle name="40% - Accent3 2 3 3" xfId="253"/>
    <cellStyle name="40% - Accent3 2 3 3 2" xfId="685"/>
    <cellStyle name="40% - Accent3 2 3 3 2 2" xfId="1401"/>
    <cellStyle name="40% - Accent3 2 3 3 3" xfId="1060"/>
    <cellStyle name="40% - Accent3 2 3 4" xfId="683"/>
    <cellStyle name="40% - Accent3 2 3 4 2" xfId="1399"/>
    <cellStyle name="40% - Accent3 2 3 5" xfId="1058"/>
    <cellStyle name="40% - Accent3 2 4" xfId="254"/>
    <cellStyle name="40% - Accent3 2 4 2" xfId="255"/>
    <cellStyle name="40% - Accent3 2 4 2 2" xfId="687"/>
    <cellStyle name="40% - Accent3 2 4 2 2 2" xfId="1403"/>
    <cellStyle name="40% - Accent3 2 4 2 3" xfId="1062"/>
    <cellStyle name="40% - Accent3 2 4 3" xfId="256"/>
    <cellStyle name="40% - Accent3 2 4 3 2" xfId="688"/>
    <cellStyle name="40% - Accent3 2 4 3 2 2" xfId="1404"/>
    <cellStyle name="40% - Accent3 2 4 3 3" xfId="1063"/>
    <cellStyle name="40% - Accent3 2 4 4" xfId="686"/>
    <cellStyle name="40% - Accent3 2 4 4 2" xfId="1402"/>
    <cellStyle name="40% - Accent3 2 4 5" xfId="1061"/>
    <cellStyle name="40% - Accent3 2 5" xfId="257"/>
    <cellStyle name="40% - Accent3 2 5 2" xfId="689"/>
    <cellStyle name="40% - Accent3 2 5 2 2" xfId="1405"/>
    <cellStyle name="40% - Accent3 2 5 3" xfId="1064"/>
    <cellStyle name="40% - Accent3 2 6" xfId="258"/>
    <cellStyle name="40% - Accent3 2 6 2" xfId="690"/>
    <cellStyle name="40% - Accent3 2 6 2 2" xfId="1406"/>
    <cellStyle name="40% - Accent3 2 6 3" xfId="1065"/>
    <cellStyle name="40% - Accent3 2 7" xfId="465"/>
    <cellStyle name="40% - Accent3 2 7 2" xfId="818"/>
    <cellStyle name="40% - Accent3 2 7 2 2" xfId="1533"/>
    <cellStyle name="40% - Accent3 2 7 3" xfId="1192"/>
    <cellStyle name="40% - Accent3 2 8" xfId="554"/>
    <cellStyle name="40% - Accent3 2 8 2" xfId="896"/>
    <cellStyle name="40% - Accent3 2 8 2 2" xfId="1611"/>
    <cellStyle name="40% - Accent3 2 8 3" xfId="1270"/>
    <cellStyle name="40% - Accent3 2 9" xfId="930"/>
    <cellStyle name="40% - Accent3 2 9 2" xfId="1641"/>
    <cellStyle name="40% - Accent3 3" xfId="389"/>
    <cellStyle name="40% - Accent3 3 2" xfId="794"/>
    <cellStyle name="40% - Accent3 3 2 2" xfId="1509"/>
    <cellStyle name="40% - Accent3 3 3" xfId="1168"/>
    <cellStyle name="40% - Accent3 4" xfId="528"/>
    <cellStyle name="40% - Accent3 4 2" xfId="870"/>
    <cellStyle name="40% - Accent3 4 2 2" xfId="1585"/>
    <cellStyle name="40% - Accent3 4 3" xfId="1244"/>
    <cellStyle name="40% - Accent3 5" xfId="541"/>
    <cellStyle name="40% - Accent3 5 2" xfId="883"/>
    <cellStyle name="40% - Accent3 5 2 2" xfId="1598"/>
    <cellStyle name="40% - Accent3 5 3" xfId="1257"/>
    <cellStyle name="40% - Accent3 6" xfId="803"/>
    <cellStyle name="40% - Accent3 6 2" xfId="1518"/>
    <cellStyle name="40% - Accent3 7" xfId="917"/>
    <cellStyle name="40% - Accent3 7 2" xfId="1628"/>
    <cellStyle name="40% - Accent3 8" xfId="1177"/>
    <cellStyle name="40% - Accent4" xfId="447" builtinId="43" customBuiltin="1"/>
    <cellStyle name="40% - Accent4 2" xfId="27"/>
    <cellStyle name="40% - Accent4 2 2" xfId="89"/>
    <cellStyle name="40% - Accent4 2 2 2" xfId="259"/>
    <cellStyle name="40% - Accent4 2 2 2 2" xfId="260"/>
    <cellStyle name="40% - Accent4 2 2 2 2 2" xfId="692"/>
    <cellStyle name="40% - Accent4 2 2 2 2 2 2" xfId="1408"/>
    <cellStyle name="40% - Accent4 2 2 2 2 3" xfId="1067"/>
    <cellStyle name="40% - Accent4 2 2 2 3" xfId="261"/>
    <cellStyle name="40% - Accent4 2 2 2 3 2" xfId="693"/>
    <cellStyle name="40% - Accent4 2 2 2 3 2 2" xfId="1409"/>
    <cellStyle name="40% - Accent4 2 2 2 3 3" xfId="1068"/>
    <cellStyle name="40% - Accent4 2 2 2 4" xfId="691"/>
    <cellStyle name="40% - Accent4 2 2 2 4 2" xfId="1407"/>
    <cellStyle name="40% - Accent4 2 2 2 5" xfId="1066"/>
    <cellStyle name="40% - Accent4 2 2 3" xfId="262"/>
    <cellStyle name="40% - Accent4 2 2 3 2" xfId="694"/>
    <cellStyle name="40% - Accent4 2 2 3 2 2" xfId="1410"/>
    <cellStyle name="40% - Accent4 2 2 3 3" xfId="1069"/>
    <cellStyle name="40% - Accent4 2 2 4" xfId="263"/>
    <cellStyle name="40% - Accent4 2 2 4 2" xfId="695"/>
    <cellStyle name="40% - Accent4 2 2 4 2 2" xfId="1411"/>
    <cellStyle name="40% - Accent4 2 2 4 3" xfId="1070"/>
    <cellStyle name="40% - Accent4 2 3" xfId="264"/>
    <cellStyle name="40% - Accent4 2 3 2" xfId="265"/>
    <cellStyle name="40% - Accent4 2 3 2 2" xfId="697"/>
    <cellStyle name="40% - Accent4 2 3 2 2 2" xfId="1413"/>
    <cellStyle name="40% - Accent4 2 3 2 3" xfId="1072"/>
    <cellStyle name="40% - Accent4 2 3 3" xfId="266"/>
    <cellStyle name="40% - Accent4 2 3 3 2" xfId="698"/>
    <cellStyle name="40% - Accent4 2 3 3 2 2" xfId="1414"/>
    <cellStyle name="40% - Accent4 2 3 3 3" xfId="1073"/>
    <cellStyle name="40% - Accent4 2 3 4" xfId="696"/>
    <cellStyle name="40% - Accent4 2 3 4 2" xfId="1412"/>
    <cellStyle name="40% - Accent4 2 3 5" xfId="1071"/>
    <cellStyle name="40% - Accent4 2 4" xfId="267"/>
    <cellStyle name="40% - Accent4 2 4 2" xfId="268"/>
    <cellStyle name="40% - Accent4 2 4 2 2" xfId="700"/>
    <cellStyle name="40% - Accent4 2 4 2 2 2" xfId="1416"/>
    <cellStyle name="40% - Accent4 2 4 2 3" xfId="1075"/>
    <cellStyle name="40% - Accent4 2 4 3" xfId="269"/>
    <cellStyle name="40% - Accent4 2 4 3 2" xfId="701"/>
    <cellStyle name="40% - Accent4 2 4 3 2 2" xfId="1417"/>
    <cellStyle name="40% - Accent4 2 4 3 3" xfId="1076"/>
    <cellStyle name="40% - Accent4 2 4 4" xfId="699"/>
    <cellStyle name="40% - Accent4 2 4 4 2" xfId="1415"/>
    <cellStyle name="40% - Accent4 2 4 5" xfId="1074"/>
    <cellStyle name="40% - Accent4 2 5" xfId="270"/>
    <cellStyle name="40% - Accent4 2 5 2" xfId="702"/>
    <cellStyle name="40% - Accent4 2 5 2 2" xfId="1418"/>
    <cellStyle name="40% - Accent4 2 5 3" xfId="1077"/>
    <cellStyle name="40% - Accent4 2 6" xfId="271"/>
    <cellStyle name="40% - Accent4 2 6 2" xfId="703"/>
    <cellStyle name="40% - Accent4 2 6 2 2" xfId="1419"/>
    <cellStyle name="40% - Accent4 2 6 3" xfId="1078"/>
    <cellStyle name="40% - Accent4 2 7" xfId="467"/>
    <cellStyle name="40% - Accent4 2 7 2" xfId="820"/>
    <cellStyle name="40% - Accent4 2 7 2 2" xfId="1535"/>
    <cellStyle name="40% - Accent4 2 7 3" xfId="1194"/>
    <cellStyle name="40% - Accent4 2 8" xfId="556"/>
    <cellStyle name="40% - Accent4 2 8 2" xfId="898"/>
    <cellStyle name="40% - Accent4 2 8 2 2" xfId="1613"/>
    <cellStyle name="40% - Accent4 2 8 3" xfId="1272"/>
    <cellStyle name="40% - Accent4 2 9" xfId="932"/>
    <cellStyle name="40% - Accent4 2 9 2" xfId="1643"/>
    <cellStyle name="40% - Accent4 3" xfId="390"/>
    <cellStyle name="40% - Accent4 3 2" xfId="795"/>
    <cellStyle name="40% - Accent4 3 2 2" xfId="1510"/>
    <cellStyle name="40% - Accent4 3 3" xfId="1169"/>
    <cellStyle name="40% - Accent4 4" xfId="530"/>
    <cellStyle name="40% - Accent4 4 2" xfId="872"/>
    <cellStyle name="40% - Accent4 4 2 2" xfId="1587"/>
    <cellStyle name="40% - Accent4 4 3" xfId="1246"/>
    <cellStyle name="40% - Accent4 5" xfId="543"/>
    <cellStyle name="40% - Accent4 5 2" xfId="885"/>
    <cellStyle name="40% - Accent4 5 2 2" xfId="1600"/>
    <cellStyle name="40% - Accent4 5 3" xfId="1259"/>
    <cellStyle name="40% - Accent4 6" xfId="805"/>
    <cellStyle name="40% - Accent4 6 2" xfId="1520"/>
    <cellStyle name="40% - Accent4 7" xfId="919"/>
    <cellStyle name="40% - Accent4 7 2" xfId="1630"/>
    <cellStyle name="40% - Accent4 8" xfId="1179"/>
    <cellStyle name="40% - Accent5" xfId="450" builtinId="47" customBuiltin="1"/>
    <cellStyle name="40% - Accent5 2" xfId="28"/>
    <cellStyle name="40% - Accent5 2 2" xfId="90"/>
    <cellStyle name="40% - Accent5 2 2 2" xfId="272"/>
    <cellStyle name="40% - Accent5 2 2 2 2" xfId="273"/>
    <cellStyle name="40% - Accent5 2 2 2 2 2" xfId="705"/>
    <cellStyle name="40% - Accent5 2 2 2 2 2 2" xfId="1421"/>
    <cellStyle name="40% - Accent5 2 2 2 2 3" xfId="1080"/>
    <cellStyle name="40% - Accent5 2 2 2 3" xfId="274"/>
    <cellStyle name="40% - Accent5 2 2 2 3 2" xfId="706"/>
    <cellStyle name="40% - Accent5 2 2 2 3 2 2" xfId="1422"/>
    <cellStyle name="40% - Accent5 2 2 2 3 3" xfId="1081"/>
    <cellStyle name="40% - Accent5 2 2 2 4" xfId="704"/>
    <cellStyle name="40% - Accent5 2 2 2 4 2" xfId="1420"/>
    <cellStyle name="40% - Accent5 2 2 2 5" xfId="1079"/>
    <cellStyle name="40% - Accent5 2 2 3" xfId="275"/>
    <cellStyle name="40% - Accent5 2 2 3 2" xfId="707"/>
    <cellStyle name="40% - Accent5 2 2 3 2 2" xfId="1423"/>
    <cellStyle name="40% - Accent5 2 2 3 3" xfId="1082"/>
    <cellStyle name="40% - Accent5 2 2 4" xfId="276"/>
    <cellStyle name="40% - Accent5 2 2 4 2" xfId="708"/>
    <cellStyle name="40% - Accent5 2 2 4 2 2" xfId="1424"/>
    <cellStyle name="40% - Accent5 2 2 4 3" xfId="1083"/>
    <cellStyle name="40% - Accent5 2 3" xfId="277"/>
    <cellStyle name="40% - Accent5 2 3 2" xfId="278"/>
    <cellStyle name="40% - Accent5 2 3 2 2" xfId="710"/>
    <cellStyle name="40% - Accent5 2 3 2 2 2" xfId="1426"/>
    <cellStyle name="40% - Accent5 2 3 2 3" xfId="1085"/>
    <cellStyle name="40% - Accent5 2 3 3" xfId="279"/>
    <cellStyle name="40% - Accent5 2 3 3 2" xfId="711"/>
    <cellStyle name="40% - Accent5 2 3 3 2 2" xfId="1427"/>
    <cellStyle name="40% - Accent5 2 3 3 3" xfId="1086"/>
    <cellStyle name="40% - Accent5 2 3 4" xfId="709"/>
    <cellStyle name="40% - Accent5 2 3 4 2" xfId="1425"/>
    <cellStyle name="40% - Accent5 2 3 5" xfId="1084"/>
    <cellStyle name="40% - Accent5 2 4" xfId="280"/>
    <cellStyle name="40% - Accent5 2 4 2" xfId="281"/>
    <cellStyle name="40% - Accent5 2 4 2 2" xfId="713"/>
    <cellStyle name="40% - Accent5 2 4 2 2 2" xfId="1429"/>
    <cellStyle name="40% - Accent5 2 4 2 3" xfId="1088"/>
    <cellStyle name="40% - Accent5 2 4 3" xfId="282"/>
    <cellStyle name="40% - Accent5 2 4 3 2" xfId="714"/>
    <cellStyle name="40% - Accent5 2 4 3 2 2" xfId="1430"/>
    <cellStyle name="40% - Accent5 2 4 3 3" xfId="1089"/>
    <cellStyle name="40% - Accent5 2 4 4" xfId="712"/>
    <cellStyle name="40% - Accent5 2 4 4 2" xfId="1428"/>
    <cellStyle name="40% - Accent5 2 4 5" xfId="1087"/>
    <cellStyle name="40% - Accent5 2 5" xfId="283"/>
    <cellStyle name="40% - Accent5 2 5 2" xfId="715"/>
    <cellStyle name="40% - Accent5 2 5 2 2" xfId="1431"/>
    <cellStyle name="40% - Accent5 2 5 3" xfId="1090"/>
    <cellStyle name="40% - Accent5 2 6" xfId="284"/>
    <cellStyle name="40% - Accent5 2 6 2" xfId="716"/>
    <cellStyle name="40% - Accent5 2 6 2 2" xfId="1432"/>
    <cellStyle name="40% - Accent5 2 6 3" xfId="1091"/>
    <cellStyle name="40% - Accent5 2 7" xfId="469"/>
    <cellStyle name="40% - Accent5 2 7 2" xfId="822"/>
    <cellStyle name="40% - Accent5 2 7 2 2" xfId="1537"/>
    <cellStyle name="40% - Accent5 2 7 3" xfId="1196"/>
    <cellStyle name="40% - Accent5 2 8" xfId="558"/>
    <cellStyle name="40% - Accent5 2 8 2" xfId="900"/>
    <cellStyle name="40% - Accent5 2 8 2 2" xfId="1615"/>
    <cellStyle name="40% - Accent5 2 8 3" xfId="1274"/>
    <cellStyle name="40% - Accent5 2 9" xfId="934"/>
    <cellStyle name="40% - Accent5 2 9 2" xfId="1645"/>
    <cellStyle name="40% - Accent5 3" xfId="391"/>
    <cellStyle name="40% - Accent5 3 2" xfId="796"/>
    <cellStyle name="40% - Accent5 3 2 2" xfId="1511"/>
    <cellStyle name="40% - Accent5 3 3" xfId="1170"/>
    <cellStyle name="40% - Accent5 4" xfId="532"/>
    <cellStyle name="40% - Accent5 4 2" xfId="874"/>
    <cellStyle name="40% - Accent5 4 2 2" xfId="1589"/>
    <cellStyle name="40% - Accent5 4 3" xfId="1248"/>
    <cellStyle name="40% - Accent5 5" xfId="545"/>
    <cellStyle name="40% - Accent5 5 2" xfId="887"/>
    <cellStyle name="40% - Accent5 5 2 2" xfId="1602"/>
    <cellStyle name="40% - Accent5 5 3" xfId="1261"/>
    <cellStyle name="40% - Accent5 6" xfId="807"/>
    <cellStyle name="40% - Accent5 6 2" xfId="1522"/>
    <cellStyle name="40% - Accent5 7" xfId="921"/>
    <cellStyle name="40% - Accent5 7 2" xfId="1632"/>
    <cellStyle name="40% - Accent5 8" xfId="1181"/>
    <cellStyle name="40% - Accent6" xfId="453" builtinId="51" customBuiltin="1"/>
    <cellStyle name="40% - Accent6 2" xfId="29"/>
    <cellStyle name="40% - Accent6 2 2" xfId="91"/>
    <cellStyle name="40% - Accent6 2 2 2" xfId="285"/>
    <cellStyle name="40% - Accent6 2 2 2 2" xfId="286"/>
    <cellStyle name="40% - Accent6 2 2 2 2 2" xfId="718"/>
    <cellStyle name="40% - Accent6 2 2 2 2 2 2" xfId="1434"/>
    <cellStyle name="40% - Accent6 2 2 2 2 3" xfId="1093"/>
    <cellStyle name="40% - Accent6 2 2 2 3" xfId="287"/>
    <cellStyle name="40% - Accent6 2 2 2 3 2" xfId="719"/>
    <cellStyle name="40% - Accent6 2 2 2 3 2 2" xfId="1435"/>
    <cellStyle name="40% - Accent6 2 2 2 3 3" xfId="1094"/>
    <cellStyle name="40% - Accent6 2 2 2 4" xfId="717"/>
    <cellStyle name="40% - Accent6 2 2 2 4 2" xfId="1433"/>
    <cellStyle name="40% - Accent6 2 2 2 5" xfId="1092"/>
    <cellStyle name="40% - Accent6 2 2 3" xfId="288"/>
    <cellStyle name="40% - Accent6 2 2 3 2" xfId="720"/>
    <cellStyle name="40% - Accent6 2 2 3 2 2" xfId="1436"/>
    <cellStyle name="40% - Accent6 2 2 3 3" xfId="1095"/>
    <cellStyle name="40% - Accent6 2 2 4" xfId="289"/>
    <cellStyle name="40% - Accent6 2 2 4 2" xfId="721"/>
    <cellStyle name="40% - Accent6 2 2 4 2 2" xfId="1437"/>
    <cellStyle name="40% - Accent6 2 2 4 3" xfId="1096"/>
    <cellStyle name="40% - Accent6 2 3" xfId="290"/>
    <cellStyle name="40% - Accent6 2 3 2" xfId="291"/>
    <cellStyle name="40% - Accent6 2 3 2 2" xfId="723"/>
    <cellStyle name="40% - Accent6 2 3 2 2 2" xfId="1439"/>
    <cellStyle name="40% - Accent6 2 3 2 3" xfId="1098"/>
    <cellStyle name="40% - Accent6 2 3 3" xfId="292"/>
    <cellStyle name="40% - Accent6 2 3 3 2" xfId="724"/>
    <cellStyle name="40% - Accent6 2 3 3 2 2" xfId="1440"/>
    <cellStyle name="40% - Accent6 2 3 3 3" xfId="1099"/>
    <cellStyle name="40% - Accent6 2 3 4" xfId="722"/>
    <cellStyle name="40% - Accent6 2 3 4 2" xfId="1438"/>
    <cellStyle name="40% - Accent6 2 3 5" xfId="1097"/>
    <cellStyle name="40% - Accent6 2 4" xfId="293"/>
    <cellStyle name="40% - Accent6 2 4 2" xfId="294"/>
    <cellStyle name="40% - Accent6 2 4 2 2" xfId="726"/>
    <cellStyle name="40% - Accent6 2 4 2 2 2" xfId="1442"/>
    <cellStyle name="40% - Accent6 2 4 2 3" xfId="1101"/>
    <cellStyle name="40% - Accent6 2 4 3" xfId="295"/>
    <cellStyle name="40% - Accent6 2 4 3 2" xfId="727"/>
    <cellStyle name="40% - Accent6 2 4 3 2 2" xfId="1443"/>
    <cellStyle name="40% - Accent6 2 4 3 3" xfId="1102"/>
    <cellStyle name="40% - Accent6 2 4 4" xfId="725"/>
    <cellStyle name="40% - Accent6 2 4 4 2" xfId="1441"/>
    <cellStyle name="40% - Accent6 2 4 5" xfId="1100"/>
    <cellStyle name="40% - Accent6 2 5" xfId="296"/>
    <cellStyle name="40% - Accent6 2 5 2" xfId="728"/>
    <cellStyle name="40% - Accent6 2 5 2 2" xfId="1444"/>
    <cellStyle name="40% - Accent6 2 5 3" xfId="1103"/>
    <cellStyle name="40% - Accent6 2 6" xfId="297"/>
    <cellStyle name="40% - Accent6 2 6 2" xfId="729"/>
    <cellStyle name="40% - Accent6 2 6 2 2" xfId="1445"/>
    <cellStyle name="40% - Accent6 2 6 3" xfId="1104"/>
    <cellStyle name="40% - Accent6 2 7" xfId="471"/>
    <cellStyle name="40% - Accent6 2 7 2" xfId="824"/>
    <cellStyle name="40% - Accent6 2 7 2 2" xfId="1539"/>
    <cellStyle name="40% - Accent6 2 7 3" xfId="1198"/>
    <cellStyle name="40% - Accent6 2 8" xfId="560"/>
    <cellStyle name="40% - Accent6 2 8 2" xfId="902"/>
    <cellStyle name="40% - Accent6 2 8 2 2" xfId="1617"/>
    <cellStyle name="40% - Accent6 2 8 3" xfId="1276"/>
    <cellStyle name="40% - Accent6 2 9" xfId="936"/>
    <cellStyle name="40% - Accent6 2 9 2" xfId="1647"/>
    <cellStyle name="40% - Accent6 3" xfId="392"/>
    <cellStyle name="40% - Accent6 3 2" xfId="797"/>
    <cellStyle name="40% - Accent6 3 2 2" xfId="1512"/>
    <cellStyle name="40% - Accent6 3 3" xfId="1171"/>
    <cellStyle name="40% - Accent6 4" xfId="534"/>
    <cellStyle name="40% - Accent6 4 2" xfId="876"/>
    <cellStyle name="40% - Accent6 4 2 2" xfId="1591"/>
    <cellStyle name="40% - Accent6 4 3" xfId="1250"/>
    <cellStyle name="40% - Accent6 5" xfId="547"/>
    <cellStyle name="40% - Accent6 5 2" xfId="889"/>
    <cellStyle name="40% - Accent6 5 2 2" xfId="1604"/>
    <cellStyle name="40% - Accent6 5 3" xfId="1263"/>
    <cellStyle name="40% - Accent6 6" xfId="809"/>
    <cellStyle name="40% - Accent6 6 2" xfId="1524"/>
    <cellStyle name="40% - Accent6 7" xfId="923"/>
    <cellStyle name="40% - Accent6 7 2" xfId="1634"/>
    <cellStyle name="40% - Accent6 8" xfId="1183"/>
    <cellStyle name="60% - Accent1 2" xfId="30"/>
    <cellStyle name="60% - Accent1 2 2" xfId="92"/>
    <cellStyle name="60% - Accent1 3" xfId="393"/>
    <cellStyle name="60% - Accent2 2" xfId="31"/>
    <cellStyle name="60% - Accent2 2 2" xfId="93"/>
    <cellStyle name="60% - Accent2 3" xfId="394"/>
    <cellStyle name="60% - Accent3 2" xfId="32"/>
    <cellStyle name="60% - Accent3 2 2" xfId="94"/>
    <cellStyle name="60% - Accent3 3" xfId="395"/>
    <cellStyle name="60% - Accent4 2" xfId="33"/>
    <cellStyle name="60% - Accent4 2 2" xfId="95"/>
    <cellStyle name="60% - Accent4 3" xfId="396"/>
    <cellStyle name="60% - Accent5 2" xfId="34"/>
    <cellStyle name="60% - Accent5 2 2" xfId="96"/>
    <cellStyle name="60% - Accent5 3" xfId="397"/>
    <cellStyle name="60% - Accent6 2" xfId="35"/>
    <cellStyle name="60% - Accent6 2 2" xfId="97"/>
    <cellStyle name="60% - Accent6 3" xfId="398"/>
    <cellStyle name="Accent1" xfId="436" builtinId="29" customBuiltin="1"/>
    <cellStyle name="Accent1 2" xfId="36"/>
    <cellStyle name="Accent1 2 2" xfId="98"/>
    <cellStyle name="Accent1 3" xfId="399"/>
    <cellStyle name="Accent2" xfId="439" builtinId="33" customBuiltin="1"/>
    <cellStyle name="Accent2 2" xfId="37"/>
    <cellStyle name="Accent2 2 2" xfId="99"/>
    <cellStyle name="Accent2 3" xfId="400"/>
    <cellStyle name="Accent3" xfId="442" builtinId="37" customBuiltin="1"/>
    <cellStyle name="Accent3 2" xfId="38"/>
    <cellStyle name="Accent3 2 2" xfId="100"/>
    <cellStyle name="Accent3 3" xfId="401"/>
    <cellStyle name="Accent4" xfId="445" builtinId="41" customBuiltin="1"/>
    <cellStyle name="Accent4 2" xfId="39"/>
    <cellStyle name="Accent4 2 2" xfId="101"/>
    <cellStyle name="Accent4 3" xfId="402"/>
    <cellStyle name="Accent5" xfId="448" builtinId="45" customBuiltin="1"/>
    <cellStyle name="Accent5 2" xfId="40"/>
    <cellStyle name="Accent5 2 2" xfId="102"/>
    <cellStyle name="Accent5 3" xfId="403"/>
    <cellStyle name="Accent6" xfId="451" builtinId="49" customBuiltin="1"/>
    <cellStyle name="Accent6 2" xfId="41"/>
    <cellStyle name="Accent6 2 2" xfId="103"/>
    <cellStyle name="Accent6 3" xfId="404"/>
    <cellStyle name="Bad" xfId="427" builtinId="27" customBuiltin="1"/>
    <cellStyle name="Bad 2" xfId="42"/>
    <cellStyle name="Bad 2 2" xfId="104"/>
    <cellStyle name="Bad 3" xfId="405"/>
    <cellStyle name="Calculation" xfId="430" builtinId="22" customBuiltin="1"/>
    <cellStyle name="Calculation 2" xfId="43"/>
    <cellStyle name="Calculation 2 2" xfId="105"/>
    <cellStyle name="Calculation 2 2 2" xfId="565"/>
    <cellStyle name="Calculation 2 2 2 2" xfId="1281"/>
    <cellStyle name="Calculation 2 2 3" xfId="571"/>
    <cellStyle name="Calculation 2 2 3 2" xfId="1287"/>
    <cellStyle name="Calculation 2 2 4" xfId="941"/>
    <cellStyle name="Calculation 2 3" xfId="473"/>
    <cellStyle name="Calculation 2 3 2" xfId="785"/>
    <cellStyle name="Calculation 3" xfId="406"/>
    <cellStyle name="Check Cell" xfId="432" builtinId="23" customBuiltin="1"/>
    <cellStyle name="Check Cell 2" xfId="44"/>
    <cellStyle name="Check Cell 2 2" xfId="106"/>
    <cellStyle name="Check Cell 3" xfId="407"/>
    <cellStyle name="Comma" xfId="7" builtinId="3"/>
    <cellStyle name="Comma 10" xfId="1649"/>
    <cellStyle name="Comma 13 2" xfId="488"/>
    <cellStyle name="Comma 15" xfId="472"/>
    <cellStyle name="Comma 19" xfId="500"/>
    <cellStyle name="Comma 2" xfId="10"/>
    <cellStyle name="Comma 2 2" xfId="72"/>
    <cellStyle name="Comma 2 2 2" xfId="107"/>
    <cellStyle name="Comma 2 2 2 2" xfId="298"/>
    <cellStyle name="Comma 2 3" xfId="75"/>
    <cellStyle name="Comma 2 3 2" xfId="299"/>
    <cellStyle name="Comma 2 4" xfId="68"/>
    <cellStyle name="Comma 2 5" xfId="17"/>
    <cellStyle name="Comma 3" xfId="12"/>
    <cellStyle name="Comma 3 2" xfId="108"/>
    <cellStyle name="Comma 3 2 2" xfId="300"/>
    <cellStyle name="Comma 3 2 2 2" xfId="301"/>
    <cellStyle name="Comma 3 2 2 2 2" xfId="520"/>
    <cellStyle name="Comma 3 2 2 2 2 2" xfId="862"/>
    <cellStyle name="Comma 3 2 2 2 2 2 2" xfId="1577"/>
    <cellStyle name="Comma 3 2 2 2 2 3" xfId="1236"/>
    <cellStyle name="Comma 3 2 2 2 3" xfId="497"/>
    <cellStyle name="Comma 3 2 2 2 3 2" xfId="842"/>
    <cellStyle name="Comma 3 2 2 2 3 2 2" xfId="1557"/>
    <cellStyle name="Comma 3 2 2 2 3 3" xfId="1216"/>
    <cellStyle name="Comma 3 2 2 3" xfId="510"/>
    <cellStyle name="Comma 3 2 2 3 2" xfId="852"/>
    <cellStyle name="Comma 3 2 2 3 2 2" xfId="1567"/>
    <cellStyle name="Comma 3 2 2 3 3" xfId="1226"/>
    <cellStyle name="Comma 3 2 2 4" xfId="485"/>
    <cellStyle name="Comma 3 2 2 4 2" xfId="832"/>
    <cellStyle name="Comma 3 2 2 4 2 2" xfId="1547"/>
    <cellStyle name="Comma 3 2 2 4 3" xfId="1206"/>
    <cellStyle name="Comma 3 2 3" xfId="491"/>
    <cellStyle name="Comma 3 2 3 2" xfId="514"/>
    <cellStyle name="Comma 3 2 3 2 2" xfId="856"/>
    <cellStyle name="Comma 3 2 3 2 2 2" xfId="1571"/>
    <cellStyle name="Comma 3 2 3 2 3" xfId="1230"/>
    <cellStyle name="Comma 3 2 3 3" xfId="836"/>
    <cellStyle name="Comma 3 2 3 3 2" xfId="1551"/>
    <cellStyle name="Comma 3 2 3 4" xfId="1210"/>
    <cellStyle name="Comma 3 2 4" xfId="504"/>
    <cellStyle name="Comma 3 2 4 2" xfId="846"/>
    <cellStyle name="Comma 3 2 4 2 2" xfId="1561"/>
    <cellStyle name="Comma 3 2 4 3" xfId="1220"/>
    <cellStyle name="Comma 3 2 5" xfId="475"/>
    <cellStyle name="Comma 3 2 5 2" xfId="826"/>
    <cellStyle name="Comma 3 2 5 2 2" xfId="1541"/>
    <cellStyle name="Comma 3 2 5 3" xfId="1200"/>
    <cellStyle name="Comma 3 2 6" xfId="566"/>
    <cellStyle name="Comma 3 2 6 2" xfId="1282"/>
    <cellStyle name="Comma 3 2 7" xfId="942"/>
    <cellStyle name="Comma 3 3" xfId="71"/>
    <cellStyle name="Comma 4" xfId="74"/>
    <cellStyle name="Comma 4 2" xfId="302"/>
    <cellStyle name="Comma 4 2 2" xfId="303"/>
    <cellStyle name="Comma 4 3" xfId="304"/>
    <cellStyle name="Comma 4 3 2" xfId="305"/>
    <cellStyle name="Comma 5" xfId="66"/>
    <cellStyle name="Comma 5 2" xfId="306"/>
    <cellStyle name="Comma 5 2 2" xfId="307"/>
    <cellStyle name="Comma 5 2 2 2" xfId="513"/>
    <cellStyle name="Comma 5 2 2 2 2" xfId="855"/>
    <cellStyle name="Comma 5 2 2 2 2 2" xfId="1570"/>
    <cellStyle name="Comma 5 2 2 2 3" xfId="1229"/>
    <cellStyle name="Comma 5 2 3" xfId="490"/>
    <cellStyle name="Comma 5 2 3 2" xfId="835"/>
    <cellStyle name="Comma 5 2 3 2 2" xfId="1550"/>
    <cellStyle name="Comma 5 2 3 3" xfId="1209"/>
    <cellStyle name="Comma 5 3" xfId="503"/>
    <cellStyle name="Comma 5 3 2" xfId="845"/>
    <cellStyle name="Comma 5 3 2 2" xfId="1560"/>
    <cellStyle name="Comma 5 3 3" xfId="1219"/>
    <cellStyle name="Comma 5 4" xfId="457"/>
    <cellStyle name="Comma 5 4 2" xfId="811"/>
    <cellStyle name="Comma 5 4 2 2" xfId="1526"/>
    <cellStyle name="Comma 5 4 3" xfId="1185"/>
    <cellStyle name="Comma 5 5" xfId="564"/>
    <cellStyle name="Comma 5 5 2" xfId="1280"/>
    <cellStyle name="Comma 5 6" xfId="940"/>
    <cellStyle name="Comma 6" xfId="15"/>
    <cellStyle name="Comma 6 10" xfId="562"/>
    <cellStyle name="Comma 6 10 2" xfId="1278"/>
    <cellStyle name="Comma 6 11" xfId="938"/>
    <cellStyle name="Comma 6 2" xfId="308"/>
    <cellStyle name="Comma 6 2 2" xfId="519"/>
    <cellStyle name="Comma 6 2 2 2" xfId="861"/>
    <cellStyle name="Comma 6 2 2 2 2" xfId="1576"/>
    <cellStyle name="Comma 6 2 2 3" xfId="1235"/>
    <cellStyle name="Comma 6 2 3" xfId="496"/>
    <cellStyle name="Comma 6 2 3 2" xfId="841"/>
    <cellStyle name="Comma 6 2 3 2 2" xfId="1556"/>
    <cellStyle name="Comma 6 2 3 3" xfId="1215"/>
    <cellStyle name="Comma 6 3" xfId="309"/>
    <cellStyle name="Comma 6 3 2" xfId="310"/>
    <cellStyle name="Comma 6 3 2 2" xfId="311"/>
    <cellStyle name="Comma 6 3 2 2 2" xfId="732"/>
    <cellStyle name="Comma 6 3 2 2 2 2" xfId="1448"/>
    <cellStyle name="Comma 6 3 2 2 3" xfId="1107"/>
    <cellStyle name="Comma 6 3 2 3" xfId="312"/>
    <cellStyle name="Comma 6 3 2 3 2" xfId="733"/>
    <cellStyle name="Comma 6 3 2 3 2 2" xfId="1449"/>
    <cellStyle name="Comma 6 3 2 3 3" xfId="1108"/>
    <cellStyle name="Comma 6 3 2 4" xfId="731"/>
    <cellStyle name="Comma 6 3 2 4 2" xfId="1447"/>
    <cellStyle name="Comma 6 3 2 5" xfId="1106"/>
    <cellStyle name="Comma 6 3 3" xfId="313"/>
    <cellStyle name="Comma 6 3 3 2" xfId="734"/>
    <cellStyle name="Comma 6 3 3 2 2" xfId="1450"/>
    <cellStyle name="Comma 6 3 3 3" xfId="1109"/>
    <cellStyle name="Comma 6 3 4" xfId="314"/>
    <cellStyle name="Comma 6 3 4 2" xfId="735"/>
    <cellStyle name="Comma 6 3 4 2 2" xfId="1451"/>
    <cellStyle name="Comma 6 3 4 3" xfId="1110"/>
    <cellStyle name="Comma 6 3 5" xfId="509"/>
    <cellStyle name="Comma 6 3 5 2" xfId="851"/>
    <cellStyle name="Comma 6 3 5 2 2" xfId="1566"/>
    <cellStyle name="Comma 6 3 5 3" xfId="1225"/>
    <cellStyle name="Comma 6 3 6" xfId="730"/>
    <cellStyle name="Comma 6 3 6 2" xfId="1446"/>
    <cellStyle name="Comma 6 3 7" xfId="1105"/>
    <cellStyle name="Comma 6 4" xfId="315"/>
    <cellStyle name="Comma 6 4 2" xfId="316"/>
    <cellStyle name="Comma 6 4 2 2" xfId="317"/>
    <cellStyle name="Comma 6 4 2 2 2" xfId="738"/>
    <cellStyle name="Comma 6 4 2 2 2 2" xfId="1454"/>
    <cellStyle name="Comma 6 4 2 2 3" xfId="1113"/>
    <cellStyle name="Comma 6 4 2 3" xfId="318"/>
    <cellStyle name="Comma 6 4 2 3 2" xfId="739"/>
    <cellStyle name="Comma 6 4 2 3 2 2" xfId="1455"/>
    <cellStyle name="Comma 6 4 2 3 3" xfId="1114"/>
    <cellStyle name="Comma 6 4 2 4" xfId="737"/>
    <cellStyle name="Comma 6 4 2 4 2" xfId="1453"/>
    <cellStyle name="Comma 6 4 2 5" xfId="1112"/>
    <cellStyle name="Comma 6 4 3" xfId="319"/>
    <cellStyle name="Comma 6 4 3 2" xfId="740"/>
    <cellStyle name="Comma 6 4 3 2 2" xfId="1456"/>
    <cellStyle name="Comma 6 4 3 3" xfId="1115"/>
    <cellStyle name="Comma 6 4 4" xfId="320"/>
    <cellStyle name="Comma 6 4 4 2" xfId="741"/>
    <cellStyle name="Comma 6 4 4 2 2" xfId="1457"/>
    <cellStyle name="Comma 6 4 4 3" xfId="1116"/>
    <cellStyle name="Comma 6 4 5" xfId="736"/>
    <cellStyle name="Comma 6 4 5 2" xfId="1452"/>
    <cellStyle name="Comma 6 4 6" xfId="1111"/>
    <cellStyle name="Comma 6 5" xfId="321"/>
    <cellStyle name="Comma 6 5 2" xfId="322"/>
    <cellStyle name="Comma 6 5 2 2" xfId="743"/>
    <cellStyle name="Comma 6 5 2 2 2" xfId="1459"/>
    <cellStyle name="Comma 6 5 2 3" xfId="1118"/>
    <cellStyle name="Comma 6 5 3" xfId="323"/>
    <cellStyle name="Comma 6 5 3 2" xfId="744"/>
    <cellStyle name="Comma 6 5 3 2 2" xfId="1460"/>
    <cellStyle name="Comma 6 5 3 3" xfId="1119"/>
    <cellStyle name="Comma 6 5 4" xfId="742"/>
    <cellStyle name="Comma 6 5 4 2" xfId="1458"/>
    <cellStyle name="Comma 6 5 5" xfId="1117"/>
    <cellStyle name="Comma 6 6" xfId="324"/>
    <cellStyle name="Comma 6 6 2" xfId="325"/>
    <cellStyle name="Comma 6 6 2 2" xfId="746"/>
    <cellStyle name="Comma 6 6 2 2 2" xfId="1462"/>
    <cellStyle name="Comma 6 6 2 3" xfId="1121"/>
    <cellStyle name="Comma 6 6 3" xfId="326"/>
    <cellStyle name="Comma 6 6 3 2" xfId="747"/>
    <cellStyle name="Comma 6 6 3 2 2" xfId="1463"/>
    <cellStyle name="Comma 6 6 3 3" xfId="1122"/>
    <cellStyle name="Comma 6 6 4" xfId="745"/>
    <cellStyle name="Comma 6 6 4 2" xfId="1461"/>
    <cellStyle name="Comma 6 6 5" xfId="1120"/>
    <cellStyle name="Comma 6 7" xfId="327"/>
    <cellStyle name="Comma 6 7 2" xfId="748"/>
    <cellStyle name="Comma 6 7 2 2" xfId="1464"/>
    <cellStyle name="Comma 6 7 3" xfId="1123"/>
    <cellStyle name="Comma 6 8" xfId="328"/>
    <cellStyle name="Comma 6 8 2" xfId="749"/>
    <cellStyle name="Comma 6 8 2 2" xfId="1465"/>
    <cellStyle name="Comma 6 8 3" xfId="1124"/>
    <cellStyle name="Comma 6 9" xfId="484"/>
    <cellStyle name="Comma 6 9 2" xfId="831"/>
    <cellStyle name="Comma 6 9 2 2" xfId="1546"/>
    <cellStyle name="Comma 6 9 3" xfId="1205"/>
    <cellStyle name="Comma 7" xfId="329"/>
    <cellStyle name="Comma 8" xfId="330"/>
    <cellStyle name="Comma 8 2" xfId="331"/>
    <cellStyle name="Comma 9" xfId="332"/>
    <cellStyle name="Comma 9 2" xfId="333"/>
    <cellStyle name="Explanatory Text" xfId="434" builtinId="53" customBuiltin="1"/>
    <cellStyle name="Explanatory Text 2" xfId="45"/>
    <cellStyle name="Explanatory Text 2 2" xfId="109"/>
    <cellStyle name="Explanatory Text 3" xfId="408"/>
    <cellStyle name="Good" xfId="426" builtinId="26" customBuiltin="1"/>
    <cellStyle name="Good 2" xfId="46"/>
    <cellStyle name="Good 2 2" xfId="110"/>
    <cellStyle name="Good 3" xfId="409"/>
    <cellStyle name="Heading 1" xfId="422" builtinId="16" customBuiltin="1"/>
    <cellStyle name="Heading 1 2" xfId="47"/>
    <cellStyle name="Heading 1 2 2" xfId="111"/>
    <cellStyle name="Heading 1 3" xfId="410"/>
    <cellStyle name="Heading 2" xfId="423" builtinId="17" customBuiltin="1"/>
    <cellStyle name="Heading 2 2" xfId="48"/>
    <cellStyle name="Heading 2 2 2" xfId="112"/>
    <cellStyle name="Heading 2 3" xfId="411"/>
    <cellStyle name="Heading 3" xfId="424" builtinId="18" customBuiltin="1"/>
    <cellStyle name="Heading 3 2" xfId="49"/>
    <cellStyle name="Heading 3 2 2" xfId="113"/>
    <cellStyle name="Heading 3 3" xfId="412"/>
    <cellStyle name="Heading 4" xfId="425" builtinId="19" customBuiltin="1"/>
    <cellStyle name="Heading 4 2" xfId="50"/>
    <cellStyle name="Heading 4 2 2" xfId="114"/>
    <cellStyle name="Heading 4 3" xfId="413"/>
    <cellStyle name="Input" xfId="428" builtinId="20" customBuiltin="1"/>
    <cellStyle name="Input 2" xfId="51"/>
    <cellStyle name="Input 2 2" xfId="115"/>
    <cellStyle name="Input 2 2 2" xfId="567"/>
    <cellStyle name="Input 2 2 2 2" xfId="1283"/>
    <cellStyle name="Input 2 2 3" xfId="905"/>
    <cellStyle name="Input 2 2 3 2" xfId="1620"/>
    <cellStyle name="Input 2 2 4" xfId="943"/>
    <cellStyle name="Input 2 3" xfId="458"/>
    <cellStyle name="Input 2 3 2" xfId="908"/>
    <cellStyle name="Input 3" xfId="414"/>
    <cellStyle name="Linked Cell" xfId="431" builtinId="24" customBuiltin="1"/>
    <cellStyle name="Linked Cell 2" xfId="52"/>
    <cellStyle name="Linked Cell 2 2" xfId="116"/>
    <cellStyle name="Linked Cell 3" xfId="415"/>
    <cellStyle name="Neutral 2" xfId="53"/>
    <cellStyle name="Neutral 2 2" xfId="78"/>
    <cellStyle name="Neutral 2 3" xfId="334"/>
    <cellStyle name="Neutral 3" xfId="117"/>
    <cellStyle name="Neutral 4" xfId="335"/>
    <cellStyle name="Neutral 4 2" xfId="416"/>
    <cellStyle name="Neutral 5" xfId="455"/>
    <cellStyle name="Normal" xfId="0" builtinId="0"/>
    <cellStyle name="Normal 10" xfId="4"/>
    <cellStyle name="Normal 10 2" xfId="336"/>
    <cellStyle name="Normal 10 2 2" xfId="337"/>
    <cellStyle name="Normal 10 2 2 2" xfId="338"/>
    <cellStyle name="Normal 10 2 2 2 2" xfId="752"/>
    <cellStyle name="Normal 10 2 2 2 2 2" xfId="1468"/>
    <cellStyle name="Normal 10 2 2 2 3" xfId="1127"/>
    <cellStyle name="Normal 10 2 2 3" xfId="339"/>
    <cellStyle name="Normal 10 2 2 3 2" xfId="753"/>
    <cellStyle name="Normal 10 2 2 3 2 2" xfId="1469"/>
    <cellStyle name="Normal 10 2 2 3 3" xfId="1128"/>
    <cellStyle name="Normal 10 2 2 4" xfId="517"/>
    <cellStyle name="Normal 10 2 2 4 2" xfId="859"/>
    <cellStyle name="Normal 10 2 2 4 2 2" xfId="1574"/>
    <cellStyle name="Normal 10 2 2 4 3" xfId="1233"/>
    <cellStyle name="Normal 10 2 2 5" xfId="751"/>
    <cellStyle name="Normal 10 2 2 5 2" xfId="1467"/>
    <cellStyle name="Normal 10 2 2 6" xfId="1126"/>
    <cellStyle name="Normal 10 2 3" xfId="340"/>
    <cellStyle name="Normal 10 2 3 2" xfId="754"/>
    <cellStyle name="Normal 10 2 3 2 2" xfId="1470"/>
    <cellStyle name="Normal 10 2 3 3" xfId="1129"/>
    <cellStyle name="Normal 10 2 4" xfId="341"/>
    <cellStyle name="Normal 10 2 4 2" xfId="755"/>
    <cellStyle name="Normal 10 2 4 2 2" xfId="1471"/>
    <cellStyle name="Normal 10 2 4 3" xfId="1130"/>
    <cellStyle name="Normal 10 2 5" xfId="494"/>
    <cellStyle name="Normal 10 2 5 2" xfId="839"/>
    <cellStyle name="Normal 10 2 5 2 2" xfId="1554"/>
    <cellStyle name="Normal 10 2 5 3" xfId="1213"/>
    <cellStyle name="Normal 10 2 6" xfId="750"/>
    <cellStyle name="Normal 10 2 6 2" xfId="1466"/>
    <cellStyle name="Normal 10 2 7" xfId="1125"/>
    <cellStyle name="Normal 10 3" xfId="342"/>
    <cellStyle name="Normal 10 3 2" xfId="343"/>
    <cellStyle name="Normal 10 3 2 2" xfId="757"/>
    <cellStyle name="Normal 10 3 2 2 2" xfId="1473"/>
    <cellStyle name="Normal 10 3 2 3" xfId="1132"/>
    <cellStyle name="Normal 10 3 3" xfId="344"/>
    <cellStyle name="Normal 10 3 3 2" xfId="758"/>
    <cellStyle name="Normal 10 3 3 2 2" xfId="1474"/>
    <cellStyle name="Normal 10 3 3 3" xfId="1133"/>
    <cellStyle name="Normal 10 3 4" xfId="499"/>
    <cellStyle name="Normal 10 3 5" xfId="756"/>
    <cellStyle name="Normal 10 3 5 2" xfId="1472"/>
    <cellStyle name="Normal 10 3 6" xfId="1131"/>
    <cellStyle name="Normal 10 4" xfId="345"/>
    <cellStyle name="Normal 10 4 2" xfId="346"/>
    <cellStyle name="Normal 10 4 2 2" xfId="760"/>
    <cellStyle name="Normal 10 4 2 2 2" xfId="1476"/>
    <cellStyle name="Normal 10 4 2 3" xfId="1135"/>
    <cellStyle name="Normal 10 4 3" xfId="347"/>
    <cellStyle name="Normal 10 4 3 2" xfId="761"/>
    <cellStyle name="Normal 10 4 3 2 2" xfId="1477"/>
    <cellStyle name="Normal 10 4 3 3" xfId="1136"/>
    <cellStyle name="Normal 10 4 4" xfId="507"/>
    <cellStyle name="Normal 10 4 4 2" xfId="849"/>
    <cellStyle name="Normal 10 4 4 2 2" xfId="1564"/>
    <cellStyle name="Normal 10 4 4 3" xfId="1223"/>
    <cellStyle name="Normal 10 4 5" xfId="759"/>
    <cellStyle name="Normal 10 4 5 2" xfId="1475"/>
    <cellStyle name="Normal 10 4 6" xfId="1134"/>
    <cellStyle name="Normal 10 5" xfId="348"/>
    <cellStyle name="Normal 10 5 2" xfId="762"/>
    <cellStyle name="Normal 10 5 2 2" xfId="1478"/>
    <cellStyle name="Normal 10 5 3" xfId="1137"/>
    <cellStyle name="Normal 10 6" xfId="349"/>
    <cellStyle name="Normal 10 6 2" xfId="763"/>
    <cellStyle name="Normal 10 6 2 2" xfId="1479"/>
    <cellStyle name="Normal 10 6 3" xfId="1138"/>
    <cellStyle name="Normal 10 7" xfId="482"/>
    <cellStyle name="Normal 10 7 2" xfId="829"/>
    <cellStyle name="Normal 10 7 2 2" xfId="1544"/>
    <cellStyle name="Normal 10 7 3" xfId="1203"/>
    <cellStyle name="Normal 11" xfId="350"/>
    <cellStyle name="Normal 11 2" xfId="351"/>
    <cellStyle name="Normal 11 2 2" xfId="518"/>
    <cellStyle name="Normal 11 2 2 2" xfId="860"/>
    <cellStyle name="Normal 11 2 2 2 2" xfId="1575"/>
    <cellStyle name="Normal 11 2 2 3" xfId="1234"/>
    <cellStyle name="Normal 11 2 3" xfId="495"/>
    <cellStyle name="Normal 11 2 3 2" xfId="840"/>
    <cellStyle name="Normal 11 2 3 2 2" xfId="1555"/>
    <cellStyle name="Normal 11 2 3 3" xfId="1214"/>
    <cellStyle name="Normal 11 3" xfId="501"/>
    <cellStyle name="Normal 11 4" xfId="508"/>
    <cellStyle name="Normal 11 4 2" xfId="850"/>
    <cellStyle name="Normal 11 4 2 2" xfId="1565"/>
    <cellStyle name="Normal 11 4 3" xfId="1224"/>
    <cellStyle name="Normal 11 5" xfId="483"/>
    <cellStyle name="Normal 11 5 2" xfId="830"/>
    <cellStyle name="Normal 11 5 2 2" xfId="1545"/>
    <cellStyle name="Normal 11 5 3" xfId="1204"/>
    <cellStyle name="Normal 12" xfId="352"/>
    <cellStyle name="Normal 12 2" xfId="353"/>
    <cellStyle name="Normal 12 3" xfId="487"/>
    <cellStyle name="Normal 13" xfId="454"/>
    <cellStyle name="Normal 18" xfId="1648"/>
    <cellStyle name="Normal 2" xfId="1"/>
    <cellStyle name="Normal 2 2" xfId="54"/>
    <cellStyle name="Normal 2 2 2" xfId="135"/>
    <cellStyle name="Normal 2 2 3" xfId="118"/>
    <cellStyle name="Normal 2 3" xfId="119"/>
    <cellStyle name="Normal 2 4" xfId="67"/>
    <cellStyle name="Normal 2 5" xfId="16"/>
    <cellStyle name="Normal 2 6" xfId="1650"/>
    <cellStyle name="Normal 2_3.Havelvacner_N1_12 23.01.2018" xfId="354"/>
    <cellStyle name="Normal 3" xfId="3"/>
    <cellStyle name="Normal 3 2" xfId="55"/>
    <cellStyle name="Normal 3 2 2" xfId="120"/>
    <cellStyle name="Normal 3 2 3" xfId="76"/>
    <cellStyle name="Normal 3 3" xfId="70"/>
    <cellStyle name="Normal 3_HavelvacN2axjusakN3" xfId="79"/>
    <cellStyle name="Normal 4" xfId="5"/>
    <cellStyle name="Normal 4 2" xfId="77"/>
    <cellStyle name="Normal 4 2 2" xfId="355"/>
    <cellStyle name="Normal 4 3" xfId="73"/>
    <cellStyle name="Normal 5" xfId="9"/>
    <cellStyle name="Normal 5 2" xfId="56"/>
    <cellStyle name="Normal 5 2 2" xfId="121"/>
    <cellStyle name="Normal 5 2 2 2" xfId="498"/>
    <cellStyle name="Normal 5 2 2 2 2" xfId="521"/>
    <cellStyle name="Normal 5 2 2 2 2 2" xfId="863"/>
    <cellStyle name="Normal 5 2 2 2 2 2 2" xfId="1578"/>
    <cellStyle name="Normal 5 2 2 2 2 3" xfId="1237"/>
    <cellStyle name="Normal 5 2 2 2 3" xfId="843"/>
    <cellStyle name="Normal 5 2 2 2 3 2" xfId="1558"/>
    <cellStyle name="Normal 5 2 2 2 4" xfId="1217"/>
    <cellStyle name="Normal 5 2 2 3" xfId="511"/>
    <cellStyle name="Normal 5 2 2 3 2" xfId="853"/>
    <cellStyle name="Normal 5 2 2 3 2 2" xfId="1568"/>
    <cellStyle name="Normal 5 2 2 3 3" xfId="1227"/>
    <cellStyle name="Normal 5 2 2 4" xfId="486"/>
    <cellStyle name="Normal 5 2 2 4 2" xfId="833"/>
    <cellStyle name="Normal 5 2 2 4 2 2" xfId="1548"/>
    <cellStyle name="Normal 5 2 2 4 3" xfId="1207"/>
    <cellStyle name="Normal 5 2 2 5" xfId="568"/>
    <cellStyle name="Normal 5 2 2 5 2" xfId="1284"/>
    <cellStyle name="Normal 5 2 2 6" xfId="944"/>
    <cellStyle name="Normal 5 2 3" xfId="492"/>
    <cellStyle name="Normal 5 2 3 2" xfId="515"/>
    <cellStyle name="Normal 5 2 3 2 2" xfId="857"/>
    <cellStyle name="Normal 5 2 3 2 2 2" xfId="1572"/>
    <cellStyle name="Normal 5 2 3 2 3" xfId="1231"/>
    <cellStyle name="Normal 5 2 3 3" xfId="837"/>
    <cellStyle name="Normal 5 2 3 3 2" xfId="1552"/>
    <cellStyle name="Normal 5 2 3 4" xfId="1211"/>
    <cellStyle name="Normal 5 2 4" xfId="505"/>
    <cellStyle name="Normal 5 2 4 2" xfId="847"/>
    <cellStyle name="Normal 5 2 4 2 2" xfId="1562"/>
    <cellStyle name="Normal 5 2 4 3" xfId="1221"/>
    <cellStyle name="Normal 5 2 5" xfId="476"/>
    <cellStyle name="Normal 5 2 5 2" xfId="827"/>
    <cellStyle name="Normal 5 2 5 2 2" xfId="1542"/>
    <cellStyle name="Normal 5 2 5 3" xfId="1201"/>
    <cellStyle name="Normal 5 3" xfId="356"/>
    <cellStyle name="Normal 5 3 2" xfId="357"/>
    <cellStyle name="Normal 5 3 2 2" xfId="358"/>
    <cellStyle name="Normal 5 3 2 2 2" xfId="766"/>
    <cellStyle name="Normal 5 3 2 2 2 2" xfId="1482"/>
    <cellStyle name="Normal 5 3 2 2 3" xfId="1141"/>
    <cellStyle name="Normal 5 3 2 3" xfId="359"/>
    <cellStyle name="Normal 5 3 2 3 2" xfId="767"/>
    <cellStyle name="Normal 5 3 2 3 2 2" xfId="1483"/>
    <cellStyle name="Normal 5 3 2 3 3" xfId="1142"/>
    <cellStyle name="Normal 5 3 2 4" xfId="765"/>
    <cellStyle name="Normal 5 3 2 4 2" xfId="1481"/>
    <cellStyle name="Normal 5 3 2 5" xfId="1140"/>
    <cellStyle name="Normal 5 3 3" xfId="360"/>
    <cellStyle name="Normal 5 3 3 2" xfId="768"/>
    <cellStyle name="Normal 5 3 3 2 2" xfId="1484"/>
    <cellStyle name="Normal 5 3 3 3" xfId="1143"/>
    <cellStyle name="Normal 5 3 4" xfId="361"/>
    <cellStyle name="Normal 5 3 4 2" xfId="769"/>
    <cellStyle name="Normal 5 3 4 2 2" xfId="1485"/>
    <cellStyle name="Normal 5 3 4 3" xfId="1144"/>
    <cellStyle name="Normal 5 3 5" xfId="764"/>
    <cellStyle name="Normal 5 3 5 2" xfId="1480"/>
    <cellStyle name="Normal 5 3 6" xfId="1139"/>
    <cellStyle name="Normal 5 4" xfId="362"/>
    <cellStyle name="Normal 5 4 2" xfId="363"/>
    <cellStyle name="Normal 5 4 2 2" xfId="364"/>
    <cellStyle name="Normal 5 4 2 2 2" xfId="772"/>
    <cellStyle name="Normal 5 4 2 2 2 2" xfId="1488"/>
    <cellStyle name="Normal 5 4 2 2 3" xfId="1147"/>
    <cellStyle name="Normal 5 4 2 3" xfId="365"/>
    <cellStyle name="Normal 5 4 2 3 2" xfId="773"/>
    <cellStyle name="Normal 5 4 2 3 2 2" xfId="1489"/>
    <cellStyle name="Normal 5 4 2 3 3" xfId="1148"/>
    <cellStyle name="Normal 5 4 2 4" xfId="771"/>
    <cellStyle name="Normal 5 4 2 4 2" xfId="1487"/>
    <cellStyle name="Normal 5 4 2 5" xfId="1146"/>
    <cellStyle name="Normal 5 4 3" xfId="366"/>
    <cellStyle name="Normal 5 4 3 2" xfId="774"/>
    <cellStyle name="Normal 5 4 3 2 2" xfId="1490"/>
    <cellStyle name="Normal 5 4 3 3" xfId="1149"/>
    <cellStyle name="Normal 5 4 4" xfId="367"/>
    <cellStyle name="Normal 5 4 4 2" xfId="775"/>
    <cellStyle name="Normal 5 4 4 2 2" xfId="1491"/>
    <cellStyle name="Normal 5 4 4 3" xfId="1150"/>
    <cellStyle name="Normal 5 4 5" xfId="770"/>
    <cellStyle name="Normal 5 4 5 2" xfId="1486"/>
    <cellStyle name="Normal 5 4 6" xfId="1145"/>
    <cellStyle name="Normal 5 5" xfId="368"/>
    <cellStyle name="Normal 5 5 2" xfId="369"/>
    <cellStyle name="Normal 5 5 2 2" xfId="777"/>
    <cellStyle name="Normal 5 5 2 2 2" xfId="1493"/>
    <cellStyle name="Normal 5 5 2 3" xfId="1152"/>
    <cellStyle name="Normal 5 5 3" xfId="370"/>
    <cellStyle name="Normal 5 5 3 2" xfId="778"/>
    <cellStyle name="Normal 5 5 3 2 2" xfId="1494"/>
    <cellStyle name="Normal 5 5 3 3" xfId="1153"/>
    <cellStyle name="Normal 5 5 4" xfId="776"/>
    <cellStyle name="Normal 5 5 4 2" xfId="1492"/>
    <cellStyle name="Normal 5 5 5" xfId="1151"/>
    <cellStyle name="Normal 5 6" xfId="371"/>
    <cellStyle name="Normal 5 6 2" xfId="372"/>
    <cellStyle name="Normal 5 6 2 2" xfId="780"/>
    <cellStyle name="Normal 5 6 2 2 2" xfId="1496"/>
    <cellStyle name="Normal 5 6 2 3" xfId="1155"/>
    <cellStyle name="Normal 5 6 3" xfId="373"/>
    <cellStyle name="Normal 5 6 3 2" xfId="781"/>
    <cellStyle name="Normal 5 6 3 2 2" xfId="1497"/>
    <cellStyle name="Normal 5 6 3 3" xfId="1156"/>
    <cellStyle name="Normal 5 6 4" xfId="779"/>
    <cellStyle name="Normal 5 6 4 2" xfId="1495"/>
    <cellStyle name="Normal 5 6 5" xfId="1154"/>
    <cellStyle name="Normal 5 7" xfId="374"/>
    <cellStyle name="Normal 5 7 2" xfId="782"/>
    <cellStyle name="Normal 5 7 2 2" xfId="1498"/>
    <cellStyle name="Normal 5 7 3" xfId="1157"/>
    <cellStyle name="Normal 5 8" xfId="375"/>
    <cellStyle name="Normal 5 8 2" xfId="783"/>
    <cellStyle name="Normal 5 8 2 2" xfId="1499"/>
    <cellStyle name="Normal 5 8 3" xfId="1158"/>
    <cellStyle name="Normal 5 9" xfId="376"/>
    <cellStyle name="Normal 5 9 2" xfId="784"/>
    <cellStyle name="Normal 5 9 2 2" xfId="1500"/>
    <cellStyle name="Normal 5 9 3" xfId="1159"/>
    <cellStyle name="Normal 6" xfId="122"/>
    <cellStyle name="Normal 7" xfId="123"/>
    <cellStyle name="Normal 8" xfId="8"/>
    <cellStyle name="Normal 8 2" xfId="134"/>
    <cellStyle name="Normal 8 2 2" xfId="512"/>
    <cellStyle name="Normal 8 2 2 2" xfId="854"/>
    <cellStyle name="Normal 8 2 2 2 2" xfId="1569"/>
    <cellStyle name="Normal 8 2 2 3" xfId="1228"/>
    <cellStyle name="Normal 8 2 3" xfId="489"/>
    <cellStyle name="Normal 8 2 3 2" xfId="834"/>
    <cellStyle name="Normal 8 2 3 2 2" xfId="1549"/>
    <cellStyle name="Normal 8 2 3 3" xfId="1208"/>
    <cellStyle name="Normal 8 3" xfId="502"/>
    <cellStyle name="Normal 8 3 2" xfId="844"/>
    <cellStyle name="Normal 8 3 2 2" xfId="1559"/>
    <cellStyle name="Normal 8 3 3" xfId="1218"/>
    <cellStyle name="Normal 8 4" xfId="474"/>
    <cellStyle name="Normal 8 4 2" xfId="825"/>
    <cellStyle name="Normal 8 4 2 2" xfId="1540"/>
    <cellStyle name="Normal 8 4 3" xfId="1199"/>
    <cellStyle name="Normal 9" xfId="13"/>
    <cellStyle name="Normal 9 2" xfId="493"/>
    <cellStyle name="Normal 9 2 2" xfId="516"/>
    <cellStyle name="Normal 9 2 2 2" xfId="858"/>
    <cellStyle name="Normal 9 2 2 2 2" xfId="1573"/>
    <cellStyle name="Normal 9 2 2 3" xfId="1232"/>
    <cellStyle name="Normal 9 2 3" xfId="838"/>
    <cellStyle name="Normal 9 2 3 2" xfId="1553"/>
    <cellStyle name="Normal 9 2 4" xfId="1212"/>
    <cellStyle name="Normal 9 3" xfId="506"/>
    <cellStyle name="Normal 9 3 2" xfId="848"/>
    <cellStyle name="Normal 9 3 2 2" xfId="1563"/>
    <cellStyle name="Normal 9 3 3" xfId="1222"/>
    <cellStyle name="Normal 9 4" xfId="481"/>
    <cellStyle name="Normal 9 4 2" xfId="828"/>
    <cellStyle name="Normal 9 4 2 2" xfId="1543"/>
    <cellStyle name="Normal 9 4 3" xfId="1202"/>
    <cellStyle name="Normal 9 5" xfId="561"/>
    <cellStyle name="Normal 9 5 2" xfId="1277"/>
    <cellStyle name="Normal 9 6" xfId="937"/>
    <cellStyle name="Note 2" xfId="57"/>
    <cellStyle name="Note 2 2" xfId="124"/>
    <cellStyle name="Note 2 2 2" xfId="569"/>
    <cellStyle name="Note 2 2 2 2" xfId="1285"/>
    <cellStyle name="Note 2 2 3" xfId="904"/>
    <cellStyle name="Note 2 2 3 2" xfId="1619"/>
    <cellStyle name="Note 2 2 4" xfId="945"/>
    <cellStyle name="Note 2 3" xfId="459"/>
    <cellStyle name="Note 2 3 2" xfId="812"/>
    <cellStyle name="Note 2 3 2 2" xfId="1527"/>
    <cellStyle name="Note 2 3 3" xfId="1186"/>
    <cellStyle name="Note 2 4" xfId="477"/>
    <cellStyle name="Note 2 4 2" xfId="906"/>
    <cellStyle name="Note 2 5" xfId="548"/>
    <cellStyle name="Note 2 5 2" xfId="890"/>
    <cellStyle name="Note 2 5 2 2" xfId="1605"/>
    <cellStyle name="Note 2 5 3" xfId="1264"/>
    <cellStyle name="Note 2 6" xfId="924"/>
    <cellStyle name="Note 2 6 2" xfId="1635"/>
    <cellStyle name="Note 3" xfId="58"/>
    <cellStyle name="Note 3 2" xfId="563"/>
    <cellStyle name="Note 3 2 2" xfId="1279"/>
    <cellStyle name="Note 3 3" xfId="939"/>
    <cellStyle name="Note 4" xfId="456"/>
    <cellStyle name="Note 4 2" xfId="810"/>
    <cellStyle name="Note 4 2 2" xfId="1525"/>
    <cellStyle name="Note 4 3" xfId="1184"/>
    <cellStyle name="Note 5" xfId="522"/>
    <cellStyle name="Note 5 2" xfId="864"/>
    <cellStyle name="Note 5 2 2" xfId="1579"/>
    <cellStyle name="Note 5 3" xfId="1238"/>
    <cellStyle name="Note 6" xfId="535"/>
    <cellStyle name="Note 6 2" xfId="877"/>
    <cellStyle name="Note 6 2 2" xfId="1592"/>
    <cellStyle name="Note 6 3" xfId="1251"/>
    <cellStyle name="Note 7" xfId="911"/>
    <cellStyle name="Note 7 2" xfId="1622"/>
    <cellStyle name="Output" xfId="429" builtinId="21" customBuiltin="1"/>
    <cellStyle name="Output 2" xfId="59"/>
    <cellStyle name="Output 2 2" xfId="125"/>
    <cellStyle name="Output 2 2 2" xfId="570"/>
    <cellStyle name="Output 2 2 2 2" xfId="1286"/>
    <cellStyle name="Output 2 2 3" xfId="903"/>
    <cellStyle name="Output 2 2 3 2" xfId="1618"/>
    <cellStyle name="Output 2 2 4" xfId="946"/>
    <cellStyle name="Output 2 3" xfId="478"/>
    <cellStyle name="Output 2 3 2" xfId="910"/>
    <cellStyle name="Output 3" xfId="417"/>
    <cellStyle name="Percent 2" xfId="2"/>
    <cellStyle name="Percent 2 2" xfId="69"/>
    <cellStyle name="Percent 2 2 2" xfId="377"/>
    <cellStyle name="Percent 2 3" xfId="60"/>
    <cellStyle name="Percent 3" xfId="11"/>
    <cellStyle name="Percent 3 2" xfId="378"/>
    <cellStyle name="RowLevel_1_N6+artabyuje" xfId="379"/>
    <cellStyle name="SN_241" xfId="6"/>
    <cellStyle name="Style 1" xfId="126"/>
    <cellStyle name="Style 1 2" xfId="127"/>
    <cellStyle name="Style 1 2 2" xfId="480"/>
    <cellStyle name="Style 1_verchnakan_ax21-25_2018" xfId="128"/>
    <cellStyle name="Title" xfId="421" builtinId="15" customBuiltin="1"/>
    <cellStyle name="Title 2" xfId="61"/>
    <cellStyle name="Title 2 2" xfId="129"/>
    <cellStyle name="Title 3" xfId="418"/>
    <cellStyle name="Total" xfId="435" builtinId="25" customBuiltin="1"/>
    <cellStyle name="Total 2" xfId="62"/>
    <cellStyle name="Total 2 2" xfId="130"/>
    <cellStyle name="Total 2 2 2" xfId="572"/>
    <cellStyle name="Total 2 2 2 2" xfId="1288"/>
    <cellStyle name="Total 2 2 3" xfId="909"/>
    <cellStyle name="Total 2 2 3 2" xfId="1621"/>
    <cellStyle name="Total 2 2 4" xfId="947"/>
    <cellStyle name="Total 2 3" xfId="479"/>
    <cellStyle name="Total 2 3 2" xfId="907"/>
    <cellStyle name="Total 3" xfId="419"/>
    <cellStyle name="Warning Text" xfId="433" builtinId="11" customBuiltin="1"/>
    <cellStyle name="Warning Text 2" xfId="63"/>
    <cellStyle name="Warning Text 2 2" xfId="131"/>
    <cellStyle name="Warning Text 3" xfId="420"/>
    <cellStyle name="Название 2" xfId="380"/>
    <cellStyle name="Обычный 19" xfId="1651"/>
    <cellStyle name="Обычный 2" xfId="14"/>
    <cellStyle name="Обычный 2 2" xfId="133"/>
    <cellStyle name="Обычный 2 3" xfId="132"/>
    <cellStyle name="Обычный 3" xfId="136"/>
    <cellStyle name="Обычный 3 2" xfId="573"/>
    <cellStyle name="Обычный 3 2 2" xfId="1289"/>
    <cellStyle name="Обычный 3 3" xfId="948"/>
    <cellStyle name="Обычный 4" xfId="137"/>
    <cellStyle name="Обычный 5" xfId="138"/>
    <cellStyle name="Обычный 6" xfId="139"/>
    <cellStyle name="Стиль 1" xfId="64"/>
    <cellStyle name="Финансовый 2" xfId="6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topLeftCell="A9" zoomScale="85" zoomScaleNormal="85" workbookViewId="0">
      <selection activeCell="F16" sqref="F16"/>
    </sheetView>
  </sheetViews>
  <sheetFormatPr defaultColWidth="9.09765625" defaultRowHeight="17.75"/>
  <cols>
    <col min="1" max="2" width="9.09765625" style="6" customWidth="1"/>
    <col min="3" max="3" width="54.296875" style="7" customWidth="1"/>
    <col min="4" max="4" width="16.3984375" style="8" customWidth="1"/>
    <col min="5" max="8" width="20.5" style="8" customWidth="1"/>
    <col min="9" max="16384" width="9.09765625" style="7"/>
  </cols>
  <sheetData>
    <row r="1" spans="1:10" s="55" customFormat="1" ht="26.6" customHeight="1">
      <c r="A1" s="53"/>
      <c r="B1" s="54"/>
      <c r="C1" s="54"/>
      <c r="D1" s="54"/>
      <c r="E1" s="53"/>
      <c r="F1" s="103" t="s">
        <v>35</v>
      </c>
      <c r="G1" s="103"/>
      <c r="H1" s="103"/>
    </row>
    <row r="2" spans="1:10" s="4" customFormat="1" ht="15.2" customHeight="1">
      <c r="A2" s="32"/>
      <c r="B2" s="32"/>
      <c r="C2" s="32"/>
      <c r="D2" s="32"/>
      <c r="E2" s="104" t="s">
        <v>22</v>
      </c>
      <c r="F2" s="104"/>
      <c r="G2" s="104"/>
      <c r="H2" s="104"/>
      <c r="I2" s="9"/>
    </row>
    <row r="3" spans="1:10" s="4" customFormat="1" ht="17.2" customHeight="1">
      <c r="A3" s="32"/>
      <c r="B3" s="32"/>
      <c r="C3" s="32"/>
      <c r="D3" s="32"/>
      <c r="E3" s="104" t="s">
        <v>0</v>
      </c>
      <c r="F3" s="104"/>
      <c r="G3" s="104"/>
      <c r="H3" s="104"/>
      <c r="I3" s="9"/>
    </row>
    <row r="4" spans="1:10" s="4" customFormat="1" ht="17.2" customHeight="1">
      <c r="A4" s="32"/>
      <c r="B4" s="32"/>
      <c r="C4" s="32"/>
      <c r="D4" s="32"/>
      <c r="E4" s="32"/>
      <c r="F4" s="32"/>
      <c r="G4" s="32"/>
      <c r="H4" s="32"/>
      <c r="I4" s="9"/>
    </row>
    <row r="5" spans="1:10" ht="51.2" customHeight="1">
      <c r="A5" s="106" t="s">
        <v>47</v>
      </c>
      <c r="B5" s="106"/>
      <c r="C5" s="106"/>
      <c r="D5" s="106"/>
      <c r="E5" s="106"/>
      <c r="F5" s="106"/>
      <c r="G5" s="106"/>
      <c r="H5" s="106"/>
    </row>
    <row r="6" spans="1:10" ht="17.2" customHeight="1">
      <c r="A6" s="12"/>
      <c r="B6" s="12"/>
      <c r="C6" s="13"/>
      <c r="D6" s="14"/>
      <c r="E6" s="14"/>
      <c r="F6" s="14"/>
      <c r="G6" s="105" t="s">
        <v>46</v>
      </c>
      <c r="H6" s="105"/>
    </row>
    <row r="7" spans="1:10" s="6" customFormat="1" ht="47.95" customHeight="1">
      <c r="A7" s="107" t="s">
        <v>4</v>
      </c>
      <c r="B7" s="108"/>
      <c r="C7" s="109" t="s">
        <v>49</v>
      </c>
      <c r="D7" s="111" t="s">
        <v>12</v>
      </c>
      <c r="E7" s="113" t="s">
        <v>51</v>
      </c>
      <c r="F7" s="114"/>
      <c r="G7" s="114"/>
      <c r="H7" s="115"/>
    </row>
    <row r="8" spans="1:10" s="6" customFormat="1" ht="110.95" customHeight="1">
      <c r="A8" s="62" t="s">
        <v>5</v>
      </c>
      <c r="B8" s="62" t="s">
        <v>6</v>
      </c>
      <c r="C8" s="110"/>
      <c r="D8" s="112"/>
      <c r="E8" s="64" t="s">
        <v>13</v>
      </c>
      <c r="F8" s="64" t="s">
        <v>14</v>
      </c>
      <c r="G8" s="64" t="s">
        <v>15</v>
      </c>
      <c r="H8" s="64" t="s">
        <v>16</v>
      </c>
    </row>
    <row r="9" spans="1:10" s="66" customFormat="1">
      <c r="A9" s="62"/>
      <c r="B9" s="62"/>
      <c r="C9" s="38" t="s">
        <v>7</v>
      </c>
      <c r="D9" s="37">
        <f>SUM(E9:H9)</f>
        <v>0</v>
      </c>
      <c r="E9" s="37">
        <f>+E11</f>
        <v>0</v>
      </c>
      <c r="F9" s="37">
        <f t="shared" ref="F9:H9" si="0">+F11</f>
        <v>0</v>
      </c>
      <c r="G9" s="37">
        <f t="shared" si="0"/>
        <v>0</v>
      </c>
      <c r="H9" s="37">
        <f t="shared" si="0"/>
        <v>0</v>
      </c>
      <c r="I9" s="65"/>
      <c r="J9" s="65"/>
    </row>
    <row r="10" spans="1:10" s="66" customFormat="1">
      <c r="A10" s="62"/>
      <c r="B10" s="62"/>
      <c r="C10" s="38" t="s">
        <v>8</v>
      </c>
      <c r="D10" s="37"/>
      <c r="E10" s="37"/>
      <c r="F10" s="37"/>
      <c r="G10" s="37"/>
      <c r="H10" s="37"/>
      <c r="I10" s="65"/>
      <c r="J10" s="67"/>
    </row>
    <row r="11" spans="1:10" s="66" customFormat="1" ht="33.35">
      <c r="A11" s="68"/>
      <c r="B11" s="69"/>
      <c r="C11" s="69" t="s">
        <v>52</v>
      </c>
      <c r="D11" s="37">
        <f>SUM(E11:H11)</f>
        <v>0</v>
      </c>
      <c r="E11" s="37">
        <f>+E13</f>
        <v>0</v>
      </c>
      <c r="F11" s="37">
        <f t="shared" ref="F11:H11" si="1">+F13</f>
        <v>0</v>
      </c>
      <c r="G11" s="37">
        <f t="shared" si="1"/>
        <v>0</v>
      </c>
      <c r="H11" s="37">
        <f t="shared" si="1"/>
        <v>0</v>
      </c>
      <c r="I11" s="65"/>
    </row>
    <row r="12" spans="1:10" s="66" customFormat="1">
      <c r="A12" s="68"/>
      <c r="B12" s="68"/>
      <c r="C12" s="68" t="s">
        <v>9</v>
      </c>
      <c r="D12" s="70"/>
      <c r="E12" s="70"/>
      <c r="F12" s="70"/>
      <c r="G12" s="70"/>
      <c r="H12" s="70"/>
    </row>
    <row r="13" spans="1:10" s="46" customFormat="1" ht="33.35">
      <c r="A13" s="38">
        <v>1236</v>
      </c>
      <c r="B13" s="21">
        <v>32002</v>
      </c>
      <c r="C13" s="40" t="s">
        <v>23</v>
      </c>
      <c r="D13" s="37">
        <f t="shared" ref="D13:D20" si="2">SUM(E13:H13)</f>
        <v>0</v>
      </c>
      <c r="E13" s="45"/>
      <c r="F13" s="45">
        <f>F15+F16</f>
        <v>0</v>
      </c>
      <c r="G13" s="45"/>
      <c r="H13" s="45"/>
    </row>
    <row r="14" spans="1:10" s="52" customFormat="1">
      <c r="A14" s="47"/>
      <c r="B14" s="47"/>
      <c r="C14" s="48" t="s">
        <v>2</v>
      </c>
      <c r="D14" s="49"/>
      <c r="E14" s="50"/>
      <c r="F14" s="51"/>
      <c r="G14" s="51"/>
      <c r="H14" s="51"/>
    </row>
    <row r="15" spans="1:10" s="44" customFormat="1" ht="33.35">
      <c r="A15" s="41"/>
      <c r="B15" s="41"/>
      <c r="C15" s="40" t="s">
        <v>23</v>
      </c>
      <c r="D15" s="42">
        <f t="shared" si="2"/>
        <v>-1480580.5</v>
      </c>
      <c r="E15" s="43"/>
      <c r="F15" s="43">
        <v>-1480580.5</v>
      </c>
      <c r="G15" s="43"/>
      <c r="H15" s="43"/>
    </row>
    <row r="16" spans="1:10" s="13" customFormat="1" ht="16.7">
      <c r="A16" s="18"/>
      <c r="B16" s="16"/>
      <c r="C16" s="36" t="s">
        <v>24</v>
      </c>
      <c r="D16" s="19">
        <f>SUM(E16:H16)</f>
        <v>1480580.5000000002</v>
      </c>
      <c r="E16" s="17"/>
      <c r="F16" s="19">
        <f>SUM(F17:F31)</f>
        <v>1480580.5000000002</v>
      </c>
      <c r="G16" s="20"/>
      <c r="H16" s="19"/>
    </row>
    <row r="17" spans="1:8" s="13" customFormat="1" ht="35.5">
      <c r="A17" s="116"/>
      <c r="B17" s="116"/>
      <c r="C17" s="35" t="s">
        <v>44</v>
      </c>
      <c r="D17" s="10">
        <f t="shared" si="2"/>
        <v>78090.100000000006</v>
      </c>
      <c r="E17" s="27"/>
      <c r="F17" s="30">
        <v>78090.100000000006</v>
      </c>
      <c r="G17" s="26"/>
      <c r="H17" s="26"/>
    </row>
    <row r="18" spans="1:8" s="13" customFormat="1" ht="35.5">
      <c r="A18" s="117"/>
      <c r="B18" s="117"/>
      <c r="C18" s="35" t="s">
        <v>41</v>
      </c>
      <c r="D18" s="10">
        <f t="shared" si="2"/>
        <v>213139.4</v>
      </c>
      <c r="E18" s="27"/>
      <c r="F18" s="30">
        <v>213139.4</v>
      </c>
      <c r="G18" s="26"/>
      <c r="H18" s="26"/>
    </row>
    <row r="19" spans="1:8" s="13" customFormat="1" ht="35.5">
      <c r="A19" s="117"/>
      <c r="B19" s="117"/>
      <c r="C19" s="35" t="s">
        <v>31</v>
      </c>
      <c r="D19" s="10">
        <f t="shared" si="2"/>
        <v>113129.4</v>
      </c>
      <c r="E19" s="23"/>
      <c r="F19" s="30">
        <v>113129.4</v>
      </c>
      <c r="G19" s="25"/>
      <c r="H19" s="20"/>
    </row>
    <row r="20" spans="1:8" s="13" customFormat="1" ht="35.5">
      <c r="A20" s="117"/>
      <c r="B20" s="117"/>
      <c r="C20" s="35" t="s">
        <v>25</v>
      </c>
      <c r="D20" s="10">
        <f t="shared" si="2"/>
        <v>41751</v>
      </c>
      <c r="E20" s="10"/>
      <c r="F20" s="31">
        <v>41751</v>
      </c>
      <c r="G20" s="19"/>
      <c r="H20" s="19"/>
    </row>
    <row r="21" spans="1:8" s="13" customFormat="1" ht="35.5">
      <c r="A21" s="117"/>
      <c r="B21" s="117"/>
      <c r="C21" s="35" t="s">
        <v>26</v>
      </c>
      <c r="D21" s="10">
        <f>SUM(E21:H21)</f>
        <v>102213.8</v>
      </c>
      <c r="E21" s="24"/>
      <c r="F21" s="31">
        <v>102213.8</v>
      </c>
      <c r="G21" s="19"/>
      <c r="H21" s="19"/>
    </row>
    <row r="22" spans="1:8" s="13" customFormat="1" ht="35.5">
      <c r="A22" s="117"/>
      <c r="B22" s="117"/>
      <c r="C22" s="35" t="s">
        <v>28</v>
      </c>
      <c r="D22" s="10">
        <f t="shared" ref="D22:D31" si="3">SUM(E22:H22)</f>
        <v>180194.7</v>
      </c>
      <c r="E22" s="23"/>
      <c r="F22" s="31">
        <v>180194.7</v>
      </c>
      <c r="G22" s="20"/>
      <c r="H22" s="20"/>
    </row>
    <row r="23" spans="1:8" s="13" customFormat="1" ht="35.5">
      <c r="A23" s="117"/>
      <c r="B23" s="117"/>
      <c r="C23" s="35" t="s">
        <v>42</v>
      </c>
      <c r="D23" s="28">
        <f t="shared" si="3"/>
        <v>153807.1</v>
      </c>
      <c r="E23" s="29"/>
      <c r="F23" s="31">
        <v>153807.1</v>
      </c>
      <c r="G23" s="26"/>
      <c r="H23" s="26"/>
    </row>
    <row r="24" spans="1:8" s="13" customFormat="1" ht="35.5">
      <c r="A24" s="117"/>
      <c r="B24" s="117"/>
      <c r="C24" s="35" t="s">
        <v>29</v>
      </c>
      <c r="D24" s="10">
        <f t="shared" si="3"/>
        <v>69917.7</v>
      </c>
      <c r="E24" s="23"/>
      <c r="F24" s="31">
        <v>69917.7</v>
      </c>
      <c r="G24" s="20"/>
      <c r="H24" s="20"/>
    </row>
    <row r="25" spans="1:8" s="13" customFormat="1" ht="35.5">
      <c r="A25" s="117"/>
      <c r="B25" s="117"/>
      <c r="C25" s="35" t="s">
        <v>27</v>
      </c>
      <c r="D25" s="10">
        <f t="shared" si="3"/>
        <v>50125.9</v>
      </c>
      <c r="E25" s="22"/>
      <c r="F25" s="31">
        <v>50125.9</v>
      </c>
      <c r="G25" s="20"/>
      <c r="H25" s="20"/>
    </row>
    <row r="26" spans="1:8" s="13" customFormat="1" ht="35.5">
      <c r="A26" s="117"/>
      <c r="B26" s="117"/>
      <c r="C26" s="35" t="s">
        <v>30</v>
      </c>
      <c r="D26" s="10">
        <f t="shared" si="3"/>
        <v>67804.5</v>
      </c>
      <c r="E26" s="22"/>
      <c r="F26" s="31">
        <v>67804.5</v>
      </c>
      <c r="G26" s="20"/>
      <c r="H26" s="20"/>
    </row>
    <row r="27" spans="1:8" s="13" customFormat="1" ht="35.5">
      <c r="A27" s="117"/>
      <c r="B27" s="117"/>
      <c r="C27" s="35" t="s">
        <v>43</v>
      </c>
      <c r="D27" s="28">
        <f t="shared" si="3"/>
        <v>139303.6</v>
      </c>
      <c r="E27" s="28"/>
      <c r="F27" s="31">
        <v>139303.6</v>
      </c>
      <c r="G27" s="26"/>
      <c r="H27" s="26"/>
    </row>
    <row r="28" spans="1:8" s="13" customFormat="1" ht="35.5">
      <c r="A28" s="117"/>
      <c r="B28" s="117"/>
      <c r="C28" s="35" t="s">
        <v>32</v>
      </c>
      <c r="D28" s="10">
        <f t="shared" si="3"/>
        <v>102941.8</v>
      </c>
      <c r="E28" s="22"/>
      <c r="F28" s="31">
        <v>102941.8</v>
      </c>
      <c r="G28" s="20"/>
      <c r="H28" s="20"/>
    </row>
    <row r="29" spans="1:8" s="13" customFormat="1" ht="35.5">
      <c r="A29" s="117"/>
      <c r="B29" s="117"/>
      <c r="C29" s="35" t="s">
        <v>33</v>
      </c>
      <c r="D29" s="10">
        <f t="shared" si="3"/>
        <v>38256</v>
      </c>
      <c r="E29" s="22"/>
      <c r="F29" s="31">
        <v>38256</v>
      </c>
      <c r="G29" s="20"/>
      <c r="H29" s="20"/>
    </row>
    <row r="30" spans="1:8" s="13" customFormat="1" ht="35.5">
      <c r="A30" s="117"/>
      <c r="B30" s="117"/>
      <c r="C30" s="35" t="s">
        <v>45</v>
      </c>
      <c r="D30" s="28">
        <f t="shared" si="3"/>
        <v>52017.2</v>
      </c>
      <c r="E30" s="28"/>
      <c r="F30" s="31">
        <v>52017.2</v>
      </c>
      <c r="G30" s="26"/>
      <c r="H30" s="26"/>
    </row>
    <row r="31" spans="1:8" s="13" customFormat="1" ht="35.5">
      <c r="A31" s="118"/>
      <c r="B31" s="118"/>
      <c r="C31" s="35" t="s">
        <v>34</v>
      </c>
      <c r="D31" s="10">
        <f t="shared" si="3"/>
        <v>77888.3</v>
      </c>
      <c r="E31" s="22"/>
      <c r="F31" s="31">
        <v>77888.3</v>
      </c>
      <c r="G31" s="20"/>
      <c r="H31" s="20"/>
    </row>
  </sheetData>
  <mergeCells count="11">
    <mergeCell ref="A7:B7"/>
    <mergeCell ref="C7:C8"/>
    <mergeCell ref="D7:D8"/>
    <mergeCell ref="E7:H7"/>
    <mergeCell ref="A17:A31"/>
    <mergeCell ref="B17:B31"/>
    <mergeCell ref="F1:H1"/>
    <mergeCell ref="E2:H2"/>
    <mergeCell ref="E3:H3"/>
    <mergeCell ref="G6:H6"/>
    <mergeCell ref="A5:H5"/>
  </mergeCells>
  <pageMargins left="0.2" right="0" top="0.75" bottom="0.75" header="0.3" footer="0.3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1"/>
  <sheetViews>
    <sheetView topLeftCell="A21" zoomScale="85" zoomScaleNormal="85" workbookViewId="0">
      <selection activeCell="D17" sqref="D17:D31"/>
    </sheetView>
  </sheetViews>
  <sheetFormatPr defaultColWidth="9.09765625" defaultRowHeight="17.75"/>
  <cols>
    <col min="1" max="1" width="9.09765625" style="71"/>
    <col min="2" max="3" width="9" style="5" customWidth="1"/>
    <col min="4" max="4" width="54.19921875" style="1" customWidth="1"/>
    <col min="5" max="6" width="19.69921875" style="1" customWidth="1"/>
    <col min="7" max="7" width="55.796875" style="1" customWidth="1"/>
    <col min="8" max="16384" width="9.09765625" style="1"/>
  </cols>
  <sheetData>
    <row r="1" spans="1:7" s="56" customFormat="1" ht="25.55" customHeight="1">
      <c r="F1" s="57" t="s">
        <v>11</v>
      </c>
    </row>
    <row r="2" spans="1:7" ht="17.2" customHeight="1">
      <c r="C2" s="9"/>
      <c r="D2" s="9"/>
      <c r="E2" s="9"/>
      <c r="F2" s="15" t="s">
        <v>22</v>
      </c>
    </row>
    <row r="3" spans="1:7" ht="17.2" customHeight="1">
      <c r="C3" s="9"/>
      <c r="D3" s="9"/>
      <c r="E3" s="9"/>
      <c r="F3" s="15" t="s">
        <v>0</v>
      </c>
    </row>
    <row r="4" spans="1:7">
      <c r="B4" s="104"/>
      <c r="C4" s="104"/>
      <c r="D4" s="104"/>
      <c r="E4" s="104"/>
      <c r="F4" s="104"/>
    </row>
    <row r="5" spans="1:7" ht="47.95" customHeight="1">
      <c r="B5" s="124" t="s">
        <v>48</v>
      </c>
      <c r="C5" s="124"/>
      <c r="D5" s="124"/>
      <c r="E5" s="124"/>
      <c r="F5" s="124"/>
    </row>
    <row r="6" spans="1:7" ht="17.2" customHeight="1">
      <c r="B6" s="2"/>
      <c r="C6" s="2"/>
      <c r="D6" s="5"/>
      <c r="E6" s="5"/>
      <c r="F6" s="11" t="s">
        <v>46</v>
      </c>
    </row>
    <row r="7" spans="1:7" s="5" customFormat="1" ht="73.650000000000006" customHeight="1">
      <c r="A7" s="71"/>
      <c r="B7" s="107" t="s">
        <v>4</v>
      </c>
      <c r="C7" s="108"/>
      <c r="D7" s="122" t="s">
        <v>49</v>
      </c>
      <c r="E7" s="125" t="s">
        <v>51</v>
      </c>
      <c r="F7" s="126"/>
    </row>
    <row r="8" spans="1:7" s="5" customFormat="1" ht="81" customHeight="1">
      <c r="A8" s="71"/>
      <c r="B8" s="62" t="s">
        <v>5</v>
      </c>
      <c r="C8" s="62" t="s">
        <v>6</v>
      </c>
      <c r="D8" s="123"/>
      <c r="E8" s="63" t="s">
        <v>50</v>
      </c>
      <c r="F8" s="63" t="s">
        <v>1</v>
      </c>
    </row>
    <row r="9" spans="1:7" s="71" customFormat="1" ht="33.35">
      <c r="B9" s="62"/>
      <c r="C9" s="62"/>
      <c r="D9" s="72" t="s">
        <v>52</v>
      </c>
      <c r="E9" s="37">
        <f>+E11</f>
        <v>0</v>
      </c>
      <c r="F9" s="37">
        <f>+F11</f>
        <v>0</v>
      </c>
      <c r="G9" s="73"/>
    </row>
    <row r="10" spans="1:7" s="71" customFormat="1">
      <c r="B10" s="62"/>
      <c r="C10" s="62"/>
      <c r="D10" s="74" t="s">
        <v>53</v>
      </c>
      <c r="E10" s="75"/>
      <c r="F10" s="75"/>
    </row>
    <row r="11" spans="1:7" s="59" customFormat="1" ht="33.450000000000003" customHeight="1">
      <c r="A11" s="71"/>
      <c r="B11" s="38">
        <v>1236</v>
      </c>
      <c r="C11" s="39">
        <v>32002</v>
      </c>
      <c r="D11" s="40" t="s">
        <v>23</v>
      </c>
      <c r="E11" s="37">
        <f>+E13+E14</f>
        <v>0</v>
      </c>
      <c r="F11" s="37">
        <f>+F13+F14</f>
        <v>0</v>
      </c>
    </row>
    <row r="12" spans="1:7" s="59" customFormat="1" ht="17.899999999999999" customHeight="1">
      <c r="A12" s="71"/>
      <c r="B12" s="58"/>
      <c r="C12" s="58"/>
      <c r="D12" s="58" t="s">
        <v>3</v>
      </c>
      <c r="E12" s="60"/>
      <c r="F12" s="60"/>
    </row>
    <row r="13" spans="1:7" s="59" customFormat="1" ht="33.450000000000003" customHeight="1">
      <c r="A13" s="71"/>
      <c r="B13" s="76"/>
      <c r="C13" s="76"/>
      <c r="D13" s="77" t="s">
        <v>10</v>
      </c>
      <c r="E13" s="78">
        <f>-E14</f>
        <v>-728224.5</v>
      </c>
      <c r="F13" s="78">
        <f>+'Հավելված N 1'!D15</f>
        <v>-1480580.5</v>
      </c>
    </row>
    <row r="14" spans="1:7" s="59" customFormat="1" ht="33.450000000000003" customHeight="1">
      <c r="A14" s="71"/>
      <c r="B14" s="76"/>
      <c r="C14" s="76"/>
      <c r="D14" s="77" t="s">
        <v>10</v>
      </c>
      <c r="E14" s="78">
        <f>+E16</f>
        <v>728224.5</v>
      </c>
      <c r="F14" s="78">
        <f>+F16</f>
        <v>1480580.5000000002</v>
      </c>
    </row>
    <row r="15" spans="1:7" s="59" customFormat="1" ht="21.8" customHeight="1">
      <c r="A15" s="71"/>
      <c r="B15" s="58"/>
      <c r="C15" s="58"/>
      <c r="D15" s="58" t="s">
        <v>36</v>
      </c>
      <c r="E15" s="61"/>
      <c r="F15" s="61"/>
    </row>
    <row r="16" spans="1:7">
      <c r="B16" s="3"/>
      <c r="C16" s="3"/>
      <c r="D16" s="79" t="s">
        <v>24</v>
      </c>
      <c r="E16" s="80">
        <f>SUM(E17:E31)</f>
        <v>728224.5</v>
      </c>
      <c r="F16" s="80">
        <f>SUM(F17:F31)</f>
        <v>1480580.5000000002</v>
      </c>
    </row>
    <row r="17" spans="2:6" ht="35.5">
      <c r="B17" s="119"/>
      <c r="C17" s="119"/>
      <c r="D17" s="81" t="str">
        <f>+'Հավելված N 1'!C17</f>
        <v>Կենտրոն վարչական շրջանի հ.15 մանկապարտեզի բակի բարեկարգում</v>
      </c>
      <c r="E17" s="82">
        <f>+ROUND(F17*0.1,1)</f>
        <v>7809</v>
      </c>
      <c r="F17" s="82">
        <f>+'Հավելված N 1'!D17</f>
        <v>78090.100000000006</v>
      </c>
    </row>
    <row r="18" spans="2:6" ht="35.5">
      <c r="B18" s="120"/>
      <c r="C18" s="120"/>
      <c r="D18" s="81" t="str">
        <f>+'Հավելված N 1'!C18</f>
        <v>Աջափնյակ վարչական շրջանի հ.47 մանկապարտեզի բակի բարեկարգում</v>
      </c>
      <c r="E18" s="82">
        <f>+ROUND(F18*0.05,1)</f>
        <v>10657</v>
      </c>
      <c r="F18" s="82">
        <f>+'Հավելված N 1'!D18</f>
        <v>213139.4</v>
      </c>
    </row>
    <row r="19" spans="2:6" ht="35.5">
      <c r="B19" s="120"/>
      <c r="C19" s="120"/>
      <c r="D19" s="81" t="str">
        <f>+'Հավելված N 1'!C19</f>
        <v>Դավթաշեն վարչական շրջանի հ.61 մանկապարտեզի  բակի բարեկարգում</v>
      </c>
      <c r="E19" s="82">
        <f>+ROUND(F19*0.9,1)</f>
        <v>101816.5</v>
      </c>
      <c r="F19" s="82">
        <f>+'Հավելված N 1'!D19</f>
        <v>113129.4</v>
      </c>
    </row>
    <row r="20" spans="2:6" ht="35.5">
      <c r="B20" s="120"/>
      <c r="C20" s="120"/>
      <c r="D20" s="81" t="str">
        <f>+'Հավելված N 1'!C20</f>
        <v>Էրեբունի վարչական շրջանի հ.63 մանկապարտեզի  բակի բարեկարգում</v>
      </c>
      <c r="E20" s="82">
        <f>+ROUND(F20*0.9,1)</f>
        <v>37575.9</v>
      </c>
      <c r="F20" s="82">
        <f>+'Հավելված N 1'!D20</f>
        <v>41751</v>
      </c>
    </row>
    <row r="21" spans="2:6" ht="35.5">
      <c r="B21" s="120"/>
      <c r="C21" s="120"/>
      <c r="D21" s="81" t="str">
        <f>+'Հավելված N 1'!C21</f>
        <v xml:space="preserve">Մալաթիա-Սեբաստիա վարչական շրջանի հ.76 մանկապարտեզի  բակի բարեկարգում </v>
      </c>
      <c r="E21" s="82">
        <f>+ROUND(F21*0.9,1)</f>
        <v>91992.4</v>
      </c>
      <c r="F21" s="82">
        <f>+'Հավելված N 1'!D21</f>
        <v>102213.8</v>
      </c>
    </row>
    <row r="22" spans="2:6" ht="35.5">
      <c r="B22" s="120"/>
      <c r="C22" s="120"/>
      <c r="D22" s="81" t="str">
        <f>+'Հավելված N 1'!C22</f>
        <v xml:space="preserve">Մալաթիա-Սեբաստիա վարչական շրջանի հ.77 մանկապարտեզի  բակի բարեկարգում </v>
      </c>
      <c r="E22" s="82">
        <f>+ROUND(F22*0.9,1)</f>
        <v>162175.20000000001</v>
      </c>
      <c r="F22" s="82">
        <f>+'Հավելված N 1'!D22</f>
        <v>180194.7</v>
      </c>
    </row>
    <row r="23" spans="2:6" ht="35.5">
      <c r="B23" s="120"/>
      <c r="C23" s="120"/>
      <c r="D23" s="81" t="str">
        <f>+'Հավելված N 1'!C23</f>
        <v xml:space="preserve">Մալաթիա-Սեբաստիա վարչական շրջանի հ.81 մանկապարտեզի  բակի բարեկարգում </v>
      </c>
      <c r="E23" s="82">
        <f>+ROUND(F23*0.1,1)</f>
        <v>15380.7</v>
      </c>
      <c r="F23" s="82">
        <f>+'Հավելված N 1'!D23</f>
        <v>153807.1</v>
      </c>
    </row>
    <row r="24" spans="2:6" ht="35.5">
      <c r="B24" s="120"/>
      <c r="C24" s="120"/>
      <c r="D24" s="81" t="str">
        <f>+'Հավելված N 1'!C24</f>
        <v xml:space="preserve">Մալաթիա-Սեբաստիա վարչական շրջանի հ.82 մանկապարտեզի  բակի բարեկարգում </v>
      </c>
      <c r="E24" s="82">
        <f>+ROUND(F24*0.9,1)</f>
        <v>62925.9</v>
      </c>
      <c r="F24" s="82">
        <f>+'Հավելված N 1'!D24</f>
        <v>69917.7</v>
      </c>
    </row>
    <row r="25" spans="2:6" ht="35.5">
      <c r="B25" s="120"/>
      <c r="C25" s="120"/>
      <c r="D25" s="81" t="str">
        <f>+'Հավելված N 1'!C25</f>
        <v>Մալաթիա-Սեբաստիա վարչական շրջանի հ.88 մանկապարտեզի  բակի բարեկարգում</v>
      </c>
      <c r="E25" s="82">
        <f>+ROUND(F25*0.9,1)</f>
        <v>45113.3</v>
      </c>
      <c r="F25" s="82">
        <f>+'Հավելված N 1'!D25</f>
        <v>50125.9</v>
      </c>
    </row>
    <row r="26" spans="2:6" ht="35.5">
      <c r="B26" s="120"/>
      <c r="C26" s="120"/>
      <c r="D26" s="81" t="str">
        <f>+'Հավելված N 1'!C26</f>
        <v>Մալաթիա-Սեբաստիա վարչական շրջանի հ.90 մանկապարտեզի  բակի բարեկարգում</v>
      </c>
      <c r="E26" s="82">
        <f>+ROUND(F26*0.9,1)</f>
        <v>61024.1</v>
      </c>
      <c r="F26" s="82">
        <f>+'Հավելված N 1'!D26</f>
        <v>67804.5</v>
      </c>
    </row>
    <row r="27" spans="2:6" ht="35.5">
      <c r="B27" s="120"/>
      <c r="C27" s="120"/>
      <c r="D27" s="81" t="str">
        <f>+'Հավելված N 1'!C27</f>
        <v>Նոր Նորք վարչական շրջանի հ.109 մանկապարտեզի  բակի բարեկարգում</v>
      </c>
      <c r="E27" s="82">
        <f>+ROUND(F27*0.1,1)</f>
        <v>13930.4</v>
      </c>
      <c r="F27" s="82">
        <f>+'Հավելված N 1'!D27</f>
        <v>139303.6</v>
      </c>
    </row>
    <row r="28" spans="2:6" ht="35.5">
      <c r="B28" s="120"/>
      <c r="C28" s="120"/>
      <c r="D28" s="81" t="str">
        <f>+'Հավելված N 1'!C28</f>
        <v>Նոր Նորք վարչական շրջանի հ.110 մանկապարտեզի  բակի բարեկարգում</v>
      </c>
      <c r="E28" s="82">
        <v>8092.5</v>
      </c>
      <c r="F28" s="82">
        <f>+'Հավելված N 1'!D28</f>
        <v>102941.8</v>
      </c>
    </row>
    <row r="29" spans="2:6" ht="35.5">
      <c r="B29" s="120"/>
      <c r="C29" s="120"/>
      <c r="D29" s="81" t="str">
        <f>+'Հավելված N 1'!C29</f>
        <v>Շենգավիթ վարչական շրջանի հ.135 մանկապարտեզի  բակի բարեկարգում</v>
      </c>
      <c r="E29" s="82">
        <f>+ROUND(F29*0.9,1)</f>
        <v>34430.400000000001</v>
      </c>
      <c r="F29" s="82">
        <f>+'Հավելված N 1'!D29</f>
        <v>38256</v>
      </c>
    </row>
    <row r="30" spans="2:6" ht="35.5">
      <c r="B30" s="120"/>
      <c r="C30" s="120"/>
      <c r="D30" s="81" t="str">
        <f>+'Հավելված N 1'!C30</f>
        <v>Շենգավիթ վարչական շրջանի հ.138 մանկապարտեզի  բակի բարեկարգում</v>
      </c>
      <c r="E30" s="82">
        <f>+ROUND(F30*0.1,1)</f>
        <v>5201.7</v>
      </c>
      <c r="F30" s="82">
        <f>+'Հավելված N 1'!D30</f>
        <v>52017.2</v>
      </c>
    </row>
    <row r="31" spans="2:6" ht="35.5">
      <c r="B31" s="121"/>
      <c r="C31" s="121"/>
      <c r="D31" s="81" t="str">
        <f>+'Հավելված N 1'!C31</f>
        <v>Քանաքեռ-Զեյթուն վարչական շրջանի հ.161 մանկապարտեզի  բակի բարեկարգում</v>
      </c>
      <c r="E31" s="82">
        <f>+ROUND(F31*0.9,1)</f>
        <v>70099.5</v>
      </c>
      <c r="F31" s="82">
        <f>+'Հավելված N 1'!D31</f>
        <v>77888.3</v>
      </c>
    </row>
  </sheetData>
  <mergeCells count="7">
    <mergeCell ref="B17:B31"/>
    <mergeCell ref="C17:C31"/>
    <mergeCell ref="B7:C7"/>
    <mergeCell ref="D7:D8"/>
    <mergeCell ref="B4:F4"/>
    <mergeCell ref="B5:F5"/>
    <mergeCell ref="E7:F7"/>
  </mergeCells>
  <printOptions horizontalCentered="1"/>
  <pageMargins left="0.25" right="0.25" top="0.75" bottom="0.75" header="0.3" footer="0.3"/>
  <pageSetup paperSize="9" scale="91" firstPageNumber="236" fitToHeight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21" zoomScale="85" zoomScaleNormal="85" zoomScaleSheetLayoutView="100" workbookViewId="0">
      <selection activeCell="C32" sqref="C32"/>
    </sheetView>
  </sheetViews>
  <sheetFormatPr defaultColWidth="9.09765625" defaultRowHeight="17.75"/>
  <cols>
    <col min="1" max="1" width="5.19921875" style="83" customWidth="1"/>
    <col min="2" max="2" width="24.59765625" style="83" customWidth="1"/>
    <col min="3" max="3" width="67.8984375" style="83" customWidth="1"/>
    <col min="4" max="5" width="20.3984375" style="83" customWidth="1"/>
    <col min="6" max="6" width="10" style="83" customWidth="1"/>
    <col min="7" max="7" width="49.8984375" style="83" customWidth="1"/>
    <col min="8" max="16384" width="9.09765625" style="83"/>
  </cols>
  <sheetData>
    <row r="1" spans="1:5" ht="37.5" customHeight="1">
      <c r="C1" s="103" t="s">
        <v>66</v>
      </c>
      <c r="D1" s="103"/>
      <c r="E1" s="103"/>
    </row>
    <row r="2" spans="1:5" ht="17.5" customHeight="1">
      <c r="C2" s="128" t="s">
        <v>54</v>
      </c>
      <c r="D2" s="128"/>
      <c r="E2" s="128"/>
    </row>
    <row r="3" spans="1:5" ht="17.5" customHeight="1">
      <c r="C3" s="128" t="s">
        <v>55</v>
      </c>
      <c r="D3" s="128"/>
      <c r="E3" s="128"/>
    </row>
    <row r="6" spans="1:5" ht="59.65" customHeight="1">
      <c r="A6" s="84"/>
      <c r="B6" s="129" t="s">
        <v>67</v>
      </c>
      <c r="C6" s="129"/>
      <c r="D6" s="129"/>
      <c r="E6" s="129"/>
    </row>
    <row r="7" spans="1:5" ht="23.65" customHeight="1"/>
    <row r="8" spans="1:5" ht="21.9" customHeight="1">
      <c r="A8" s="130" t="s">
        <v>56</v>
      </c>
      <c r="B8" s="130"/>
      <c r="C8" s="130"/>
      <c r="D8" s="130"/>
      <c r="E8" s="130"/>
    </row>
    <row r="9" spans="1:5" ht="38.700000000000003" customHeight="1">
      <c r="C9" s="127" t="s">
        <v>57</v>
      </c>
      <c r="D9" s="127"/>
      <c r="E9" s="85"/>
    </row>
    <row r="10" spans="1:5">
      <c r="B10" s="135" t="s">
        <v>58</v>
      </c>
      <c r="C10" s="136"/>
      <c r="D10" s="136"/>
      <c r="E10" s="137"/>
    </row>
    <row r="11" spans="1:5" s="86" customFormat="1">
      <c r="B11" s="87"/>
      <c r="C11" s="87"/>
      <c r="D11" s="88"/>
      <c r="E11" s="88"/>
    </row>
    <row r="12" spans="1:5" s="86" customFormat="1">
      <c r="B12" s="87"/>
      <c r="C12" s="87"/>
    </row>
    <row r="13" spans="1:5" s="89" customFormat="1">
      <c r="B13" s="90" t="s">
        <v>17</v>
      </c>
      <c r="C13" s="90" t="s">
        <v>18</v>
      </c>
      <c r="D13" s="91"/>
      <c r="E13" s="91"/>
    </row>
    <row r="14" spans="1:5" s="89" customFormat="1" ht="35.5">
      <c r="B14" s="92">
        <v>1236</v>
      </c>
      <c r="C14" s="93" t="s">
        <v>40</v>
      </c>
      <c r="D14" s="90"/>
      <c r="E14" s="90"/>
    </row>
    <row r="15" spans="1:5" s="89" customFormat="1"/>
    <row r="16" spans="1:5" s="89" customFormat="1">
      <c r="B16" s="138" t="s">
        <v>59</v>
      </c>
      <c r="C16" s="139"/>
      <c r="D16" s="90"/>
      <c r="E16" s="90"/>
    </row>
    <row r="17" spans="2:6" s="89" customFormat="1" ht="77.400000000000006" customHeight="1">
      <c r="B17" s="93" t="s">
        <v>19</v>
      </c>
      <c r="C17" s="35">
        <v>1236</v>
      </c>
      <c r="D17" s="131" t="s">
        <v>51</v>
      </c>
      <c r="E17" s="132"/>
    </row>
    <row r="18" spans="2:6" s="89" customFormat="1">
      <c r="B18" s="93" t="s">
        <v>20</v>
      </c>
      <c r="C18" s="35">
        <v>32002</v>
      </c>
      <c r="D18" s="33" t="s">
        <v>50</v>
      </c>
      <c r="E18" s="33" t="s">
        <v>1</v>
      </c>
    </row>
    <row r="19" spans="2:6" s="89" customFormat="1" ht="35.5">
      <c r="B19" s="94" t="s">
        <v>60</v>
      </c>
      <c r="C19" s="95" t="s">
        <v>37</v>
      </c>
      <c r="D19" s="140"/>
      <c r="E19" s="140"/>
    </row>
    <row r="20" spans="2:6" s="89" customFormat="1" ht="53.2">
      <c r="B20" s="93" t="s">
        <v>61</v>
      </c>
      <c r="C20" s="95" t="s">
        <v>38</v>
      </c>
      <c r="D20" s="141"/>
      <c r="E20" s="141"/>
    </row>
    <row r="21" spans="2:6" s="89" customFormat="1" ht="35.5">
      <c r="B21" s="96" t="s">
        <v>62</v>
      </c>
      <c r="C21" s="95" t="s">
        <v>39</v>
      </c>
      <c r="D21" s="141"/>
      <c r="E21" s="141"/>
    </row>
    <row r="22" spans="2:6" s="89" customFormat="1" ht="53.2">
      <c r="B22" s="34" t="s">
        <v>63</v>
      </c>
      <c r="C22" s="95" t="s">
        <v>64</v>
      </c>
      <c r="D22" s="141"/>
      <c r="E22" s="141"/>
    </row>
    <row r="23" spans="2:6" s="89" customFormat="1">
      <c r="B23" s="143" t="s">
        <v>21</v>
      </c>
      <c r="C23" s="144"/>
      <c r="D23" s="142"/>
      <c r="E23" s="142"/>
    </row>
    <row r="24" spans="2:6" s="89" customFormat="1" ht="36.549999999999997" customHeight="1">
      <c r="B24" s="133" t="s">
        <v>68</v>
      </c>
      <c r="C24" s="134"/>
      <c r="D24" s="97"/>
      <c r="E24" s="98">
        <v>15</v>
      </c>
    </row>
    <row r="25" spans="2:6" s="102" customFormat="1">
      <c r="B25" s="99" t="s">
        <v>65</v>
      </c>
      <c r="C25" s="99"/>
      <c r="D25" s="100">
        <f>+'Հավելված N 1'!D13</f>
        <v>0</v>
      </c>
      <c r="E25" s="100">
        <f>+'Հավելված N 1'!E13</f>
        <v>0</v>
      </c>
      <c r="F25" s="101"/>
    </row>
  </sheetData>
  <mergeCells count="13">
    <mergeCell ref="D17:E17"/>
    <mergeCell ref="B24:C24"/>
    <mergeCell ref="B10:E10"/>
    <mergeCell ref="B16:C16"/>
    <mergeCell ref="D19:D23"/>
    <mergeCell ref="E19:E23"/>
    <mergeCell ref="B23:C23"/>
    <mergeCell ref="C9:D9"/>
    <mergeCell ref="C1:E1"/>
    <mergeCell ref="C2:E2"/>
    <mergeCell ref="C3:E3"/>
    <mergeCell ref="B6:E6"/>
    <mergeCell ref="A8:E8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16" zoomScale="85" zoomScaleNormal="85" zoomScaleSheetLayoutView="100" workbookViewId="0">
      <selection activeCell="G23" sqref="G23"/>
    </sheetView>
  </sheetViews>
  <sheetFormatPr defaultColWidth="9.09765625" defaultRowHeight="17.75"/>
  <cols>
    <col min="1" max="1" width="5.19921875" style="83" customWidth="1"/>
    <col min="2" max="2" width="24.59765625" style="83" customWidth="1"/>
    <col min="3" max="3" width="67.8984375" style="83" customWidth="1"/>
    <col min="4" max="5" width="20.3984375" style="83" customWidth="1"/>
    <col min="6" max="6" width="10" style="83" customWidth="1"/>
    <col min="7" max="7" width="49.8984375" style="83" customWidth="1"/>
    <col min="8" max="16384" width="9.09765625" style="83"/>
  </cols>
  <sheetData>
    <row r="1" spans="1:5" ht="37.5" customHeight="1">
      <c r="C1" s="103" t="s">
        <v>69</v>
      </c>
      <c r="D1" s="103"/>
      <c r="E1" s="103"/>
    </row>
    <row r="2" spans="1:5" ht="17.5" customHeight="1">
      <c r="C2" s="128" t="s">
        <v>54</v>
      </c>
      <c r="D2" s="128"/>
      <c r="E2" s="128"/>
    </row>
    <row r="3" spans="1:5" ht="17.5" customHeight="1">
      <c r="C3" s="128" t="s">
        <v>55</v>
      </c>
      <c r="D3" s="128"/>
      <c r="E3" s="128"/>
    </row>
    <row r="6" spans="1:5" ht="59.65" customHeight="1">
      <c r="A6" s="84"/>
      <c r="B6" s="129" t="s">
        <v>70</v>
      </c>
      <c r="C6" s="129"/>
      <c r="D6" s="129"/>
      <c r="E6" s="129"/>
    </row>
    <row r="7" spans="1:5" ht="23.65" customHeight="1"/>
    <row r="8" spans="1:5" ht="21.9" customHeight="1">
      <c r="A8" s="130" t="s">
        <v>71</v>
      </c>
      <c r="B8" s="130"/>
      <c r="C8" s="130"/>
      <c r="D8" s="130"/>
      <c r="E8" s="130"/>
    </row>
    <row r="9" spans="1:5" ht="38.700000000000003" customHeight="1">
      <c r="C9" s="127" t="s">
        <v>72</v>
      </c>
      <c r="D9" s="127"/>
      <c r="E9" s="85"/>
    </row>
    <row r="10" spans="1:5">
      <c r="B10" s="135" t="s">
        <v>73</v>
      </c>
      <c r="C10" s="136"/>
      <c r="D10" s="136"/>
      <c r="E10" s="137"/>
    </row>
    <row r="11" spans="1:5" s="86" customFormat="1">
      <c r="B11" s="87"/>
      <c r="C11" s="87"/>
      <c r="D11" s="88"/>
      <c r="E11" s="88"/>
    </row>
    <row r="12" spans="1:5" s="86" customFormat="1">
      <c r="B12" s="87"/>
      <c r="C12" s="87"/>
    </row>
    <row r="13" spans="1:5" s="89" customFormat="1">
      <c r="B13" s="90" t="s">
        <v>17</v>
      </c>
      <c r="C13" s="90" t="s">
        <v>18</v>
      </c>
      <c r="D13" s="91"/>
      <c r="E13" s="91"/>
    </row>
    <row r="14" spans="1:5" s="89" customFormat="1" ht="35.5">
      <c r="B14" s="92">
        <v>1236</v>
      </c>
      <c r="C14" s="93" t="s">
        <v>40</v>
      </c>
      <c r="D14" s="90"/>
      <c r="E14" s="90"/>
    </row>
    <row r="15" spans="1:5" s="89" customFormat="1"/>
    <row r="16" spans="1:5" s="89" customFormat="1">
      <c r="B16" s="138" t="s">
        <v>59</v>
      </c>
      <c r="C16" s="139"/>
      <c r="D16" s="90"/>
      <c r="E16" s="90"/>
    </row>
    <row r="17" spans="2:6" s="89" customFormat="1" ht="77.400000000000006" customHeight="1">
      <c r="B17" s="93" t="s">
        <v>19</v>
      </c>
      <c r="C17" s="35">
        <v>1236</v>
      </c>
      <c r="D17" s="131" t="s">
        <v>51</v>
      </c>
      <c r="E17" s="132"/>
    </row>
    <row r="18" spans="2:6" s="89" customFormat="1">
      <c r="B18" s="93" t="s">
        <v>20</v>
      </c>
      <c r="C18" s="35">
        <v>32002</v>
      </c>
      <c r="D18" s="33" t="s">
        <v>50</v>
      </c>
      <c r="E18" s="33" t="s">
        <v>1</v>
      </c>
    </row>
    <row r="19" spans="2:6" s="89" customFormat="1" ht="35.5">
      <c r="B19" s="94" t="s">
        <v>60</v>
      </c>
      <c r="C19" s="95" t="s">
        <v>37</v>
      </c>
      <c r="D19" s="140"/>
      <c r="E19" s="140"/>
    </row>
    <row r="20" spans="2:6" s="89" customFormat="1" ht="53.2">
      <c r="B20" s="93" t="s">
        <v>61</v>
      </c>
      <c r="C20" s="95" t="s">
        <v>38</v>
      </c>
      <c r="D20" s="141"/>
      <c r="E20" s="141"/>
    </row>
    <row r="21" spans="2:6" s="89" customFormat="1" ht="35.5">
      <c r="B21" s="96" t="s">
        <v>62</v>
      </c>
      <c r="C21" s="95" t="s">
        <v>39</v>
      </c>
      <c r="D21" s="141"/>
      <c r="E21" s="141"/>
    </row>
    <row r="22" spans="2:6" s="89" customFormat="1" ht="53.2">
      <c r="B22" s="34" t="s">
        <v>63</v>
      </c>
      <c r="C22" s="95" t="s">
        <v>64</v>
      </c>
      <c r="D22" s="141"/>
      <c r="E22" s="141"/>
    </row>
    <row r="23" spans="2:6" s="89" customFormat="1">
      <c r="B23" s="143" t="s">
        <v>21</v>
      </c>
      <c r="C23" s="144"/>
      <c r="D23" s="142"/>
      <c r="E23" s="142"/>
    </row>
    <row r="24" spans="2:6" s="89" customFormat="1" ht="36.549999999999997" customHeight="1">
      <c r="B24" s="133" t="s">
        <v>68</v>
      </c>
      <c r="C24" s="134"/>
      <c r="D24" s="97"/>
      <c r="E24" s="98">
        <v>15</v>
      </c>
    </row>
    <row r="25" spans="2:6" s="102" customFormat="1">
      <c r="B25" s="99" t="s">
        <v>65</v>
      </c>
      <c r="C25" s="99"/>
      <c r="D25" s="100">
        <f>+'Հավելված N 2'!E11</f>
        <v>0</v>
      </c>
      <c r="E25" s="100">
        <f>+'Հավելված N 2'!F11</f>
        <v>0</v>
      </c>
      <c r="F25" s="101"/>
    </row>
  </sheetData>
  <mergeCells count="13">
    <mergeCell ref="B24:C24"/>
    <mergeCell ref="B10:E10"/>
    <mergeCell ref="B16:C16"/>
    <mergeCell ref="D17:E17"/>
    <mergeCell ref="D19:D23"/>
    <mergeCell ref="E19:E23"/>
    <mergeCell ref="B23:C23"/>
    <mergeCell ref="C9:D9"/>
    <mergeCell ref="C1:E1"/>
    <mergeCell ref="C2:E2"/>
    <mergeCell ref="C3:E3"/>
    <mergeCell ref="B6:E6"/>
    <mergeCell ref="A8:E8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Հավելված N 1</vt:lpstr>
      <vt:lpstr>Հավելված N 2</vt:lpstr>
      <vt:lpstr>Հավելված N 3</vt:lpstr>
      <vt:lpstr>Հավելված N 4</vt:lpstr>
      <vt:lpstr>'Հավելված N 2'!Print_Titles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https:/mul2.gov.am/tasks/685783/oneclick/Havelvacner_metro.xlsx?token=51eabe885641c4779da57a6b638a4c2c</cp:keywords>
  <cp:lastModifiedBy>User</cp:lastModifiedBy>
  <cp:lastPrinted>2024-04-25T10:42:08Z</cp:lastPrinted>
  <dcterms:created xsi:type="dcterms:W3CDTF">2020-01-16T08:04:10Z</dcterms:created>
  <dcterms:modified xsi:type="dcterms:W3CDTF">2024-07-26T05:12:57Z</dcterms:modified>
</cp:coreProperties>
</file>