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Լոռի\561390264a2a27da1300cc3fcf3109637fe621bdda6c818e6ed6875284917283 (1)\naxagic Lori 38.4\naxagic Lori 38.4\"/>
    </mc:Choice>
  </mc:AlternateContent>
  <xr:revisionPtr revIDLastSave="0" documentId="13_ncr:1_{CB216AD7-8DB7-4651-8005-2B8F25094086}" xr6:coauthVersionLast="47" xr6:coauthVersionMax="47" xr10:uidLastSave="{00000000-0000-0000-0000-000000000000}"/>
  <bookViews>
    <workbookView xWindow="-120" yWindow="-120" windowWidth="29040" windowHeight="15720" tabRatio="753" activeTab="7" xr2:uid="{00000000-000D-0000-FFFF-FFFF00000000}"/>
  </bookViews>
  <sheets>
    <sheet name="Հ1" sheetId="45" r:id="rId1"/>
    <sheet name="Հ2" sheetId="46" r:id="rId2"/>
    <sheet name="Հ3" sheetId="47" r:id="rId3"/>
    <sheet name="Հ4" sheetId="27" r:id="rId4"/>
    <sheet name="Հ5" sheetId="32" r:id="rId5"/>
    <sheet name="Հ6" sheetId="42" r:id="rId6"/>
    <sheet name="Հ7" sheetId="43" r:id="rId7"/>
    <sheet name="Հ8" sheetId="44" r:id="rId8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4">Հ5!$A$1:$H$47</definedName>
    <definedName name="_xlnm.Print_Area" localSheetId="5">Հ6!$A$1:$F$17</definedName>
    <definedName name="_xlnm.Print_Area" localSheetId="6">Հ7!$A$1:$E$37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44" l="1"/>
  <c r="D12" i="47"/>
  <c r="D11" i="47" s="1"/>
  <c r="D9" i="47" s="1"/>
  <c r="E12" i="47"/>
  <c r="E11" i="47" s="1"/>
  <c r="E9" i="47" s="1"/>
  <c r="G11" i="32"/>
  <c r="D6" i="45"/>
  <c r="D7" i="45" s="1"/>
  <c r="D8" i="45" s="1"/>
  <c r="D9" i="46"/>
  <c r="E11" i="27"/>
  <c r="E9" i="46" s="1"/>
  <c r="E7" i="46" l="1"/>
  <c r="D7" i="46" l="1"/>
  <c r="H27" i="32" l="1"/>
  <c r="E23" i="43" s="1"/>
  <c r="G27" i="32"/>
  <c r="D23" i="43" s="1"/>
  <c r="D19" i="27" l="1"/>
  <c r="E19" i="27"/>
  <c r="J11" i="44"/>
  <c r="J10" i="44" s="1"/>
  <c r="J9" i="44" s="1"/>
  <c r="J8" i="44" s="1"/>
  <c r="D12" i="27" l="1"/>
  <c r="D31" i="27" s="1"/>
  <c r="G44" i="32" s="1"/>
  <c r="H44" i="32" s="1"/>
  <c r="H43" i="32" s="1"/>
  <c r="H42" i="32" s="1"/>
  <c r="H41" i="32" s="1"/>
  <c r="D25" i="27"/>
  <c r="E12" i="42" l="1"/>
  <c r="E11" i="42" s="1"/>
  <c r="E10" i="42" s="1"/>
  <c r="D37" i="43"/>
  <c r="G43" i="32"/>
  <c r="G42" i="32" s="1"/>
  <c r="G41" i="32" s="1"/>
  <c r="F12" i="42"/>
  <c r="F11" i="42" s="1"/>
  <c r="F10" i="42" s="1"/>
  <c r="E12" i="27"/>
  <c r="E31" i="27" s="1"/>
  <c r="E37" i="43"/>
  <c r="E25" i="27"/>
  <c r="D10" i="27"/>
  <c r="H40" i="32"/>
  <c r="H38" i="32" s="1"/>
  <c r="E10" i="27" l="1"/>
  <c r="G40" i="32"/>
  <c r="G38" i="32" s="1"/>
  <c r="G36" i="32" s="1"/>
  <c r="G34" i="32" s="1"/>
  <c r="G32" i="32" s="1"/>
  <c r="G30" i="32" s="1"/>
  <c r="G28" i="32" s="1"/>
  <c r="H34" i="32"/>
  <c r="H32" i="32" s="1"/>
  <c r="H30" i="32" s="1"/>
  <c r="H28" i="32" s="1"/>
  <c r="H36" i="32"/>
  <c r="A47" i="32" l="1"/>
  <c r="B46" i="32"/>
  <c r="G26" i="32" l="1"/>
  <c r="G25" i="32" l="1"/>
  <c r="G24" i="32"/>
  <c r="G22" i="32" s="1"/>
  <c r="G20" i="32" s="1"/>
  <c r="G18" i="32" s="1"/>
  <c r="H26" i="32"/>
  <c r="H25" i="32" s="1"/>
  <c r="H24" i="32"/>
  <c r="H22" i="32" s="1"/>
  <c r="H20" i="32" s="1"/>
  <c r="G16" i="32" l="1"/>
  <c r="G14" i="32" s="1"/>
  <c r="G12" i="32" s="1"/>
  <c r="G10" i="32" s="1"/>
  <c r="H18" i="32"/>
  <c r="H16" i="32" l="1"/>
  <c r="H14" i="32" s="1"/>
  <c r="H12" i="32" s="1"/>
  <c r="H11" i="32" s="1"/>
  <c r="H10" i="32" s="1"/>
</calcChain>
</file>

<file path=xl/sharedStrings.xml><?xml version="1.0" encoding="utf-8"?>
<sst xmlns="http://schemas.openxmlformats.org/spreadsheetml/2006/main" count="243" uniqueCount="163">
  <si>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</si>
  <si>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</si>
  <si>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</si>
  <si>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</si>
  <si>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</si>
  <si>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</si>
  <si>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</si>
  <si>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</si>
  <si>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</si>
  <si>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</si>
  <si>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</si>
  <si>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</si>
  <si>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</si>
  <si>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</si>
  <si>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</si>
  <si>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</si>
  <si>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</si>
  <si>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</si>
  <si>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</si>
  <si>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</si>
  <si>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</si>
  <si>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</si>
  <si>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
1192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</si>
  <si>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</si>
  <si>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</si>
  <si>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</si>
  <si>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</si>
  <si>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</si>
  <si>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</si>
  <si>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</si>
  <si>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</si>
  <si>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</si>
  <si>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</si>
  <si>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</si>
  <si>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</si>
  <si>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11001</t>
  </si>
  <si>
    <t xml:space="preserve"> Ծառայությունների մատուցում</t>
  </si>
  <si>
    <t xml:space="preserve"> 01</t>
  </si>
  <si>
    <t>Ծրագրի դասիչը</t>
  </si>
  <si>
    <t>Ծրագրի անվանումը</t>
  </si>
  <si>
    <t>Ծրագրի միջոցառումները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</si>
  <si>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</si>
  <si>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</si>
  <si>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</si>
  <si>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</si>
  <si>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հազար դրամով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</si>
  <si>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</si>
  <si>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</si>
  <si>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</si>
  <si>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ՄԱՍ 2. ՊԵՏԱԿԱՆ ՄԱՐՄՆԻ ԳԾՈՎ ԱՐԴՅՈՒՆՔԱՅԻՆ (ԿԱՏԱՐՈՂԱԿԱՆ) ՑՈՒՑԱՆԻՇՆԵՐԸ </t>
  </si>
  <si>
    <t xml:space="preserve"> Միջոցառումն իրականացնողի անվանումը </t>
  </si>
  <si>
    <t xml:space="preserve">        ------------  N ---------- որոշման</t>
  </si>
  <si>
    <t>հազ.դրամ</t>
  </si>
  <si>
    <t>Ծրագիր</t>
  </si>
  <si>
    <t>Միջոցառում</t>
  </si>
  <si>
    <t>Ծրագրային դասիչը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</si>
  <si>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</si>
  <si>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</si>
  <si>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</si>
  <si>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</si>
  <si>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</si>
  <si>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 xml:space="preserve"> Դաս N 01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</si>
  <si>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</si>
  <si>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</si>
  <si>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</si>
  <si>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</si>
  <si>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</si>
  <si>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</si>
  <si>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ՀՀ կառավարության 2024 թվականի</t>
  </si>
  <si>
    <t xml:space="preserve">ՀՀ կառավարության  2024 թվականի </t>
  </si>
  <si>
    <t>Ինն ամիս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</si>
  <si>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</si>
  <si>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</si>
  <si>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</si>
  <si>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</si>
  <si>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</si>
  <si>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</si>
  <si>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</si>
  <si>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</si>
  <si>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</si>
  <si>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</si>
  <si>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</si>
  <si>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</si>
  <si>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>ՀՀ տարածքային կառավարման և ենթակառուցվածքների նախարարություն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</si>
  <si>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</si>
  <si>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</si>
  <si>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</si>
  <si>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Ճանապարհային տրանսպորտ</t>
  </si>
  <si>
    <t xml:space="preserve"> Տրանսպորտ</t>
  </si>
  <si>
    <t>05</t>
  </si>
  <si>
    <t xml:space="preserve"> ՏՆՏԵՍԱԿԱՆ ՀԱՐԱԲԵՐՈՒԹՅՈՒՆՆԵՐ</t>
  </si>
  <si>
    <t>04</t>
  </si>
  <si>
    <t>Բյուջետային ծրագրերի, միջոցառումների  և աշխատանքների անվանումները</t>
  </si>
  <si>
    <t>Ճանապարհային ցանցի բարելավում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</si>
  <si>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</si>
  <si>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</si>
  <si>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</si>
  <si>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</si>
  <si>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11001 </t>
  </si>
  <si>
    <t xml:space="preserve"> Տարածքային կառավարման և ենթակառուցվածքների քաղաքականության մշակում և ծառայությունների մատուցում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</si>
  <si>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</si>
  <si>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Ծառայությունների մատուցում </t>
  </si>
  <si>
    <t xml:space="preserve"> ՀՀ տարածքային կառավարման և ենթակառուցվածքների նախարարություն </t>
  </si>
  <si>
    <t xml:space="preserve"> Արդյունքի չափորոշիչներ </t>
  </si>
  <si>
    <t xml:space="preserve"> 1049 </t>
  </si>
  <si>
    <t xml:space="preserve"> Ճանապարհային ցանցի բարելավում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</si>
  <si>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</si>
  <si>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</si>
  <si>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</si>
  <si>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 xml:space="preserve"> Աղյուսակ 9.7 </t>
  </si>
  <si>
    <t>Ցուցանիշների փոփոխությունը(ավելացումները նշված են դրական նշանով)</t>
  </si>
  <si>
    <t xml:space="preserve"> Աղյուսակ 9.1.7 </t>
  </si>
  <si>
    <t xml:space="preserve"> Բաժին N 04</t>
  </si>
  <si>
    <t xml:space="preserve"> Խումբ N 05</t>
  </si>
  <si>
    <t>Ճանապարհային տրանսպորտ</t>
  </si>
  <si>
    <t xml:space="preserve"> 1049  11001</t>
  </si>
  <si>
    <t xml:space="preserve"> 45231176-1</t>
  </si>
  <si>
    <t xml:space="preserve">  ճանապարհների պահպանման աշխատանքներ</t>
  </si>
  <si>
    <t xml:space="preserve"> ԲՄ</t>
  </si>
  <si>
    <t xml:space="preserve"> դրամ</t>
  </si>
  <si>
    <t>Հավելված N 4</t>
  </si>
  <si>
    <t>ՄԱՍ II.  ԱՇԽԱՏԱՆՔՆԵՐ</t>
  </si>
  <si>
    <t>1.1 Միջպետական և հանրապետական նշանակության ավտոճանապարհների ձմեռային և ընթացիկ պահպանում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</si>
  <si>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ՓՈՓՈԽՈՒԹՅՈՒՆԸ ԵՎ ԼՐԱՑՈՒՄԸ</t>
  </si>
  <si>
    <t>ՀԱՅԱՍՏԱՆԻ ՀԱՆՐԱՊԵՏՈՒԹՅԱՆ ԿԱՌԱՎԱՐՈՒԹՅԱՆ 2023 ԹՎԱԿԱՆԻ ԴԵԿՏԵՄԲԵՐԻ 28-Ի ԹԻՎ 2323-Ն  ՈՐՈՇՄԱՆ N 3 ԵՎ N 4 ՀԱՎԵԼՎԱԾՆԵՐՈՒՄ ԿԱՏԱՐՎՈՂ  ՓՈՓՈԽՈՒԹՅՈՒՆԸ ԵՎ ԼՐԱՑՈՒՄԸ</t>
  </si>
  <si>
    <t xml:space="preserve">ՀԱՅԱՍՏԱՆԻ ՀԱՆՐԱՊԵՏՈՒԹՅԱՆ ԿԱՌԱՎԱՐՈՒԹՅԱՆ 2023 ԹՎԱԿԱՆԻ ԴԵԿՏԵՄԲԵՐԻ 28-Ի ԹԻՎ 2323-Ն  ՈՐՈՇՄԱՆ N 5 ՀԱՎԵԼՎԱԾԻ N 5 ԱՂՅՈՒՍԱԿՈՒՄ ԿԱՏԱՐՎՈՂ ՓՈՓՈԽՈՒԹՅՈՒՆԸ </t>
  </si>
  <si>
    <t>ՀԱՅԱՍՏԱՆԻ ՀԱՆՐԱՊԵՏՈՒԹՅԱՆ ԿԱՌԱՎԱՐՈՒԹՅԱՆ 2023 ԹՎԱԿԱՆԻ ԴԵԿՏԵՄԲԵՐԻ 28-Ի N 2323-Ն ՈՐՈՇՄԱՆ NN 9 ԵՎ 9.1 ՀԱՎԵԼՎԱԾՆԵՐԻ NN 9.7 ԵՎ 9.1.7 ԱՂՅՈՒՍԱԿՆԵՐՈՒՄ ԿԱՏԱՐՎՈՂ ՓՈՓՈԽՈՒԹՅՈՒՆԸ ԵՎ ԼՐԱՑՈՒՄԸ</t>
  </si>
  <si>
    <t>ԱՅԼ ԾԱԽՍԵՐ</t>
  </si>
  <si>
    <t xml:space="preserve"> Հարկեր, պարտադիր վճարներ և տույժեր, որոնք կառավարման տարբեր
մակարդակների կողմից կիրառվում են միմյանց նկատմամբ </t>
  </si>
  <si>
    <t xml:space="preserve"> Հավելված N 1
</t>
  </si>
  <si>
    <t>ՀՀ կառավարության 2024 թվականի
-ի  N       -Ն որոշման</t>
  </si>
  <si>
    <t>հազար դրամներով</t>
  </si>
  <si>
    <t xml:space="preserve"> Ցուցանիշների փոփոխությունը                                                         (գումարների ավելացումը նշված է դրական նշանով)                                                                                                                        </t>
  </si>
  <si>
    <t>1.  Եկամուտների գծով</t>
  </si>
  <si>
    <t>2.  Ծախսերի գծով</t>
  </si>
  <si>
    <t>3. Դեֆիցիտը (պակասուրդը)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</si>
  <si>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</si>
  <si>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«ՀԱՅԱՍՏԱՆԻ ՀԱՆՐԱՊԵՏՈՒԹՅԱՆ 2024 ԹՎԱԿԱՆԻ ՊԵՏԱԿԱՆ ԲՅՈՒՋԵԻ ՄԱՍԻՆ» ՕՐԵՆՔԻ 6-ՐԴ ՀՈԴՎԱԾԻ ԱՂՅՈՒՍԱԿՈՒՄ ԵՎ ՀԱՅԱՍՏԱՆԻ ՀԱՆՐԱՊԵՏՈՒԹՅԱՆ ԿԱՌԱՎԱՐՈՒԹՅԱՆ 2023 ԹՎԱԿԱՆԻ ԴԵԿՏԵՄԲԵՐԻ 28-Ի  N 2323-Ն ՈՐՈՇՄԱՆ N 2 ՀԱՎԵԼՎԱԾՈՒՄ ԿԱՏԱՐՎՈՂ ԼՐԱՑՈՒՄԸ</t>
  </si>
  <si>
    <t>Պետական բյուջեի եկամուտները</t>
  </si>
  <si>
    <t>Ցուցանիշների փոփոխությունը (գումարների ավելացումը նշված է դրական նշանով)</t>
  </si>
  <si>
    <t>Ընդամենը</t>
  </si>
  <si>
    <t>այդ թվում՝</t>
  </si>
  <si>
    <t>Այլ եկամուտներ</t>
  </si>
  <si>
    <t>«ՀԱՅԱՍՏԱՆԻ ՀԱՆՐԱՊԵՏՈՒԹՅԱՆ 2024 ԹՎԱԿԱՆԻ ՊԵՏԱԿԱՆ ԲՅՈՒՋԵԻ ՄԱՍԻՆ» ՕՐԵՆՔԻ 2-ՐԴ ՀՈԴՎԱԾԻ ԱՂՅՈՒՍԱԿՈՒՄ ԿԱՏԱՐՎՈՂ ԼՐԱՑՈՒՄԸ</t>
  </si>
  <si>
    <t>Հավելված N 7</t>
  </si>
  <si>
    <t>Հավելված N 3</t>
  </si>
  <si>
    <t xml:space="preserve"> Հավելված N 2
</t>
  </si>
  <si>
    <t>Ցուցանիշների փոփոխությունը
( նվազեցումները նշված են փակագծերում)</t>
  </si>
  <si>
    <t>ՀԱՅԱՍՏԱՆԻ ՀԱՆՐԱՊԵՏՈՒԹՅԱՆ ԿԱՌԱՎԱՐՈՒԹՅԱՆ 2023 ԹՎԱԿԱՆԻ ԴԵԿՏԵՄԲԵՐԻ 28-Ի N 2323-Ն ՈՐՈՇՄԱՆ N 10 ՀԱՎԵԼՎԱԾՈՒՄ ԿԱՏԱՐՎՈՂ ՓՈՓՈԽՈՒԹՅՈՒՆԸ</t>
  </si>
  <si>
    <t xml:space="preserve">Ցուցանիշների փոփոխությունը
( նվազեցումները նշված են  փակագծերում) </t>
  </si>
  <si>
    <t xml:space="preserve">                                                              </t>
  </si>
  <si>
    <t>եկամտատեսակը</t>
  </si>
  <si>
    <t>Գանձման համար պատասխանատու պետական կառավարման (մարմինները)</t>
  </si>
  <si>
    <t>Ցուցանիշների փոփոխությունը 
(ավելացումները նշված են դրական նշանով)</t>
  </si>
  <si>
    <t>Այլ եկամուտներ, ընդամենը</t>
  </si>
  <si>
    <t>Դատական ծախսերի փոխհատուցումից մուտքեր</t>
  </si>
  <si>
    <t>ՀՀ պետական կառավարման  մարմիններ</t>
  </si>
  <si>
    <t>Օրենքով և այլ իրավական ակտերով սահմանված պետական բյուջե մուտքագրվող այլ եկամուտներ</t>
  </si>
  <si>
    <t>այդ թվում`</t>
  </si>
  <si>
    <t>Հավելված N 8</t>
  </si>
  <si>
    <t>Հավելված 6</t>
  </si>
  <si>
    <t>Հավելված N 5</t>
  </si>
  <si>
    <t xml:space="preserve"> ՀԱՅԱՍՏԱՆԻ ՀԱՆՐԱՊԵՏՈՒԹՅԱՆ ԿԱՌԱՎԱՐՈՒԹՅԱՆ 2023 ԹՎԱԿԱՆԻ ԴԵԿՏԵՄԲԵՐԻ 28-Ի N 2323-Ն ՈՐՈՇՄԱՆ N 6 ՀԱՎԵԼՎԱԾՈՒՄ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</si>
</sst>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_-* #,##0.0\ _₽_-;\-* #,##0.0\ _₽_-;_-* &quot;-&quot;??\ _₽_-;_-@_-"/>
    <numFmt numFmtId="171" formatCode="_ * #,##0.00_)\ _€_ ;_ * \(#,##0.00\)\ _€_ ;_ * &quot;-&quot;??_)\ _€_ ;_ @_ "/>
    <numFmt numFmtId="172" formatCode="_ * #,##0.0_)\ _€_ ;_ * \(#,##0.0\)\ _€_ ;_ * &quot;-&quot;??_)\ _€_ ;_ @_ "/>
  </numFmts>
  <fonts count="9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sz val="14"/>
      <name val="GHEA Grapalat"/>
      <family val="2"/>
    </font>
    <font>
      <b/>
      <sz val="12"/>
      <color indexed="8"/>
      <name val="GHEA Grapalat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31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5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7" fillId="0" borderId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27" fillId="0" borderId="13" applyNumberFormat="0" applyFill="0" applyAlignment="0" applyProtection="0"/>
    <xf numFmtId="0" fontId="28" fillId="7" borderId="14" applyNumberFormat="0" applyAlignment="0" applyProtection="0"/>
    <xf numFmtId="0" fontId="29" fillId="0" borderId="0" applyNumberFormat="0" applyFill="0" applyBorder="0" applyAlignment="0" applyProtection="0"/>
    <xf numFmtId="0" fontId="14" fillId="8" borderId="15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32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2" fillId="32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9" fillId="8" borderId="15" applyNumberFormat="0" applyFont="0" applyAlignment="0" applyProtection="0"/>
    <xf numFmtId="0" fontId="34" fillId="32" borderId="0" applyNumberFormat="0" applyBorder="0" applyAlignment="0" applyProtection="0"/>
    <xf numFmtId="0" fontId="34" fillId="20" borderId="0" applyNumberFormat="0" applyBorder="0" applyAlignment="0" applyProtection="0"/>
    <xf numFmtId="0" fontId="34" fillId="9" borderId="0" applyNumberFormat="0" applyBorder="0" applyAlignment="0" applyProtection="0"/>
    <xf numFmtId="0" fontId="3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34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2" borderId="0" applyNumberFormat="0" applyBorder="0" applyAlignment="0" applyProtection="0"/>
    <xf numFmtId="0" fontId="40" fillId="0" borderId="8" applyNumberFormat="0" applyFill="0" applyAlignment="0" applyProtection="0"/>
    <xf numFmtId="0" fontId="34" fillId="24" borderId="0" applyNumberFormat="0" applyBorder="0" applyAlignment="0" applyProtection="0"/>
    <xf numFmtId="0" fontId="42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44" fillId="0" borderId="13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34" fillId="28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1" borderId="0" applyNumberFormat="0" applyBorder="0" applyAlignment="0" applyProtection="0"/>
    <xf numFmtId="0" fontId="45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36" fillId="6" borderId="11" applyNumberFormat="0" applyAlignment="0" applyProtection="0"/>
    <xf numFmtId="0" fontId="39" fillId="2" borderId="0" applyNumberFormat="0" applyBorder="0" applyAlignment="0" applyProtection="0"/>
    <xf numFmtId="0" fontId="46" fillId="6" borderId="12" applyNumberFormat="0" applyAlignment="0" applyProtection="0"/>
    <xf numFmtId="0" fontId="43" fillId="5" borderId="11" applyNumberFormat="0" applyAlignment="0" applyProtection="0"/>
    <xf numFmtId="0" fontId="41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7" fillId="7" borderId="14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48" fillId="0" borderId="16" applyNumberFormat="0" applyFill="0" applyAlignment="0" applyProtection="0"/>
    <xf numFmtId="0" fontId="34" fillId="17" borderId="0" applyNumberFormat="0" applyBorder="0" applyAlignment="0" applyProtection="0"/>
    <xf numFmtId="0" fontId="14" fillId="26" borderId="0" applyNumberFormat="0" applyBorder="0" applyAlignment="0" applyProtection="0"/>
    <xf numFmtId="0" fontId="35" fillId="3" borderId="0" applyNumberFormat="0" applyBorder="0" applyAlignment="0" applyProtection="0"/>
    <xf numFmtId="0" fontId="14" fillId="1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1" fillId="0" borderId="0"/>
    <xf numFmtId="0" fontId="52" fillId="4" borderId="0" applyNumberFormat="0" applyBorder="0" applyAlignment="0" applyProtection="0"/>
    <xf numFmtId="0" fontId="17" fillId="0" borderId="0"/>
    <xf numFmtId="0" fontId="12" fillId="0" borderId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6" borderId="0" applyNumberFormat="0" applyBorder="0" applyAlignment="0" applyProtection="0"/>
    <xf numFmtId="0" fontId="50" fillId="42" borderId="0" applyNumberFormat="0" applyBorder="0" applyAlignment="0" applyProtection="0"/>
    <xf numFmtId="0" fontId="50" fillId="44" borderId="0" applyNumberFormat="0" applyBorder="0" applyAlignment="0" applyProtection="0"/>
    <xf numFmtId="0" fontId="53" fillId="45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4" borderId="0" applyNumberFormat="0" applyBorder="0" applyAlignment="0" applyProtection="0"/>
    <xf numFmtId="0" fontId="55" fillId="51" borderId="17" applyNumberFormat="0" applyAlignment="0" applyProtection="0"/>
    <xf numFmtId="0" fontId="56" fillId="52" borderId="18" applyNumberFormat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59" fillId="0" borderId="19" applyNumberFormat="0" applyFill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62" fillId="41" borderId="17" applyNumberFormat="0" applyAlignment="0" applyProtection="0"/>
    <xf numFmtId="0" fontId="63" fillId="0" borderId="22" applyNumberFormat="0" applyFill="0" applyAlignment="0" applyProtection="0"/>
    <xf numFmtId="0" fontId="64" fillId="53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12" fillId="0" borderId="0"/>
    <xf numFmtId="0" fontId="12" fillId="0" borderId="0"/>
    <xf numFmtId="0" fontId="16" fillId="54" borderId="23" applyNumberFormat="0" applyFont="0" applyAlignment="0" applyProtection="0"/>
    <xf numFmtId="0" fontId="65" fillId="51" borderId="24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5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2" fillId="0" borderId="0"/>
    <xf numFmtId="0" fontId="8" fillId="0" borderId="0"/>
    <xf numFmtId="0" fontId="15" fillId="0" borderId="0">
      <alignment horizontal="left" vertical="top" wrapText="1"/>
    </xf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9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8" borderId="15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/>
    <xf numFmtId="164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1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5" fillId="0" borderId="0">
      <alignment horizontal="left" vertical="top" wrapText="1"/>
    </xf>
    <xf numFmtId="0" fontId="15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28" fillId="7" borderId="14" applyNumberFormat="0" applyAlignment="0" applyProtection="0"/>
    <xf numFmtId="0" fontId="23" fillId="4" borderId="0" applyNumberFormat="0" applyBorder="0" applyAlignment="0" applyProtection="0"/>
    <xf numFmtId="0" fontId="22" fillId="3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72" fillId="0" borderId="0"/>
    <xf numFmtId="0" fontId="29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5" applyNumberFormat="0" applyFont="0" applyAlignment="0" applyProtection="0"/>
    <xf numFmtId="0" fontId="80" fillId="0" borderId="0" applyNumberFormat="0" applyFill="0" applyBorder="0" applyAlignment="0" applyProtection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5" applyNumberFormat="0" applyFont="0" applyAlignment="0" applyProtection="0"/>
    <xf numFmtId="0" fontId="16" fillId="0" borderId="0"/>
  </cellStyleXfs>
  <cellXfs count="251">
    <xf numFmtId="0" fontId="0" fillId="0" borderId="0" xfId="0"/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0" applyFont="1" applyAlignment="1">
      <alignment horizontal="left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4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left" vertical="top" wrapText="1"/>
    </xf>
    <xf numFmtId="0" fontId="75" fillId="0" borderId="26" xfId="0" applyFont="1" applyBorder="1" applyAlignment="1">
      <alignment horizontal="left" vertical="top" wrapText="1"/>
    </xf>
    <xf numFmtId="165" fontId="73" fillId="0" borderId="0" xfId="0" applyNumberFormat="1" applyFont="1" applyAlignment="1">
      <alignment horizontal="left" vertical="top" wrapText="1"/>
    </xf>
    <xf numFmtId="0" fontId="74" fillId="0" borderId="26" xfId="165" applyFont="1" applyBorder="1" applyAlignment="1">
      <alignment horizontal="center" vertical="top"/>
    </xf>
    <xf numFmtId="39" fontId="73" fillId="0" borderId="0" xfId="0" applyNumberFormat="1" applyFont="1" applyAlignment="1">
      <alignment horizontal="left" vertical="top" wrapText="1"/>
    </xf>
    <xf numFmtId="167" fontId="73" fillId="0" borderId="26" xfId="0" applyNumberFormat="1" applyFont="1" applyBorder="1" applyAlignment="1">
      <alignment horizontal="center" vertical="center"/>
    </xf>
    <xf numFmtId="165" fontId="74" fillId="0" borderId="26" xfId="8" applyNumberFormat="1" applyFont="1" applyBorder="1" applyAlignment="1">
      <alignment horizontal="center" vertical="center" wrapText="1"/>
    </xf>
    <xf numFmtId="165" fontId="74" fillId="0" borderId="26" xfId="6" applyFont="1" applyFill="1" applyBorder="1" applyAlignment="1">
      <alignment horizontal="center" vertical="center"/>
    </xf>
    <xf numFmtId="0" fontId="74" fillId="0" borderId="0" xfId="1" applyFont="1"/>
    <xf numFmtId="0" fontId="74" fillId="0" borderId="0" xfId="1" applyFont="1" applyAlignment="1">
      <alignment horizontal="right"/>
    </xf>
    <xf numFmtId="0" fontId="74" fillId="0" borderId="26" xfId="0" applyFont="1" applyBorder="1" applyAlignment="1">
      <alignment horizontal="left" vertical="top" wrapText="1"/>
    </xf>
    <xf numFmtId="0" fontId="74" fillId="0" borderId="29" xfId="1" applyFont="1" applyBorder="1" applyAlignment="1">
      <alignment horizontal="left" vertical="top"/>
    </xf>
    <xf numFmtId="0" fontId="74" fillId="0" borderId="28" xfId="1" applyFont="1" applyBorder="1" applyAlignment="1">
      <alignment horizontal="left" vertical="top"/>
    </xf>
    <xf numFmtId="0" fontId="74" fillId="0" borderId="26" xfId="0" applyFont="1" applyBorder="1" applyAlignment="1">
      <alignment vertical="top" wrapText="1"/>
    </xf>
    <xf numFmtId="0" fontId="74" fillId="0" borderId="0" xfId="0" applyFont="1" applyAlignment="1">
      <alignment horizontal="left" vertical="top" wrapText="1"/>
    </xf>
    <xf numFmtId="0" fontId="74" fillId="0" borderId="0" xfId="0" applyFont="1" applyAlignment="1">
      <alignment vertical="top" wrapText="1"/>
    </xf>
    <xf numFmtId="0" fontId="74" fillId="0" borderId="26" xfId="0" applyFont="1" applyBorder="1" applyAlignment="1">
      <alignment vertical="center" wrapText="1"/>
    </xf>
    <xf numFmtId="0" fontId="75" fillId="0" borderId="26" xfId="0" applyFont="1" applyBorder="1" applyAlignment="1">
      <alignment horizontal="left" vertical="center" wrapText="1"/>
    </xf>
    <xf numFmtId="0" fontId="74" fillId="0" borderId="26" xfId="0" applyFont="1" applyBorder="1" applyAlignment="1">
      <alignment horizontal="left" vertical="center" wrapText="1"/>
    </xf>
    <xf numFmtId="0" fontId="74" fillId="0" borderId="29" xfId="0" applyFont="1" applyBorder="1" applyAlignment="1">
      <alignment vertical="top" wrapText="1"/>
    </xf>
    <xf numFmtId="0" fontId="74" fillId="0" borderId="28" xfId="0" applyFont="1" applyBorder="1" applyAlignment="1">
      <alignment vertical="top" wrapText="1"/>
    </xf>
    <xf numFmtId="0" fontId="73" fillId="0" borderId="26" xfId="0" applyFont="1" applyBorder="1" applyAlignment="1">
      <alignment horizontal="left" vertical="top" wrapText="1"/>
    </xf>
    <xf numFmtId="0" fontId="77" fillId="0" borderId="0" xfId="1" applyFont="1"/>
    <xf numFmtId="0" fontId="74" fillId="0" borderId="27" xfId="1" applyFont="1" applyBorder="1" applyAlignment="1">
      <alignment horizontal="center" vertical="top" wrapText="1"/>
    </xf>
    <xf numFmtId="0" fontId="74" fillId="0" borderId="2" xfId="1" applyFont="1" applyBorder="1" applyAlignment="1">
      <alignment horizontal="center" vertical="top" wrapText="1"/>
    </xf>
    <xf numFmtId="0" fontId="74" fillId="0" borderId="3" xfId="1" applyFont="1" applyBorder="1" applyAlignment="1">
      <alignment horizontal="center" vertical="top" wrapText="1"/>
    </xf>
    <xf numFmtId="167" fontId="74" fillId="0" borderId="26" xfId="0" applyNumberFormat="1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top" wrapText="1"/>
    </xf>
    <xf numFmtId="168" fontId="73" fillId="0" borderId="26" xfId="7" applyNumberFormat="1" applyFont="1" applyFill="1" applyBorder="1" applyAlignment="1">
      <alignment horizontal="center" vertical="center" wrapText="1"/>
    </xf>
    <xf numFmtId="166" fontId="73" fillId="0" borderId="26" xfId="7" applyNumberFormat="1" applyFont="1" applyFill="1" applyBorder="1" applyAlignment="1">
      <alignment horizontal="center" vertical="center" wrapText="1"/>
    </xf>
    <xf numFmtId="165" fontId="75" fillId="0" borderId="26" xfId="6" applyFont="1" applyFill="1" applyBorder="1" applyAlignment="1">
      <alignment horizontal="center" vertical="center"/>
    </xf>
    <xf numFmtId="0" fontId="76" fillId="0" borderId="0" xfId="0" applyFont="1" applyAlignment="1">
      <alignment horizontal="left" vertical="top" wrapText="1"/>
    </xf>
    <xf numFmtId="168" fontId="73" fillId="0" borderId="27" xfId="7" applyNumberFormat="1" applyFont="1" applyFill="1" applyBorder="1" applyAlignment="1">
      <alignment horizontal="center" wrapText="1"/>
    </xf>
    <xf numFmtId="0" fontId="75" fillId="0" borderId="28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4" fillId="0" borderId="26" xfId="0" applyFont="1" applyBorder="1" applyAlignment="1">
      <alignment horizontal="center" vertical="top" wrapText="1"/>
    </xf>
    <xf numFmtId="2" fontId="73" fillId="0" borderId="26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9" fillId="0" borderId="0" xfId="0" applyFont="1" applyAlignment="1">
      <alignment horizontal="left" vertical="top" wrapText="1"/>
    </xf>
    <xf numFmtId="0" fontId="73" fillId="0" borderId="1" xfId="0" applyFont="1" applyBorder="1" applyAlignment="1">
      <alignment vertical="top" wrapText="1"/>
    </xf>
    <xf numFmtId="0" fontId="73" fillId="0" borderId="1" xfId="0" applyFont="1" applyBorder="1"/>
    <xf numFmtId="0" fontId="73" fillId="0" borderId="26" xfId="0" applyFont="1" applyBorder="1" applyAlignment="1">
      <alignment horizontal="center" wrapText="1"/>
    </xf>
    <xf numFmtId="0" fontId="73" fillId="0" borderId="26" xfId="0" applyFont="1" applyBorder="1" applyAlignment="1">
      <alignment wrapText="1"/>
    </xf>
    <xf numFmtId="0" fontId="73" fillId="0" borderId="26" xfId="0" applyFont="1" applyBorder="1" applyAlignment="1">
      <alignment horizontal="center" vertical="center" wrapText="1"/>
    </xf>
    <xf numFmtId="0" fontId="73" fillId="0" borderId="26" xfId="0" applyFont="1" applyBorder="1" applyAlignment="1">
      <alignment vertical="top" wrapText="1"/>
    </xf>
    <xf numFmtId="0" fontId="74" fillId="0" borderId="31" xfId="0" applyFont="1" applyBorder="1" applyAlignment="1">
      <alignment horizontal="left" vertical="top" wrapText="1"/>
    </xf>
    <xf numFmtId="49" fontId="74" fillId="0" borderId="26" xfId="0" applyNumberFormat="1" applyFont="1" applyBorder="1" applyAlignment="1">
      <alignment vertical="top" wrapText="1"/>
    </xf>
    <xf numFmtId="0" fontId="73" fillId="0" borderId="26" xfId="0" applyFont="1" applyBorder="1" applyAlignment="1">
      <alignment vertical="center" wrapText="1"/>
    </xf>
    <xf numFmtId="0" fontId="79" fillId="0" borderId="0" xfId="0" applyFont="1"/>
    <xf numFmtId="165" fontId="78" fillId="0" borderId="26" xfId="8" applyNumberFormat="1" applyFont="1" applyBorder="1" applyAlignment="1">
      <alignment horizontal="center" vertical="center" wrapText="1"/>
    </xf>
    <xf numFmtId="49" fontId="78" fillId="55" borderId="26" xfId="0" applyNumberFormat="1" applyFont="1" applyFill="1" applyBorder="1" applyAlignment="1">
      <alignment vertical="top" wrapText="1"/>
    </xf>
    <xf numFmtId="0" fontId="78" fillId="55" borderId="26" xfId="0" applyFont="1" applyFill="1" applyBorder="1" applyAlignment="1">
      <alignment vertical="top" wrapText="1"/>
    </xf>
    <xf numFmtId="0" fontId="77" fillId="0" borderId="26" xfId="0" applyFont="1" applyBorder="1" applyAlignment="1">
      <alignment horizontal="left" vertical="center" wrapText="1"/>
    </xf>
    <xf numFmtId="0" fontId="81" fillId="0" borderId="26" xfId="0" applyFont="1" applyBorder="1" applyAlignment="1">
      <alignment horizontal="left" vertical="center" wrapText="1"/>
    </xf>
    <xf numFmtId="49" fontId="78" fillId="0" borderId="26" xfId="8" applyNumberFormat="1" applyFont="1" applyBorder="1" applyAlignment="1">
      <alignment horizontal="center" vertical="top" wrapText="1"/>
    </xf>
    <xf numFmtId="0" fontId="78" fillId="0" borderId="26" xfId="8" applyFont="1" applyBorder="1" applyAlignment="1">
      <alignment horizontal="center" vertical="top" wrapText="1"/>
    </xf>
    <xf numFmtId="0" fontId="79" fillId="0" borderId="26" xfId="0" applyFont="1" applyBorder="1" applyAlignment="1">
      <alignment horizontal="left" vertical="top" wrapText="1"/>
    </xf>
    <xf numFmtId="0" fontId="78" fillId="0" borderId="0" xfId="1" applyFont="1" applyAlignment="1">
      <alignment vertical="top"/>
    </xf>
    <xf numFmtId="0" fontId="78" fillId="0" borderId="0" xfId="1" applyFont="1" applyAlignment="1">
      <alignment vertical="top" wrapText="1"/>
    </xf>
    <xf numFmtId="0" fontId="78" fillId="0" borderId="0" xfId="1" applyFont="1"/>
    <xf numFmtId="0" fontId="78" fillId="0" borderId="26" xfId="1" applyFont="1" applyBorder="1" applyAlignment="1">
      <alignment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>
      <alignment horizontal="left" vertical="top" wrapText="1"/>
    </xf>
    <xf numFmtId="49" fontId="74" fillId="0" borderId="1" xfId="0" applyNumberFormat="1" applyFont="1" applyBorder="1" applyAlignment="1">
      <alignment vertical="top" wrapText="1"/>
    </xf>
    <xf numFmtId="165" fontId="74" fillId="0" borderId="1" xfId="6" applyFont="1" applyFill="1" applyBorder="1" applyAlignment="1">
      <alignment horizontal="center" vertical="center"/>
    </xf>
    <xf numFmtId="0" fontId="84" fillId="0" borderId="1" xfId="165" applyFont="1" applyBorder="1">
      <alignment horizontal="left" vertical="top" wrapText="1"/>
    </xf>
    <xf numFmtId="0" fontId="78" fillId="0" borderId="1" xfId="0" applyFont="1" applyBorder="1" applyAlignment="1">
      <alignment horizontal="left" vertical="top" wrapText="1"/>
    </xf>
    <xf numFmtId="0" fontId="86" fillId="0" borderId="0" xfId="1" applyFont="1"/>
    <xf numFmtId="0" fontId="85" fillId="0" borderId="0" xfId="165" applyFont="1" applyAlignment="1">
      <alignment vertical="center"/>
    </xf>
    <xf numFmtId="0" fontId="82" fillId="0" borderId="1" xfId="165" applyFont="1" applyBorder="1">
      <alignment horizontal="left" vertical="top" wrapText="1"/>
    </xf>
    <xf numFmtId="0" fontId="78" fillId="0" borderId="26" xfId="0" applyFont="1" applyBorder="1" applyAlignment="1">
      <alignment vertical="top" wrapText="1"/>
    </xf>
    <xf numFmtId="0" fontId="78" fillId="0" borderId="0" xfId="0" applyFont="1"/>
    <xf numFmtId="0" fontId="15" fillId="0" borderId="0" xfId="165">
      <alignment horizontal="left" vertical="top" wrapText="1"/>
    </xf>
    <xf numFmtId="0" fontId="74" fillId="0" borderId="0" xfId="0" applyFont="1" applyAlignment="1">
      <alignment horizontal="center" vertical="center" wrapText="1"/>
    </xf>
    <xf numFmtId="0" fontId="74" fillId="0" borderId="0" xfId="0" applyFont="1" applyAlignment="1">
      <alignment vertical="center" wrapText="1"/>
    </xf>
    <xf numFmtId="167" fontId="74" fillId="0" borderId="0" xfId="0" applyNumberFormat="1" applyFont="1" applyAlignment="1">
      <alignment vertical="center" wrapText="1"/>
    </xf>
    <xf numFmtId="0" fontId="74" fillId="0" borderId="0" xfId="0" applyFont="1" applyAlignment="1">
      <alignment horizontal="right"/>
    </xf>
    <xf numFmtId="168" fontId="74" fillId="0" borderId="0" xfId="0" applyNumberFormat="1" applyFont="1" applyAlignment="1">
      <alignment vertical="center" wrapText="1"/>
    </xf>
    <xf numFmtId="49" fontId="74" fillId="0" borderId="0" xfId="0" applyNumberFormat="1" applyFont="1" applyAlignment="1">
      <alignment horizontal="center" vertical="center" wrapText="1"/>
    </xf>
    <xf numFmtId="167" fontId="74" fillId="0" borderId="0" xfId="0" applyNumberFormat="1" applyFont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0" xfId="0" applyFont="1" applyAlignment="1">
      <alignment vertical="center" wrapText="1"/>
    </xf>
    <xf numFmtId="165" fontId="78" fillId="0" borderId="0" xfId="0" applyNumberFormat="1" applyFont="1" applyAlignment="1">
      <alignment vertical="center" wrapText="1"/>
    </xf>
    <xf numFmtId="0" fontId="74" fillId="0" borderId="0" xfId="0" applyFont="1" applyAlignment="1">
      <alignment horizontal="center" vertical="center"/>
    </xf>
    <xf numFmtId="0" fontId="79" fillId="0" borderId="0" xfId="0" applyFont="1" applyAlignment="1">
      <alignment wrapText="1"/>
    </xf>
    <xf numFmtId="165" fontId="78" fillId="56" borderId="0" xfId="6" applyFont="1" applyFill="1" applyBorder="1" applyAlignment="1">
      <alignment vertical="center"/>
    </xf>
    <xf numFmtId="165" fontId="78" fillId="56" borderId="0" xfId="6" applyFont="1" applyFill="1" applyBorder="1" applyAlignment="1">
      <alignment horizontal="right" vertical="center"/>
    </xf>
    <xf numFmtId="0" fontId="82" fillId="0" borderId="1" xfId="165" applyFont="1" applyBorder="1" applyAlignment="1">
      <alignment horizontal="left" vertical="center" wrapText="1"/>
    </xf>
    <xf numFmtId="0" fontId="84" fillId="0" borderId="1" xfId="165" applyFont="1" applyBorder="1" applyAlignment="1">
      <alignment horizontal="left" vertical="center" wrapText="1"/>
    </xf>
    <xf numFmtId="0" fontId="74" fillId="0" borderId="0" xfId="165" applyFont="1">
      <alignment horizontal="left" vertical="top" wrapText="1"/>
    </xf>
    <xf numFmtId="0" fontId="74" fillId="0" borderId="0" xfId="165" applyFont="1" applyAlignment="1">
      <alignment horizontal="right" vertical="top" wrapText="1"/>
    </xf>
    <xf numFmtId="165" fontId="78" fillId="0" borderId="26" xfId="6" applyFont="1" applyBorder="1">
      <alignment horizontal="right" vertical="top"/>
    </xf>
    <xf numFmtId="0" fontId="81" fillId="0" borderId="0" xfId="1" applyFont="1"/>
    <xf numFmtId="0" fontId="84" fillId="0" borderId="30" xfId="165" applyFont="1" applyBorder="1">
      <alignment horizontal="left" vertical="top" wrapText="1"/>
    </xf>
    <xf numFmtId="0" fontId="84" fillId="0" borderId="2" xfId="165" applyFont="1" applyBorder="1">
      <alignment horizontal="left" vertical="top" wrapText="1"/>
    </xf>
    <xf numFmtId="167" fontId="83" fillId="0" borderId="26" xfId="165" applyNumberFormat="1" applyFont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top" wrapText="1"/>
    </xf>
    <xf numFmtId="165" fontId="74" fillId="0" borderId="33" xfId="0" applyNumberFormat="1" applyFont="1" applyBorder="1" applyAlignment="1">
      <alignment horizontal="center" vertical="top" wrapText="1"/>
    </xf>
    <xf numFmtId="165" fontId="74" fillId="0" borderId="26" xfId="165" applyNumberFormat="1" applyFont="1" applyBorder="1" applyAlignment="1">
      <alignment horizontal="center" vertical="top" wrapText="1"/>
    </xf>
    <xf numFmtId="0" fontId="75" fillId="0" borderId="26" xfId="165" applyFont="1" applyBorder="1" applyAlignment="1">
      <alignment horizontal="center" vertical="top" wrapText="1"/>
    </xf>
    <xf numFmtId="0" fontId="74" fillId="0" borderId="26" xfId="165" applyFont="1" applyBorder="1" applyAlignment="1">
      <alignment horizontal="center" vertical="top" wrapText="1"/>
    </xf>
    <xf numFmtId="165" fontId="75" fillId="0" borderId="26" xfId="165" applyNumberFormat="1" applyFont="1" applyBorder="1" applyAlignment="1">
      <alignment horizontal="center" vertical="top" wrapText="1"/>
    </xf>
    <xf numFmtId="165" fontId="73" fillId="0" borderId="33" xfId="0" applyNumberFormat="1" applyFont="1" applyBorder="1" applyAlignment="1">
      <alignment horizontal="center" vertical="top" wrapText="1"/>
    </xf>
    <xf numFmtId="0" fontId="77" fillId="0" borderId="26" xfId="0" applyFont="1" applyBorder="1" applyAlignment="1">
      <alignment horizontal="center" vertical="center" wrapText="1"/>
    </xf>
    <xf numFmtId="168" fontId="73" fillId="0" borderId="30" xfId="0" applyNumberFormat="1" applyFont="1" applyBorder="1" applyAlignment="1">
      <alignment horizontal="center" vertical="top" wrapText="1"/>
    </xf>
    <xf numFmtId="168" fontId="74" fillId="0" borderId="30" xfId="0" applyNumberFormat="1" applyFont="1" applyBorder="1" applyAlignment="1">
      <alignment horizontal="center" vertical="top" wrapText="1"/>
    </xf>
    <xf numFmtId="168" fontId="73" fillId="0" borderId="26" xfId="0" applyNumberFormat="1" applyFont="1" applyBorder="1" applyAlignment="1">
      <alignment horizontal="center" vertical="top" wrapText="1"/>
    </xf>
    <xf numFmtId="168" fontId="74" fillId="0" borderId="26" xfId="0" applyNumberFormat="1" applyFont="1" applyBorder="1" applyAlignment="1">
      <alignment horizontal="center" vertical="top" wrapText="1"/>
    </xf>
    <xf numFmtId="0" fontId="75" fillId="0" borderId="0" xfId="1" applyFont="1" applyAlignment="1">
      <alignment horizontal="left" vertical="top" wrapText="1"/>
    </xf>
    <xf numFmtId="0" fontId="84" fillId="0" borderId="3" xfId="165" applyFont="1" applyBorder="1">
      <alignment horizontal="left" vertical="top" wrapText="1"/>
    </xf>
    <xf numFmtId="0" fontId="78" fillId="0" borderId="0" xfId="0" applyFont="1" applyAlignment="1">
      <alignment vertical="top" wrapText="1"/>
    </xf>
    <xf numFmtId="0" fontId="74" fillId="0" borderId="33" xfId="0" applyFont="1" applyBorder="1" applyAlignment="1">
      <alignment vertical="top" wrapText="1"/>
    </xf>
    <xf numFmtId="168" fontId="74" fillId="0" borderId="33" xfId="1" applyNumberFormat="1" applyFont="1" applyBorder="1" applyAlignment="1">
      <alignment horizontal="center" vertical="center"/>
    </xf>
    <xf numFmtId="49" fontId="74" fillId="0" borderId="26" xfId="0" applyNumberFormat="1" applyFont="1" applyBorder="1" applyAlignment="1">
      <alignment horizontal="center" vertical="center" wrapText="1"/>
    </xf>
    <xf numFmtId="0" fontId="82" fillId="0" borderId="26" xfId="0" applyFont="1" applyBorder="1" applyAlignment="1">
      <alignment horizontal="left" vertical="top" wrapText="1"/>
    </xf>
    <xf numFmtId="0" fontId="84" fillId="0" borderId="26" xfId="0" applyFont="1" applyBorder="1" applyAlignment="1">
      <alignment horizontal="left" vertical="top" wrapText="1"/>
    </xf>
    <xf numFmtId="0" fontId="73" fillId="0" borderId="26" xfId="0" applyFont="1" applyBorder="1"/>
    <xf numFmtId="0" fontId="78" fillId="0" borderId="1" xfId="165" applyFont="1" applyBorder="1">
      <alignment horizontal="left" vertical="top" wrapText="1"/>
    </xf>
    <xf numFmtId="0" fontId="87" fillId="56" borderId="0" xfId="0" applyFont="1" applyFill="1"/>
    <xf numFmtId="0" fontId="88" fillId="56" borderId="26" xfId="0" applyFont="1" applyFill="1" applyBorder="1" applyAlignment="1">
      <alignment horizontal="center" vertical="center" wrapText="1"/>
    </xf>
    <xf numFmtId="0" fontId="87" fillId="0" borderId="0" xfId="0" applyFont="1"/>
    <xf numFmtId="0" fontId="88" fillId="0" borderId="26" xfId="0" applyFont="1" applyBorder="1" applyAlignment="1">
      <alignment horizontal="center" vertical="center"/>
    </xf>
    <xf numFmtId="0" fontId="88" fillId="0" borderId="26" xfId="0" applyFont="1" applyBorder="1"/>
    <xf numFmtId="0" fontId="88" fillId="0" borderId="29" xfId="0" applyFont="1" applyBorder="1" applyAlignment="1">
      <alignment vertical="center" wrapText="1"/>
    </xf>
    <xf numFmtId="0" fontId="87" fillId="0" borderId="26" xfId="0" applyFont="1" applyBorder="1"/>
    <xf numFmtId="0" fontId="87" fillId="0" borderId="29" xfId="0" applyFont="1" applyBorder="1" applyAlignment="1">
      <alignment horizontal="left" vertical="center" wrapText="1" indent="1"/>
    </xf>
    <xf numFmtId="0" fontId="87" fillId="0" borderId="29" xfId="0" applyFont="1" applyBorder="1" applyAlignment="1">
      <alignment horizontal="left" vertical="center" wrapText="1" indent="3"/>
    </xf>
    <xf numFmtId="0" fontId="84" fillId="0" borderId="36" xfId="165" applyFont="1" applyBorder="1">
      <alignment horizontal="left" vertical="top" wrapText="1"/>
    </xf>
    <xf numFmtId="0" fontId="89" fillId="0" borderId="0" xfId="165" applyFont="1" applyAlignment="1">
      <alignment horizontal="right" vertical="top" wrapText="1"/>
    </xf>
    <xf numFmtId="0" fontId="74" fillId="0" borderId="0" xfId="1" applyFont="1" applyAlignment="1">
      <alignment wrapText="1"/>
    </xf>
    <xf numFmtId="168" fontId="73" fillId="0" borderId="27" xfId="7" applyNumberFormat="1" applyFont="1" applyFill="1" applyBorder="1" applyAlignment="1">
      <alignment horizontal="center" vertical="top" wrapText="1"/>
    </xf>
    <xf numFmtId="0" fontId="74" fillId="0" borderId="26" xfId="0" applyFont="1" applyBorder="1" applyAlignment="1">
      <alignment horizontal="center" vertical="center" wrapText="1"/>
    </xf>
    <xf numFmtId="168" fontId="74" fillId="0" borderId="30" xfId="0" applyNumberFormat="1" applyFont="1" applyBorder="1" applyAlignment="1">
      <alignment horizontal="center" vertical="center" wrapText="1"/>
    </xf>
    <xf numFmtId="168" fontId="77" fillId="0" borderId="30" xfId="0" applyNumberFormat="1" applyFont="1" applyBorder="1" applyAlignment="1">
      <alignment horizontal="center" vertical="center" wrapText="1"/>
    </xf>
    <xf numFmtId="165" fontId="74" fillId="0" borderId="26" xfId="0" applyNumberFormat="1" applyFont="1" applyBorder="1" applyAlignment="1">
      <alignment horizontal="center" vertical="top" wrapText="1"/>
    </xf>
    <xf numFmtId="168" fontId="74" fillId="0" borderId="26" xfId="0" applyNumberFormat="1" applyFont="1" applyBorder="1" applyAlignment="1">
      <alignment horizontal="center" vertical="center" wrapText="1"/>
    </xf>
    <xf numFmtId="165" fontId="74" fillId="0" borderId="26" xfId="6" applyFont="1" applyBorder="1">
      <alignment horizontal="right" vertical="top"/>
    </xf>
    <xf numFmtId="2" fontId="74" fillId="56" borderId="0" xfId="0" applyNumberFormat="1" applyFont="1" applyFill="1" applyAlignment="1">
      <alignment horizontal="right" vertical="center" wrapText="1"/>
    </xf>
    <xf numFmtId="0" fontId="74" fillId="0" borderId="0" xfId="0" applyFont="1" applyAlignment="1">
      <alignment horizontal="right" wrapText="1"/>
    </xf>
    <xf numFmtId="170" fontId="74" fillId="0" borderId="26" xfId="7" applyNumberFormat="1" applyFont="1" applyBorder="1" applyAlignment="1">
      <alignment vertical="center" wrapText="1"/>
    </xf>
    <xf numFmtId="171" fontId="74" fillId="0" borderId="0" xfId="0" applyNumberFormat="1" applyFont="1" applyAlignment="1">
      <alignment horizontal="left" vertical="top" wrapText="1"/>
    </xf>
    <xf numFmtId="43" fontId="74" fillId="0" borderId="0" xfId="7" applyFont="1" applyAlignment="1">
      <alignment vertical="center" wrapText="1"/>
    </xf>
    <xf numFmtId="0" fontId="74" fillId="0" borderId="0" xfId="0" applyFont="1"/>
    <xf numFmtId="168" fontId="74" fillId="0" borderId="0" xfId="0" applyNumberFormat="1" applyFont="1" applyAlignment="1">
      <alignment horizontal="right" vertical="center" wrapText="1"/>
    </xf>
    <xf numFmtId="43" fontId="73" fillId="0" borderId="0" xfId="7" applyFont="1" applyAlignment="1">
      <alignment horizontal="left" vertical="top" wrapText="1"/>
    </xf>
    <xf numFmtId="0" fontId="74" fillId="0" borderId="0" xfId="0" applyFont="1" applyAlignment="1">
      <alignment horizontal="right" vertical="top" wrapText="1"/>
    </xf>
    <xf numFmtId="168" fontId="74" fillId="0" borderId="26" xfId="0" applyNumberFormat="1" applyFont="1" applyBorder="1" applyAlignment="1">
      <alignment horizontal="center" vertical="center"/>
    </xf>
    <xf numFmtId="0" fontId="78" fillId="0" borderId="0" xfId="0" applyFont="1" applyAlignment="1">
      <alignment horizontal="center" vertical="top" wrapText="1"/>
    </xf>
    <xf numFmtId="0" fontId="78" fillId="0" borderId="0" xfId="0" applyFont="1" applyAlignment="1">
      <alignment horizontal="right" vertical="top"/>
    </xf>
    <xf numFmtId="167" fontId="73" fillId="0" borderId="0" xfId="0" applyNumberFormat="1" applyFont="1" applyAlignment="1">
      <alignment horizontal="left" vertical="top" wrapText="1"/>
    </xf>
    <xf numFmtId="0" fontId="79" fillId="0" borderId="0" xfId="0" applyFont="1" applyAlignment="1">
      <alignment horizontal="center"/>
    </xf>
    <xf numFmtId="0" fontId="78" fillId="0" borderId="26" xfId="0" applyFont="1" applyBorder="1" applyAlignment="1">
      <alignment horizontal="left" vertical="top" wrapText="1"/>
    </xf>
    <xf numFmtId="49" fontId="74" fillId="0" borderId="26" xfId="8" applyNumberFormat="1" applyFont="1" applyBorder="1" applyAlignment="1">
      <alignment horizontal="center" vertical="top" wrapText="1"/>
    </xf>
    <xf numFmtId="165" fontId="73" fillId="0" borderId="33" xfId="0" applyNumberFormat="1" applyFont="1" applyBorder="1" applyAlignment="1">
      <alignment horizontal="center" vertical="center" wrapText="1"/>
    </xf>
    <xf numFmtId="0" fontId="88" fillId="0" borderId="26" xfId="0" applyFont="1" applyBorder="1" applyAlignment="1">
      <alignment vertical="center" wrapText="1"/>
    </xf>
    <xf numFmtId="0" fontId="87" fillId="56" borderId="0" xfId="0" applyFont="1" applyFill="1" applyAlignment="1">
      <alignment wrapText="1"/>
    </xf>
    <xf numFmtId="0" fontId="88" fillId="0" borderId="29" xfId="0" applyFont="1" applyBorder="1" applyAlignment="1">
      <alignment horizontal="center" vertical="center" wrapText="1"/>
    </xf>
    <xf numFmtId="0" fontId="88" fillId="0" borderId="33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/>
    </xf>
    <xf numFmtId="167" fontId="78" fillId="0" borderId="0" xfId="0" applyNumberFormat="1" applyFont="1" applyAlignment="1">
      <alignment vertical="center" wrapText="1"/>
    </xf>
    <xf numFmtId="167" fontId="78" fillId="0" borderId="0" xfId="0" applyNumberFormat="1" applyFont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5" fillId="0" borderId="26" xfId="1" applyFont="1" applyBorder="1" applyAlignment="1">
      <alignment horizontal="left" vertical="center" wrapText="1"/>
    </xf>
    <xf numFmtId="0" fontId="79" fillId="0" borderId="0" xfId="0" applyFont="1" applyAlignment="1">
      <alignment horizontal="right" vertical="center"/>
    </xf>
    <xf numFmtId="168" fontId="78" fillId="0" borderId="26" xfId="0" applyNumberFormat="1" applyFont="1" applyBorder="1" applyAlignment="1">
      <alignment horizontal="center" vertical="top" wrapText="1"/>
    </xf>
    <xf numFmtId="0" fontId="79" fillId="0" borderId="26" xfId="0" applyFont="1" applyBorder="1" applyAlignment="1">
      <alignment vertical="top" wrapText="1"/>
    </xf>
    <xf numFmtId="0" fontId="73" fillId="0" borderId="0" xfId="0" applyFont="1" applyAlignment="1">
      <alignment horizontal="right" vertical="center"/>
    </xf>
    <xf numFmtId="0" fontId="73" fillId="0" borderId="0" xfId="0" applyFont="1" applyAlignment="1">
      <alignment vertical="center"/>
    </xf>
    <xf numFmtId="43" fontId="73" fillId="0" borderId="0" xfId="0" applyNumberFormat="1" applyFont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79" fillId="0" borderId="26" xfId="0" applyFont="1" applyBorder="1" applyAlignment="1">
      <alignment horizontal="center" vertical="center" wrapText="1"/>
    </xf>
    <xf numFmtId="0" fontId="74" fillId="56" borderId="26" xfId="330" applyFont="1" applyFill="1" applyBorder="1" applyAlignment="1">
      <alignment horizontal="center" vertical="center" wrapText="1"/>
    </xf>
    <xf numFmtId="168" fontId="78" fillId="0" borderId="0" xfId="0" applyNumberFormat="1" applyFont="1" applyAlignment="1">
      <alignment vertical="center" wrapText="1"/>
    </xf>
    <xf numFmtId="168" fontId="78" fillId="0" borderId="0" xfId="0" applyNumberFormat="1" applyFont="1" applyAlignment="1">
      <alignment horizontal="right" vertical="center"/>
    </xf>
    <xf numFmtId="172" fontId="79" fillId="0" borderId="26" xfId="0" applyNumberFormat="1" applyFont="1" applyBorder="1" applyAlignment="1">
      <alignment horizontal="center" wrapText="1"/>
    </xf>
    <xf numFmtId="172" fontId="73" fillId="0" borderId="26" xfId="0" applyNumberFormat="1" applyFont="1" applyBorder="1" applyAlignment="1">
      <alignment horizontal="center" wrapText="1"/>
    </xf>
    <xf numFmtId="166" fontId="73" fillId="0" borderId="26" xfId="7" applyNumberFormat="1" applyFont="1" applyBorder="1" applyAlignment="1">
      <alignment horizontal="center" vertical="center" wrapText="1"/>
    </xf>
    <xf numFmtId="166" fontId="73" fillId="0" borderId="26" xfId="7" applyNumberFormat="1" applyFont="1" applyBorder="1" applyAlignment="1">
      <alignment horizontal="center" wrapText="1"/>
    </xf>
    <xf numFmtId="166" fontId="79" fillId="0" borderId="26" xfId="7" applyNumberFormat="1" applyFont="1" applyBorder="1" applyAlignment="1">
      <alignment horizontal="center" wrapText="1"/>
    </xf>
    <xf numFmtId="0" fontId="78" fillId="0" borderId="0" xfId="0" applyFont="1" applyAlignment="1">
      <alignment horizontal="center" vertical="center" wrapText="1"/>
    </xf>
    <xf numFmtId="168" fontId="74" fillId="0" borderId="0" xfId="0" applyNumberFormat="1" applyFont="1" applyAlignment="1">
      <alignment horizontal="right" vertical="center" wrapText="1"/>
    </xf>
    <xf numFmtId="0" fontId="74" fillId="0" borderId="26" xfId="0" applyFont="1" applyBorder="1" applyAlignment="1">
      <alignment horizontal="center" vertical="center"/>
    </xf>
    <xf numFmtId="0" fontId="74" fillId="0" borderId="26" xfId="0" applyFont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horizontal="right" vertical="center"/>
    </xf>
    <xf numFmtId="0" fontId="79" fillId="0" borderId="0" xfId="0" applyFont="1" applyAlignment="1">
      <alignment horizontal="center" vertical="center" wrapText="1"/>
    </xf>
    <xf numFmtId="0" fontId="74" fillId="0" borderId="0" xfId="179" applyFont="1" applyAlignment="1">
      <alignment horizontal="center" vertical="top" wrapText="1"/>
    </xf>
    <xf numFmtId="0" fontId="73" fillId="0" borderId="30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9" fillId="0" borderId="29" xfId="0" applyFont="1" applyBorder="1" applyAlignment="1">
      <alignment horizontal="center" vertical="top" wrapText="1"/>
    </xf>
    <xf numFmtId="0" fontId="79" fillId="0" borderId="33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  <xf numFmtId="0" fontId="73" fillId="0" borderId="33" xfId="0" applyFont="1" applyBorder="1" applyAlignment="1">
      <alignment horizontal="center" vertical="top" wrapText="1"/>
    </xf>
    <xf numFmtId="0" fontId="82" fillId="0" borderId="30" xfId="0" applyFont="1" applyBorder="1" applyAlignment="1">
      <alignment horizontal="center" vertical="top" wrapText="1"/>
    </xf>
    <xf numFmtId="0" fontId="82" fillId="0" borderId="2" xfId="0" applyFont="1" applyBorder="1" applyAlignment="1">
      <alignment horizontal="center" vertical="top" wrapText="1"/>
    </xf>
    <xf numFmtId="0" fontId="82" fillId="0" borderId="3" xfId="0" applyFont="1" applyBorder="1" applyAlignment="1">
      <alignment horizontal="center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165" fontId="84" fillId="0" borderId="30" xfId="165" applyNumberFormat="1" applyFont="1" applyBorder="1" applyAlignment="1">
      <alignment horizontal="center" vertical="center" wrapText="1"/>
    </xf>
    <xf numFmtId="165" fontId="84" fillId="0" borderId="2" xfId="165" applyNumberFormat="1" applyFont="1" applyBorder="1" applyAlignment="1">
      <alignment horizontal="center" vertical="center" wrapText="1"/>
    </xf>
    <xf numFmtId="165" fontId="84" fillId="0" borderId="3" xfId="165" applyNumberFormat="1" applyFont="1" applyBorder="1" applyAlignment="1">
      <alignment horizontal="center" vertical="center" wrapText="1"/>
    </xf>
    <xf numFmtId="165" fontId="75" fillId="0" borderId="30" xfId="0" applyNumberFormat="1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167" fontId="84" fillId="0" borderId="30" xfId="165" applyNumberFormat="1" applyFont="1" applyBorder="1" applyAlignment="1">
      <alignment horizontal="center" vertical="center" wrapText="1"/>
    </xf>
    <xf numFmtId="0" fontId="84" fillId="0" borderId="2" xfId="165" applyFont="1" applyBorder="1" applyAlignment="1">
      <alignment horizontal="center" vertical="center" wrapText="1"/>
    </xf>
    <xf numFmtId="0" fontId="84" fillId="0" borderId="3" xfId="165" applyFont="1" applyBorder="1" applyAlignment="1">
      <alignment horizontal="center" vertical="center" wrapText="1"/>
    </xf>
    <xf numFmtId="2" fontId="73" fillId="0" borderId="35" xfId="0" applyNumberFormat="1" applyFont="1" applyBorder="1" applyAlignment="1">
      <alignment horizontal="center" vertical="center" wrapText="1"/>
    </xf>
    <xf numFmtId="2" fontId="73" fillId="0" borderId="32" xfId="0" applyNumberFormat="1" applyFont="1" applyBorder="1" applyAlignment="1">
      <alignment horizontal="center" vertic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6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center" vertical="center" wrapText="1"/>
    </xf>
    <xf numFmtId="0" fontId="79" fillId="0" borderId="0" xfId="0" applyFont="1" applyAlignment="1">
      <alignment horizontal="center"/>
    </xf>
    <xf numFmtId="0" fontId="73" fillId="0" borderId="5" xfId="0" applyFont="1" applyBorder="1" applyAlignment="1">
      <alignment horizontal="center"/>
    </xf>
    <xf numFmtId="0" fontId="73" fillId="0" borderId="0" xfId="0" applyFont="1" applyAlignment="1">
      <alignment horizontal="center"/>
    </xf>
    <xf numFmtId="0" fontId="73" fillId="0" borderId="26" xfId="0" applyFont="1" applyBorder="1" applyAlignment="1">
      <alignment horizontal="center" vertical="center" wrapText="1"/>
    </xf>
    <xf numFmtId="2" fontId="73" fillId="0" borderId="34" xfId="0" applyNumberFormat="1" applyFont="1" applyBorder="1" applyAlignment="1">
      <alignment horizontal="center" vertical="center" wrapText="1"/>
    </xf>
    <xf numFmtId="2" fontId="73" fillId="0" borderId="33" xfId="0" applyNumberFormat="1" applyFont="1" applyBorder="1" applyAlignment="1">
      <alignment horizontal="center" vertical="center" wrapText="1"/>
    </xf>
    <xf numFmtId="0" fontId="74" fillId="0" borderId="0" xfId="0" applyFont="1" applyAlignment="1">
      <alignment horizontal="right"/>
    </xf>
    <xf numFmtId="167" fontId="74" fillId="0" borderId="0" xfId="0" applyNumberFormat="1" applyFont="1" applyAlignment="1">
      <alignment horizontal="right" vertical="center" wrapText="1"/>
    </xf>
    <xf numFmtId="0" fontId="88" fillId="56" borderId="26" xfId="0" applyFont="1" applyFill="1" applyBorder="1" applyAlignment="1">
      <alignment horizontal="center" vertical="center"/>
    </xf>
    <xf numFmtId="0" fontId="88" fillId="56" borderId="26" xfId="0" applyFont="1" applyFill="1" applyBorder="1" applyAlignment="1">
      <alignment horizontal="center" vertical="center" wrapText="1"/>
    </xf>
    <xf numFmtId="0" fontId="88" fillId="56" borderId="37" xfId="0" applyFont="1" applyFill="1" applyBorder="1" applyAlignment="1">
      <alignment horizontal="center" vertical="center" wrapText="1"/>
    </xf>
    <xf numFmtId="0" fontId="88" fillId="56" borderId="32" xfId="0" applyFont="1" applyFill="1" applyBorder="1" applyAlignment="1">
      <alignment horizontal="center" vertical="center" wrapText="1"/>
    </xf>
    <xf numFmtId="0" fontId="88" fillId="56" borderId="38" xfId="0" applyFont="1" applyFill="1" applyBorder="1" applyAlignment="1">
      <alignment horizontal="center" vertical="center" wrapText="1"/>
    </xf>
    <xf numFmtId="0" fontId="88" fillId="56" borderId="36" xfId="0" applyFont="1" applyFill="1" applyBorder="1" applyAlignment="1">
      <alignment horizontal="center" vertical="center" wrapText="1"/>
    </xf>
    <xf numFmtId="0" fontId="82" fillId="0" borderId="29" xfId="165" applyFont="1" applyBorder="1" applyAlignment="1">
      <alignment horizontal="center" vertical="top" wrapText="1"/>
    </xf>
    <xf numFmtId="0" fontId="82" fillId="0" borderId="33" xfId="165" applyFont="1" applyBorder="1" applyAlignment="1">
      <alignment horizontal="center" vertical="top" wrapText="1"/>
    </xf>
    <xf numFmtId="0" fontId="74" fillId="0" borderId="0" xfId="1" applyFont="1" applyAlignment="1">
      <alignment horizontal="center"/>
    </xf>
    <xf numFmtId="0" fontId="74" fillId="0" borderId="26" xfId="0" applyFont="1" applyBorder="1" applyAlignment="1">
      <alignment horizontal="left" vertical="center"/>
    </xf>
    <xf numFmtId="0" fontId="81" fillId="0" borderId="0" xfId="1" applyFont="1" applyAlignment="1">
      <alignment horizontal="center" vertical="center" wrapText="1"/>
    </xf>
    <xf numFmtId="0" fontId="83" fillId="0" borderId="0" xfId="165" applyFont="1" applyAlignment="1">
      <alignment horizontal="center" vertical="center"/>
    </xf>
    <xf numFmtId="0" fontId="83" fillId="0" borderId="0" xfId="165" applyFont="1">
      <alignment horizontal="left" vertical="top" wrapText="1"/>
    </xf>
    <xf numFmtId="0" fontId="74" fillId="0" borderId="34" xfId="0" applyFont="1" applyBorder="1" applyAlignment="1">
      <alignment horizontal="center" vertical="top" wrapText="1"/>
    </xf>
    <xf numFmtId="0" fontId="74" fillId="0" borderId="33" xfId="0" applyFont="1" applyBorder="1" applyAlignment="1">
      <alignment horizontal="center" vertical="top" wrapText="1"/>
    </xf>
    <xf numFmtId="0" fontId="74" fillId="0" borderId="26" xfId="0" applyFont="1" applyBorder="1" applyAlignment="1">
      <alignment horizontal="left" vertical="top" wrapText="1"/>
    </xf>
    <xf numFmtId="0" fontId="78" fillId="0" borderId="29" xfId="0" applyFont="1" applyBorder="1" applyAlignment="1">
      <alignment horizontal="left" vertical="top" wrapText="1"/>
    </xf>
    <xf numFmtId="0" fontId="78" fillId="0" borderId="34" xfId="0" applyFont="1" applyBorder="1" applyAlignment="1">
      <alignment horizontal="left" vertical="top" wrapText="1"/>
    </xf>
    <xf numFmtId="0" fontId="78" fillId="0" borderId="33" xfId="0" applyFont="1" applyBorder="1" applyAlignment="1">
      <alignment horizontal="left" vertical="top" wrapText="1"/>
    </xf>
    <xf numFmtId="0" fontId="78" fillId="0" borderId="29" xfId="0" applyFont="1" applyBorder="1" applyAlignment="1">
      <alignment horizontal="center" vertical="top" wrapText="1"/>
    </xf>
    <xf numFmtId="0" fontId="78" fillId="0" borderId="34" xfId="0" applyFont="1" applyBorder="1" applyAlignment="1">
      <alignment horizontal="center" vertical="top" wrapText="1"/>
    </xf>
    <xf numFmtId="0" fontId="78" fillId="0" borderId="33" xfId="0" applyFont="1" applyBorder="1" applyAlignment="1">
      <alignment horizontal="center" vertical="top" wrapText="1"/>
    </xf>
    <xf numFmtId="0" fontId="79" fillId="0" borderId="0" xfId="0" applyFont="1" applyAlignment="1">
      <alignment horizontal="center" vertical="center"/>
    </xf>
  </cellXfs>
  <cellStyles count="331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78" xr:uid="{00000000-0005-0000-0000-000003000000}"/>
    <cellStyle name="20% - Accent1 2 4" xfId="304" xr:uid="{00000000-0005-0000-0000-000004000000}"/>
    <cellStyle name="20% - Accent1 3" xfId="167" xr:uid="{00000000-0005-0000-0000-000005000000}"/>
    <cellStyle name="20% - Accent1 4" xfId="191" xr:uid="{00000000-0005-0000-0000-000006000000}"/>
    <cellStyle name="20% - Accent1 5" xfId="263" xr:uid="{00000000-0005-0000-0000-000007000000}"/>
    <cellStyle name="20% - Accent1 6" xfId="291" xr:uid="{00000000-0005-0000-0000-000008000000}"/>
    <cellStyle name="20% - Accent1 7" xfId="317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80" xr:uid="{00000000-0005-0000-0000-00000D000000}"/>
    <cellStyle name="20% - Accent2 2 4" xfId="306" xr:uid="{00000000-0005-0000-0000-00000E000000}"/>
    <cellStyle name="20% - Accent2 3" xfId="169" xr:uid="{00000000-0005-0000-0000-00000F000000}"/>
    <cellStyle name="20% - Accent2 4" xfId="193" xr:uid="{00000000-0005-0000-0000-000010000000}"/>
    <cellStyle name="20% - Accent2 5" xfId="264" xr:uid="{00000000-0005-0000-0000-000011000000}"/>
    <cellStyle name="20% - Accent2 6" xfId="293" xr:uid="{00000000-0005-0000-0000-000012000000}"/>
    <cellStyle name="20% - Accent2 7" xfId="318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82" xr:uid="{00000000-0005-0000-0000-000017000000}"/>
    <cellStyle name="20% - Accent3 2 4" xfId="308" xr:uid="{00000000-0005-0000-0000-000018000000}"/>
    <cellStyle name="20% - Accent3 3" xfId="171" xr:uid="{00000000-0005-0000-0000-000019000000}"/>
    <cellStyle name="20% - Accent3 4" xfId="195" xr:uid="{00000000-0005-0000-0000-00001A000000}"/>
    <cellStyle name="20% - Accent3 5" xfId="265" xr:uid="{00000000-0005-0000-0000-00001B000000}"/>
    <cellStyle name="20% - Accent3 6" xfId="295" xr:uid="{00000000-0005-0000-0000-00001C000000}"/>
    <cellStyle name="20% - Accent3 7" xfId="31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84" xr:uid="{00000000-0005-0000-0000-000021000000}"/>
    <cellStyle name="20% - Accent4 2 4" xfId="310" xr:uid="{00000000-0005-0000-0000-000022000000}"/>
    <cellStyle name="20% - Accent4 3" xfId="173" xr:uid="{00000000-0005-0000-0000-000023000000}"/>
    <cellStyle name="20% - Accent4 4" xfId="197" xr:uid="{00000000-0005-0000-0000-000024000000}"/>
    <cellStyle name="20% - Accent4 5" xfId="266" xr:uid="{00000000-0005-0000-0000-000025000000}"/>
    <cellStyle name="20% - Accent4 6" xfId="297" xr:uid="{00000000-0005-0000-0000-000026000000}"/>
    <cellStyle name="20% - Accent4 7" xfId="320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86" xr:uid="{00000000-0005-0000-0000-00002B000000}"/>
    <cellStyle name="20% - Accent5 2 4" xfId="312" xr:uid="{00000000-0005-0000-0000-00002C000000}"/>
    <cellStyle name="20% - Accent5 3" xfId="175" xr:uid="{00000000-0005-0000-0000-00002D000000}"/>
    <cellStyle name="20% - Accent5 4" xfId="199" xr:uid="{00000000-0005-0000-0000-00002E000000}"/>
    <cellStyle name="20% - Accent5 5" xfId="267" xr:uid="{00000000-0005-0000-0000-00002F000000}"/>
    <cellStyle name="20% - Accent5 6" xfId="299" xr:uid="{00000000-0005-0000-0000-000030000000}"/>
    <cellStyle name="20% - Accent5 7" xfId="321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88" xr:uid="{00000000-0005-0000-0000-000035000000}"/>
    <cellStyle name="20% - Accent6 2 4" xfId="314" xr:uid="{00000000-0005-0000-0000-000036000000}"/>
    <cellStyle name="20% - Accent6 3" xfId="177" xr:uid="{00000000-0005-0000-0000-000037000000}"/>
    <cellStyle name="20% - Accent6 4" xfId="201" xr:uid="{00000000-0005-0000-0000-000038000000}"/>
    <cellStyle name="20% - Accent6 5" xfId="268" xr:uid="{00000000-0005-0000-0000-000039000000}"/>
    <cellStyle name="20% - Accent6 6" xfId="301" xr:uid="{00000000-0005-0000-0000-00003A000000}"/>
    <cellStyle name="20% - Accent6 7" xfId="322" xr:uid="{00000000-0005-0000-0000-00003B000000}"/>
    <cellStyle name="20% - Акцент1 2" xfId="223" xr:uid="{00000000-0005-0000-0000-00003C000000}"/>
    <cellStyle name="20% - Акцент2 2" xfId="225" xr:uid="{00000000-0005-0000-0000-00003D000000}"/>
    <cellStyle name="20% - Акцент3 2" xfId="227" xr:uid="{00000000-0005-0000-0000-00003E000000}"/>
    <cellStyle name="20% - Акцент4 2" xfId="229" xr:uid="{00000000-0005-0000-0000-00003F000000}"/>
    <cellStyle name="20% - Акцент5 2" xfId="231" xr:uid="{00000000-0005-0000-0000-000040000000}"/>
    <cellStyle name="20% - Акцент6 2" xfId="233" xr:uid="{00000000-0005-0000-0000-000041000000}"/>
    <cellStyle name="40% - Accent1" xfId="30" builtinId="31" customBuiltin="1"/>
    <cellStyle name="40% - Accent1 2" xfId="93" xr:uid="{00000000-0005-0000-0000-000043000000}"/>
    <cellStyle name="40% - Accent1 2 2" xfId="114" xr:uid="{00000000-0005-0000-0000-000044000000}"/>
    <cellStyle name="40% - Accent1 2 3" xfId="279" xr:uid="{00000000-0005-0000-0000-000045000000}"/>
    <cellStyle name="40% - Accent1 2 4" xfId="305" xr:uid="{00000000-0005-0000-0000-000046000000}"/>
    <cellStyle name="40% - Accent1 3" xfId="168" xr:uid="{00000000-0005-0000-0000-000047000000}"/>
    <cellStyle name="40% - Accent1 4" xfId="192" xr:uid="{00000000-0005-0000-0000-000048000000}"/>
    <cellStyle name="40% - Accent1 5" xfId="269" xr:uid="{00000000-0005-0000-0000-000049000000}"/>
    <cellStyle name="40% - Accent1 6" xfId="292" xr:uid="{00000000-0005-0000-0000-00004A000000}"/>
    <cellStyle name="40% - Accent1 7" xfId="323" xr:uid="{00000000-0005-0000-0000-00004B000000}"/>
    <cellStyle name="40% - Accent2" xfId="34" builtinId="35" customBuiltin="1"/>
    <cellStyle name="40% - Accent2 2" xfId="61" xr:uid="{00000000-0005-0000-0000-00004D000000}"/>
    <cellStyle name="40% - Accent2 2 2" xfId="115" xr:uid="{00000000-0005-0000-0000-00004E000000}"/>
    <cellStyle name="40% - Accent2 2 3" xfId="281" xr:uid="{00000000-0005-0000-0000-00004F000000}"/>
    <cellStyle name="40% - Accent2 2 4" xfId="307" xr:uid="{00000000-0005-0000-0000-000050000000}"/>
    <cellStyle name="40% - Accent2 3" xfId="170" xr:uid="{00000000-0005-0000-0000-000051000000}"/>
    <cellStyle name="40% - Accent2 4" xfId="194" xr:uid="{00000000-0005-0000-0000-000052000000}"/>
    <cellStyle name="40% - Accent2 5" xfId="270" xr:uid="{00000000-0005-0000-0000-000053000000}"/>
    <cellStyle name="40% - Accent2 6" xfId="294" xr:uid="{00000000-0005-0000-0000-000054000000}"/>
    <cellStyle name="40% - Accent2 7" xfId="324" xr:uid="{00000000-0005-0000-0000-000055000000}"/>
    <cellStyle name="40% - Accent3" xfId="38" builtinId="39" customBuiltin="1"/>
    <cellStyle name="40% - Accent3 2" xfId="87" xr:uid="{00000000-0005-0000-0000-000057000000}"/>
    <cellStyle name="40% - Accent3 2 2" xfId="116" xr:uid="{00000000-0005-0000-0000-000058000000}"/>
    <cellStyle name="40% - Accent3 2 3" xfId="283" xr:uid="{00000000-0005-0000-0000-000059000000}"/>
    <cellStyle name="40% - Accent3 2 4" xfId="309" xr:uid="{00000000-0005-0000-0000-00005A000000}"/>
    <cellStyle name="40% - Accent3 3" xfId="172" xr:uid="{00000000-0005-0000-0000-00005B000000}"/>
    <cellStyle name="40% - Accent3 4" xfId="196" xr:uid="{00000000-0005-0000-0000-00005C000000}"/>
    <cellStyle name="40% - Accent3 5" xfId="271" xr:uid="{00000000-0005-0000-0000-00005D000000}"/>
    <cellStyle name="40% - Accent3 6" xfId="296" xr:uid="{00000000-0005-0000-0000-00005E000000}"/>
    <cellStyle name="40% - Accent3 7" xfId="325" xr:uid="{00000000-0005-0000-0000-00005F000000}"/>
    <cellStyle name="40% - Accent4" xfId="42" builtinId="43" customBuiltin="1"/>
    <cellStyle name="40% - Accent4 2" xfId="78" xr:uid="{00000000-0005-0000-0000-000061000000}"/>
    <cellStyle name="40% - Accent4 2 2" xfId="117" xr:uid="{00000000-0005-0000-0000-000062000000}"/>
    <cellStyle name="40% - Accent4 2 3" xfId="285" xr:uid="{00000000-0005-0000-0000-000063000000}"/>
    <cellStyle name="40% - Accent4 2 4" xfId="311" xr:uid="{00000000-0005-0000-0000-000064000000}"/>
    <cellStyle name="40% - Accent4 3" xfId="174" xr:uid="{00000000-0005-0000-0000-000065000000}"/>
    <cellStyle name="40% - Accent4 4" xfId="198" xr:uid="{00000000-0005-0000-0000-000066000000}"/>
    <cellStyle name="40% - Accent4 5" xfId="272" xr:uid="{00000000-0005-0000-0000-000067000000}"/>
    <cellStyle name="40% - Accent4 6" xfId="298" xr:uid="{00000000-0005-0000-0000-000068000000}"/>
    <cellStyle name="40% - Accent4 7" xfId="326" xr:uid="{00000000-0005-0000-0000-000069000000}"/>
    <cellStyle name="40% - Accent5" xfId="46" builtinId="47" customBuiltin="1"/>
    <cellStyle name="40% - Accent5 2" xfId="77" xr:uid="{00000000-0005-0000-0000-00006B000000}"/>
    <cellStyle name="40% - Accent5 2 2" xfId="118" xr:uid="{00000000-0005-0000-0000-00006C000000}"/>
    <cellStyle name="40% - Accent5 2 3" xfId="287" xr:uid="{00000000-0005-0000-0000-00006D000000}"/>
    <cellStyle name="40% - Accent5 2 4" xfId="313" xr:uid="{00000000-0005-0000-0000-00006E000000}"/>
    <cellStyle name="40% - Accent5 3" xfId="176" xr:uid="{00000000-0005-0000-0000-00006F000000}"/>
    <cellStyle name="40% - Accent5 4" xfId="200" xr:uid="{00000000-0005-0000-0000-000070000000}"/>
    <cellStyle name="40% - Accent5 5" xfId="273" xr:uid="{00000000-0005-0000-0000-000071000000}"/>
    <cellStyle name="40% - Accent5 6" xfId="300" xr:uid="{00000000-0005-0000-0000-000072000000}"/>
    <cellStyle name="40% - Accent5 7" xfId="327" xr:uid="{00000000-0005-0000-0000-000073000000}"/>
    <cellStyle name="40% - Accent6" xfId="50" builtinId="51" customBuiltin="1"/>
    <cellStyle name="40% - Accent6 2" xfId="60" xr:uid="{00000000-0005-0000-0000-000075000000}"/>
    <cellStyle name="40% - Accent6 2 2" xfId="119" xr:uid="{00000000-0005-0000-0000-000076000000}"/>
    <cellStyle name="40% - Accent6 2 3" xfId="289" xr:uid="{00000000-0005-0000-0000-000077000000}"/>
    <cellStyle name="40% - Accent6 2 4" xfId="315" xr:uid="{00000000-0005-0000-0000-000078000000}"/>
    <cellStyle name="40% - Accent6 3" xfId="178" xr:uid="{00000000-0005-0000-0000-000079000000}"/>
    <cellStyle name="40% - Accent6 4" xfId="202" xr:uid="{00000000-0005-0000-0000-00007A000000}"/>
    <cellStyle name="40% - Accent6 5" xfId="274" xr:uid="{00000000-0005-0000-0000-00007B000000}"/>
    <cellStyle name="40% - Accent6 6" xfId="302" xr:uid="{00000000-0005-0000-0000-00007C000000}"/>
    <cellStyle name="40% - Accent6 7" xfId="328" xr:uid="{00000000-0005-0000-0000-00007D000000}"/>
    <cellStyle name="40% - Акцент1 2" xfId="224" xr:uid="{00000000-0005-0000-0000-00007E000000}"/>
    <cellStyle name="40% - Акцент2 2" xfId="226" xr:uid="{00000000-0005-0000-0000-00007F000000}"/>
    <cellStyle name="40% - Акцент3 2" xfId="228" xr:uid="{00000000-0005-0000-0000-000080000000}"/>
    <cellStyle name="40% - Акцент4 2" xfId="230" xr:uid="{00000000-0005-0000-0000-000081000000}"/>
    <cellStyle name="40% - Акцент5 2" xfId="232" xr:uid="{00000000-0005-0000-0000-000082000000}"/>
    <cellStyle name="40% - Акцент6 2" xfId="234" xr:uid="{00000000-0005-0000-0000-000083000000}"/>
    <cellStyle name="60% - Accent1" xfId="31" builtinId="32" customBuiltin="1"/>
    <cellStyle name="60% - Accent1 2" xfId="64" xr:uid="{00000000-0005-0000-0000-000085000000}"/>
    <cellStyle name="60% - Accent1 2 2" xfId="120" xr:uid="{00000000-0005-0000-0000-000086000000}"/>
    <cellStyle name="60% - Accent2" xfId="35" builtinId="36" customBuiltin="1"/>
    <cellStyle name="60% - Accent2 2" xfId="62" xr:uid="{00000000-0005-0000-0000-000088000000}"/>
    <cellStyle name="60% - Accent2 2 2" xfId="121" xr:uid="{00000000-0005-0000-0000-000089000000}"/>
    <cellStyle name="60% - Accent3" xfId="39" builtinId="40" customBuiltin="1"/>
    <cellStyle name="60% - Accent3 2" xfId="56" xr:uid="{00000000-0005-0000-0000-00008B000000}"/>
    <cellStyle name="60% - Accent3 2 2" xfId="122" xr:uid="{00000000-0005-0000-0000-00008C000000}"/>
    <cellStyle name="60% - Accent4" xfId="43" builtinId="44" customBuiltin="1"/>
    <cellStyle name="60% - Accent4 2" xfId="66" xr:uid="{00000000-0005-0000-0000-00008E000000}"/>
    <cellStyle name="60% - Accent4 2 2" xfId="123" xr:uid="{00000000-0005-0000-0000-00008F000000}"/>
    <cellStyle name="60% - Accent5" xfId="47" builtinId="48" customBuiltin="1"/>
    <cellStyle name="60% - Accent5 2" xfId="73" xr:uid="{00000000-0005-0000-0000-000091000000}"/>
    <cellStyle name="60% - Accent5 2 2" xfId="124" xr:uid="{00000000-0005-0000-0000-000092000000}"/>
    <cellStyle name="60% - Accent6" xfId="51" builtinId="52" customBuiltin="1"/>
    <cellStyle name="60% - Accent6 2" xfId="55" xr:uid="{00000000-0005-0000-0000-000094000000}"/>
    <cellStyle name="60% - Accent6 2 2" xfId="125" xr:uid="{00000000-0005-0000-0000-000095000000}"/>
    <cellStyle name="60% - Акцент1 2" xfId="235" xr:uid="{00000000-0005-0000-0000-000096000000}"/>
    <cellStyle name="60% - Акцент2 2" xfId="236" xr:uid="{00000000-0005-0000-0000-000097000000}"/>
    <cellStyle name="60% - Акцент3 2" xfId="237" xr:uid="{00000000-0005-0000-0000-000098000000}"/>
    <cellStyle name="60% - Акцент4 2" xfId="238" xr:uid="{00000000-0005-0000-0000-000099000000}"/>
    <cellStyle name="60% - Акцент5 2" xfId="239" xr:uid="{00000000-0005-0000-0000-00009A000000}"/>
    <cellStyle name="60% - Акцент6 2" xfId="240" xr:uid="{00000000-0005-0000-0000-00009B000000}"/>
    <cellStyle name="Accent1" xfId="28" builtinId="29" customBuiltin="1"/>
    <cellStyle name="Accent1 2" xfId="57" xr:uid="{00000000-0005-0000-0000-00009D000000}"/>
    <cellStyle name="Accent1 2 2" xfId="126" xr:uid="{00000000-0005-0000-0000-00009E000000}"/>
    <cellStyle name="Accent2" xfId="32" builtinId="33" customBuiltin="1"/>
    <cellStyle name="Accent2 2" xfId="53" xr:uid="{00000000-0005-0000-0000-0000A0000000}"/>
    <cellStyle name="Accent2 2 2" xfId="127" xr:uid="{00000000-0005-0000-0000-0000A1000000}"/>
    <cellStyle name="Accent3" xfId="36" builtinId="37" customBuiltin="1"/>
    <cellStyle name="Accent3 2" xfId="90" xr:uid="{00000000-0005-0000-0000-0000A3000000}"/>
    <cellStyle name="Accent3 2 2" xfId="128" xr:uid="{00000000-0005-0000-0000-0000A4000000}"/>
    <cellStyle name="Accent4" xfId="40" builtinId="41" customBuiltin="1"/>
    <cellStyle name="Accent4 2" xfId="75" xr:uid="{00000000-0005-0000-0000-0000A6000000}"/>
    <cellStyle name="Accent4 2 2" xfId="129" xr:uid="{00000000-0005-0000-0000-0000A7000000}"/>
    <cellStyle name="Accent5" xfId="44" builtinId="45" customBuiltin="1"/>
    <cellStyle name="Accent5 2" xfId="85" xr:uid="{00000000-0005-0000-0000-0000A9000000}"/>
    <cellStyle name="Accent5 2 2" xfId="130" xr:uid="{00000000-0005-0000-0000-0000AA000000}"/>
    <cellStyle name="Accent6" xfId="48" builtinId="49" customBuiltin="1"/>
    <cellStyle name="Accent6 2" xfId="58" xr:uid="{00000000-0005-0000-0000-0000AC000000}"/>
    <cellStyle name="Accent6 2 2" xfId="131" xr:uid="{00000000-0005-0000-0000-0000AD000000}"/>
    <cellStyle name="Bad" xfId="17" builtinId="27" customBuiltin="1"/>
    <cellStyle name="Bad 2" xfId="92" xr:uid="{00000000-0005-0000-0000-0000AF000000}"/>
    <cellStyle name="Bad 2 2" xfId="132" xr:uid="{00000000-0005-0000-0000-0000B0000000}"/>
    <cellStyle name="Calculation" xfId="21" builtinId="22" customBuiltin="1"/>
    <cellStyle name="Calculation 2" xfId="79" xr:uid="{00000000-0005-0000-0000-0000B2000000}"/>
    <cellStyle name="Calculation 2 2" xfId="133" xr:uid="{00000000-0005-0000-0000-0000B3000000}"/>
    <cellStyle name="Check Cell" xfId="23" builtinId="23" customBuiltin="1"/>
    <cellStyle name="Check Cell 2" xfId="86" xr:uid="{00000000-0005-0000-0000-0000B5000000}"/>
    <cellStyle name="Check Cell 2 2" xfId="134" xr:uid="{00000000-0005-0000-0000-0000B6000000}"/>
    <cellStyle name="Comma" xfId="7" builtinId="3"/>
    <cellStyle name="Comma 2" xfId="10" xr:uid="{00000000-0005-0000-0000-0000B8000000}"/>
    <cellStyle name="Comma 2 2" xfId="100" xr:uid="{00000000-0005-0000-0000-0000B9000000}"/>
    <cellStyle name="Comma 2 2 2" xfId="135" xr:uid="{00000000-0005-0000-0000-0000BA000000}"/>
    <cellStyle name="Comma 2 3" xfId="103" xr:uid="{00000000-0005-0000-0000-0000BB000000}"/>
    <cellStyle name="Comma 3" xfId="99" xr:uid="{00000000-0005-0000-0000-0000BC000000}"/>
    <cellStyle name="Comma 3 2" xfId="136" xr:uid="{00000000-0005-0000-0000-0000BD000000}"/>
    <cellStyle name="Comma 3 2 2" xfId="188" xr:uid="{00000000-0005-0000-0000-0000BE000000}"/>
    <cellStyle name="Comma 3 2 2 2" xfId="211" xr:uid="{00000000-0005-0000-0000-0000BF000000}"/>
    <cellStyle name="Comma 3 2 3" xfId="181" xr:uid="{00000000-0005-0000-0000-0000C0000000}"/>
    <cellStyle name="Comma 3 2 4" xfId="205" xr:uid="{00000000-0005-0000-0000-0000C1000000}"/>
    <cellStyle name="Comma 4" xfId="102" xr:uid="{00000000-0005-0000-0000-0000C2000000}"/>
    <cellStyle name="Comma 5" xfId="95" xr:uid="{00000000-0005-0000-0000-0000C3000000}"/>
    <cellStyle name="Comma 5 2" xfId="180" xr:uid="{00000000-0005-0000-0000-0000C4000000}"/>
    <cellStyle name="Comma 5 3" xfId="204" xr:uid="{00000000-0005-0000-0000-0000C5000000}"/>
    <cellStyle name="Comma 6" xfId="187" xr:uid="{00000000-0005-0000-0000-0000C6000000}"/>
    <cellStyle name="Comma 6 2" xfId="210" xr:uid="{00000000-0005-0000-0000-0000C7000000}"/>
    <cellStyle name="Explanatory Text" xfId="26" builtinId="53" customBuiltin="1"/>
    <cellStyle name="Explanatory Text 2" xfId="74" xr:uid="{00000000-0005-0000-0000-0000C9000000}"/>
    <cellStyle name="Explanatory Text 2 2" xfId="137" xr:uid="{00000000-0005-0000-0000-0000CA000000}"/>
    <cellStyle name="Good" xfId="16" builtinId="26" customBuiltin="1"/>
    <cellStyle name="Good 2" xfId="80" xr:uid="{00000000-0005-0000-0000-0000CC000000}"/>
    <cellStyle name="Good 2 2" xfId="138" xr:uid="{00000000-0005-0000-0000-0000CD000000}"/>
    <cellStyle name="Heading 1" xfId="12" builtinId="16" customBuiltin="1"/>
    <cellStyle name="Heading 1 2" xfId="65" xr:uid="{00000000-0005-0000-0000-0000CF000000}"/>
    <cellStyle name="Heading 1 2 2" xfId="139" xr:uid="{00000000-0005-0000-0000-0000D0000000}"/>
    <cellStyle name="Heading 2" xfId="13" builtinId="17" customBuiltin="1"/>
    <cellStyle name="Heading 2 2" xfId="83" xr:uid="{00000000-0005-0000-0000-0000D2000000}"/>
    <cellStyle name="Heading 2 2 2" xfId="140" xr:uid="{00000000-0005-0000-0000-0000D3000000}"/>
    <cellStyle name="Heading 3" xfId="14" builtinId="18" customBuiltin="1"/>
    <cellStyle name="Heading 3 2" xfId="67" xr:uid="{00000000-0005-0000-0000-0000D5000000}"/>
    <cellStyle name="Heading 3 2 2" xfId="141" xr:uid="{00000000-0005-0000-0000-0000D6000000}"/>
    <cellStyle name="Heading 4" xfId="15" builtinId="19" customBuiltin="1"/>
    <cellStyle name="Heading 4 2" xfId="63" xr:uid="{00000000-0005-0000-0000-0000D8000000}"/>
    <cellStyle name="Heading 4 2 2" xfId="142" xr:uid="{00000000-0005-0000-0000-0000D9000000}"/>
    <cellStyle name="Input" xfId="19" builtinId="20" customBuiltin="1"/>
    <cellStyle name="Input 2" xfId="82" xr:uid="{00000000-0005-0000-0000-0000DB000000}"/>
    <cellStyle name="Input 2 2" xfId="143" xr:uid="{00000000-0005-0000-0000-0000DC000000}"/>
    <cellStyle name="Linked Cell" xfId="22" builtinId="24" customBuiltin="1"/>
    <cellStyle name="Linked Cell 2" xfId="70" xr:uid="{00000000-0005-0000-0000-0000DE000000}"/>
    <cellStyle name="Linked Cell 2 2" xfId="144" xr:uid="{00000000-0005-0000-0000-0000DF000000}"/>
    <cellStyle name="Neutral" xfId="18" builtinId="28" customBuiltin="1"/>
    <cellStyle name="Neutral 2" xfId="76" xr:uid="{00000000-0005-0000-0000-0000E1000000}"/>
    <cellStyle name="Neutral 2 2" xfId="105" xr:uid="{00000000-0005-0000-0000-0000E2000000}"/>
    <cellStyle name="Neutral 3" xfId="145" xr:uid="{00000000-0005-0000-0000-0000E3000000}"/>
    <cellStyle name="Normal" xfId="0" builtinId="0"/>
    <cellStyle name="Normal 10" xfId="4" xr:uid="{00000000-0005-0000-0000-0000E5000000}"/>
    <cellStyle name="Normal 10 2" xfId="185" xr:uid="{00000000-0005-0000-0000-0000E6000000}"/>
    <cellStyle name="Normal 10 3" xfId="208" xr:uid="{00000000-0005-0000-0000-0000E7000000}"/>
    <cellStyle name="Normal 11" xfId="164" xr:uid="{00000000-0005-0000-0000-0000E8000000}"/>
    <cellStyle name="Normal 11 2" xfId="186" xr:uid="{00000000-0005-0000-0000-0000E9000000}"/>
    <cellStyle name="Normal 11 3" xfId="209" xr:uid="{00000000-0005-0000-0000-0000EA000000}"/>
    <cellStyle name="Normal 12" xfId="165" xr:uid="{00000000-0005-0000-0000-0000EB000000}"/>
    <cellStyle name="Normal 12 2" xfId="316" xr:uid="{00000000-0005-0000-0000-0000EC000000}"/>
    <cellStyle name="Normal 2" xfId="1" xr:uid="{00000000-0005-0000-0000-0000ED000000}"/>
    <cellStyle name="Normal 2 2" xfId="146" xr:uid="{00000000-0005-0000-0000-0000EE000000}"/>
    <cellStyle name="Normal 2 2 2" xfId="163" xr:uid="{00000000-0005-0000-0000-0000EF000000}"/>
    <cellStyle name="Normal 2 3" xfId="147" xr:uid="{00000000-0005-0000-0000-0000F0000000}"/>
    <cellStyle name="Normal 2 4" xfId="96" xr:uid="{00000000-0005-0000-0000-0000F1000000}"/>
    <cellStyle name="Normal 2 5" xfId="219" xr:uid="{00000000-0005-0000-0000-0000F2000000}"/>
    <cellStyle name="Normal 3" xfId="3" xr:uid="{00000000-0005-0000-0000-0000F3000000}"/>
    <cellStyle name="Normal 3 2" xfId="104" xr:uid="{00000000-0005-0000-0000-0000F4000000}"/>
    <cellStyle name="Normal 3 2 2" xfId="148" xr:uid="{00000000-0005-0000-0000-0000F5000000}"/>
    <cellStyle name="Normal 3 3" xfId="98" xr:uid="{00000000-0005-0000-0000-0000F6000000}"/>
    <cellStyle name="Normal 3_HavelvacN2axjusakN3" xfId="106" xr:uid="{00000000-0005-0000-0000-0000F7000000}"/>
    <cellStyle name="Normal 4" xfId="5" xr:uid="{00000000-0005-0000-0000-0000F8000000}"/>
    <cellStyle name="Normal 4 2" xfId="9" xr:uid="{00000000-0005-0000-0000-0000F9000000}"/>
    <cellStyle name="Normal 4 3" xfId="101" xr:uid="{00000000-0005-0000-0000-0000FA000000}"/>
    <cellStyle name="Normal 5" xfId="107" xr:uid="{00000000-0005-0000-0000-0000FB000000}"/>
    <cellStyle name="Normal 5 2" xfId="149" xr:uid="{00000000-0005-0000-0000-0000FC000000}"/>
    <cellStyle name="Normal 5 2 2" xfId="189" xr:uid="{00000000-0005-0000-0000-0000FD000000}"/>
    <cellStyle name="Normal 5 2 2 2" xfId="212" xr:uid="{00000000-0005-0000-0000-0000FE000000}"/>
    <cellStyle name="Normal 5 2 3" xfId="182" xr:uid="{00000000-0005-0000-0000-0000FF000000}"/>
    <cellStyle name="Normal 5 2 4" xfId="206" xr:uid="{00000000-0005-0000-0000-000000010000}"/>
    <cellStyle name="Normal 6" xfId="150" xr:uid="{00000000-0005-0000-0000-000001010000}"/>
    <cellStyle name="Normal 6 2" xfId="213" xr:uid="{00000000-0005-0000-0000-000002010000}"/>
    <cellStyle name="Normal 7" xfId="151" xr:uid="{00000000-0005-0000-0000-000003010000}"/>
    <cellStyle name="Normal 8" xfId="8" xr:uid="{00000000-0005-0000-0000-000004010000}"/>
    <cellStyle name="Normal 8 2" xfId="162" xr:uid="{00000000-0005-0000-0000-000005010000}"/>
    <cellStyle name="Normal 8 3" xfId="179" xr:uid="{00000000-0005-0000-0000-000006010000}"/>
    <cellStyle name="Normal 8 4" xfId="203" xr:uid="{00000000-0005-0000-0000-000007010000}"/>
    <cellStyle name="Normal 9" xfId="94" xr:uid="{00000000-0005-0000-0000-000008010000}"/>
    <cellStyle name="Normal 9 2" xfId="184" xr:uid="{00000000-0005-0000-0000-000009010000}"/>
    <cellStyle name="Normal 9 3" xfId="207" xr:uid="{00000000-0005-0000-0000-00000A010000}"/>
    <cellStyle name="Normal_General" xfId="330" xr:uid="{E8448013-7C44-4441-A53B-26CC2455078A}"/>
    <cellStyle name="Note" xfId="25" builtinId="10" customBuiltin="1"/>
    <cellStyle name="Note 2" xfId="54" xr:uid="{00000000-0005-0000-0000-00000C010000}"/>
    <cellStyle name="Note 2 2" xfId="152" xr:uid="{00000000-0005-0000-0000-00000D010000}"/>
    <cellStyle name="Note 2 3" xfId="277" xr:uid="{00000000-0005-0000-0000-00000E010000}"/>
    <cellStyle name="Note 2 4" xfId="303" xr:uid="{00000000-0005-0000-0000-00000F010000}"/>
    <cellStyle name="Note 3" xfId="166" xr:uid="{00000000-0005-0000-0000-000010010000}"/>
    <cellStyle name="Note 4" xfId="190" xr:uid="{00000000-0005-0000-0000-000011010000}"/>
    <cellStyle name="Note 5" xfId="275" xr:uid="{00000000-0005-0000-0000-000012010000}"/>
    <cellStyle name="Note 6" xfId="290" xr:uid="{00000000-0005-0000-0000-000013010000}"/>
    <cellStyle name="Note 7" xfId="329" xr:uid="{00000000-0005-0000-0000-000014010000}"/>
    <cellStyle name="Output" xfId="20" builtinId="21" customBuiltin="1"/>
    <cellStyle name="Output 2" xfId="81" xr:uid="{00000000-0005-0000-0000-000016010000}"/>
    <cellStyle name="Output 2 2" xfId="153" xr:uid="{00000000-0005-0000-0000-000017010000}"/>
    <cellStyle name="Percent 2" xfId="2" xr:uid="{00000000-0005-0000-0000-000018010000}"/>
    <cellStyle name="Percent 2 2" xfId="97" xr:uid="{00000000-0005-0000-0000-000019010000}"/>
    <cellStyle name="SN_241" xfId="6" xr:uid="{00000000-0005-0000-0000-00001A010000}"/>
    <cellStyle name="Style 1" xfId="154" xr:uid="{00000000-0005-0000-0000-00001B010000}"/>
    <cellStyle name="Style 1 2" xfId="155" xr:uid="{00000000-0005-0000-0000-00001C010000}"/>
    <cellStyle name="Style 1 2 2" xfId="183" xr:uid="{00000000-0005-0000-0000-00001D010000}"/>
    <cellStyle name="Style 1_verchnakan_ax21-25_2018" xfId="156" xr:uid="{00000000-0005-0000-0000-00001E010000}"/>
    <cellStyle name="Title 2" xfId="52" xr:uid="{00000000-0005-0000-0000-00001F010000}"/>
    <cellStyle name="Title 2 2" xfId="157" xr:uid="{00000000-0005-0000-0000-000020010000}"/>
    <cellStyle name="Title 3" xfId="84" xr:uid="{00000000-0005-0000-0000-000021010000}"/>
    <cellStyle name="Title 4" xfId="276" xr:uid="{00000000-0005-0000-0000-000022010000}"/>
    <cellStyle name="Total" xfId="27" builtinId="25" customBuiltin="1"/>
    <cellStyle name="Total 2" xfId="89" xr:uid="{00000000-0005-0000-0000-000024010000}"/>
    <cellStyle name="Total 2 2" xfId="158" xr:uid="{00000000-0005-0000-0000-000025010000}"/>
    <cellStyle name="Warning Text" xfId="24" builtinId="11" customBuiltin="1"/>
    <cellStyle name="Warning Text 2" xfId="68" xr:uid="{00000000-0005-0000-0000-000027010000}"/>
    <cellStyle name="Warning Text 2 2" xfId="159" xr:uid="{00000000-0005-0000-0000-000028010000}"/>
    <cellStyle name="Акцент1 2" xfId="241" xr:uid="{00000000-0005-0000-0000-000029010000}"/>
    <cellStyle name="Акцент2 2" xfId="242" xr:uid="{00000000-0005-0000-0000-00002A010000}"/>
    <cellStyle name="Акцент3 2" xfId="243" xr:uid="{00000000-0005-0000-0000-00002B010000}"/>
    <cellStyle name="Акцент4 2" xfId="244" xr:uid="{00000000-0005-0000-0000-00002C010000}"/>
    <cellStyle name="Акцент5 2" xfId="245" xr:uid="{00000000-0005-0000-0000-00002D010000}"/>
    <cellStyle name="Акцент6 2" xfId="246" xr:uid="{00000000-0005-0000-0000-00002E010000}"/>
    <cellStyle name="Ввод  2" xfId="247" xr:uid="{00000000-0005-0000-0000-00002F010000}"/>
    <cellStyle name="Вывод 2" xfId="248" xr:uid="{00000000-0005-0000-0000-000030010000}"/>
    <cellStyle name="Вычисление 2" xfId="249" xr:uid="{00000000-0005-0000-0000-000031010000}"/>
    <cellStyle name="Заголовок 1 2" xfId="250" xr:uid="{00000000-0005-0000-0000-000032010000}"/>
    <cellStyle name="Заголовок 2 2" xfId="251" xr:uid="{00000000-0005-0000-0000-000033010000}"/>
    <cellStyle name="Заголовок 3 2" xfId="252" xr:uid="{00000000-0005-0000-0000-000034010000}"/>
    <cellStyle name="Заголовок 4 2" xfId="253" xr:uid="{00000000-0005-0000-0000-000035010000}"/>
    <cellStyle name="Итог 2" xfId="254" xr:uid="{00000000-0005-0000-0000-000036010000}"/>
    <cellStyle name="Контрольная ячейка 2" xfId="255" xr:uid="{00000000-0005-0000-0000-000037010000}"/>
    <cellStyle name="Название 2" xfId="221" xr:uid="{00000000-0005-0000-0000-000038010000}"/>
    <cellStyle name="Нейтральный 2" xfId="256" xr:uid="{00000000-0005-0000-0000-000039010000}"/>
    <cellStyle name="Обычный 2" xfId="11" xr:uid="{00000000-0005-0000-0000-00003A010000}"/>
    <cellStyle name="Обычный 2 2" xfId="161" xr:uid="{00000000-0005-0000-0000-00003B010000}"/>
    <cellStyle name="Обычный 2 3" xfId="160" xr:uid="{00000000-0005-0000-0000-00003C010000}"/>
    <cellStyle name="Обычный 3" xfId="217" xr:uid="{00000000-0005-0000-0000-00003D010000}"/>
    <cellStyle name="Обычный 4" xfId="220" xr:uid="{00000000-0005-0000-0000-00003E010000}"/>
    <cellStyle name="Плохой 2" xfId="257" xr:uid="{00000000-0005-0000-0000-00003F010000}"/>
    <cellStyle name="Пояснение 2" xfId="258" xr:uid="{00000000-0005-0000-0000-000040010000}"/>
    <cellStyle name="Примечание 2" xfId="222" xr:uid="{00000000-0005-0000-0000-000041010000}"/>
    <cellStyle name="Связанная ячейка 2" xfId="259" xr:uid="{00000000-0005-0000-0000-000042010000}"/>
    <cellStyle name="Стиль 1" xfId="260" xr:uid="{00000000-0005-0000-0000-000043010000}"/>
    <cellStyle name="Текст предупреждения 2" xfId="261" xr:uid="{00000000-0005-0000-0000-000044010000}"/>
    <cellStyle name="Финансовый 2" xfId="214" xr:uid="{00000000-0005-0000-0000-000045010000}"/>
    <cellStyle name="Финансовый 2 2" xfId="215" xr:uid="{00000000-0005-0000-0000-000046010000}"/>
    <cellStyle name="Финансовый 3" xfId="216" xr:uid="{00000000-0005-0000-0000-000047010000}"/>
    <cellStyle name="Финансовый 4" xfId="218" xr:uid="{00000000-0005-0000-0000-000048010000}"/>
    <cellStyle name="Хороший 2" xfId="262" xr:uid="{00000000-0005-0000-0000-000049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1"/>
  <sheetViews>
    <sheetView zoomScaleNormal="100" workbookViewId="0">
      <selection activeCell="C23" sqref="C23"/>
    </sheetView>
  </sheetViews>
  <sheetFormatPr defaultRowHeight="17.25" x14ac:dyDescent="0.25"/>
  <cols>
    <col min="1" max="1" width="7.85546875" style="20" customWidth="1"/>
    <col min="2" max="2" width="11.42578125" style="20" customWidth="1"/>
    <col min="3" max="3" width="48" style="20" customWidth="1"/>
    <col min="4" max="4" width="50.5703125" style="20" customWidth="1"/>
    <col min="5" max="5" width="18.42578125" style="20" bestFit="1" customWidth="1"/>
    <col min="6" max="257" width="9.140625" style="20"/>
    <col min="258" max="259" width="5.7109375" style="20" customWidth="1"/>
    <col min="260" max="260" width="76.28515625" style="20" customWidth="1"/>
    <col min="261" max="261" width="17.85546875" style="20" customWidth="1"/>
    <col min="262" max="513" width="9.140625" style="20"/>
    <col min="514" max="515" width="5.7109375" style="20" customWidth="1"/>
    <col min="516" max="516" width="76.28515625" style="20" customWidth="1"/>
    <col min="517" max="517" width="17.85546875" style="20" customWidth="1"/>
    <col min="518" max="769" width="9.140625" style="20"/>
    <col min="770" max="771" width="5.7109375" style="20" customWidth="1"/>
    <col min="772" max="772" width="76.28515625" style="20" customWidth="1"/>
    <col min="773" max="773" width="17.85546875" style="20" customWidth="1"/>
    <col min="774" max="1025" width="9.140625" style="20"/>
    <col min="1026" max="1027" width="5.7109375" style="20" customWidth="1"/>
    <col min="1028" max="1028" width="76.28515625" style="20" customWidth="1"/>
    <col min="1029" max="1029" width="17.85546875" style="20" customWidth="1"/>
    <col min="1030" max="1281" width="9.140625" style="20"/>
    <col min="1282" max="1283" width="5.7109375" style="20" customWidth="1"/>
    <col min="1284" max="1284" width="76.28515625" style="20" customWidth="1"/>
    <col min="1285" max="1285" width="17.85546875" style="20" customWidth="1"/>
    <col min="1286" max="1537" width="9.140625" style="20"/>
    <col min="1538" max="1539" width="5.7109375" style="20" customWidth="1"/>
    <col min="1540" max="1540" width="76.28515625" style="20" customWidth="1"/>
    <col min="1541" max="1541" width="17.85546875" style="20" customWidth="1"/>
    <col min="1542" max="1793" width="9.140625" style="20"/>
    <col min="1794" max="1795" width="5.7109375" style="20" customWidth="1"/>
    <col min="1796" max="1796" width="76.28515625" style="20" customWidth="1"/>
    <col min="1797" max="1797" width="17.85546875" style="20" customWidth="1"/>
    <col min="1798" max="2049" width="9.140625" style="20"/>
    <col min="2050" max="2051" width="5.7109375" style="20" customWidth="1"/>
    <col min="2052" max="2052" width="76.28515625" style="20" customWidth="1"/>
    <col min="2053" max="2053" width="17.85546875" style="20" customWidth="1"/>
    <col min="2054" max="2305" width="9.140625" style="20"/>
    <col min="2306" max="2307" width="5.7109375" style="20" customWidth="1"/>
    <col min="2308" max="2308" width="76.28515625" style="20" customWidth="1"/>
    <col min="2309" max="2309" width="17.85546875" style="20" customWidth="1"/>
    <col min="2310" max="2561" width="9.140625" style="20"/>
    <col min="2562" max="2563" width="5.7109375" style="20" customWidth="1"/>
    <col min="2564" max="2564" width="76.28515625" style="20" customWidth="1"/>
    <col min="2565" max="2565" width="17.85546875" style="20" customWidth="1"/>
    <col min="2566" max="2817" width="9.140625" style="20"/>
    <col min="2818" max="2819" width="5.7109375" style="20" customWidth="1"/>
    <col min="2820" max="2820" width="76.28515625" style="20" customWidth="1"/>
    <col min="2821" max="2821" width="17.85546875" style="20" customWidth="1"/>
    <col min="2822" max="3073" width="9.140625" style="20"/>
    <col min="3074" max="3075" width="5.7109375" style="20" customWidth="1"/>
    <col min="3076" max="3076" width="76.28515625" style="20" customWidth="1"/>
    <col min="3077" max="3077" width="17.85546875" style="20" customWidth="1"/>
    <col min="3078" max="3329" width="9.140625" style="20"/>
    <col min="3330" max="3331" width="5.7109375" style="20" customWidth="1"/>
    <col min="3332" max="3332" width="76.28515625" style="20" customWidth="1"/>
    <col min="3333" max="3333" width="17.85546875" style="20" customWidth="1"/>
    <col min="3334" max="3585" width="9.140625" style="20"/>
    <col min="3586" max="3587" width="5.7109375" style="20" customWidth="1"/>
    <col min="3588" max="3588" width="76.28515625" style="20" customWidth="1"/>
    <col min="3589" max="3589" width="17.85546875" style="20" customWidth="1"/>
    <col min="3590" max="3841" width="9.140625" style="20"/>
    <col min="3842" max="3843" width="5.7109375" style="20" customWidth="1"/>
    <col min="3844" max="3844" width="76.28515625" style="20" customWidth="1"/>
    <col min="3845" max="3845" width="17.85546875" style="20" customWidth="1"/>
    <col min="3846" max="4097" width="9.140625" style="20"/>
    <col min="4098" max="4099" width="5.7109375" style="20" customWidth="1"/>
    <col min="4100" max="4100" width="76.28515625" style="20" customWidth="1"/>
    <col min="4101" max="4101" width="17.85546875" style="20" customWidth="1"/>
    <col min="4102" max="4353" width="9.140625" style="20"/>
    <col min="4354" max="4355" width="5.7109375" style="20" customWidth="1"/>
    <col min="4356" max="4356" width="76.28515625" style="20" customWidth="1"/>
    <col min="4357" max="4357" width="17.85546875" style="20" customWidth="1"/>
    <col min="4358" max="4609" width="9.140625" style="20"/>
    <col min="4610" max="4611" width="5.7109375" style="20" customWidth="1"/>
    <col min="4612" max="4612" width="76.28515625" style="20" customWidth="1"/>
    <col min="4613" max="4613" width="17.85546875" style="20" customWidth="1"/>
    <col min="4614" max="4865" width="9.140625" style="20"/>
    <col min="4866" max="4867" width="5.7109375" style="20" customWidth="1"/>
    <col min="4868" max="4868" width="76.28515625" style="20" customWidth="1"/>
    <col min="4869" max="4869" width="17.85546875" style="20" customWidth="1"/>
    <col min="4870" max="5121" width="9.140625" style="20"/>
    <col min="5122" max="5123" width="5.7109375" style="20" customWidth="1"/>
    <col min="5124" max="5124" width="76.28515625" style="20" customWidth="1"/>
    <col min="5125" max="5125" width="17.85546875" style="20" customWidth="1"/>
    <col min="5126" max="5377" width="9.140625" style="20"/>
    <col min="5378" max="5379" width="5.7109375" style="20" customWidth="1"/>
    <col min="5380" max="5380" width="76.28515625" style="20" customWidth="1"/>
    <col min="5381" max="5381" width="17.85546875" style="20" customWidth="1"/>
    <col min="5382" max="5633" width="9.140625" style="20"/>
    <col min="5634" max="5635" width="5.7109375" style="20" customWidth="1"/>
    <col min="5636" max="5636" width="76.28515625" style="20" customWidth="1"/>
    <col min="5637" max="5637" width="17.85546875" style="20" customWidth="1"/>
    <col min="5638" max="5889" width="9.140625" style="20"/>
    <col min="5890" max="5891" width="5.7109375" style="20" customWidth="1"/>
    <col min="5892" max="5892" width="76.28515625" style="20" customWidth="1"/>
    <col min="5893" max="5893" width="17.85546875" style="20" customWidth="1"/>
    <col min="5894" max="6145" width="9.140625" style="20"/>
    <col min="6146" max="6147" width="5.7109375" style="20" customWidth="1"/>
    <col min="6148" max="6148" width="76.28515625" style="20" customWidth="1"/>
    <col min="6149" max="6149" width="17.85546875" style="20" customWidth="1"/>
    <col min="6150" max="6401" width="9.140625" style="20"/>
    <col min="6402" max="6403" width="5.7109375" style="20" customWidth="1"/>
    <col min="6404" max="6404" width="76.28515625" style="20" customWidth="1"/>
    <col min="6405" max="6405" width="17.85546875" style="20" customWidth="1"/>
    <col min="6406" max="6657" width="9.140625" style="20"/>
    <col min="6658" max="6659" width="5.7109375" style="20" customWidth="1"/>
    <col min="6660" max="6660" width="76.28515625" style="20" customWidth="1"/>
    <col min="6661" max="6661" width="17.85546875" style="20" customWidth="1"/>
    <col min="6662" max="6913" width="9.140625" style="20"/>
    <col min="6914" max="6915" width="5.7109375" style="20" customWidth="1"/>
    <col min="6916" max="6916" width="76.28515625" style="20" customWidth="1"/>
    <col min="6917" max="6917" width="17.85546875" style="20" customWidth="1"/>
    <col min="6918" max="7169" width="9.140625" style="20"/>
    <col min="7170" max="7171" width="5.7109375" style="20" customWidth="1"/>
    <col min="7172" max="7172" width="76.28515625" style="20" customWidth="1"/>
    <col min="7173" max="7173" width="17.85546875" style="20" customWidth="1"/>
    <col min="7174" max="7425" width="9.140625" style="20"/>
    <col min="7426" max="7427" width="5.7109375" style="20" customWidth="1"/>
    <col min="7428" max="7428" width="76.28515625" style="20" customWidth="1"/>
    <col min="7429" max="7429" width="17.85546875" style="20" customWidth="1"/>
    <col min="7430" max="7681" width="9.140625" style="20"/>
    <col min="7682" max="7683" width="5.7109375" style="20" customWidth="1"/>
    <col min="7684" max="7684" width="76.28515625" style="20" customWidth="1"/>
    <col min="7685" max="7685" width="17.85546875" style="20" customWidth="1"/>
    <col min="7686" max="7937" width="9.140625" style="20"/>
    <col min="7938" max="7939" width="5.7109375" style="20" customWidth="1"/>
    <col min="7940" max="7940" width="76.28515625" style="20" customWidth="1"/>
    <col min="7941" max="7941" width="17.85546875" style="20" customWidth="1"/>
    <col min="7942" max="8193" width="9.140625" style="20"/>
    <col min="8194" max="8195" width="5.7109375" style="20" customWidth="1"/>
    <col min="8196" max="8196" width="76.28515625" style="20" customWidth="1"/>
    <col min="8197" max="8197" width="17.85546875" style="20" customWidth="1"/>
    <col min="8198" max="8449" width="9.140625" style="20"/>
    <col min="8450" max="8451" width="5.7109375" style="20" customWidth="1"/>
    <col min="8452" max="8452" width="76.28515625" style="20" customWidth="1"/>
    <col min="8453" max="8453" width="17.85546875" style="20" customWidth="1"/>
    <col min="8454" max="8705" width="9.140625" style="20"/>
    <col min="8706" max="8707" width="5.7109375" style="20" customWidth="1"/>
    <col min="8708" max="8708" width="76.28515625" style="20" customWidth="1"/>
    <col min="8709" max="8709" width="17.85546875" style="20" customWidth="1"/>
    <col min="8710" max="8961" width="9.140625" style="20"/>
    <col min="8962" max="8963" width="5.7109375" style="20" customWidth="1"/>
    <col min="8964" max="8964" width="76.28515625" style="20" customWidth="1"/>
    <col min="8965" max="8965" width="17.85546875" style="20" customWidth="1"/>
    <col min="8966" max="9217" width="9.140625" style="20"/>
    <col min="9218" max="9219" width="5.7109375" style="20" customWidth="1"/>
    <col min="9220" max="9220" width="76.28515625" style="20" customWidth="1"/>
    <col min="9221" max="9221" width="17.85546875" style="20" customWidth="1"/>
    <col min="9222" max="9473" width="9.140625" style="20"/>
    <col min="9474" max="9475" width="5.7109375" style="20" customWidth="1"/>
    <col min="9476" max="9476" width="76.28515625" style="20" customWidth="1"/>
    <col min="9477" max="9477" width="17.85546875" style="20" customWidth="1"/>
    <col min="9478" max="9729" width="9.140625" style="20"/>
    <col min="9730" max="9731" width="5.7109375" style="20" customWidth="1"/>
    <col min="9732" max="9732" width="76.28515625" style="20" customWidth="1"/>
    <col min="9733" max="9733" width="17.85546875" style="20" customWidth="1"/>
    <col min="9734" max="9985" width="9.140625" style="20"/>
    <col min="9986" max="9987" width="5.7109375" style="20" customWidth="1"/>
    <col min="9988" max="9988" width="76.28515625" style="20" customWidth="1"/>
    <col min="9989" max="9989" width="17.85546875" style="20" customWidth="1"/>
    <col min="9990" max="10241" width="9.140625" style="20"/>
    <col min="10242" max="10243" width="5.7109375" style="20" customWidth="1"/>
    <col min="10244" max="10244" width="76.28515625" style="20" customWidth="1"/>
    <col min="10245" max="10245" width="17.85546875" style="20" customWidth="1"/>
    <col min="10246" max="10497" width="9.140625" style="20"/>
    <col min="10498" max="10499" width="5.7109375" style="20" customWidth="1"/>
    <col min="10500" max="10500" width="76.28515625" style="20" customWidth="1"/>
    <col min="10501" max="10501" width="17.85546875" style="20" customWidth="1"/>
    <col min="10502" max="10753" width="9.140625" style="20"/>
    <col min="10754" max="10755" width="5.7109375" style="20" customWidth="1"/>
    <col min="10756" max="10756" width="76.28515625" style="20" customWidth="1"/>
    <col min="10757" max="10757" width="17.85546875" style="20" customWidth="1"/>
    <col min="10758" max="11009" width="9.140625" style="20"/>
    <col min="11010" max="11011" width="5.7109375" style="20" customWidth="1"/>
    <col min="11012" max="11012" width="76.28515625" style="20" customWidth="1"/>
    <col min="11013" max="11013" width="17.85546875" style="20" customWidth="1"/>
    <col min="11014" max="11265" width="9.140625" style="20"/>
    <col min="11266" max="11267" width="5.7109375" style="20" customWidth="1"/>
    <col min="11268" max="11268" width="76.28515625" style="20" customWidth="1"/>
    <col min="11269" max="11269" width="17.85546875" style="20" customWidth="1"/>
    <col min="11270" max="11521" width="9.140625" style="20"/>
    <col min="11522" max="11523" width="5.7109375" style="20" customWidth="1"/>
    <col min="11524" max="11524" width="76.28515625" style="20" customWidth="1"/>
    <col min="11525" max="11525" width="17.85546875" style="20" customWidth="1"/>
    <col min="11526" max="11777" width="9.140625" style="20"/>
    <col min="11778" max="11779" width="5.7109375" style="20" customWidth="1"/>
    <col min="11780" max="11780" width="76.28515625" style="20" customWidth="1"/>
    <col min="11781" max="11781" width="17.85546875" style="20" customWidth="1"/>
    <col min="11782" max="12033" width="9.140625" style="20"/>
    <col min="12034" max="12035" width="5.7109375" style="20" customWidth="1"/>
    <col min="12036" max="12036" width="76.28515625" style="20" customWidth="1"/>
    <col min="12037" max="12037" width="17.85546875" style="20" customWidth="1"/>
    <col min="12038" max="12289" width="9.140625" style="20"/>
    <col min="12290" max="12291" width="5.7109375" style="20" customWidth="1"/>
    <col min="12292" max="12292" width="76.28515625" style="20" customWidth="1"/>
    <col min="12293" max="12293" width="17.85546875" style="20" customWidth="1"/>
    <col min="12294" max="12545" width="9.140625" style="20"/>
    <col min="12546" max="12547" width="5.7109375" style="20" customWidth="1"/>
    <col min="12548" max="12548" width="76.28515625" style="20" customWidth="1"/>
    <col min="12549" max="12549" width="17.85546875" style="20" customWidth="1"/>
    <col min="12550" max="12801" width="9.140625" style="20"/>
    <col min="12802" max="12803" width="5.7109375" style="20" customWidth="1"/>
    <col min="12804" max="12804" width="76.28515625" style="20" customWidth="1"/>
    <col min="12805" max="12805" width="17.85546875" style="20" customWidth="1"/>
    <col min="12806" max="13057" width="9.140625" style="20"/>
    <col min="13058" max="13059" width="5.7109375" style="20" customWidth="1"/>
    <col min="13060" max="13060" width="76.28515625" style="20" customWidth="1"/>
    <col min="13061" max="13061" width="17.85546875" style="20" customWidth="1"/>
    <col min="13062" max="13313" width="9.140625" style="20"/>
    <col min="13314" max="13315" width="5.7109375" style="20" customWidth="1"/>
    <col min="13316" max="13316" width="76.28515625" style="20" customWidth="1"/>
    <col min="13317" max="13317" width="17.85546875" style="20" customWidth="1"/>
    <col min="13318" max="13569" width="9.140625" style="20"/>
    <col min="13570" max="13571" width="5.7109375" style="20" customWidth="1"/>
    <col min="13572" max="13572" width="76.28515625" style="20" customWidth="1"/>
    <col min="13573" max="13573" width="17.85546875" style="20" customWidth="1"/>
    <col min="13574" max="13825" width="9.140625" style="20"/>
    <col min="13826" max="13827" width="5.7109375" style="20" customWidth="1"/>
    <col min="13828" max="13828" width="76.28515625" style="20" customWidth="1"/>
    <col min="13829" max="13829" width="17.85546875" style="20" customWidth="1"/>
    <col min="13830" max="14081" width="9.140625" style="20"/>
    <col min="14082" max="14083" width="5.7109375" style="20" customWidth="1"/>
    <col min="14084" max="14084" width="76.28515625" style="20" customWidth="1"/>
    <col min="14085" max="14085" width="17.85546875" style="20" customWidth="1"/>
    <col min="14086" max="14337" width="9.140625" style="20"/>
    <col min="14338" max="14339" width="5.7109375" style="20" customWidth="1"/>
    <col min="14340" max="14340" width="76.28515625" style="20" customWidth="1"/>
    <col min="14341" max="14341" width="17.85546875" style="20" customWidth="1"/>
    <col min="14342" max="14593" width="9.140625" style="20"/>
    <col min="14594" max="14595" width="5.7109375" style="20" customWidth="1"/>
    <col min="14596" max="14596" width="76.28515625" style="20" customWidth="1"/>
    <col min="14597" max="14597" width="17.85546875" style="20" customWidth="1"/>
    <col min="14598" max="14849" width="9.140625" style="20"/>
    <col min="14850" max="14851" width="5.7109375" style="20" customWidth="1"/>
    <col min="14852" max="14852" width="76.28515625" style="20" customWidth="1"/>
    <col min="14853" max="14853" width="17.85546875" style="20" customWidth="1"/>
    <col min="14854" max="15105" width="9.140625" style="20"/>
    <col min="15106" max="15107" width="5.7109375" style="20" customWidth="1"/>
    <col min="15108" max="15108" width="76.28515625" style="20" customWidth="1"/>
    <col min="15109" max="15109" width="17.85546875" style="20" customWidth="1"/>
    <col min="15110" max="15361" width="9.140625" style="20"/>
    <col min="15362" max="15363" width="5.7109375" style="20" customWidth="1"/>
    <col min="15364" max="15364" width="76.28515625" style="20" customWidth="1"/>
    <col min="15365" max="15365" width="17.85546875" style="20" customWidth="1"/>
    <col min="15366" max="15617" width="9.140625" style="20"/>
    <col min="15618" max="15619" width="5.7109375" style="20" customWidth="1"/>
    <col min="15620" max="15620" width="76.28515625" style="20" customWidth="1"/>
    <col min="15621" max="15621" width="17.85546875" style="20" customWidth="1"/>
    <col min="15622" max="15873" width="9.140625" style="20"/>
    <col min="15874" max="15875" width="5.7109375" style="20" customWidth="1"/>
    <col min="15876" max="15876" width="76.28515625" style="20" customWidth="1"/>
    <col min="15877" max="15877" width="17.85546875" style="20" customWidth="1"/>
    <col min="15878" max="16129" width="9.140625" style="20"/>
    <col min="16130" max="16131" width="5.7109375" style="20" customWidth="1"/>
    <col min="16132" max="16132" width="76.28515625" style="20" customWidth="1"/>
    <col min="16133" max="16133" width="17.85546875" style="20" customWidth="1"/>
    <col min="16134" max="16384" width="9.140625" style="20"/>
  </cols>
  <sheetData>
    <row r="1" spans="2:5" ht="21" customHeight="1" x14ac:dyDescent="0.25">
      <c r="D1" s="151" t="s">
        <v>129</v>
      </c>
    </row>
    <row r="2" spans="2:5" ht="34.5" customHeight="1" x14ac:dyDescent="0.25">
      <c r="D2" s="143" t="s">
        <v>130</v>
      </c>
    </row>
    <row r="3" spans="2:5" ht="65.25" customHeight="1" x14ac:dyDescent="0.25">
      <c r="B3" s="80"/>
      <c r="C3" s="185" t="s">
        <v>143</v>
      </c>
      <c r="D3" s="185"/>
    </row>
    <row r="4" spans="2:5" x14ac:dyDescent="0.3">
      <c r="D4" s="144" t="s">
        <v>131</v>
      </c>
    </row>
    <row r="5" spans="2:5" ht="51.75" x14ac:dyDescent="0.25">
      <c r="C5" s="22"/>
      <c r="D5" s="137" t="s">
        <v>132</v>
      </c>
    </row>
    <row r="6" spans="2:5" x14ac:dyDescent="0.25">
      <c r="C6" s="22" t="s">
        <v>133</v>
      </c>
      <c r="D6" s="145">
        <f>Հ2!D9</f>
        <v>1831.7</v>
      </c>
      <c r="E6" s="146"/>
    </row>
    <row r="7" spans="2:5" x14ac:dyDescent="0.25">
      <c r="C7" s="22" t="s">
        <v>134</v>
      </c>
      <c r="D7" s="145">
        <f>+D6</f>
        <v>1831.7</v>
      </c>
      <c r="E7" s="146"/>
    </row>
    <row r="8" spans="2:5" x14ac:dyDescent="0.25">
      <c r="C8" s="22" t="s">
        <v>135</v>
      </c>
      <c r="D8" s="145">
        <f>+D7-D6</f>
        <v>0</v>
      </c>
    </row>
    <row r="11" spans="2:5" ht="51.75" x14ac:dyDescent="0.25">
      <c r="C11" s="153" t="s">
        <v>136</v>
      </c>
      <c r="D11" s="154" t="s">
        <v>56</v>
      </c>
    </row>
  </sheetData>
  <mergeCells count="1">
    <mergeCell ref="C3:D3"/>
  </mergeCells>
  <pageMargins left="0.7" right="0.7" top="0.75" bottom="0.75" header="0.3" footer="0.3"/>
  <pageSetup paperSize="9" scale="7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zoomScaleNormal="100" workbookViewId="0">
      <selection activeCell="C12" sqref="C12:E12"/>
    </sheetView>
  </sheetViews>
  <sheetFormatPr defaultRowHeight="17.25" x14ac:dyDescent="0.25"/>
  <cols>
    <col min="1" max="1" width="7.42578125" style="79" customWidth="1"/>
    <col min="2" max="2" width="8.7109375" style="79" customWidth="1"/>
    <col min="3" max="3" width="42.42578125" style="80" customWidth="1"/>
    <col min="4" max="4" width="25.7109375" style="83" customWidth="1"/>
    <col min="5" max="5" width="25.42578125" style="149" customWidth="1"/>
    <col min="6" max="7" width="18.28515625" style="147" bestFit="1" customWidth="1"/>
    <col min="8" max="8" width="18.5703125" style="147" bestFit="1" customWidth="1"/>
    <col min="9" max="9" width="16.42578125" style="80" customWidth="1"/>
    <col min="10" max="16384" width="9.140625" style="80"/>
  </cols>
  <sheetData>
    <row r="1" spans="1:6" s="20" customFormat="1" ht="21" customHeight="1" x14ac:dyDescent="0.25">
      <c r="D1" s="151"/>
      <c r="E1" s="151" t="s">
        <v>146</v>
      </c>
    </row>
    <row r="2" spans="1:6" s="20" customFormat="1" ht="55.5" customHeight="1" x14ac:dyDescent="0.25">
      <c r="D2" s="143"/>
      <c r="E2" s="143" t="s">
        <v>130</v>
      </c>
    </row>
    <row r="3" spans="1:6" ht="79.5" customHeight="1" x14ac:dyDescent="0.25">
      <c r="A3" s="80"/>
      <c r="B3" s="80"/>
      <c r="C3" s="185" t="s">
        <v>137</v>
      </c>
      <c r="D3" s="185"/>
      <c r="E3" s="185"/>
    </row>
    <row r="4" spans="1:6" x14ac:dyDescent="0.25">
      <c r="A4" s="84"/>
      <c r="B4" s="84"/>
      <c r="C4" s="79"/>
      <c r="D4" s="186"/>
      <c r="E4" s="186"/>
    </row>
    <row r="5" spans="1:6" ht="57.75" customHeight="1" x14ac:dyDescent="0.25">
      <c r="C5" s="187" t="s">
        <v>138</v>
      </c>
      <c r="D5" s="188" t="s">
        <v>139</v>
      </c>
      <c r="E5" s="188"/>
    </row>
    <row r="6" spans="1:6" x14ac:dyDescent="0.25">
      <c r="C6" s="187"/>
      <c r="D6" s="137" t="s">
        <v>70</v>
      </c>
      <c r="E6" s="137" t="s">
        <v>42</v>
      </c>
    </row>
    <row r="7" spans="1:6" x14ac:dyDescent="0.25">
      <c r="C7" s="22" t="s">
        <v>140</v>
      </c>
      <c r="D7" s="145">
        <f>+D9</f>
        <v>1831.7</v>
      </c>
      <c r="E7" s="145">
        <f>+E9</f>
        <v>1831.7</v>
      </c>
    </row>
    <row r="8" spans="1:6" x14ac:dyDescent="0.25">
      <c r="C8" s="137" t="s">
        <v>141</v>
      </c>
      <c r="D8" s="22"/>
      <c r="E8" s="22"/>
    </row>
    <row r="9" spans="1:6" x14ac:dyDescent="0.25">
      <c r="C9" s="22" t="s">
        <v>142</v>
      </c>
      <c r="D9" s="145">
        <f>Հ4!D11</f>
        <v>1831.7</v>
      </c>
      <c r="E9" s="145">
        <f>Հ4!E11</f>
        <v>1831.7</v>
      </c>
      <c r="F9" s="145"/>
    </row>
    <row r="10" spans="1:6" x14ac:dyDescent="0.3">
      <c r="C10" s="89"/>
      <c r="D10" s="148"/>
      <c r="E10" s="148"/>
    </row>
    <row r="12" spans="1:6" ht="51.75" x14ac:dyDescent="0.25">
      <c r="C12" s="86" t="s">
        <v>136</v>
      </c>
      <c r="D12" s="178"/>
      <c r="E12" s="179" t="s">
        <v>56</v>
      </c>
    </row>
  </sheetData>
  <mergeCells count="4">
    <mergeCell ref="C3:E3"/>
    <mergeCell ref="D4:E4"/>
    <mergeCell ref="C5:C6"/>
    <mergeCell ref="D5:E5"/>
  </mergeCells>
  <pageMargins left="0.7" right="0.7" top="0.75" bottom="0.75" header="0.3" footer="0.3"/>
  <pageSetup paperSize="9" scale="6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95FB8-DC82-442B-9B32-7BC5C04D4885}">
  <dimension ref="A1:I15"/>
  <sheetViews>
    <sheetView workbookViewId="0">
      <selection activeCell="M12" sqref="M12"/>
    </sheetView>
  </sheetViews>
  <sheetFormatPr defaultRowHeight="17.25" x14ac:dyDescent="0.25"/>
  <cols>
    <col min="1" max="1" width="11.140625" style="3" customWidth="1"/>
    <col min="2" max="2" width="29" style="3" customWidth="1"/>
    <col min="3" max="3" width="38.42578125" style="3" customWidth="1"/>
    <col min="4" max="4" width="14.28515625" style="3" customWidth="1"/>
    <col min="5" max="5" width="16.5703125" style="3" customWidth="1"/>
    <col min="6" max="256" width="9.140625" style="3"/>
    <col min="257" max="257" width="51.85546875" style="3" customWidth="1"/>
    <col min="258" max="258" width="17.85546875" style="3" customWidth="1"/>
    <col min="259" max="259" width="19.42578125" style="3" customWidth="1"/>
    <col min="260" max="512" width="9.140625" style="3"/>
    <col min="513" max="513" width="51.85546875" style="3" customWidth="1"/>
    <col min="514" max="514" width="17.85546875" style="3" customWidth="1"/>
    <col min="515" max="515" width="19.42578125" style="3" customWidth="1"/>
    <col min="516" max="768" width="9.140625" style="3"/>
    <col min="769" max="769" width="51.85546875" style="3" customWidth="1"/>
    <col min="770" max="770" width="17.85546875" style="3" customWidth="1"/>
    <col min="771" max="771" width="19.42578125" style="3" customWidth="1"/>
    <col min="772" max="1024" width="9.140625" style="3"/>
    <col min="1025" max="1025" width="51.85546875" style="3" customWidth="1"/>
    <col min="1026" max="1026" width="17.85546875" style="3" customWidth="1"/>
    <col min="1027" max="1027" width="19.42578125" style="3" customWidth="1"/>
    <col min="1028" max="1280" width="9.140625" style="3"/>
    <col min="1281" max="1281" width="51.85546875" style="3" customWidth="1"/>
    <col min="1282" max="1282" width="17.85546875" style="3" customWidth="1"/>
    <col min="1283" max="1283" width="19.42578125" style="3" customWidth="1"/>
    <col min="1284" max="1536" width="9.140625" style="3"/>
    <col min="1537" max="1537" width="51.85546875" style="3" customWidth="1"/>
    <col min="1538" max="1538" width="17.85546875" style="3" customWidth="1"/>
    <col min="1539" max="1539" width="19.42578125" style="3" customWidth="1"/>
    <col min="1540" max="1792" width="9.140625" style="3"/>
    <col min="1793" max="1793" width="51.85546875" style="3" customWidth="1"/>
    <col min="1794" max="1794" width="17.85546875" style="3" customWidth="1"/>
    <col min="1795" max="1795" width="19.42578125" style="3" customWidth="1"/>
    <col min="1796" max="2048" width="9.140625" style="3"/>
    <col min="2049" max="2049" width="51.85546875" style="3" customWidth="1"/>
    <col min="2050" max="2050" width="17.85546875" style="3" customWidth="1"/>
    <col min="2051" max="2051" width="19.42578125" style="3" customWidth="1"/>
    <col min="2052" max="2304" width="9.140625" style="3"/>
    <col min="2305" max="2305" width="51.85546875" style="3" customWidth="1"/>
    <col min="2306" max="2306" width="17.85546875" style="3" customWidth="1"/>
    <col min="2307" max="2307" width="19.42578125" style="3" customWidth="1"/>
    <col min="2308" max="2560" width="9.140625" style="3"/>
    <col min="2561" max="2561" width="51.85546875" style="3" customWidth="1"/>
    <col min="2562" max="2562" width="17.85546875" style="3" customWidth="1"/>
    <col min="2563" max="2563" width="19.42578125" style="3" customWidth="1"/>
    <col min="2564" max="2816" width="9.140625" style="3"/>
    <col min="2817" max="2817" width="51.85546875" style="3" customWidth="1"/>
    <col min="2818" max="2818" width="17.85546875" style="3" customWidth="1"/>
    <col min="2819" max="2819" width="19.42578125" style="3" customWidth="1"/>
    <col min="2820" max="3072" width="9.140625" style="3"/>
    <col min="3073" max="3073" width="51.85546875" style="3" customWidth="1"/>
    <col min="3074" max="3074" width="17.85546875" style="3" customWidth="1"/>
    <col min="3075" max="3075" width="19.42578125" style="3" customWidth="1"/>
    <col min="3076" max="3328" width="9.140625" style="3"/>
    <col min="3329" max="3329" width="51.85546875" style="3" customWidth="1"/>
    <col min="3330" max="3330" width="17.85546875" style="3" customWidth="1"/>
    <col min="3331" max="3331" width="19.42578125" style="3" customWidth="1"/>
    <col min="3332" max="3584" width="9.140625" style="3"/>
    <col min="3585" max="3585" width="51.85546875" style="3" customWidth="1"/>
    <col min="3586" max="3586" width="17.85546875" style="3" customWidth="1"/>
    <col min="3587" max="3587" width="19.42578125" style="3" customWidth="1"/>
    <col min="3588" max="3840" width="9.140625" style="3"/>
    <col min="3841" max="3841" width="51.85546875" style="3" customWidth="1"/>
    <col min="3842" max="3842" width="17.85546875" style="3" customWidth="1"/>
    <col min="3843" max="3843" width="19.42578125" style="3" customWidth="1"/>
    <col min="3844" max="4096" width="9.140625" style="3"/>
    <col min="4097" max="4097" width="51.85546875" style="3" customWidth="1"/>
    <col min="4098" max="4098" width="17.85546875" style="3" customWidth="1"/>
    <col min="4099" max="4099" width="19.42578125" style="3" customWidth="1"/>
    <col min="4100" max="4352" width="9.140625" style="3"/>
    <col min="4353" max="4353" width="51.85546875" style="3" customWidth="1"/>
    <col min="4354" max="4354" width="17.85546875" style="3" customWidth="1"/>
    <col min="4355" max="4355" width="19.42578125" style="3" customWidth="1"/>
    <col min="4356" max="4608" width="9.140625" style="3"/>
    <col min="4609" max="4609" width="51.85546875" style="3" customWidth="1"/>
    <col min="4610" max="4610" width="17.85546875" style="3" customWidth="1"/>
    <col min="4611" max="4611" width="19.42578125" style="3" customWidth="1"/>
    <col min="4612" max="4864" width="9.140625" style="3"/>
    <col min="4865" max="4865" width="51.85546875" style="3" customWidth="1"/>
    <col min="4866" max="4866" width="17.85546875" style="3" customWidth="1"/>
    <col min="4867" max="4867" width="19.42578125" style="3" customWidth="1"/>
    <col min="4868" max="5120" width="9.140625" style="3"/>
    <col min="5121" max="5121" width="51.85546875" style="3" customWidth="1"/>
    <col min="5122" max="5122" width="17.85546875" style="3" customWidth="1"/>
    <col min="5123" max="5123" width="19.42578125" style="3" customWidth="1"/>
    <col min="5124" max="5376" width="9.140625" style="3"/>
    <col min="5377" max="5377" width="51.85546875" style="3" customWidth="1"/>
    <col min="5378" max="5378" width="17.85546875" style="3" customWidth="1"/>
    <col min="5379" max="5379" width="19.42578125" style="3" customWidth="1"/>
    <col min="5380" max="5632" width="9.140625" style="3"/>
    <col min="5633" max="5633" width="51.85546875" style="3" customWidth="1"/>
    <col min="5634" max="5634" width="17.85546875" style="3" customWidth="1"/>
    <col min="5635" max="5635" width="19.42578125" style="3" customWidth="1"/>
    <col min="5636" max="5888" width="9.140625" style="3"/>
    <col min="5889" max="5889" width="51.85546875" style="3" customWidth="1"/>
    <col min="5890" max="5890" width="17.85546875" style="3" customWidth="1"/>
    <col min="5891" max="5891" width="19.42578125" style="3" customWidth="1"/>
    <col min="5892" max="6144" width="9.140625" style="3"/>
    <col min="6145" max="6145" width="51.85546875" style="3" customWidth="1"/>
    <col min="6146" max="6146" width="17.85546875" style="3" customWidth="1"/>
    <col min="6147" max="6147" width="19.42578125" style="3" customWidth="1"/>
    <col min="6148" max="6400" width="9.140625" style="3"/>
    <col min="6401" max="6401" width="51.85546875" style="3" customWidth="1"/>
    <col min="6402" max="6402" width="17.85546875" style="3" customWidth="1"/>
    <col min="6403" max="6403" width="19.42578125" style="3" customWidth="1"/>
    <col min="6404" max="6656" width="9.140625" style="3"/>
    <col min="6657" max="6657" width="51.85546875" style="3" customWidth="1"/>
    <col min="6658" max="6658" width="17.85546875" style="3" customWidth="1"/>
    <col min="6659" max="6659" width="19.42578125" style="3" customWidth="1"/>
    <col min="6660" max="6912" width="9.140625" style="3"/>
    <col min="6913" max="6913" width="51.85546875" style="3" customWidth="1"/>
    <col min="6914" max="6914" width="17.85546875" style="3" customWidth="1"/>
    <col min="6915" max="6915" width="19.42578125" style="3" customWidth="1"/>
    <col min="6916" max="7168" width="9.140625" style="3"/>
    <col min="7169" max="7169" width="51.85546875" style="3" customWidth="1"/>
    <col min="7170" max="7170" width="17.85546875" style="3" customWidth="1"/>
    <col min="7171" max="7171" width="19.42578125" style="3" customWidth="1"/>
    <col min="7172" max="7424" width="9.140625" style="3"/>
    <col min="7425" max="7425" width="51.85546875" style="3" customWidth="1"/>
    <col min="7426" max="7426" width="17.85546875" style="3" customWidth="1"/>
    <col min="7427" max="7427" width="19.42578125" style="3" customWidth="1"/>
    <col min="7428" max="7680" width="9.140625" style="3"/>
    <col min="7681" max="7681" width="51.85546875" style="3" customWidth="1"/>
    <col min="7682" max="7682" width="17.85546875" style="3" customWidth="1"/>
    <col min="7683" max="7683" width="19.42578125" style="3" customWidth="1"/>
    <col min="7684" max="7936" width="9.140625" style="3"/>
    <col min="7937" max="7937" width="51.85546875" style="3" customWidth="1"/>
    <col min="7938" max="7938" width="17.85546875" style="3" customWidth="1"/>
    <col min="7939" max="7939" width="19.42578125" style="3" customWidth="1"/>
    <col min="7940" max="8192" width="9.140625" style="3"/>
    <col min="8193" max="8193" width="51.85546875" style="3" customWidth="1"/>
    <col min="8194" max="8194" width="17.85546875" style="3" customWidth="1"/>
    <col min="8195" max="8195" width="19.42578125" style="3" customWidth="1"/>
    <col min="8196" max="8448" width="9.140625" style="3"/>
    <col min="8449" max="8449" width="51.85546875" style="3" customWidth="1"/>
    <col min="8450" max="8450" width="17.85546875" style="3" customWidth="1"/>
    <col min="8451" max="8451" width="19.42578125" style="3" customWidth="1"/>
    <col min="8452" max="8704" width="9.140625" style="3"/>
    <col min="8705" max="8705" width="51.85546875" style="3" customWidth="1"/>
    <col min="8706" max="8706" width="17.85546875" style="3" customWidth="1"/>
    <col min="8707" max="8707" width="19.42578125" style="3" customWidth="1"/>
    <col min="8708" max="8960" width="9.140625" style="3"/>
    <col min="8961" max="8961" width="51.85546875" style="3" customWidth="1"/>
    <col min="8962" max="8962" width="17.85546875" style="3" customWidth="1"/>
    <col min="8963" max="8963" width="19.42578125" style="3" customWidth="1"/>
    <col min="8964" max="9216" width="9.140625" style="3"/>
    <col min="9217" max="9217" width="51.85546875" style="3" customWidth="1"/>
    <col min="9218" max="9218" width="17.85546875" style="3" customWidth="1"/>
    <col min="9219" max="9219" width="19.42578125" style="3" customWidth="1"/>
    <col min="9220" max="9472" width="9.140625" style="3"/>
    <col min="9473" max="9473" width="51.85546875" style="3" customWidth="1"/>
    <col min="9474" max="9474" width="17.85546875" style="3" customWidth="1"/>
    <col min="9475" max="9475" width="19.42578125" style="3" customWidth="1"/>
    <col min="9476" max="9728" width="9.140625" style="3"/>
    <col min="9729" max="9729" width="51.85546875" style="3" customWidth="1"/>
    <col min="9730" max="9730" width="17.85546875" style="3" customWidth="1"/>
    <col min="9731" max="9731" width="19.42578125" style="3" customWidth="1"/>
    <col min="9732" max="9984" width="9.140625" style="3"/>
    <col min="9985" max="9985" width="51.85546875" style="3" customWidth="1"/>
    <col min="9986" max="9986" width="17.85546875" style="3" customWidth="1"/>
    <col min="9987" max="9987" width="19.42578125" style="3" customWidth="1"/>
    <col min="9988" max="10240" width="9.140625" style="3"/>
    <col min="10241" max="10241" width="51.85546875" style="3" customWidth="1"/>
    <col min="10242" max="10242" width="17.85546875" style="3" customWidth="1"/>
    <col min="10243" max="10243" width="19.42578125" style="3" customWidth="1"/>
    <col min="10244" max="10496" width="9.140625" style="3"/>
    <col min="10497" max="10497" width="51.85546875" style="3" customWidth="1"/>
    <col min="10498" max="10498" width="17.85546875" style="3" customWidth="1"/>
    <col min="10499" max="10499" width="19.42578125" style="3" customWidth="1"/>
    <col min="10500" max="10752" width="9.140625" style="3"/>
    <col min="10753" max="10753" width="51.85546875" style="3" customWidth="1"/>
    <col min="10754" max="10754" width="17.85546875" style="3" customWidth="1"/>
    <col min="10755" max="10755" width="19.42578125" style="3" customWidth="1"/>
    <col min="10756" max="11008" width="9.140625" style="3"/>
    <col min="11009" max="11009" width="51.85546875" style="3" customWidth="1"/>
    <col min="11010" max="11010" width="17.85546875" style="3" customWidth="1"/>
    <col min="11011" max="11011" width="19.42578125" style="3" customWidth="1"/>
    <col min="11012" max="11264" width="9.140625" style="3"/>
    <col min="11265" max="11265" width="51.85546875" style="3" customWidth="1"/>
    <col min="11266" max="11266" width="17.85546875" style="3" customWidth="1"/>
    <col min="11267" max="11267" width="19.42578125" style="3" customWidth="1"/>
    <col min="11268" max="11520" width="9.140625" style="3"/>
    <col min="11521" max="11521" width="51.85546875" style="3" customWidth="1"/>
    <col min="11522" max="11522" width="17.85546875" style="3" customWidth="1"/>
    <col min="11523" max="11523" width="19.42578125" style="3" customWidth="1"/>
    <col min="11524" max="11776" width="9.140625" style="3"/>
    <col min="11777" max="11777" width="51.85546875" style="3" customWidth="1"/>
    <col min="11778" max="11778" width="17.85546875" style="3" customWidth="1"/>
    <col min="11779" max="11779" width="19.42578125" style="3" customWidth="1"/>
    <col min="11780" max="12032" width="9.140625" style="3"/>
    <col min="12033" max="12033" width="51.85546875" style="3" customWidth="1"/>
    <col min="12034" max="12034" width="17.85546875" style="3" customWidth="1"/>
    <col min="12035" max="12035" width="19.42578125" style="3" customWidth="1"/>
    <col min="12036" max="12288" width="9.140625" style="3"/>
    <col min="12289" max="12289" width="51.85546875" style="3" customWidth="1"/>
    <col min="12290" max="12290" width="17.85546875" style="3" customWidth="1"/>
    <col min="12291" max="12291" width="19.42578125" style="3" customWidth="1"/>
    <col min="12292" max="12544" width="9.140625" style="3"/>
    <col min="12545" max="12545" width="51.85546875" style="3" customWidth="1"/>
    <col min="12546" max="12546" width="17.85546875" style="3" customWidth="1"/>
    <col min="12547" max="12547" width="19.42578125" style="3" customWidth="1"/>
    <col min="12548" max="12800" width="9.140625" style="3"/>
    <col min="12801" max="12801" width="51.85546875" style="3" customWidth="1"/>
    <col min="12802" max="12802" width="17.85546875" style="3" customWidth="1"/>
    <col min="12803" max="12803" width="19.42578125" style="3" customWidth="1"/>
    <col min="12804" max="13056" width="9.140625" style="3"/>
    <col min="13057" max="13057" width="51.85546875" style="3" customWidth="1"/>
    <col min="13058" max="13058" width="17.85546875" style="3" customWidth="1"/>
    <col min="13059" max="13059" width="19.42578125" style="3" customWidth="1"/>
    <col min="13060" max="13312" width="9.140625" style="3"/>
    <col min="13313" max="13313" width="51.85546875" style="3" customWidth="1"/>
    <col min="13314" max="13314" width="17.85546875" style="3" customWidth="1"/>
    <col min="13315" max="13315" width="19.42578125" style="3" customWidth="1"/>
    <col min="13316" max="13568" width="9.140625" style="3"/>
    <col min="13569" max="13569" width="51.85546875" style="3" customWidth="1"/>
    <col min="13570" max="13570" width="17.85546875" style="3" customWidth="1"/>
    <col min="13571" max="13571" width="19.42578125" style="3" customWidth="1"/>
    <col min="13572" max="13824" width="9.140625" style="3"/>
    <col min="13825" max="13825" width="51.85546875" style="3" customWidth="1"/>
    <col min="13826" max="13826" width="17.85546875" style="3" customWidth="1"/>
    <col min="13827" max="13827" width="19.42578125" style="3" customWidth="1"/>
    <col min="13828" max="14080" width="9.140625" style="3"/>
    <col min="14081" max="14081" width="51.85546875" style="3" customWidth="1"/>
    <col min="14082" max="14082" width="17.85546875" style="3" customWidth="1"/>
    <col min="14083" max="14083" width="19.42578125" style="3" customWidth="1"/>
    <col min="14084" max="14336" width="9.140625" style="3"/>
    <col min="14337" max="14337" width="51.85546875" style="3" customWidth="1"/>
    <col min="14338" max="14338" width="17.85546875" style="3" customWidth="1"/>
    <col min="14339" max="14339" width="19.42578125" style="3" customWidth="1"/>
    <col min="14340" max="14592" width="9.140625" style="3"/>
    <col min="14593" max="14593" width="51.85546875" style="3" customWidth="1"/>
    <col min="14594" max="14594" width="17.85546875" style="3" customWidth="1"/>
    <col min="14595" max="14595" width="19.42578125" style="3" customWidth="1"/>
    <col min="14596" max="14848" width="9.140625" style="3"/>
    <col min="14849" max="14849" width="51.85546875" style="3" customWidth="1"/>
    <col min="14850" max="14850" width="17.85546875" style="3" customWidth="1"/>
    <col min="14851" max="14851" width="19.42578125" style="3" customWidth="1"/>
    <col min="14852" max="15104" width="9.140625" style="3"/>
    <col min="15105" max="15105" width="51.85546875" style="3" customWidth="1"/>
    <col min="15106" max="15106" width="17.85546875" style="3" customWidth="1"/>
    <col min="15107" max="15107" width="19.42578125" style="3" customWidth="1"/>
    <col min="15108" max="15360" width="9.140625" style="3"/>
    <col min="15361" max="15361" width="51.85546875" style="3" customWidth="1"/>
    <col min="15362" max="15362" width="17.85546875" style="3" customWidth="1"/>
    <col min="15363" max="15363" width="19.42578125" style="3" customWidth="1"/>
    <col min="15364" max="15616" width="9.140625" style="3"/>
    <col min="15617" max="15617" width="51.85546875" style="3" customWidth="1"/>
    <col min="15618" max="15618" width="17.85546875" style="3" customWidth="1"/>
    <col min="15619" max="15619" width="19.42578125" style="3" customWidth="1"/>
    <col min="15620" max="15872" width="9.140625" style="3"/>
    <col min="15873" max="15873" width="51.85546875" style="3" customWidth="1"/>
    <col min="15874" max="15874" width="17.85546875" style="3" customWidth="1"/>
    <col min="15875" max="15875" width="19.42578125" style="3" customWidth="1"/>
    <col min="15876" max="16128" width="9.140625" style="3"/>
    <col min="16129" max="16129" width="51.85546875" style="3" customWidth="1"/>
    <col min="16130" max="16130" width="17.85546875" style="3" customWidth="1"/>
    <col min="16131" max="16131" width="19.42578125" style="3" customWidth="1"/>
    <col min="16132" max="16384" width="9.140625" style="3"/>
  </cols>
  <sheetData>
    <row r="1" spans="1:9" s="1" customFormat="1" x14ac:dyDescent="0.3">
      <c r="C1" s="172" t="s">
        <v>150</v>
      </c>
      <c r="D1" s="172"/>
      <c r="E1" s="172" t="s">
        <v>145</v>
      </c>
    </row>
    <row r="2" spans="1:9" s="1" customFormat="1" x14ac:dyDescent="0.3">
      <c r="C2" s="189" t="s">
        <v>69</v>
      </c>
      <c r="D2" s="189"/>
      <c r="E2" s="189"/>
    </row>
    <row r="3" spans="1:9" s="1" customFormat="1" x14ac:dyDescent="0.3">
      <c r="A3" s="173"/>
      <c r="B3" s="173"/>
      <c r="C3" s="190" t="s">
        <v>1</v>
      </c>
      <c r="D3" s="190"/>
      <c r="E3" s="190"/>
    </row>
    <row r="4" spans="1:9" s="1" customFormat="1" x14ac:dyDescent="0.3"/>
    <row r="5" spans="1:9" s="1" customFormat="1" ht="51" customHeight="1" x14ac:dyDescent="0.3">
      <c r="A5" s="191" t="s">
        <v>162</v>
      </c>
      <c r="B5" s="191"/>
      <c r="C5" s="191"/>
      <c r="D5" s="191"/>
      <c r="E5" s="191"/>
      <c r="H5" s="192"/>
      <c r="I5" s="192"/>
    </row>
    <row r="6" spans="1:9" x14ac:dyDescent="0.25">
      <c r="B6" s="174"/>
      <c r="C6" s="174"/>
      <c r="D6" s="174"/>
    </row>
    <row r="7" spans="1:9" ht="69.75" customHeight="1" x14ac:dyDescent="0.25">
      <c r="A7" s="27"/>
      <c r="B7" s="193" t="s">
        <v>151</v>
      </c>
      <c r="C7" s="193" t="s">
        <v>152</v>
      </c>
      <c r="D7" s="198" t="s">
        <v>153</v>
      </c>
      <c r="E7" s="199"/>
    </row>
    <row r="8" spans="1:9" ht="42.75" customHeight="1" x14ac:dyDescent="0.25">
      <c r="A8" s="27"/>
      <c r="B8" s="194"/>
      <c r="C8" s="194"/>
      <c r="D8" s="49" t="s">
        <v>70</v>
      </c>
      <c r="E8" s="49" t="s">
        <v>42</v>
      </c>
    </row>
    <row r="9" spans="1:9" s="44" customFormat="1" ht="27.75" customHeight="1" x14ac:dyDescent="0.3">
      <c r="A9" s="196" t="s">
        <v>154</v>
      </c>
      <c r="B9" s="197"/>
      <c r="C9" s="62"/>
      <c r="D9" s="184">
        <f>D11</f>
        <v>1831.7</v>
      </c>
      <c r="E9" s="180">
        <f>E11</f>
        <v>1831.7</v>
      </c>
    </row>
    <row r="10" spans="1:9" ht="20.25" customHeight="1" x14ac:dyDescent="0.3">
      <c r="A10" s="175"/>
      <c r="B10" s="33" t="s">
        <v>158</v>
      </c>
      <c r="C10" s="27"/>
      <c r="D10" s="47"/>
      <c r="E10" s="181"/>
    </row>
    <row r="11" spans="1:9" ht="94.5" customHeight="1" x14ac:dyDescent="0.25">
      <c r="A11" s="176">
        <v>6</v>
      </c>
      <c r="B11" s="49" t="s">
        <v>157</v>
      </c>
      <c r="C11" s="27"/>
      <c r="D11" s="182">
        <f>D12</f>
        <v>1831.7</v>
      </c>
      <c r="E11" s="182">
        <f>E12</f>
        <v>1831.7</v>
      </c>
    </row>
    <row r="12" spans="1:9" ht="53.25" customHeight="1" x14ac:dyDescent="0.3">
      <c r="A12" s="177">
        <v>6.7</v>
      </c>
      <c r="B12" s="177" t="s">
        <v>155</v>
      </c>
      <c r="C12" s="49" t="s">
        <v>156</v>
      </c>
      <c r="D12" s="183">
        <f>Հ2!D9</f>
        <v>1831.7</v>
      </c>
      <c r="E12" s="183">
        <f>Հ1!D7</f>
        <v>1831.7</v>
      </c>
    </row>
    <row r="15" spans="1:9" ht="84.75" customHeight="1" x14ac:dyDescent="0.3">
      <c r="A15" s="195" t="s">
        <v>57</v>
      </c>
      <c r="B15" s="195"/>
      <c r="C15" s="167"/>
      <c r="D15" s="169" t="s">
        <v>56</v>
      </c>
    </row>
  </sheetData>
  <mergeCells count="9">
    <mergeCell ref="A15:B15"/>
    <mergeCell ref="A9:B9"/>
    <mergeCell ref="D7:E7"/>
    <mergeCell ref="C2:E2"/>
    <mergeCell ref="C3:E3"/>
    <mergeCell ref="A5:E5"/>
    <mergeCell ref="H5:I5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0"/>
  <sheetViews>
    <sheetView topLeftCell="A22" zoomScaleNormal="100" zoomScaleSheetLayoutView="100" workbookViewId="0">
      <selection activeCell="G34" sqref="G34"/>
    </sheetView>
  </sheetViews>
  <sheetFormatPr defaultColWidth="9.140625" defaultRowHeight="17.25" x14ac:dyDescent="0.3"/>
  <cols>
    <col min="1" max="1" width="12.5703125" style="1" customWidth="1"/>
    <col min="2" max="2" width="15.5703125" style="1" customWidth="1"/>
    <col min="3" max="3" width="80.5703125" style="1" customWidth="1"/>
    <col min="4" max="4" width="23.85546875" style="1" customWidth="1"/>
    <col min="5" max="5" width="22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7" x14ac:dyDescent="0.3">
      <c r="A1" s="189" t="s">
        <v>120</v>
      </c>
      <c r="B1" s="189"/>
      <c r="C1" s="189"/>
      <c r="D1" s="189"/>
      <c r="E1" s="189"/>
      <c r="F1" s="2"/>
    </row>
    <row r="2" spans="1:7" x14ac:dyDescent="0.3">
      <c r="A2" s="189" t="s">
        <v>69</v>
      </c>
      <c r="B2" s="189"/>
      <c r="C2" s="189"/>
      <c r="D2" s="189"/>
      <c r="E2" s="189"/>
      <c r="F2" s="2"/>
    </row>
    <row r="3" spans="1:7" x14ac:dyDescent="0.3">
      <c r="A3" s="189" t="s">
        <v>1</v>
      </c>
      <c r="B3" s="189"/>
      <c r="C3" s="189"/>
      <c r="D3" s="189"/>
      <c r="E3" s="189"/>
      <c r="F3" s="2"/>
    </row>
    <row r="5" spans="1:7" ht="70.5" customHeight="1" x14ac:dyDescent="0.3">
      <c r="A5" s="185" t="s">
        <v>123</v>
      </c>
      <c r="B5" s="185"/>
      <c r="C5" s="185"/>
      <c r="D5" s="185"/>
      <c r="E5" s="185"/>
    </row>
    <row r="7" spans="1:7" x14ac:dyDescent="0.3">
      <c r="E7" s="43" t="s">
        <v>45</v>
      </c>
    </row>
    <row r="8" spans="1:7" s="3" customFormat="1" ht="75" customHeight="1" x14ac:dyDescent="0.25">
      <c r="A8" s="217" t="s">
        <v>2</v>
      </c>
      <c r="B8" s="218"/>
      <c r="C8" s="219" t="s">
        <v>3</v>
      </c>
      <c r="D8" s="215" t="s">
        <v>44</v>
      </c>
      <c r="E8" s="216"/>
    </row>
    <row r="9" spans="1:7" s="3" customFormat="1" ht="46.5" customHeight="1" x14ac:dyDescent="0.25">
      <c r="A9" s="4" t="s">
        <v>4</v>
      </c>
      <c r="B9" s="5" t="s">
        <v>5</v>
      </c>
      <c r="C9" s="194"/>
      <c r="D9" s="49" t="s">
        <v>70</v>
      </c>
      <c r="E9" s="49" t="s">
        <v>42</v>
      </c>
    </row>
    <row r="10" spans="1:7" s="3" customFormat="1" ht="17.25" customHeight="1" x14ac:dyDescent="0.25">
      <c r="A10" s="45" t="s">
        <v>22</v>
      </c>
      <c r="B10" s="4"/>
      <c r="C10" s="6" t="s">
        <v>10</v>
      </c>
      <c r="D10" s="32">
        <f t="shared" ref="D10:E10" si="0">D11</f>
        <v>1831.7</v>
      </c>
      <c r="E10" s="32">
        <f t="shared" si="0"/>
        <v>1831.7</v>
      </c>
    </row>
    <row r="11" spans="1:7" s="3" customFormat="1" ht="34.5" x14ac:dyDescent="0.25">
      <c r="A11" s="45"/>
      <c r="B11" s="4"/>
      <c r="C11" s="72" t="s">
        <v>25</v>
      </c>
      <c r="D11" s="101">
        <v>1831.7</v>
      </c>
      <c r="E11" s="101">
        <f>D11</f>
        <v>1831.7</v>
      </c>
    </row>
    <row r="12" spans="1:7" s="3" customFormat="1" x14ac:dyDescent="0.25">
      <c r="A12" s="200" t="s">
        <v>71</v>
      </c>
      <c r="B12" s="200"/>
      <c r="C12" s="121" t="s">
        <v>15</v>
      </c>
      <c r="D12" s="212">
        <f t="shared" ref="D12:E12" si="1">D19</f>
        <v>38466.199999999997</v>
      </c>
      <c r="E12" s="212">
        <f t="shared" si="1"/>
        <v>38466.199999999997</v>
      </c>
    </row>
    <row r="13" spans="1:7" s="3" customFormat="1" ht="34.5" x14ac:dyDescent="0.25">
      <c r="A13" s="201"/>
      <c r="B13" s="201"/>
      <c r="C13" s="120" t="s">
        <v>72</v>
      </c>
      <c r="D13" s="213"/>
      <c r="E13" s="213"/>
      <c r="F13" s="8"/>
    </row>
    <row r="14" spans="1:7" s="3" customFormat="1" x14ac:dyDescent="0.25">
      <c r="A14" s="201"/>
      <c r="B14" s="201"/>
      <c r="C14" s="121" t="s">
        <v>16</v>
      </c>
      <c r="D14" s="213"/>
      <c r="E14" s="213"/>
    </row>
    <row r="15" spans="1:7" s="3" customFormat="1" ht="17.25" customHeight="1" x14ac:dyDescent="0.25">
      <c r="A15" s="201"/>
      <c r="B15" s="201"/>
      <c r="C15" s="120" t="s">
        <v>73</v>
      </c>
      <c r="D15" s="213"/>
      <c r="E15" s="213"/>
      <c r="G15" s="155"/>
    </row>
    <row r="16" spans="1:7" s="3" customFormat="1" ht="17.25" customHeight="1" x14ac:dyDescent="0.25">
      <c r="A16" s="201"/>
      <c r="B16" s="201"/>
      <c r="C16" s="121" t="s">
        <v>17</v>
      </c>
      <c r="D16" s="213"/>
      <c r="E16" s="213"/>
    </row>
    <row r="17" spans="1:7" s="3" customFormat="1" ht="36.75" customHeight="1" x14ac:dyDescent="0.25">
      <c r="A17" s="202"/>
      <c r="B17" s="202"/>
      <c r="C17" s="120" t="s">
        <v>74</v>
      </c>
      <c r="D17" s="214"/>
      <c r="E17" s="214"/>
    </row>
    <row r="18" spans="1:7" s="3" customFormat="1" x14ac:dyDescent="0.3">
      <c r="A18" s="50"/>
      <c r="B18" s="46"/>
      <c r="C18" s="9" t="s">
        <v>21</v>
      </c>
      <c r="D18" s="9"/>
      <c r="E18" s="9"/>
    </row>
    <row r="19" spans="1:7" s="3" customFormat="1" ht="21" customHeight="1" x14ac:dyDescent="0.25">
      <c r="A19" s="203"/>
      <c r="B19" s="200" t="s">
        <v>35</v>
      </c>
      <c r="C19" s="121" t="s">
        <v>18</v>
      </c>
      <c r="D19" s="206">
        <f>Հ5!G27</f>
        <v>38466.199999999997</v>
      </c>
      <c r="E19" s="206">
        <f>Հ5!H27</f>
        <v>38466.199999999997</v>
      </c>
    </row>
    <row r="20" spans="1:7" s="3" customFormat="1" ht="18" customHeight="1" x14ac:dyDescent="0.25">
      <c r="A20" s="204"/>
      <c r="B20" s="201"/>
      <c r="C20" s="120" t="s">
        <v>75</v>
      </c>
      <c r="D20" s="207"/>
      <c r="E20" s="207"/>
      <c r="F20" s="10"/>
    </row>
    <row r="21" spans="1:7" s="37" customFormat="1" ht="20.25" customHeight="1" x14ac:dyDescent="0.25">
      <c r="A21" s="204"/>
      <c r="B21" s="201"/>
      <c r="C21" s="121" t="s">
        <v>19</v>
      </c>
      <c r="D21" s="207"/>
      <c r="E21" s="207"/>
    </row>
    <row r="22" spans="1:7" s="3" customFormat="1" ht="36" customHeight="1" x14ac:dyDescent="0.25">
      <c r="A22" s="204"/>
      <c r="B22" s="201"/>
      <c r="C22" s="120" t="s">
        <v>76</v>
      </c>
      <c r="D22" s="207"/>
      <c r="E22" s="207"/>
    </row>
    <row r="23" spans="1:7" s="3" customFormat="1" ht="21" customHeight="1" x14ac:dyDescent="0.25">
      <c r="A23" s="204"/>
      <c r="B23" s="201"/>
      <c r="C23" s="121" t="s">
        <v>20</v>
      </c>
      <c r="D23" s="207"/>
      <c r="E23" s="207"/>
    </row>
    <row r="24" spans="1:7" s="3" customFormat="1" x14ac:dyDescent="0.25">
      <c r="A24" s="205"/>
      <c r="B24" s="202"/>
      <c r="C24" s="120" t="s">
        <v>36</v>
      </c>
      <c r="D24" s="208"/>
      <c r="E24" s="208"/>
    </row>
    <row r="25" spans="1:7" x14ac:dyDescent="0.3">
      <c r="A25" s="200" t="s">
        <v>77</v>
      </c>
      <c r="B25" s="200"/>
      <c r="C25" s="121" t="s">
        <v>15</v>
      </c>
      <c r="D25" s="209">
        <f t="shared" ref="D25:E25" si="2">D31</f>
        <v>-36634.5</v>
      </c>
      <c r="E25" s="209">
        <f t="shared" si="2"/>
        <v>-36634.5</v>
      </c>
      <c r="F25" s="3"/>
      <c r="G25" s="3"/>
    </row>
    <row r="26" spans="1:7" x14ac:dyDescent="0.3">
      <c r="A26" s="201"/>
      <c r="B26" s="201"/>
      <c r="C26" s="120" t="s">
        <v>78</v>
      </c>
      <c r="D26" s="210"/>
      <c r="E26" s="210"/>
      <c r="F26" s="3"/>
      <c r="G26" s="3"/>
    </row>
    <row r="27" spans="1:7" x14ac:dyDescent="0.3">
      <c r="A27" s="201"/>
      <c r="B27" s="201"/>
      <c r="C27" s="121" t="s">
        <v>16</v>
      </c>
      <c r="D27" s="210"/>
      <c r="E27" s="210"/>
      <c r="F27" s="3"/>
      <c r="G27" s="3"/>
    </row>
    <row r="28" spans="1:7" ht="36.75" customHeight="1" x14ac:dyDescent="0.3">
      <c r="A28" s="201"/>
      <c r="B28" s="201"/>
      <c r="C28" s="120" t="s">
        <v>79</v>
      </c>
      <c r="D28" s="210"/>
      <c r="E28" s="210"/>
      <c r="F28" s="3"/>
      <c r="G28" s="3"/>
    </row>
    <row r="29" spans="1:7" ht="24.75" customHeight="1" x14ac:dyDescent="0.3">
      <c r="A29" s="201"/>
      <c r="B29" s="201"/>
      <c r="C29" s="121" t="s">
        <v>17</v>
      </c>
      <c r="D29" s="210"/>
      <c r="E29" s="210"/>
      <c r="F29" s="3"/>
      <c r="G29" s="3"/>
    </row>
    <row r="30" spans="1:7" ht="37.5" customHeight="1" x14ac:dyDescent="0.3">
      <c r="A30" s="202"/>
      <c r="B30" s="202"/>
      <c r="C30" s="120" t="s">
        <v>80</v>
      </c>
      <c r="D30" s="211"/>
      <c r="E30" s="211"/>
      <c r="F30" s="3"/>
      <c r="G30" s="3"/>
    </row>
    <row r="31" spans="1:7" x14ac:dyDescent="0.3">
      <c r="A31" s="203"/>
      <c r="B31" s="200" t="s">
        <v>35</v>
      </c>
      <c r="C31" s="121" t="s">
        <v>18</v>
      </c>
      <c r="D31" s="209">
        <f>-D12+D11</f>
        <v>-36634.5</v>
      </c>
      <c r="E31" s="209">
        <f>-E12+E11</f>
        <v>-36634.5</v>
      </c>
      <c r="F31" s="3"/>
      <c r="G31" s="3"/>
    </row>
    <row r="32" spans="1:7" ht="51.75" x14ac:dyDescent="0.3">
      <c r="A32" s="204"/>
      <c r="B32" s="201"/>
      <c r="C32" s="120" t="s">
        <v>81</v>
      </c>
      <c r="D32" s="210"/>
      <c r="E32" s="210"/>
      <c r="F32" s="3"/>
      <c r="G32" s="150"/>
    </row>
    <row r="33" spans="1:7" ht="20.25" customHeight="1" x14ac:dyDescent="0.3">
      <c r="A33" s="204"/>
      <c r="B33" s="201"/>
      <c r="C33" s="121" t="s">
        <v>19</v>
      </c>
      <c r="D33" s="210"/>
      <c r="E33" s="210"/>
      <c r="F33" s="3"/>
      <c r="G33" s="3"/>
    </row>
    <row r="34" spans="1:7" ht="51.75" x14ac:dyDescent="0.3">
      <c r="A34" s="204"/>
      <c r="B34" s="201"/>
      <c r="C34" s="120" t="s">
        <v>82</v>
      </c>
      <c r="D34" s="210"/>
      <c r="E34" s="210"/>
      <c r="F34" s="3"/>
      <c r="G34" s="3"/>
    </row>
    <row r="35" spans="1:7" x14ac:dyDescent="0.3">
      <c r="A35" s="204"/>
      <c r="B35" s="201"/>
      <c r="C35" s="121" t="s">
        <v>20</v>
      </c>
      <c r="D35" s="210"/>
      <c r="E35" s="210"/>
      <c r="F35" s="3"/>
      <c r="G35" s="3"/>
    </row>
    <row r="36" spans="1:7" x14ac:dyDescent="0.3">
      <c r="A36" s="205"/>
      <c r="B36" s="202"/>
      <c r="C36" s="120" t="s">
        <v>36</v>
      </c>
      <c r="D36" s="211"/>
      <c r="E36" s="211"/>
      <c r="F36" s="3"/>
      <c r="G36" s="3"/>
    </row>
    <row r="37" spans="1:7" x14ac:dyDescent="0.3">
      <c r="F37" s="3"/>
      <c r="G37" s="3"/>
    </row>
    <row r="39" spans="1:7" ht="45.75" customHeight="1" x14ac:dyDescent="0.3">
      <c r="C39" s="167" t="s">
        <v>57</v>
      </c>
      <c r="D39" s="167"/>
      <c r="E39" s="169" t="s">
        <v>56</v>
      </c>
    </row>
    <row r="40" spans="1:7" ht="24" customHeight="1" x14ac:dyDescent="0.3"/>
  </sheetData>
  <mergeCells count="23">
    <mergeCell ref="A1:E1"/>
    <mergeCell ref="A2:E2"/>
    <mergeCell ref="A3:E3"/>
    <mergeCell ref="A8:B8"/>
    <mergeCell ref="C8:C9"/>
    <mergeCell ref="A5:E5"/>
    <mergeCell ref="E12:E17"/>
    <mergeCell ref="D8:E8"/>
    <mergeCell ref="A12:A17"/>
    <mergeCell ref="B12:B17"/>
    <mergeCell ref="D12:D17"/>
    <mergeCell ref="A25:A30"/>
    <mergeCell ref="A31:A36"/>
    <mergeCell ref="E19:E24"/>
    <mergeCell ref="E25:E30"/>
    <mergeCell ref="E31:E36"/>
    <mergeCell ref="B25:B30"/>
    <mergeCell ref="B31:B36"/>
    <mergeCell ref="D31:D36"/>
    <mergeCell ref="D25:D30"/>
    <mergeCell ref="D19:D24"/>
    <mergeCell ref="B19:B24"/>
    <mergeCell ref="A19:A24"/>
  </mergeCells>
  <pageMargins left="0.25" right="0.25" top="0.44685039399999998" bottom="0.44685039399999998" header="0.31496062992126" footer="0.31496062992126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3"/>
  <sheetViews>
    <sheetView topLeftCell="A43" zoomScaleNormal="100" zoomScaleSheetLayoutView="100" workbookViewId="0">
      <selection activeCell="A2" sqref="A2:H2"/>
    </sheetView>
  </sheetViews>
  <sheetFormatPr defaultRowHeight="17.25" x14ac:dyDescent="0.3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4.85546875" style="1" customWidth="1"/>
    <col min="6" max="6" width="63.28515625" style="1" customWidth="1"/>
    <col min="7" max="7" width="21.7109375" style="1" customWidth="1"/>
    <col min="8" max="8" width="25.140625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 x14ac:dyDescent="0.3">
      <c r="A1" s="189" t="s">
        <v>161</v>
      </c>
      <c r="B1" s="189"/>
      <c r="C1" s="189"/>
      <c r="D1" s="189"/>
      <c r="E1" s="189"/>
      <c r="F1" s="189"/>
      <c r="G1" s="189"/>
      <c r="H1" s="189"/>
    </row>
    <row r="2" spans="1:8" ht="18" customHeight="1" x14ac:dyDescent="0.3">
      <c r="A2" s="189" t="s">
        <v>69</v>
      </c>
      <c r="B2" s="189"/>
      <c r="C2" s="189"/>
      <c r="D2" s="189"/>
      <c r="E2" s="189"/>
      <c r="F2" s="189"/>
      <c r="G2" s="189"/>
      <c r="H2" s="189"/>
    </row>
    <row r="3" spans="1:8" ht="16.5" customHeight="1" x14ac:dyDescent="0.3">
      <c r="A3" s="189" t="s">
        <v>1</v>
      </c>
      <c r="B3" s="189"/>
      <c r="C3" s="189"/>
      <c r="D3" s="189"/>
      <c r="E3" s="189"/>
      <c r="F3" s="189"/>
      <c r="G3" s="189"/>
      <c r="H3" s="189"/>
    </row>
    <row r="4" spans="1:8" ht="13.5" customHeight="1" x14ac:dyDescent="0.3"/>
    <row r="5" spans="1:8" ht="48" customHeight="1" x14ac:dyDescent="0.3">
      <c r="A5" s="195" t="s">
        <v>124</v>
      </c>
      <c r="B5" s="195"/>
      <c r="C5" s="195"/>
      <c r="D5" s="195"/>
      <c r="E5" s="195"/>
      <c r="F5" s="195"/>
      <c r="G5" s="195"/>
      <c r="H5" s="195"/>
    </row>
    <row r="7" spans="1:8" x14ac:dyDescent="0.3">
      <c r="H7" s="43" t="s">
        <v>45</v>
      </c>
    </row>
    <row r="8" spans="1:8" s="3" customFormat="1" ht="72.75" customHeight="1" x14ac:dyDescent="0.25">
      <c r="A8" s="223" t="s">
        <v>11</v>
      </c>
      <c r="B8" s="223"/>
      <c r="C8" s="223"/>
      <c r="D8" s="223" t="s">
        <v>2</v>
      </c>
      <c r="E8" s="223"/>
      <c r="F8" s="223" t="s">
        <v>6</v>
      </c>
      <c r="G8" s="224" t="s">
        <v>44</v>
      </c>
      <c r="H8" s="225"/>
    </row>
    <row r="9" spans="1:8" s="3" customFormat="1" ht="42" customHeight="1" x14ac:dyDescent="0.3">
      <c r="A9" s="47" t="s">
        <v>12</v>
      </c>
      <c r="B9" s="47" t="s">
        <v>13</v>
      </c>
      <c r="C9" s="47" t="s">
        <v>14</v>
      </c>
      <c r="D9" s="47" t="s">
        <v>4</v>
      </c>
      <c r="E9" s="47" t="s">
        <v>5</v>
      </c>
      <c r="F9" s="223"/>
      <c r="G9" s="49" t="s">
        <v>70</v>
      </c>
      <c r="H9" s="49" t="s">
        <v>42</v>
      </c>
    </row>
    <row r="10" spans="1:8" s="3" customFormat="1" x14ac:dyDescent="0.25">
      <c r="A10" s="27"/>
      <c r="B10" s="27"/>
      <c r="C10" s="27"/>
      <c r="D10" s="49"/>
      <c r="E10" s="49"/>
      <c r="F10" s="16" t="s">
        <v>10</v>
      </c>
      <c r="G10" s="113">
        <f t="shared" ref="G10:H10" si="0">G11</f>
        <v>1831.6999999999971</v>
      </c>
      <c r="H10" s="113">
        <f t="shared" si="0"/>
        <v>1831.6999999999971</v>
      </c>
    </row>
    <row r="11" spans="1:8" s="44" customFormat="1" ht="37.5" customHeight="1" x14ac:dyDescent="0.25">
      <c r="A11" s="171"/>
      <c r="B11" s="171"/>
      <c r="C11" s="171"/>
      <c r="D11" s="171"/>
      <c r="E11" s="171"/>
      <c r="F11" s="157" t="s">
        <v>83</v>
      </c>
      <c r="G11" s="170">
        <f>G28+G12</f>
        <v>1831.6999999999971</v>
      </c>
      <c r="H11" s="170">
        <f>H28+H12</f>
        <v>1831.6999999999971</v>
      </c>
    </row>
    <row r="12" spans="1:8" s="44" customFormat="1" ht="33.75" customHeight="1" x14ac:dyDescent="0.25">
      <c r="A12" s="72" t="s">
        <v>37</v>
      </c>
      <c r="B12" s="6"/>
      <c r="C12" s="6"/>
      <c r="D12" s="6"/>
      <c r="E12" s="6"/>
      <c r="F12" s="72" t="s">
        <v>46</v>
      </c>
      <c r="G12" s="113">
        <f t="shared" ref="G12:H12" si="1">G14</f>
        <v>38466.199999999997</v>
      </c>
      <c r="H12" s="113">
        <f t="shared" si="1"/>
        <v>38466.199999999997</v>
      </c>
    </row>
    <row r="13" spans="1:8" s="3" customFormat="1" x14ac:dyDescent="0.25">
      <c r="A13" s="6"/>
      <c r="B13" s="6"/>
      <c r="C13" s="6"/>
      <c r="D13" s="6"/>
      <c r="E13" s="6"/>
      <c r="F13" s="6" t="s">
        <v>7</v>
      </c>
      <c r="G13" s="41"/>
      <c r="H13" s="35"/>
    </row>
    <row r="14" spans="1:8" s="44" customFormat="1" ht="57" customHeight="1" x14ac:dyDescent="0.25">
      <c r="A14" s="6"/>
      <c r="B14" s="72" t="s">
        <v>37</v>
      </c>
      <c r="C14" s="6"/>
      <c r="D14" s="6"/>
      <c r="E14" s="6"/>
      <c r="F14" s="72" t="s">
        <v>47</v>
      </c>
      <c r="G14" s="140">
        <f>G16</f>
        <v>38466.199999999997</v>
      </c>
      <c r="H14" s="34">
        <f t="shared" ref="H14" si="2">H16</f>
        <v>38466.199999999997</v>
      </c>
    </row>
    <row r="15" spans="1:8" s="3" customFormat="1" x14ac:dyDescent="0.25">
      <c r="A15" s="6"/>
      <c r="B15" s="6"/>
      <c r="C15" s="6"/>
      <c r="D15" s="6"/>
      <c r="E15" s="6"/>
      <c r="F15" s="6" t="s">
        <v>7</v>
      </c>
      <c r="G15" s="41"/>
      <c r="H15" s="34"/>
    </row>
    <row r="16" spans="1:8" s="44" customFormat="1" ht="36.75" customHeight="1" x14ac:dyDescent="0.25">
      <c r="A16" s="6"/>
      <c r="B16" s="6"/>
      <c r="C16" s="72" t="s">
        <v>37</v>
      </c>
      <c r="D16" s="6"/>
      <c r="E16" s="6"/>
      <c r="F16" s="72" t="s">
        <v>48</v>
      </c>
      <c r="G16" s="140">
        <f t="shared" ref="G16:H16" si="3">G18</f>
        <v>38466.199999999997</v>
      </c>
      <c r="H16" s="140">
        <f t="shared" si="3"/>
        <v>38466.199999999997</v>
      </c>
    </row>
    <row r="17" spans="1:12" s="3" customFormat="1" x14ac:dyDescent="0.3">
      <c r="A17" s="52"/>
      <c r="B17" s="52"/>
      <c r="C17" s="52"/>
      <c r="D17" s="53"/>
      <c r="E17" s="48"/>
      <c r="F17" s="51" t="s">
        <v>7</v>
      </c>
      <c r="G17" s="102"/>
      <c r="H17" s="35"/>
    </row>
    <row r="18" spans="1:12" s="3" customFormat="1" ht="51.75" x14ac:dyDescent="0.25">
      <c r="A18" s="52"/>
      <c r="B18" s="52"/>
      <c r="C18" s="52"/>
      <c r="D18" s="123">
        <v>1001</v>
      </c>
      <c r="E18" s="123"/>
      <c r="F18" s="68" t="s">
        <v>72</v>
      </c>
      <c r="G18" s="104">
        <f>G20</f>
        <v>38466.199999999997</v>
      </c>
      <c r="H18" s="34">
        <f>+H20</f>
        <v>38466.199999999997</v>
      </c>
    </row>
    <row r="19" spans="1:12" s="3" customFormat="1" x14ac:dyDescent="0.25">
      <c r="A19" s="52"/>
      <c r="B19" s="52"/>
      <c r="C19" s="52"/>
      <c r="D19" s="123"/>
      <c r="E19" s="123"/>
      <c r="F19" s="67" t="s">
        <v>7</v>
      </c>
      <c r="G19" s="105"/>
      <c r="H19" s="33"/>
    </row>
    <row r="20" spans="1:12" s="3" customFormat="1" ht="51.75" x14ac:dyDescent="0.25">
      <c r="A20" s="52"/>
      <c r="B20" s="52"/>
      <c r="C20" s="52"/>
      <c r="D20" s="123"/>
      <c r="E20" s="123">
        <v>11001</v>
      </c>
      <c r="F20" s="68" t="s">
        <v>75</v>
      </c>
      <c r="G20" s="104">
        <f>G22</f>
        <v>38466.199999999997</v>
      </c>
      <c r="H20" s="34">
        <f>H22</f>
        <v>38466.199999999997</v>
      </c>
    </row>
    <row r="21" spans="1:12" ht="19.5" customHeight="1" x14ac:dyDescent="0.3">
      <c r="A21" s="52"/>
      <c r="B21" s="52"/>
      <c r="C21" s="52"/>
      <c r="D21" s="68"/>
      <c r="E21" s="68"/>
      <c r="F21" s="68" t="s">
        <v>23</v>
      </c>
      <c r="G21" s="106"/>
      <c r="H21" s="35"/>
    </row>
    <row r="22" spans="1:12" s="37" customFormat="1" ht="34.5" x14ac:dyDescent="0.25">
      <c r="A22" s="52"/>
      <c r="B22" s="52"/>
      <c r="C22" s="52"/>
      <c r="D22" s="68"/>
      <c r="E22" s="68"/>
      <c r="F22" s="67" t="s">
        <v>25</v>
      </c>
      <c r="G22" s="107">
        <f>G24</f>
        <v>38466.199999999997</v>
      </c>
      <c r="H22" s="36">
        <f>H24</f>
        <v>38466.199999999997</v>
      </c>
    </row>
    <row r="23" spans="1:12" ht="34.5" x14ac:dyDescent="0.3">
      <c r="A23" s="52"/>
      <c r="B23" s="52"/>
      <c r="C23" s="52"/>
      <c r="D23" s="68"/>
      <c r="E23" s="68"/>
      <c r="F23" s="68" t="s">
        <v>24</v>
      </c>
      <c r="G23" s="106"/>
      <c r="H23" s="13"/>
      <c r="I23" s="221"/>
      <c r="J23" s="222"/>
      <c r="K23" s="222"/>
      <c r="L23" s="222"/>
    </row>
    <row r="24" spans="1:12" x14ac:dyDescent="0.3">
      <c r="A24" s="52"/>
      <c r="B24" s="52"/>
      <c r="C24" s="52"/>
      <c r="D24" s="50"/>
      <c r="E24" s="50"/>
      <c r="F24" s="16" t="s">
        <v>8</v>
      </c>
      <c r="G24" s="103">
        <f>G26</f>
        <v>38466.199999999997</v>
      </c>
      <c r="H24" s="13">
        <f>H25</f>
        <v>38466.199999999997</v>
      </c>
    </row>
    <row r="25" spans="1:12" x14ac:dyDescent="0.3">
      <c r="A25" s="52"/>
      <c r="B25" s="52"/>
      <c r="C25" s="52"/>
      <c r="D25" s="50"/>
      <c r="E25" s="50"/>
      <c r="F25" s="16" t="s">
        <v>9</v>
      </c>
      <c r="G25" s="108">
        <f>G26</f>
        <v>38466.199999999997</v>
      </c>
      <c r="H25" s="13">
        <f>H26</f>
        <v>38466.199999999997</v>
      </c>
    </row>
    <row r="26" spans="1:12" x14ac:dyDescent="0.3">
      <c r="A26" s="69"/>
      <c r="B26" s="69"/>
      <c r="C26" s="69"/>
      <c r="D26" s="45"/>
      <c r="E26" s="45"/>
      <c r="F26" s="16" t="s">
        <v>127</v>
      </c>
      <c r="G26" s="108">
        <f>G27</f>
        <v>38466.199999999997</v>
      </c>
      <c r="H26" s="70">
        <f>H27</f>
        <v>38466.199999999997</v>
      </c>
    </row>
    <row r="27" spans="1:12" ht="69" x14ac:dyDescent="0.3">
      <c r="A27" s="69"/>
      <c r="B27" s="69"/>
      <c r="C27" s="69"/>
      <c r="D27" s="45"/>
      <c r="E27" s="45"/>
      <c r="F27" s="16" t="s">
        <v>128</v>
      </c>
      <c r="G27" s="159">
        <f>38466.2</f>
        <v>38466.199999999997</v>
      </c>
      <c r="H27" s="70">
        <f>38466.2</f>
        <v>38466.199999999997</v>
      </c>
    </row>
    <row r="28" spans="1:12" x14ac:dyDescent="0.3">
      <c r="A28" s="56" t="s">
        <v>91</v>
      </c>
      <c r="B28" s="56"/>
      <c r="C28" s="57"/>
      <c r="D28" s="50"/>
      <c r="E28" s="50"/>
      <c r="F28" s="157" t="s">
        <v>90</v>
      </c>
      <c r="G28" s="138">
        <f>G30</f>
        <v>-36634.5</v>
      </c>
      <c r="H28" s="38">
        <f t="shared" ref="H28" si="4">+H30</f>
        <v>-36634.5</v>
      </c>
    </row>
    <row r="29" spans="1:12" s="54" customFormat="1" x14ac:dyDescent="0.3">
      <c r="A29" s="56"/>
      <c r="B29" s="56"/>
      <c r="C29" s="57"/>
      <c r="D29" s="50"/>
      <c r="E29" s="50"/>
      <c r="F29" s="58" t="s">
        <v>7</v>
      </c>
      <c r="G29" s="109"/>
      <c r="H29" s="55"/>
    </row>
    <row r="30" spans="1:12" x14ac:dyDescent="0.3">
      <c r="A30" s="56"/>
      <c r="B30" s="56" t="s">
        <v>89</v>
      </c>
      <c r="C30" s="57"/>
      <c r="D30" s="50"/>
      <c r="E30" s="50"/>
      <c r="F30" s="157" t="s">
        <v>88</v>
      </c>
      <c r="G30" s="138">
        <f>G32</f>
        <v>-36634.5</v>
      </c>
      <c r="H30" s="38">
        <f t="shared" ref="H30" si="5">+H32</f>
        <v>-36634.5</v>
      </c>
    </row>
    <row r="31" spans="1:12" x14ac:dyDescent="0.3">
      <c r="A31" s="56"/>
      <c r="B31" s="56"/>
      <c r="C31" s="57"/>
      <c r="D31" s="50"/>
      <c r="E31" s="50"/>
      <c r="F31" s="58" t="s">
        <v>7</v>
      </c>
      <c r="G31" s="109"/>
      <c r="H31" s="12"/>
    </row>
    <row r="32" spans="1:12" x14ac:dyDescent="0.3">
      <c r="A32" s="56"/>
      <c r="B32" s="56"/>
      <c r="C32" s="57" t="s">
        <v>37</v>
      </c>
      <c r="D32" s="50"/>
      <c r="E32" s="50"/>
      <c r="F32" s="59" t="s">
        <v>87</v>
      </c>
      <c r="G32" s="139">
        <f>G34</f>
        <v>-36634.5</v>
      </c>
      <c r="H32" s="38">
        <f>H34</f>
        <v>-36634.5</v>
      </c>
    </row>
    <row r="33" spans="1:10" ht="22.5" customHeight="1" x14ac:dyDescent="0.3">
      <c r="A33" s="56"/>
      <c r="B33" s="56"/>
      <c r="C33" s="57"/>
      <c r="D33" s="27"/>
      <c r="E33" s="27"/>
      <c r="F33" s="27" t="s">
        <v>7</v>
      </c>
      <c r="G33" s="33"/>
      <c r="H33" s="12"/>
    </row>
    <row r="34" spans="1:10" x14ac:dyDescent="0.3">
      <c r="A34" s="56"/>
      <c r="B34" s="56"/>
      <c r="C34" s="57"/>
      <c r="D34" s="62">
        <v>1049</v>
      </c>
      <c r="E34" s="62"/>
      <c r="F34" s="27" t="s">
        <v>78</v>
      </c>
      <c r="G34" s="110">
        <f>G36</f>
        <v>-36634.5</v>
      </c>
      <c r="H34" s="38">
        <f>H38</f>
        <v>-36634.5</v>
      </c>
    </row>
    <row r="35" spans="1:10" x14ac:dyDescent="0.3">
      <c r="A35" s="56"/>
      <c r="B35" s="56"/>
      <c r="C35" s="57"/>
      <c r="D35" s="62"/>
      <c r="E35" s="62"/>
      <c r="F35" s="27" t="s">
        <v>7</v>
      </c>
      <c r="G35" s="33"/>
      <c r="H35" s="11"/>
    </row>
    <row r="36" spans="1:10" ht="51.75" x14ac:dyDescent="0.3">
      <c r="A36" s="56"/>
      <c r="B36" s="56"/>
      <c r="C36" s="57"/>
      <c r="D36" s="62"/>
      <c r="E36" s="157" t="s">
        <v>35</v>
      </c>
      <c r="F36" s="16" t="s">
        <v>81</v>
      </c>
      <c r="G36" s="110">
        <f>G38</f>
        <v>-36634.5</v>
      </c>
      <c r="H36" s="136">
        <f>H38</f>
        <v>-36634.5</v>
      </c>
    </row>
    <row r="37" spans="1:10" ht="21.75" customHeight="1" x14ac:dyDescent="0.3">
      <c r="A37" s="56"/>
      <c r="B37" s="56"/>
      <c r="C37" s="57"/>
      <c r="D37" s="27"/>
      <c r="E37" s="16"/>
      <c r="F37" s="16" t="s">
        <v>23</v>
      </c>
      <c r="G37" s="33"/>
      <c r="H37" s="13"/>
    </row>
    <row r="38" spans="1:10" ht="34.5" x14ac:dyDescent="0.3">
      <c r="A38" s="56"/>
      <c r="B38" s="56"/>
      <c r="C38" s="57"/>
      <c r="D38" s="27"/>
      <c r="E38" s="16"/>
      <c r="F38" s="7" t="s">
        <v>25</v>
      </c>
      <c r="G38" s="111">
        <f>G40</f>
        <v>-36634.5</v>
      </c>
      <c r="H38" s="136">
        <f>+H40</f>
        <v>-36634.5</v>
      </c>
    </row>
    <row r="39" spans="1:10" ht="34.5" x14ac:dyDescent="0.3">
      <c r="A39" s="56"/>
      <c r="B39" s="56"/>
      <c r="C39" s="57"/>
      <c r="D39" s="27"/>
      <c r="E39" s="16"/>
      <c r="F39" s="16" t="s">
        <v>24</v>
      </c>
      <c r="G39" s="33"/>
      <c r="H39" s="11"/>
    </row>
    <row r="40" spans="1:10" x14ac:dyDescent="0.3">
      <c r="A40" s="56"/>
      <c r="B40" s="56"/>
      <c r="C40" s="57"/>
      <c r="D40" s="27"/>
      <c r="E40" s="16"/>
      <c r="F40" s="16" t="s">
        <v>8</v>
      </c>
      <c r="G40" s="110">
        <f t="shared" ref="G40:H42" si="6">G41</f>
        <v>-36634.5</v>
      </c>
      <c r="H40" s="38">
        <f t="shared" ref="H40" si="7">+H42</f>
        <v>-36634.5</v>
      </c>
    </row>
    <row r="41" spans="1:10" x14ac:dyDescent="0.3">
      <c r="A41" s="56"/>
      <c r="B41" s="56"/>
      <c r="C41" s="57"/>
      <c r="D41" s="27"/>
      <c r="E41" s="16"/>
      <c r="F41" s="16" t="s">
        <v>9</v>
      </c>
      <c r="G41" s="110">
        <f t="shared" si="6"/>
        <v>-36634.5</v>
      </c>
      <c r="H41" s="110">
        <f t="shared" si="6"/>
        <v>-36634.5</v>
      </c>
    </row>
    <row r="42" spans="1:10" ht="34.5" x14ac:dyDescent="0.3">
      <c r="A42" s="158"/>
      <c r="B42" s="158"/>
      <c r="C42" s="158"/>
      <c r="D42" s="27"/>
      <c r="E42" s="16"/>
      <c r="F42" s="16" t="s">
        <v>84</v>
      </c>
      <c r="G42" s="110">
        <f t="shared" si="6"/>
        <v>-36634.5</v>
      </c>
      <c r="H42" s="110">
        <f t="shared" si="6"/>
        <v>-36634.5</v>
      </c>
    </row>
    <row r="43" spans="1:10" ht="42" customHeight="1" x14ac:dyDescent="0.3">
      <c r="A43" s="60"/>
      <c r="B43" s="60"/>
      <c r="C43" s="60"/>
      <c r="D43" s="61"/>
      <c r="E43" s="16"/>
      <c r="F43" s="16" t="s">
        <v>85</v>
      </c>
      <c r="G43" s="112">
        <f t="shared" ref="G43:H43" si="8">G44</f>
        <v>-36634.5</v>
      </c>
      <c r="H43" s="112">
        <f t="shared" si="8"/>
        <v>-36634.5</v>
      </c>
    </row>
    <row r="44" spans="1:10" ht="39.75" customHeight="1" x14ac:dyDescent="0.3">
      <c r="A44" s="122"/>
      <c r="B44" s="122"/>
      <c r="C44" s="122"/>
      <c r="D44" s="122"/>
      <c r="E44" s="16"/>
      <c r="F44" s="16" t="s">
        <v>86</v>
      </c>
      <c r="G44" s="112">
        <f>Հ4!D31</f>
        <v>-36634.5</v>
      </c>
      <c r="H44" s="112">
        <f>G44</f>
        <v>-36634.5</v>
      </c>
    </row>
    <row r="46" spans="1:10" ht="28.5" customHeight="1" x14ac:dyDescent="0.3">
      <c r="A46" s="54"/>
      <c r="B46" s="220" t="str">
        <f>Հ6!C16</f>
        <v xml:space="preserve">ՀԱՅԱՍՏԱՆԻ ՀԱՆՐԱՊԵՏՈՒԹՅԱՆ </v>
      </c>
      <c r="C46" s="220"/>
      <c r="D46" s="220"/>
      <c r="E46" s="220"/>
      <c r="F46" s="220"/>
      <c r="G46" s="156"/>
      <c r="H46" s="54"/>
      <c r="I46" s="54"/>
      <c r="J46" s="54"/>
    </row>
    <row r="47" spans="1:10" ht="17.25" customHeight="1" x14ac:dyDescent="0.3">
      <c r="A47" s="220" t="str">
        <f>Հ6!B17</f>
        <v>ՎԱՐՉԱՊԵՏԻ ԱՇԽԱՏԱԿԱԶՄԻ ՂԵԿԱՎԱՐ՝</v>
      </c>
      <c r="B47" s="220"/>
      <c r="C47" s="220"/>
      <c r="D47" s="220"/>
      <c r="E47" s="220"/>
      <c r="F47" s="220"/>
      <c r="G47" s="156"/>
      <c r="H47" s="54" t="s">
        <v>60</v>
      </c>
      <c r="I47" s="54"/>
      <c r="J47" s="54"/>
    </row>
    <row r="48" spans="1:10" x14ac:dyDescent="0.3">
      <c r="A48" s="54"/>
      <c r="B48" s="54"/>
      <c r="C48" s="54"/>
      <c r="D48" s="54"/>
      <c r="E48" s="54"/>
      <c r="F48" s="54"/>
      <c r="G48" s="54"/>
      <c r="H48" s="54"/>
      <c r="I48" s="54"/>
      <c r="J48" s="54"/>
    </row>
    <row r="49" spans="1:10" x14ac:dyDescent="0.3">
      <c r="A49" s="54"/>
      <c r="B49" s="54"/>
      <c r="C49" s="54"/>
      <c r="D49" s="54"/>
      <c r="E49" s="54"/>
      <c r="F49" s="54"/>
      <c r="G49" s="54"/>
      <c r="H49" s="54"/>
      <c r="I49" s="54"/>
      <c r="J49" s="54"/>
    </row>
    <row r="50" spans="1:10" x14ac:dyDescent="0.3">
      <c r="A50" s="54"/>
      <c r="B50" s="54"/>
      <c r="C50" s="54"/>
      <c r="D50" s="54"/>
      <c r="E50" s="54"/>
      <c r="F50" s="54"/>
      <c r="G50" s="54"/>
      <c r="H50" s="54"/>
      <c r="I50" s="54"/>
      <c r="J50" s="54"/>
    </row>
    <row r="51" spans="1:10" x14ac:dyDescent="0.3">
      <c r="A51" s="54"/>
      <c r="B51" s="54"/>
      <c r="C51" s="54"/>
      <c r="D51" s="54"/>
      <c r="E51" s="54"/>
      <c r="F51" s="54"/>
      <c r="G51" s="54"/>
      <c r="H51" s="54"/>
      <c r="I51" s="54"/>
      <c r="J51" s="54"/>
    </row>
    <row r="52" spans="1:10" x14ac:dyDescent="0.3">
      <c r="A52" s="54"/>
      <c r="B52" s="54"/>
      <c r="C52" s="54"/>
      <c r="D52" s="54"/>
      <c r="E52" s="54"/>
      <c r="F52" s="54"/>
      <c r="G52" s="54"/>
      <c r="H52" s="54"/>
      <c r="I52" s="54"/>
      <c r="J52" s="54"/>
    </row>
    <row r="53" spans="1:10" x14ac:dyDescent="0.3">
      <c r="A53" s="54"/>
      <c r="B53" s="54"/>
      <c r="C53" s="54"/>
      <c r="D53" s="54"/>
      <c r="E53" s="54"/>
      <c r="F53" s="54"/>
      <c r="G53" s="54"/>
      <c r="H53" s="54"/>
      <c r="I53" s="54"/>
      <c r="J53" s="54"/>
    </row>
  </sheetData>
  <mergeCells count="11">
    <mergeCell ref="A47:F47"/>
    <mergeCell ref="B46:F46"/>
    <mergeCell ref="I23:L23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86" orientation="landscape" r:id="rId1"/>
  <ignoredErrors>
    <ignoredError sqref="F1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topLeftCell="A10" zoomScaleNormal="100" workbookViewId="0">
      <selection activeCell="D17" sqref="D17"/>
    </sheetView>
  </sheetViews>
  <sheetFormatPr defaultRowHeight="17.25" x14ac:dyDescent="0.25"/>
  <cols>
    <col min="1" max="1" width="7.42578125" style="79" customWidth="1"/>
    <col min="2" max="2" width="10.140625" style="79" customWidth="1"/>
    <col min="3" max="3" width="14.7109375" style="80" customWidth="1"/>
    <col min="4" max="4" width="86.140625" style="81" bestFit="1" customWidth="1"/>
    <col min="5" max="5" width="21.140625" style="81" customWidth="1"/>
    <col min="6" max="6" width="18" style="81" bestFit="1" customWidth="1"/>
    <col min="7" max="8" width="9.140625" style="80"/>
    <col min="9" max="9" width="12.140625" style="80" bestFit="1" customWidth="1"/>
    <col min="10" max="254" width="9.140625" style="80"/>
    <col min="255" max="255" width="7.42578125" style="80" customWidth="1"/>
    <col min="256" max="256" width="14.7109375" style="80" customWidth="1"/>
    <col min="257" max="257" width="53.28515625" style="80" customWidth="1"/>
    <col min="258" max="262" width="21.140625" style="80" customWidth="1"/>
    <col min="263" max="510" width="9.140625" style="80"/>
    <col min="511" max="511" width="7.42578125" style="80" customWidth="1"/>
    <col min="512" max="512" width="14.7109375" style="80" customWidth="1"/>
    <col min="513" max="513" width="53.28515625" style="80" customWidth="1"/>
    <col min="514" max="518" width="21.140625" style="80" customWidth="1"/>
    <col min="519" max="766" width="9.140625" style="80"/>
    <col min="767" max="767" width="7.42578125" style="80" customWidth="1"/>
    <col min="768" max="768" width="14.7109375" style="80" customWidth="1"/>
    <col min="769" max="769" width="53.28515625" style="80" customWidth="1"/>
    <col min="770" max="774" width="21.140625" style="80" customWidth="1"/>
    <col min="775" max="1022" width="9.140625" style="80"/>
    <col min="1023" max="1023" width="7.42578125" style="80" customWidth="1"/>
    <col min="1024" max="1024" width="14.7109375" style="80" customWidth="1"/>
    <col min="1025" max="1025" width="53.28515625" style="80" customWidth="1"/>
    <col min="1026" max="1030" width="21.140625" style="80" customWidth="1"/>
    <col min="1031" max="1278" width="9.140625" style="80"/>
    <col min="1279" max="1279" width="7.42578125" style="80" customWidth="1"/>
    <col min="1280" max="1280" width="14.7109375" style="80" customWidth="1"/>
    <col min="1281" max="1281" width="53.28515625" style="80" customWidth="1"/>
    <col min="1282" max="1286" width="21.140625" style="80" customWidth="1"/>
    <col min="1287" max="1534" width="9.140625" style="80"/>
    <col min="1535" max="1535" width="7.42578125" style="80" customWidth="1"/>
    <col min="1536" max="1536" width="14.7109375" style="80" customWidth="1"/>
    <col min="1537" max="1537" width="53.28515625" style="80" customWidth="1"/>
    <col min="1538" max="1542" width="21.140625" style="80" customWidth="1"/>
    <col min="1543" max="1790" width="9.140625" style="80"/>
    <col min="1791" max="1791" width="7.42578125" style="80" customWidth="1"/>
    <col min="1792" max="1792" width="14.7109375" style="80" customWidth="1"/>
    <col min="1793" max="1793" width="53.28515625" style="80" customWidth="1"/>
    <col min="1794" max="1798" width="21.140625" style="80" customWidth="1"/>
    <col min="1799" max="2046" width="9.140625" style="80"/>
    <col min="2047" max="2047" width="7.42578125" style="80" customWidth="1"/>
    <col min="2048" max="2048" width="14.7109375" style="80" customWidth="1"/>
    <col min="2049" max="2049" width="53.28515625" style="80" customWidth="1"/>
    <col min="2050" max="2054" width="21.140625" style="80" customWidth="1"/>
    <col min="2055" max="2302" width="9.140625" style="80"/>
    <col min="2303" max="2303" width="7.42578125" style="80" customWidth="1"/>
    <col min="2304" max="2304" width="14.7109375" style="80" customWidth="1"/>
    <col min="2305" max="2305" width="53.28515625" style="80" customWidth="1"/>
    <col min="2306" max="2310" width="21.140625" style="80" customWidth="1"/>
    <col min="2311" max="2558" width="9.140625" style="80"/>
    <col min="2559" max="2559" width="7.42578125" style="80" customWidth="1"/>
    <col min="2560" max="2560" width="14.7109375" style="80" customWidth="1"/>
    <col min="2561" max="2561" width="53.28515625" style="80" customWidth="1"/>
    <col min="2562" max="2566" width="21.140625" style="80" customWidth="1"/>
    <col min="2567" max="2814" width="9.140625" style="80"/>
    <col min="2815" max="2815" width="7.42578125" style="80" customWidth="1"/>
    <col min="2816" max="2816" width="14.7109375" style="80" customWidth="1"/>
    <col min="2817" max="2817" width="53.28515625" style="80" customWidth="1"/>
    <col min="2818" max="2822" width="21.140625" style="80" customWidth="1"/>
    <col min="2823" max="3070" width="9.140625" style="80"/>
    <col min="3071" max="3071" width="7.42578125" style="80" customWidth="1"/>
    <col min="3072" max="3072" width="14.7109375" style="80" customWidth="1"/>
    <col min="3073" max="3073" width="53.28515625" style="80" customWidth="1"/>
    <col min="3074" max="3078" width="21.140625" style="80" customWidth="1"/>
    <col min="3079" max="3326" width="9.140625" style="80"/>
    <col min="3327" max="3327" width="7.42578125" style="80" customWidth="1"/>
    <col min="3328" max="3328" width="14.7109375" style="80" customWidth="1"/>
    <col min="3329" max="3329" width="53.28515625" style="80" customWidth="1"/>
    <col min="3330" max="3334" width="21.140625" style="80" customWidth="1"/>
    <col min="3335" max="3582" width="9.140625" style="80"/>
    <col min="3583" max="3583" width="7.42578125" style="80" customWidth="1"/>
    <col min="3584" max="3584" width="14.7109375" style="80" customWidth="1"/>
    <col min="3585" max="3585" width="53.28515625" style="80" customWidth="1"/>
    <col min="3586" max="3590" width="21.140625" style="80" customWidth="1"/>
    <col min="3591" max="3838" width="9.140625" style="80"/>
    <col min="3839" max="3839" width="7.42578125" style="80" customWidth="1"/>
    <col min="3840" max="3840" width="14.7109375" style="80" customWidth="1"/>
    <col min="3841" max="3841" width="53.28515625" style="80" customWidth="1"/>
    <col min="3842" max="3846" width="21.140625" style="80" customWidth="1"/>
    <col min="3847" max="4094" width="9.140625" style="80"/>
    <col min="4095" max="4095" width="7.42578125" style="80" customWidth="1"/>
    <col min="4096" max="4096" width="14.7109375" style="80" customWidth="1"/>
    <col min="4097" max="4097" width="53.28515625" style="80" customWidth="1"/>
    <col min="4098" max="4102" width="21.140625" style="80" customWidth="1"/>
    <col min="4103" max="4350" width="9.140625" style="80"/>
    <col min="4351" max="4351" width="7.42578125" style="80" customWidth="1"/>
    <col min="4352" max="4352" width="14.7109375" style="80" customWidth="1"/>
    <col min="4353" max="4353" width="53.28515625" style="80" customWidth="1"/>
    <col min="4354" max="4358" width="21.140625" style="80" customWidth="1"/>
    <col min="4359" max="4606" width="9.140625" style="80"/>
    <col min="4607" max="4607" width="7.42578125" style="80" customWidth="1"/>
    <col min="4608" max="4608" width="14.7109375" style="80" customWidth="1"/>
    <col min="4609" max="4609" width="53.28515625" style="80" customWidth="1"/>
    <col min="4610" max="4614" width="21.140625" style="80" customWidth="1"/>
    <col min="4615" max="4862" width="9.140625" style="80"/>
    <col min="4863" max="4863" width="7.42578125" style="80" customWidth="1"/>
    <col min="4864" max="4864" width="14.7109375" style="80" customWidth="1"/>
    <col min="4865" max="4865" width="53.28515625" style="80" customWidth="1"/>
    <col min="4866" max="4870" width="21.140625" style="80" customWidth="1"/>
    <col min="4871" max="5118" width="9.140625" style="80"/>
    <col min="5119" max="5119" width="7.42578125" style="80" customWidth="1"/>
    <col min="5120" max="5120" width="14.7109375" style="80" customWidth="1"/>
    <col min="5121" max="5121" width="53.28515625" style="80" customWidth="1"/>
    <col min="5122" max="5126" width="21.140625" style="80" customWidth="1"/>
    <col min="5127" max="5374" width="9.140625" style="80"/>
    <col min="5375" max="5375" width="7.42578125" style="80" customWidth="1"/>
    <col min="5376" max="5376" width="14.7109375" style="80" customWidth="1"/>
    <col min="5377" max="5377" width="53.28515625" style="80" customWidth="1"/>
    <col min="5378" max="5382" width="21.140625" style="80" customWidth="1"/>
    <col min="5383" max="5630" width="9.140625" style="80"/>
    <col min="5631" max="5631" width="7.42578125" style="80" customWidth="1"/>
    <col min="5632" max="5632" width="14.7109375" style="80" customWidth="1"/>
    <col min="5633" max="5633" width="53.28515625" style="80" customWidth="1"/>
    <col min="5634" max="5638" width="21.140625" style="80" customWidth="1"/>
    <col min="5639" max="5886" width="9.140625" style="80"/>
    <col min="5887" max="5887" width="7.42578125" style="80" customWidth="1"/>
    <col min="5888" max="5888" width="14.7109375" style="80" customWidth="1"/>
    <col min="5889" max="5889" width="53.28515625" style="80" customWidth="1"/>
    <col min="5890" max="5894" width="21.140625" style="80" customWidth="1"/>
    <col min="5895" max="6142" width="9.140625" style="80"/>
    <col min="6143" max="6143" width="7.42578125" style="80" customWidth="1"/>
    <col min="6144" max="6144" width="14.7109375" style="80" customWidth="1"/>
    <col min="6145" max="6145" width="53.28515625" style="80" customWidth="1"/>
    <col min="6146" max="6150" width="21.140625" style="80" customWidth="1"/>
    <col min="6151" max="6398" width="9.140625" style="80"/>
    <col min="6399" max="6399" width="7.42578125" style="80" customWidth="1"/>
    <col min="6400" max="6400" width="14.7109375" style="80" customWidth="1"/>
    <col min="6401" max="6401" width="53.28515625" style="80" customWidth="1"/>
    <col min="6402" max="6406" width="21.140625" style="80" customWidth="1"/>
    <col min="6407" max="6654" width="9.140625" style="80"/>
    <col min="6655" max="6655" width="7.42578125" style="80" customWidth="1"/>
    <col min="6656" max="6656" width="14.7109375" style="80" customWidth="1"/>
    <col min="6657" max="6657" width="53.28515625" style="80" customWidth="1"/>
    <col min="6658" max="6662" width="21.140625" style="80" customWidth="1"/>
    <col min="6663" max="6910" width="9.140625" style="80"/>
    <col min="6911" max="6911" width="7.42578125" style="80" customWidth="1"/>
    <col min="6912" max="6912" width="14.7109375" style="80" customWidth="1"/>
    <col min="6913" max="6913" width="53.28515625" style="80" customWidth="1"/>
    <col min="6914" max="6918" width="21.140625" style="80" customWidth="1"/>
    <col min="6919" max="7166" width="9.140625" style="80"/>
    <col min="7167" max="7167" width="7.42578125" style="80" customWidth="1"/>
    <col min="7168" max="7168" width="14.7109375" style="80" customWidth="1"/>
    <col min="7169" max="7169" width="53.28515625" style="80" customWidth="1"/>
    <col min="7170" max="7174" width="21.140625" style="80" customWidth="1"/>
    <col min="7175" max="7422" width="9.140625" style="80"/>
    <col min="7423" max="7423" width="7.42578125" style="80" customWidth="1"/>
    <col min="7424" max="7424" width="14.7109375" style="80" customWidth="1"/>
    <col min="7425" max="7425" width="53.28515625" style="80" customWidth="1"/>
    <col min="7426" max="7430" width="21.140625" style="80" customWidth="1"/>
    <col min="7431" max="7678" width="9.140625" style="80"/>
    <col min="7679" max="7679" width="7.42578125" style="80" customWidth="1"/>
    <col min="7680" max="7680" width="14.7109375" style="80" customWidth="1"/>
    <col min="7681" max="7681" width="53.28515625" style="80" customWidth="1"/>
    <col min="7682" max="7686" width="21.140625" style="80" customWidth="1"/>
    <col min="7687" max="7934" width="9.140625" style="80"/>
    <col min="7935" max="7935" width="7.42578125" style="80" customWidth="1"/>
    <col min="7936" max="7936" width="14.7109375" style="80" customWidth="1"/>
    <col min="7937" max="7937" width="53.28515625" style="80" customWidth="1"/>
    <col min="7938" max="7942" width="21.140625" style="80" customWidth="1"/>
    <col min="7943" max="8190" width="9.140625" style="80"/>
    <col min="8191" max="8191" width="7.42578125" style="80" customWidth="1"/>
    <col min="8192" max="8192" width="14.7109375" style="80" customWidth="1"/>
    <col min="8193" max="8193" width="53.28515625" style="80" customWidth="1"/>
    <col min="8194" max="8198" width="21.140625" style="80" customWidth="1"/>
    <col min="8199" max="8446" width="9.140625" style="80"/>
    <col min="8447" max="8447" width="7.42578125" style="80" customWidth="1"/>
    <col min="8448" max="8448" width="14.7109375" style="80" customWidth="1"/>
    <col min="8449" max="8449" width="53.28515625" style="80" customWidth="1"/>
    <col min="8450" max="8454" width="21.140625" style="80" customWidth="1"/>
    <col min="8455" max="8702" width="9.140625" style="80"/>
    <col min="8703" max="8703" width="7.42578125" style="80" customWidth="1"/>
    <col min="8704" max="8704" width="14.7109375" style="80" customWidth="1"/>
    <col min="8705" max="8705" width="53.28515625" style="80" customWidth="1"/>
    <col min="8706" max="8710" width="21.140625" style="80" customWidth="1"/>
    <col min="8711" max="8958" width="9.140625" style="80"/>
    <col min="8959" max="8959" width="7.42578125" style="80" customWidth="1"/>
    <col min="8960" max="8960" width="14.7109375" style="80" customWidth="1"/>
    <col min="8961" max="8961" width="53.28515625" style="80" customWidth="1"/>
    <col min="8962" max="8966" width="21.140625" style="80" customWidth="1"/>
    <col min="8967" max="9214" width="9.140625" style="80"/>
    <col min="9215" max="9215" width="7.42578125" style="80" customWidth="1"/>
    <col min="9216" max="9216" width="14.7109375" style="80" customWidth="1"/>
    <col min="9217" max="9217" width="53.28515625" style="80" customWidth="1"/>
    <col min="9218" max="9222" width="21.140625" style="80" customWidth="1"/>
    <col min="9223" max="9470" width="9.140625" style="80"/>
    <col min="9471" max="9471" width="7.42578125" style="80" customWidth="1"/>
    <col min="9472" max="9472" width="14.7109375" style="80" customWidth="1"/>
    <col min="9473" max="9473" width="53.28515625" style="80" customWidth="1"/>
    <col min="9474" max="9478" width="21.140625" style="80" customWidth="1"/>
    <col min="9479" max="9726" width="9.140625" style="80"/>
    <col min="9727" max="9727" width="7.42578125" style="80" customWidth="1"/>
    <col min="9728" max="9728" width="14.7109375" style="80" customWidth="1"/>
    <col min="9729" max="9729" width="53.28515625" style="80" customWidth="1"/>
    <col min="9730" max="9734" width="21.140625" style="80" customWidth="1"/>
    <col min="9735" max="9982" width="9.140625" style="80"/>
    <col min="9983" max="9983" width="7.42578125" style="80" customWidth="1"/>
    <col min="9984" max="9984" width="14.7109375" style="80" customWidth="1"/>
    <col min="9985" max="9985" width="53.28515625" style="80" customWidth="1"/>
    <col min="9986" max="9990" width="21.140625" style="80" customWidth="1"/>
    <col min="9991" max="10238" width="9.140625" style="80"/>
    <col min="10239" max="10239" width="7.42578125" style="80" customWidth="1"/>
    <col min="10240" max="10240" width="14.7109375" style="80" customWidth="1"/>
    <col min="10241" max="10241" width="53.28515625" style="80" customWidth="1"/>
    <col min="10242" max="10246" width="21.140625" style="80" customWidth="1"/>
    <col min="10247" max="10494" width="9.140625" style="80"/>
    <col min="10495" max="10495" width="7.42578125" style="80" customWidth="1"/>
    <col min="10496" max="10496" width="14.7109375" style="80" customWidth="1"/>
    <col min="10497" max="10497" width="53.28515625" style="80" customWidth="1"/>
    <col min="10498" max="10502" width="21.140625" style="80" customWidth="1"/>
    <col min="10503" max="10750" width="9.140625" style="80"/>
    <col min="10751" max="10751" width="7.42578125" style="80" customWidth="1"/>
    <col min="10752" max="10752" width="14.7109375" style="80" customWidth="1"/>
    <col min="10753" max="10753" width="53.28515625" style="80" customWidth="1"/>
    <col min="10754" max="10758" width="21.140625" style="80" customWidth="1"/>
    <col min="10759" max="11006" width="9.140625" style="80"/>
    <col min="11007" max="11007" width="7.42578125" style="80" customWidth="1"/>
    <col min="11008" max="11008" width="14.7109375" style="80" customWidth="1"/>
    <col min="11009" max="11009" width="53.28515625" style="80" customWidth="1"/>
    <col min="11010" max="11014" width="21.140625" style="80" customWidth="1"/>
    <col min="11015" max="11262" width="9.140625" style="80"/>
    <col min="11263" max="11263" width="7.42578125" style="80" customWidth="1"/>
    <col min="11264" max="11264" width="14.7109375" style="80" customWidth="1"/>
    <col min="11265" max="11265" width="53.28515625" style="80" customWidth="1"/>
    <col min="11266" max="11270" width="21.140625" style="80" customWidth="1"/>
    <col min="11271" max="11518" width="9.140625" style="80"/>
    <col min="11519" max="11519" width="7.42578125" style="80" customWidth="1"/>
    <col min="11520" max="11520" width="14.7109375" style="80" customWidth="1"/>
    <col min="11521" max="11521" width="53.28515625" style="80" customWidth="1"/>
    <col min="11522" max="11526" width="21.140625" style="80" customWidth="1"/>
    <col min="11527" max="11774" width="9.140625" style="80"/>
    <col min="11775" max="11775" width="7.42578125" style="80" customWidth="1"/>
    <col min="11776" max="11776" width="14.7109375" style="80" customWidth="1"/>
    <col min="11777" max="11777" width="53.28515625" style="80" customWidth="1"/>
    <col min="11778" max="11782" width="21.140625" style="80" customWidth="1"/>
    <col min="11783" max="12030" width="9.140625" style="80"/>
    <col min="12031" max="12031" width="7.42578125" style="80" customWidth="1"/>
    <col min="12032" max="12032" width="14.7109375" style="80" customWidth="1"/>
    <col min="12033" max="12033" width="53.28515625" style="80" customWidth="1"/>
    <col min="12034" max="12038" width="21.140625" style="80" customWidth="1"/>
    <col min="12039" max="12286" width="9.140625" style="80"/>
    <col min="12287" max="12287" width="7.42578125" style="80" customWidth="1"/>
    <col min="12288" max="12288" width="14.7109375" style="80" customWidth="1"/>
    <col min="12289" max="12289" width="53.28515625" style="80" customWidth="1"/>
    <col min="12290" max="12294" width="21.140625" style="80" customWidth="1"/>
    <col min="12295" max="12542" width="9.140625" style="80"/>
    <col min="12543" max="12543" width="7.42578125" style="80" customWidth="1"/>
    <col min="12544" max="12544" width="14.7109375" style="80" customWidth="1"/>
    <col min="12545" max="12545" width="53.28515625" style="80" customWidth="1"/>
    <col min="12546" max="12550" width="21.140625" style="80" customWidth="1"/>
    <col min="12551" max="12798" width="9.140625" style="80"/>
    <col min="12799" max="12799" width="7.42578125" style="80" customWidth="1"/>
    <col min="12800" max="12800" width="14.7109375" style="80" customWidth="1"/>
    <col min="12801" max="12801" width="53.28515625" style="80" customWidth="1"/>
    <col min="12802" max="12806" width="21.140625" style="80" customWidth="1"/>
    <col min="12807" max="13054" width="9.140625" style="80"/>
    <col min="13055" max="13055" width="7.42578125" style="80" customWidth="1"/>
    <col min="13056" max="13056" width="14.7109375" style="80" customWidth="1"/>
    <col min="13057" max="13057" width="53.28515625" style="80" customWidth="1"/>
    <col min="13058" max="13062" width="21.140625" style="80" customWidth="1"/>
    <col min="13063" max="13310" width="9.140625" style="80"/>
    <col min="13311" max="13311" width="7.42578125" style="80" customWidth="1"/>
    <col min="13312" max="13312" width="14.7109375" style="80" customWidth="1"/>
    <col min="13313" max="13313" width="53.28515625" style="80" customWidth="1"/>
    <col min="13314" max="13318" width="21.140625" style="80" customWidth="1"/>
    <col min="13319" max="13566" width="9.140625" style="80"/>
    <col min="13567" max="13567" width="7.42578125" style="80" customWidth="1"/>
    <col min="13568" max="13568" width="14.7109375" style="80" customWidth="1"/>
    <col min="13569" max="13569" width="53.28515625" style="80" customWidth="1"/>
    <col min="13570" max="13574" width="21.140625" style="80" customWidth="1"/>
    <col min="13575" max="13822" width="9.140625" style="80"/>
    <col min="13823" max="13823" width="7.42578125" style="80" customWidth="1"/>
    <col min="13824" max="13824" width="14.7109375" style="80" customWidth="1"/>
    <col min="13825" max="13825" width="53.28515625" style="80" customWidth="1"/>
    <col min="13826" max="13830" width="21.140625" style="80" customWidth="1"/>
    <col min="13831" max="14078" width="9.140625" style="80"/>
    <col min="14079" max="14079" width="7.42578125" style="80" customWidth="1"/>
    <col min="14080" max="14080" width="14.7109375" style="80" customWidth="1"/>
    <col min="14081" max="14081" width="53.28515625" style="80" customWidth="1"/>
    <col min="14082" max="14086" width="21.140625" style="80" customWidth="1"/>
    <col min="14087" max="14334" width="9.140625" style="80"/>
    <col min="14335" max="14335" width="7.42578125" style="80" customWidth="1"/>
    <col min="14336" max="14336" width="14.7109375" style="80" customWidth="1"/>
    <col min="14337" max="14337" width="53.28515625" style="80" customWidth="1"/>
    <col min="14338" max="14342" width="21.140625" style="80" customWidth="1"/>
    <col min="14343" max="14590" width="9.140625" style="80"/>
    <col min="14591" max="14591" width="7.42578125" style="80" customWidth="1"/>
    <col min="14592" max="14592" width="14.7109375" style="80" customWidth="1"/>
    <col min="14593" max="14593" width="53.28515625" style="80" customWidth="1"/>
    <col min="14594" max="14598" width="21.140625" style="80" customWidth="1"/>
    <col min="14599" max="14846" width="9.140625" style="80"/>
    <col min="14847" max="14847" width="7.42578125" style="80" customWidth="1"/>
    <col min="14848" max="14848" width="14.7109375" style="80" customWidth="1"/>
    <col min="14849" max="14849" width="53.28515625" style="80" customWidth="1"/>
    <col min="14850" max="14854" width="21.140625" style="80" customWidth="1"/>
    <col min="14855" max="15102" width="9.140625" style="80"/>
    <col min="15103" max="15103" width="7.42578125" style="80" customWidth="1"/>
    <col min="15104" max="15104" width="14.7109375" style="80" customWidth="1"/>
    <col min="15105" max="15105" width="53.28515625" style="80" customWidth="1"/>
    <col min="15106" max="15110" width="21.140625" style="80" customWidth="1"/>
    <col min="15111" max="15358" width="9.140625" style="80"/>
    <col min="15359" max="15359" width="7.42578125" style="80" customWidth="1"/>
    <col min="15360" max="15360" width="14.7109375" style="80" customWidth="1"/>
    <col min="15361" max="15361" width="53.28515625" style="80" customWidth="1"/>
    <col min="15362" max="15366" width="21.140625" style="80" customWidth="1"/>
    <col min="15367" max="15614" width="9.140625" style="80"/>
    <col min="15615" max="15615" width="7.42578125" style="80" customWidth="1"/>
    <col min="15616" max="15616" width="14.7109375" style="80" customWidth="1"/>
    <col min="15617" max="15617" width="53.28515625" style="80" customWidth="1"/>
    <col min="15618" max="15622" width="21.140625" style="80" customWidth="1"/>
    <col min="15623" max="15870" width="9.140625" style="80"/>
    <col min="15871" max="15871" width="7.42578125" style="80" customWidth="1"/>
    <col min="15872" max="15872" width="14.7109375" style="80" customWidth="1"/>
    <col min="15873" max="15873" width="53.28515625" style="80" customWidth="1"/>
    <col min="15874" max="15878" width="21.140625" style="80" customWidth="1"/>
    <col min="15879" max="16126" width="9.140625" style="80"/>
    <col min="16127" max="16127" width="7.42578125" style="80" customWidth="1"/>
    <col min="16128" max="16128" width="14.7109375" style="80" customWidth="1"/>
    <col min="16129" max="16129" width="53.28515625" style="80" customWidth="1"/>
    <col min="16130" max="16134" width="21.140625" style="80" customWidth="1"/>
    <col min="16135" max="16384" width="9.140625" style="80"/>
  </cols>
  <sheetData>
    <row r="1" spans="1:9" x14ac:dyDescent="0.3">
      <c r="E1" s="82"/>
      <c r="F1" s="82" t="s">
        <v>160</v>
      </c>
    </row>
    <row r="2" spans="1:9" x14ac:dyDescent="0.3">
      <c r="A2" s="83"/>
      <c r="D2" s="83"/>
      <c r="E2" s="226" t="s">
        <v>68</v>
      </c>
      <c r="F2" s="226"/>
    </row>
    <row r="3" spans="1:9" ht="15.75" customHeight="1" x14ac:dyDescent="0.3">
      <c r="A3" s="83"/>
      <c r="D3" s="83"/>
      <c r="E3" s="226" t="s">
        <v>51</v>
      </c>
      <c r="F3" s="226"/>
    </row>
    <row r="4" spans="1:9" ht="15.75" customHeight="1" x14ac:dyDescent="0.3">
      <c r="A4" s="83"/>
      <c r="D4" s="83"/>
      <c r="E4" s="82"/>
      <c r="F4" s="82"/>
    </row>
    <row r="5" spans="1:9" ht="50.25" customHeight="1" x14ac:dyDescent="0.3">
      <c r="A5" s="195" t="s">
        <v>125</v>
      </c>
      <c r="B5" s="195"/>
      <c r="C5" s="195"/>
      <c r="D5" s="195"/>
      <c r="E5" s="195"/>
      <c r="F5" s="195"/>
      <c r="G5" s="90"/>
      <c r="H5" s="90"/>
    </row>
    <row r="6" spans="1:9" x14ac:dyDescent="0.25">
      <c r="A6" s="84"/>
      <c r="B6" s="84"/>
      <c r="C6" s="79"/>
      <c r="D6" s="85"/>
      <c r="E6" s="227" t="s">
        <v>52</v>
      </c>
      <c r="F6" s="227"/>
    </row>
    <row r="7" spans="1:9" s="124" customFormat="1" ht="36.75" customHeight="1" x14ac:dyDescent="0.3">
      <c r="B7" s="228" t="s">
        <v>55</v>
      </c>
      <c r="C7" s="228"/>
      <c r="D7" s="229" t="s">
        <v>92</v>
      </c>
      <c r="E7" s="230" t="s">
        <v>147</v>
      </c>
      <c r="F7" s="231"/>
    </row>
    <row r="8" spans="1:9" s="124" customFormat="1" ht="30" customHeight="1" x14ac:dyDescent="0.3">
      <c r="B8" s="125" t="s">
        <v>53</v>
      </c>
      <c r="C8" s="125" t="s">
        <v>54</v>
      </c>
      <c r="D8" s="229"/>
      <c r="E8" s="232"/>
      <c r="F8" s="233"/>
      <c r="H8" s="161"/>
    </row>
    <row r="9" spans="1:9" s="126" customFormat="1" ht="33" customHeight="1" x14ac:dyDescent="0.3">
      <c r="B9" s="127">
        <v>1049</v>
      </c>
      <c r="C9" s="128"/>
      <c r="D9" s="160" t="s">
        <v>93</v>
      </c>
      <c r="E9" s="162" t="s">
        <v>70</v>
      </c>
      <c r="F9" s="163" t="s">
        <v>42</v>
      </c>
    </row>
    <row r="10" spans="1:9" s="126" customFormat="1" ht="33" x14ac:dyDescent="0.3">
      <c r="B10" s="128"/>
      <c r="C10" s="127">
        <v>11001</v>
      </c>
      <c r="D10" s="129" t="s">
        <v>94</v>
      </c>
      <c r="E10" s="141">
        <f t="shared" ref="E10:F10" si="0">E11</f>
        <v>-36634.5</v>
      </c>
      <c r="F10" s="141">
        <f t="shared" si="0"/>
        <v>-36634.5</v>
      </c>
    </row>
    <row r="11" spans="1:9" s="126" customFormat="1" ht="33" x14ac:dyDescent="0.3">
      <c r="B11" s="130"/>
      <c r="C11" s="130"/>
      <c r="D11" s="131" t="s">
        <v>95</v>
      </c>
      <c r="E11" s="141">
        <f t="shared" ref="E11:F11" si="1">E12</f>
        <v>-36634.5</v>
      </c>
      <c r="F11" s="141">
        <f t="shared" si="1"/>
        <v>-36634.5</v>
      </c>
    </row>
    <row r="12" spans="1:9" s="126" customFormat="1" ht="33" x14ac:dyDescent="0.3">
      <c r="B12" s="130"/>
      <c r="C12" s="130"/>
      <c r="D12" s="132" t="s">
        <v>122</v>
      </c>
      <c r="E12" s="141">
        <f>Հ5!G44</f>
        <v>-36634.5</v>
      </c>
      <c r="F12" s="141">
        <f>Հ5!H44</f>
        <v>-36634.5</v>
      </c>
    </row>
    <row r="13" spans="1:9" s="87" customFormat="1" ht="40.5" customHeight="1" x14ac:dyDescent="0.3">
      <c r="A13" s="86"/>
      <c r="B13" s="86"/>
      <c r="C13" s="90"/>
      <c r="D13" s="91"/>
      <c r="E13" s="92"/>
      <c r="F13" s="91"/>
      <c r="I13" s="88"/>
    </row>
    <row r="16" spans="1:9" ht="36" customHeight="1" x14ac:dyDescent="0.25">
      <c r="B16" s="86"/>
      <c r="C16" s="164" t="s">
        <v>58</v>
      </c>
      <c r="D16" s="165"/>
    </row>
    <row r="17" spans="2:4" ht="48.75" customHeight="1" x14ac:dyDescent="0.25">
      <c r="B17" s="185" t="s">
        <v>59</v>
      </c>
      <c r="C17" s="185"/>
      <c r="D17" s="166" t="s">
        <v>60</v>
      </c>
    </row>
  </sheetData>
  <mergeCells count="8">
    <mergeCell ref="B17:C17"/>
    <mergeCell ref="E2:F2"/>
    <mergeCell ref="E3:F3"/>
    <mergeCell ref="E6:F6"/>
    <mergeCell ref="B7:C7"/>
    <mergeCell ref="D7:D8"/>
    <mergeCell ref="E7:F8"/>
    <mergeCell ref="A5:F5"/>
  </mergeCells>
  <pageMargins left="0.7" right="0.7" top="0.75" bottom="0.75" header="0.3" footer="0.3"/>
  <pageSetup paperSize="9" scale="56" orientation="portrait" horizontalDpi="300" verticalDpi="300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K41"/>
  <sheetViews>
    <sheetView topLeftCell="A31" zoomScaleNormal="100" workbookViewId="0">
      <selection activeCell="C41" sqref="C41:E41"/>
    </sheetView>
  </sheetViews>
  <sheetFormatPr defaultRowHeight="17.25" x14ac:dyDescent="0.3"/>
  <cols>
    <col min="1" max="1" width="9.140625" style="14"/>
    <col min="2" max="2" width="27" style="14" customWidth="1"/>
    <col min="3" max="3" width="70.7109375" style="14" customWidth="1"/>
    <col min="4" max="4" width="16.85546875" style="14" customWidth="1"/>
    <col min="5" max="5" width="22.5703125" style="14" customWidth="1"/>
    <col min="6" max="8" width="9" style="14" customWidth="1"/>
    <col min="9" max="252" width="9.140625" style="14"/>
    <col min="253" max="253" width="4.7109375" style="14" customWidth="1"/>
    <col min="254" max="254" width="19.85546875" style="14" customWidth="1"/>
    <col min="255" max="255" width="72.140625" style="14" customWidth="1"/>
    <col min="256" max="256" width="0" style="14" hidden="1" customWidth="1"/>
    <col min="257" max="257" width="18.28515625" style="14" customWidth="1"/>
    <col min="258" max="258" width="17.5703125" style="14" customWidth="1"/>
    <col min="259" max="264" width="9" style="14" customWidth="1"/>
    <col min="265" max="508" width="9.140625" style="14"/>
    <col min="509" max="509" width="4.7109375" style="14" customWidth="1"/>
    <col min="510" max="510" width="19.85546875" style="14" customWidth="1"/>
    <col min="511" max="511" width="72.140625" style="14" customWidth="1"/>
    <col min="512" max="512" width="0" style="14" hidden="1" customWidth="1"/>
    <col min="513" max="513" width="18.28515625" style="14" customWidth="1"/>
    <col min="514" max="514" width="17.5703125" style="14" customWidth="1"/>
    <col min="515" max="520" width="9" style="14" customWidth="1"/>
    <col min="521" max="764" width="9.140625" style="14"/>
    <col min="765" max="765" width="4.7109375" style="14" customWidth="1"/>
    <col min="766" max="766" width="19.85546875" style="14" customWidth="1"/>
    <col min="767" max="767" width="72.140625" style="14" customWidth="1"/>
    <col min="768" max="768" width="0" style="14" hidden="1" customWidth="1"/>
    <col min="769" max="769" width="18.28515625" style="14" customWidth="1"/>
    <col min="770" max="770" width="17.5703125" style="14" customWidth="1"/>
    <col min="771" max="776" width="9" style="14" customWidth="1"/>
    <col min="777" max="1020" width="9.140625" style="14"/>
    <col min="1021" max="1021" width="4.7109375" style="14" customWidth="1"/>
    <col min="1022" max="1022" width="19.85546875" style="14" customWidth="1"/>
    <col min="1023" max="1023" width="72.140625" style="14" customWidth="1"/>
    <col min="1024" max="1024" width="0" style="14" hidden="1" customWidth="1"/>
    <col min="1025" max="1025" width="18.28515625" style="14" customWidth="1"/>
    <col min="1026" max="1026" width="17.5703125" style="14" customWidth="1"/>
    <col min="1027" max="1032" width="9" style="14" customWidth="1"/>
    <col min="1033" max="1276" width="9.140625" style="14"/>
    <col min="1277" max="1277" width="4.7109375" style="14" customWidth="1"/>
    <col min="1278" max="1278" width="19.85546875" style="14" customWidth="1"/>
    <col min="1279" max="1279" width="72.140625" style="14" customWidth="1"/>
    <col min="1280" max="1280" width="0" style="14" hidden="1" customWidth="1"/>
    <col min="1281" max="1281" width="18.28515625" style="14" customWidth="1"/>
    <col min="1282" max="1282" width="17.5703125" style="14" customWidth="1"/>
    <col min="1283" max="1288" width="9" style="14" customWidth="1"/>
    <col min="1289" max="1532" width="9.140625" style="14"/>
    <col min="1533" max="1533" width="4.7109375" style="14" customWidth="1"/>
    <col min="1534" max="1534" width="19.85546875" style="14" customWidth="1"/>
    <col min="1535" max="1535" width="72.140625" style="14" customWidth="1"/>
    <col min="1536" max="1536" width="0" style="14" hidden="1" customWidth="1"/>
    <col min="1537" max="1537" width="18.28515625" style="14" customWidth="1"/>
    <col min="1538" max="1538" width="17.5703125" style="14" customWidth="1"/>
    <col min="1539" max="1544" width="9" style="14" customWidth="1"/>
    <col min="1545" max="1788" width="9.140625" style="14"/>
    <col min="1789" max="1789" width="4.7109375" style="14" customWidth="1"/>
    <col min="1790" max="1790" width="19.85546875" style="14" customWidth="1"/>
    <col min="1791" max="1791" width="72.140625" style="14" customWidth="1"/>
    <col min="1792" max="1792" width="0" style="14" hidden="1" customWidth="1"/>
    <col min="1793" max="1793" width="18.28515625" style="14" customWidth="1"/>
    <col min="1794" max="1794" width="17.5703125" style="14" customWidth="1"/>
    <col min="1795" max="1800" width="9" style="14" customWidth="1"/>
    <col min="1801" max="2044" width="9.140625" style="14"/>
    <col min="2045" max="2045" width="4.7109375" style="14" customWidth="1"/>
    <col min="2046" max="2046" width="19.85546875" style="14" customWidth="1"/>
    <col min="2047" max="2047" width="72.140625" style="14" customWidth="1"/>
    <col min="2048" max="2048" width="0" style="14" hidden="1" customWidth="1"/>
    <col min="2049" max="2049" width="18.28515625" style="14" customWidth="1"/>
    <col min="2050" max="2050" width="17.5703125" style="14" customWidth="1"/>
    <col min="2051" max="2056" width="9" style="14" customWidth="1"/>
    <col min="2057" max="2300" width="9.140625" style="14"/>
    <col min="2301" max="2301" width="4.7109375" style="14" customWidth="1"/>
    <col min="2302" max="2302" width="19.85546875" style="14" customWidth="1"/>
    <col min="2303" max="2303" width="72.140625" style="14" customWidth="1"/>
    <col min="2304" max="2304" width="0" style="14" hidden="1" customWidth="1"/>
    <col min="2305" max="2305" width="18.28515625" style="14" customWidth="1"/>
    <col min="2306" max="2306" width="17.5703125" style="14" customWidth="1"/>
    <col min="2307" max="2312" width="9" style="14" customWidth="1"/>
    <col min="2313" max="2556" width="9.140625" style="14"/>
    <col min="2557" max="2557" width="4.7109375" style="14" customWidth="1"/>
    <col min="2558" max="2558" width="19.85546875" style="14" customWidth="1"/>
    <col min="2559" max="2559" width="72.140625" style="14" customWidth="1"/>
    <col min="2560" max="2560" width="0" style="14" hidden="1" customWidth="1"/>
    <col min="2561" max="2561" width="18.28515625" style="14" customWidth="1"/>
    <col min="2562" max="2562" width="17.5703125" style="14" customWidth="1"/>
    <col min="2563" max="2568" width="9" style="14" customWidth="1"/>
    <col min="2569" max="2812" width="9.140625" style="14"/>
    <col min="2813" max="2813" width="4.7109375" style="14" customWidth="1"/>
    <col min="2814" max="2814" width="19.85546875" style="14" customWidth="1"/>
    <col min="2815" max="2815" width="72.140625" style="14" customWidth="1"/>
    <col min="2816" max="2816" width="0" style="14" hidden="1" customWidth="1"/>
    <col min="2817" max="2817" width="18.28515625" style="14" customWidth="1"/>
    <col min="2818" max="2818" width="17.5703125" style="14" customWidth="1"/>
    <col min="2819" max="2824" width="9" style="14" customWidth="1"/>
    <col min="2825" max="3068" width="9.140625" style="14"/>
    <col min="3069" max="3069" width="4.7109375" style="14" customWidth="1"/>
    <col min="3070" max="3070" width="19.85546875" style="14" customWidth="1"/>
    <col min="3071" max="3071" width="72.140625" style="14" customWidth="1"/>
    <col min="3072" max="3072" width="0" style="14" hidden="1" customWidth="1"/>
    <col min="3073" max="3073" width="18.28515625" style="14" customWidth="1"/>
    <col min="3074" max="3074" width="17.5703125" style="14" customWidth="1"/>
    <col min="3075" max="3080" width="9" style="14" customWidth="1"/>
    <col min="3081" max="3324" width="9.140625" style="14"/>
    <col min="3325" max="3325" width="4.7109375" style="14" customWidth="1"/>
    <col min="3326" max="3326" width="19.85546875" style="14" customWidth="1"/>
    <col min="3327" max="3327" width="72.140625" style="14" customWidth="1"/>
    <col min="3328" max="3328" width="0" style="14" hidden="1" customWidth="1"/>
    <col min="3329" max="3329" width="18.28515625" style="14" customWidth="1"/>
    <col min="3330" max="3330" width="17.5703125" style="14" customWidth="1"/>
    <col min="3331" max="3336" width="9" style="14" customWidth="1"/>
    <col min="3337" max="3580" width="9.140625" style="14"/>
    <col min="3581" max="3581" width="4.7109375" style="14" customWidth="1"/>
    <col min="3582" max="3582" width="19.85546875" style="14" customWidth="1"/>
    <col min="3583" max="3583" width="72.140625" style="14" customWidth="1"/>
    <col min="3584" max="3584" width="0" style="14" hidden="1" customWidth="1"/>
    <col min="3585" max="3585" width="18.28515625" style="14" customWidth="1"/>
    <col min="3586" max="3586" width="17.5703125" style="14" customWidth="1"/>
    <col min="3587" max="3592" width="9" style="14" customWidth="1"/>
    <col min="3593" max="3836" width="9.140625" style="14"/>
    <col min="3837" max="3837" width="4.7109375" style="14" customWidth="1"/>
    <col min="3838" max="3838" width="19.85546875" style="14" customWidth="1"/>
    <col min="3839" max="3839" width="72.140625" style="14" customWidth="1"/>
    <col min="3840" max="3840" width="0" style="14" hidden="1" customWidth="1"/>
    <col min="3841" max="3841" width="18.28515625" style="14" customWidth="1"/>
    <col min="3842" max="3842" width="17.5703125" style="14" customWidth="1"/>
    <col min="3843" max="3848" width="9" style="14" customWidth="1"/>
    <col min="3849" max="4092" width="9.140625" style="14"/>
    <col min="4093" max="4093" width="4.7109375" style="14" customWidth="1"/>
    <col min="4094" max="4094" width="19.85546875" style="14" customWidth="1"/>
    <col min="4095" max="4095" width="72.140625" style="14" customWidth="1"/>
    <col min="4096" max="4096" width="0" style="14" hidden="1" customWidth="1"/>
    <col min="4097" max="4097" width="18.28515625" style="14" customWidth="1"/>
    <col min="4098" max="4098" width="17.5703125" style="14" customWidth="1"/>
    <col min="4099" max="4104" width="9" style="14" customWidth="1"/>
    <col min="4105" max="4348" width="9.140625" style="14"/>
    <col min="4349" max="4349" width="4.7109375" style="14" customWidth="1"/>
    <col min="4350" max="4350" width="19.85546875" style="14" customWidth="1"/>
    <col min="4351" max="4351" width="72.140625" style="14" customWidth="1"/>
    <col min="4352" max="4352" width="0" style="14" hidden="1" customWidth="1"/>
    <col min="4353" max="4353" width="18.28515625" style="14" customWidth="1"/>
    <col min="4354" max="4354" width="17.5703125" style="14" customWidth="1"/>
    <col min="4355" max="4360" width="9" style="14" customWidth="1"/>
    <col min="4361" max="4604" width="9.140625" style="14"/>
    <col min="4605" max="4605" width="4.7109375" style="14" customWidth="1"/>
    <col min="4606" max="4606" width="19.85546875" style="14" customWidth="1"/>
    <col min="4607" max="4607" width="72.140625" style="14" customWidth="1"/>
    <col min="4608" max="4608" width="0" style="14" hidden="1" customWidth="1"/>
    <col min="4609" max="4609" width="18.28515625" style="14" customWidth="1"/>
    <col min="4610" max="4610" width="17.5703125" style="14" customWidth="1"/>
    <col min="4611" max="4616" width="9" style="14" customWidth="1"/>
    <col min="4617" max="4860" width="9.140625" style="14"/>
    <col min="4861" max="4861" width="4.7109375" style="14" customWidth="1"/>
    <col min="4862" max="4862" width="19.85546875" style="14" customWidth="1"/>
    <col min="4863" max="4863" width="72.140625" style="14" customWidth="1"/>
    <col min="4864" max="4864" width="0" style="14" hidden="1" customWidth="1"/>
    <col min="4865" max="4865" width="18.28515625" style="14" customWidth="1"/>
    <col min="4866" max="4866" width="17.5703125" style="14" customWidth="1"/>
    <col min="4867" max="4872" width="9" style="14" customWidth="1"/>
    <col min="4873" max="5116" width="9.140625" style="14"/>
    <col min="5117" max="5117" width="4.7109375" style="14" customWidth="1"/>
    <col min="5118" max="5118" width="19.85546875" style="14" customWidth="1"/>
    <col min="5119" max="5119" width="72.140625" style="14" customWidth="1"/>
    <col min="5120" max="5120" width="0" style="14" hidden="1" customWidth="1"/>
    <col min="5121" max="5121" width="18.28515625" style="14" customWidth="1"/>
    <col min="5122" max="5122" width="17.5703125" style="14" customWidth="1"/>
    <col min="5123" max="5128" width="9" style="14" customWidth="1"/>
    <col min="5129" max="5372" width="9.140625" style="14"/>
    <col min="5373" max="5373" width="4.7109375" style="14" customWidth="1"/>
    <col min="5374" max="5374" width="19.85546875" style="14" customWidth="1"/>
    <col min="5375" max="5375" width="72.140625" style="14" customWidth="1"/>
    <col min="5376" max="5376" width="0" style="14" hidden="1" customWidth="1"/>
    <col min="5377" max="5377" width="18.28515625" style="14" customWidth="1"/>
    <col min="5378" max="5378" width="17.5703125" style="14" customWidth="1"/>
    <col min="5379" max="5384" width="9" style="14" customWidth="1"/>
    <col min="5385" max="5628" width="9.140625" style="14"/>
    <col min="5629" max="5629" width="4.7109375" style="14" customWidth="1"/>
    <col min="5630" max="5630" width="19.85546875" style="14" customWidth="1"/>
    <col min="5631" max="5631" width="72.140625" style="14" customWidth="1"/>
    <col min="5632" max="5632" width="0" style="14" hidden="1" customWidth="1"/>
    <col min="5633" max="5633" width="18.28515625" style="14" customWidth="1"/>
    <col min="5634" max="5634" width="17.5703125" style="14" customWidth="1"/>
    <col min="5635" max="5640" width="9" style="14" customWidth="1"/>
    <col min="5641" max="5884" width="9.140625" style="14"/>
    <col min="5885" max="5885" width="4.7109375" style="14" customWidth="1"/>
    <col min="5886" max="5886" width="19.85546875" style="14" customWidth="1"/>
    <col min="5887" max="5887" width="72.140625" style="14" customWidth="1"/>
    <col min="5888" max="5888" width="0" style="14" hidden="1" customWidth="1"/>
    <col min="5889" max="5889" width="18.28515625" style="14" customWidth="1"/>
    <col min="5890" max="5890" width="17.5703125" style="14" customWidth="1"/>
    <col min="5891" max="5896" width="9" style="14" customWidth="1"/>
    <col min="5897" max="6140" width="9.140625" style="14"/>
    <col min="6141" max="6141" width="4.7109375" style="14" customWidth="1"/>
    <col min="6142" max="6142" width="19.85546875" style="14" customWidth="1"/>
    <col min="6143" max="6143" width="72.140625" style="14" customWidth="1"/>
    <col min="6144" max="6144" width="0" style="14" hidden="1" customWidth="1"/>
    <col min="6145" max="6145" width="18.28515625" style="14" customWidth="1"/>
    <col min="6146" max="6146" width="17.5703125" style="14" customWidth="1"/>
    <col min="6147" max="6152" width="9" style="14" customWidth="1"/>
    <col min="6153" max="6396" width="9.140625" style="14"/>
    <col min="6397" max="6397" width="4.7109375" style="14" customWidth="1"/>
    <col min="6398" max="6398" width="19.85546875" style="14" customWidth="1"/>
    <col min="6399" max="6399" width="72.140625" style="14" customWidth="1"/>
    <col min="6400" max="6400" width="0" style="14" hidden="1" customWidth="1"/>
    <col min="6401" max="6401" width="18.28515625" style="14" customWidth="1"/>
    <col min="6402" max="6402" width="17.5703125" style="14" customWidth="1"/>
    <col min="6403" max="6408" width="9" style="14" customWidth="1"/>
    <col min="6409" max="6652" width="9.140625" style="14"/>
    <col min="6653" max="6653" width="4.7109375" style="14" customWidth="1"/>
    <col min="6654" max="6654" width="19.85546875" style="14" customWidth="1"/>
    <col min="6655" max="6655" width="72.140625" style="14" customWidth="1"/>
    <col min="6656" max="6656" width="0" style="14" hidden="1" customWidth="1"/>
    <col min="6657" max="6657" width="18.28515625" style="14" customWidth="1"/>
    <col min="6658" max="6658" width="17.5703125" style="14" customWidth="1"/>
    <col min="6659" max="6664" width="9" style="14" customWidth="1"/>
    <col min="6665" max="6908" width="9.140625" style="14"/>
    <col min="6909" max="6909" width="4.7109375" style="14" customWidth="1"/>
    <col min="6910" max="6910" width="19.85546875" style="14" customWidth="1"/>
    <col min="6911" max="6911" width="72.140625" style="14" customWidth="1"/>
    <col min="6912" max="6912" width="0" style="14" hidden="1" customWidth="1"/>
    <col min="6913" max="6913" width="18.28515625" style="14" customWidth="1"/>
    <col min="6914" max="6914" width="17.5703125" style="14" customWidth="1"/>
    <col min="6915" max="6920" width="9" style="14" customWidth="1"/>
    <col min="6921" max="7164" width="9.140625" style="14"/>
    <col min="7165" max="7165" width="4.7109375" style="14" customWidth="1"/>
    <col min="7166" max="7166" width="19.85546875" style="14" customWidth="1"/>
    <col min="7167" max="7167" width="72.140625" style="14" customWidth="1"/>
    <col min="7168" max="7168" width="0" style="14" hidden="1" customWidth="1"/>
    <col min="7169" max="7169" width="18.28515625" style="14" customWidth="1"/>
    <col min="7170" max="7170" width="17.5703125" style="14" customWidth="1"/>
    <col min="7171" max="7176" width="9" style="14" customWidth="1"/>
    <col min="7177" max="7420" width="9.140625" style="14"/>
    <col min="7421" max="7421" width="4.7109375" style="14" customWidth="1"/>
    <col min="7422" max="7422" width="19.85546875" style="14" customWidth="1"/>
    <col min="7423" max="7423" width="72.140625" style="14" customWidth="1"/>
    <col min="7424" max="7424" width="0" style="14" hidden="1" customWidth="1"/>
    <col min="7425" max="7425" width="18.28515625" style="14" customWidth="1"/>
    <col min="7426" max="7426" width="17.5703125" style="14" customWidth="1"/>
    <col min="7427" max="7432" width="9" style="14" customWidth="1"/>
    <col min="7433" max="7676" width="9.140625" style="14"/>
    <col min="7677" max="7677" width="4.7109375" style="14" customWidth="1"/>
    <col min="7678" max="7678" width="19.85546875" style="14" customWidth="1"/>
    <col min="7679" max="7679" width="72.140625" style="14" customWidth="1"/>
    <col min="7680" max="7680" width="0" style="14" hidden="1" customWidth="1"/>
    <col min="7681" max="7681" width="18.28515625" style="14" customWidth="1"/>
    <col min="7682" max="7682" width="17.5703125" style="14" customWidth="1"/>
    <col min="7683" max="7688" width="9" style="14" customWidth="1"/>
    <col min="7689" max="7932" width="9.140625" style="14"/>
    <col min="7933" max="7933" width="4.7109375" style="14" customWidth="1"/>
    <col min="7934" max="7934" width="19.85546875" style="14" customWidth="1"/>
    <col min="7935" max="7935" width="72.140625" style="14" customWidth="1"/>
    <col min="7936" max="7936" width="0" style="14" hidden="1" customWidth="1"/>
    <col min="7937" max="7937" width="18.28515625" style="14" customWidth="1"/>
    <col min="7938" max="7938" width="17.5703125" style="14" customWidth="1"/>
    <col min="7939" max="7944" width="9" style="14" customWidth="1"/>
    <col min="7945" max="8188" width="9.140625" style="14"/>
    <col min="8189" max="8189" width="4.7109375" style="14" customWidth="1"/>
    <col min="8190" max="8190" width="19.85546875" style="14" customWidth="1"/>
    <col min="8191" max="8191" width="72.140625" style="14" customWidth="1"/>
    <col min="8192" max="8192" width="0" style="14" hidden="1" customWidth="1"/>
    <col min="8193" max="8193" width="18.28515625" style="14" customWidth="1"/>
    <col min="8194" max="8194" width="17.5703125" style="14" customWidth="1"/>
    <col min="8195" max="8200" width="9" style="14" customWidth="1"/>
    <col min="8201" max="8444" width="9.140625" style="14"/>
    <col min="8445" max="8445" width="4.7109375" style="14" customWidth="1"/>
    <col min="8446" max="8446" width="19.85546875" style="14" customWidth="1"/>
    <col min="8447" max="8447" width="72.140625" style="14" customWidth="1"/>
    <col min="8448" max="8448" width="0" style="14" hidden="1" customWidth="1"/>
    <col min="8449" max="8449" width="18.28515625" style="14" customWidth="1"/>
    <col min="8450" max="8450" width="17.5703125" style="14" customWidth="1"/>
    <col min="8451" max="8456" width="9" style="14" customWidth="1"/>
    <col min="8457" max="8700" width="9.140625" style="14"/>
    <col min="8701" max="8701" width="4.7109375" style="14" customWidth="1"/>
    <col min="8702" max="8702" width="19.85546875" style="14" customWidth="1"/>
    <col min="8703" max="8703" width="72.140625" style="14" customWidth="1"/>
    <col min="8704" max="8704" width="0" style="14" hidden="1" customWidth="1"/>
    <col min="8705" max="8705" width="18.28515625" style="14" customWidth="1"/>
    <col min="8706" max="8706" width="17.5703125" style="14" customWidth="1"/>
    <col min="8707" max="8712" width="9" style="14" customWidth="1"/>
    <col min="8713" max="8956" width="9.140625" style="14"/>
    <col min="8957" max="8957" width="4.7109375" style="14" customWidth="1"/>
    <col min="8958" max="8958" width="19.85546875" style="14" customWidth="1"/>
    <col min="8959" max="8959" width="72.140625" style="14" customWidth="1"/>
    <col min="8960" max="8960" width="0" style="14" hidden="1" customWidth="1"/>
    <col min="8961" max="8961" width="18.28515625" style="14" customWidth="1"/>
    <col min="8962" max="8962" width="17.5703125" style="14" customWidth="1"/>
    <col min="8963" max="8968" width="9" style="14" customWidth="1"/>
    <col min="8969" max="9212" width="9.140625" style="14"/>
    <col min="9213" max="9213" width="4.7109375" style="14" customWidth="1"/>
    <col min="9214" max="9214" width="19.85546875" style="14" customWidth="1"/>
    <col min="9215" max="9215" width="72.140625" style="14" customWidth="1"/>
    <col min="9216" max="9216" width="0" style="14" hidden="1" customWidth="1"/>
    <col min="9217" max="9217" width="18.28515625" style="14" customWidth="1"/>
    <col min="9218" max="9218" width="17.5703125" style="14" customWidth="1"/>
    <col min="9219" max="9224" width="9" style="14" customWidth="1"/>
    <col min="9225" max="9468" width="9.140625" style="14"/>
    <col min="9469" max="9469" width="4.7109375" style="14" customWidth="1"/>
    <col min="9470" max="9470" width="19.85546875" style="14" customWidth="1"/>
    <col min="9471" max="9471" width="72.140625" style="14" customWidth="1"/>
    <col min="9472" max="9472" width="0" style="14" hidden="1" customWidth="1"/>
    <col min="9473" max="9473" width="18.28515625" style="14" customWidth="1"/>
    <col min="9474" max="9474" width="17.5703125" style="14" customWidth="1"/>
    <col min="9475" max="9480" width="9" style="14" customWidth="1"/>
    <col min="9481" max="9724" width="9.140625" style="14"/>
    <col min="9725" max="9725" width="4.7109375" style="14" customWidth="1"/>
    <col min="9726" max="9726" width="19.85546875" style="14" customWidth="1"/>
    <col min="9727" max="9727" width="72.140625" style="14" customWidth="1"/>
    <col min="9728" max="9728" width="0" style="14" hidden="1" customWidth="1"/>
    <col min="9729" max="9729" width="18.28515625" style="14" customWidth="1"/>
    <col min="9730" max="9730" width="17.5703125" style="14" customWidth="1"/>
    <col min="9731" max="9736" width="9" style="14" customWidth="1"/>
    <col min="9737" max="9980" width="9.140625" style="14"/>
    <col min="9981" max="9981" width="4.7109375" style="14" customWidth="1"/>
    <col min="9982" max="9982" width="19.85546875" style="14" customWidth="1"/>
    <col min="9983" max="9983" width="72.140625" style="14" customWidth="1"/>
    <col min="9984" max="9984" width="0" style="14" hidden="1" customWidth="1"/>
    <col min="9985" max="9985" width="18.28515625" style="14" customWidth="1"/>
    <col min="9986" max="9986" width="17.5703125" style="14" customWidth="1"/>
    <col min="9987" max="9992" width="9" style="14" customWidth="1"/>
    <col min="9993" max="10236" width="9.140625" style="14"/>
    <col min="10237" max="10237" width="4.7109375" style="14" customWidth="1"/>
    <col min="10238" max="10238" width="19.85546875" style="14" customWidth="1"/>
    <col min="10239" max="10239" width="72.140625" style="14" customWidth="1"/>
    <col min="10240" max="10240" width="0" style="14" hidden="1" customWidth="1"/>
    <col min="10241" max="10241" width="18.28515625" style="14" customWidth="1"/>
    <col min="10242" max="10242" width="17.5703125" style="14" customWidth="1"/>
    <col min="10243" max="10248" width="9" style="14" customWidth="1"/>
    <col min="10249" max="10492" width="9.140625" style="14"/>
    <col min="10493" max="10493" width="4.7109375" style="14" customWidth="1"/>
    <col min="10494" max="10494" width="19.85546875" style="14" customWidth="1"/>
    <col min="10495" max="10495" width="72.140625" style="14" customWidth="1"/>
    <col min="10496" max="10496" width="0" style="14" hidden="1" customWidth="1"/>
    <col min="10497" max="10497" width="18.28515625" style="14" customWidth="1"/>
    <col min="10498" max="10498" width="17.5703125" style="14" customWidth="1"/>
    <col min="10499" max="10504" width="9" style="14" customWidth="1"/>
    <col min="10505" max="10748" width="9.140625" style="14"/>
    <col min="10749" max="10749" width="4.7109375" style="14" customWidth="1"/>
    <col min="10750" max="10750" width="19.85546875" style="14" customWidth="1"/>
    <col min="10751" max="10751" width="72.140625" style="14" customWidth="1"/>
    <col min="10752" max="10752" width="0" style="14" hidden="1" customWidth="1"/>
    <col min="10753" max="10753" width="18.28515625" style="14" customWidth="1"/>
    <col min="10754" max="10754" width="17.5703125" style="14" customWidth="1"/>
    <col min="10755" max="10760" width="9" style="14" customWidth="1"/>
    <col min="10761" max="11004" width="9.140625" style="14"/>
    <col min="11005" max="11005" width="4.7109375" style="14" customWidth="1"/>
    <col min="11006" max="11006" width="19.85546875" style="14" customWidth="1"/>
    <col min="11007" max="11007" width="72.140625" style="14" customWidth="1"/>
    <col min="11008" max="11008" width="0" style="14" hidden="1" customWidth="1"/>
    <col min="11009" max="11009" width="18.28515625" style="14" customWidth="1"/>
    <col min="11010" max="11010" width="17.5703125" style="14" customWidth="1"/>
    <col min="11011" max="11016" width="9" style="14" customWidth="1"/>
    <col min="11017" max="11260" width="9.140625" style="14"/>
    <col min="11261" max="11261" width="4.7109375" style="14" customWidth="1"/>
    <col min="11262" max="11262" width="19.85546875" style="14" customWidth="1"/>
    <col min="11263" max="11263" width="72.140625" style="14" customWidth="1"/>
    <col min="11264" max="11264" width="0" style="14" hidden="1" customWidth="1"/>
    <col min="11265" max="11265" width="18.28515625" style="14" customWidth="1"/>
    <col min="11266" max="11266" width="17.5703125" style="14" customWidth="1"/>
    <col min="11267" max="11272" width="9" style="14" customWidth="1"/>
    <col min="11273" max="11516" width="9.140625" style="14"/>
    <col min="11517" max="11517" width="4.7109375" style="14" customWidth="1"/>
    <col min="11518" max="11518" width="19.85546875" style="14" customWidth="1"/>
    <col min="11519" max="11519" width="72.140625" style="14" customWidth="1"/>
    <col min="11520" max="11520" width="0" style="14" hidden="1" customWidth="1"/>
    <col min="11521" max="11521" width="18.28515625" style="14" customWidth="1"/>
    <col min="11522" max="11522" width="17.5703125" style="14" customWidth="1"/>
    <col min="11523" max="11528" width="9" style="14" customWidth="1"/>
    <col min="11529" max="11772" width="9.140625" style="14"/>
    <col min="11773" max="11773" width="4.7109375" style="14" customWidth="1"/>
    <col min="11774" max="11774" width="19.85546875" style="14" customWidth="1"/>
    <col min="11775" max="11775" width="72.140625" style="14" customWidth="1"/>
    <col min="11776" max="11776" width="0" style="14" hidden="1" customWidth="1"/>
    <col min="11777" max="11777" width="18.28515625" style="14" customWidth="1"/>
    <col min="11778" max="11778" width="17.5703125" style="14" customWidth="1"/>
    <col min="11779" max="11784" width="9" style="14" customWidth="1"/>
    <col min="11785" max="12028" width="9.140625" style="14"/>
    <col min="12029" max="12029" width="4.7109375" style="14" customWidth="1"/>
    <col min="12030" max="12030" width="19.85546875" style="14" customWidth="1"/>
    <col min="12031" max="12031" width="72.140625" style="14" customWidth="1"/>
    <col min="12032" max="12032" width="0" style="14" hidden="1" customWidth="1"/>
    <col min="12033" max="12033" width="18.28515625" style="14" customWidth="1"/>
    <col min="12034" max="12034" width="17.5703125" style="14" customWidth="1"/>
    <col min="12035" max="12040" width="9" style="14" customWidth="1"/>
    <col min="12041" max="12284" width="9.140625" style="14"/>
    <col min="12285" max="12285" width="4.7109375" style="14" customWidth="1"/>
    <col min="12286" max="12286" width="19.85546875" style="14" customWidth="1"/>
    <col min="12287" max="12287" width="72.140625" style="14" customWidth="1"/>
    <col min="12288" max="12288" width="0" style="14" hidden="1" customWidth="1"/>
    <col min="12289" max="12289" width="18.28515625" style="14" customWidth="1"/>
    <col min="12290" max="12290" width="17.5703125" style="14" customWidth="1"/>
    <col min="12291" max="12296" width="9" style="14" customWidth="1"/>
    <col min="12297" max="12540" width="9.140625" style="14"/>
    <col min="12541" max="12541" width="4.7109375" style="14" customWidth="1"/>
    <col min="12542" max="12542" width="19.85546875" style="14" customWidth="1"/>
    <col min="12543" max="12543" width="72.140625" style="14" customWidth="1"/>
    <col min="12544" max="12544" width="0" style="14" hidden="1" customWidth="1"/>
    <col min="12545" max="12545" width="18.28515625" style="14" customWidth="1"/>
    <col min="12546" max="12546" width="17.5703125" style="14" customWidth="1"/>
    <col min="12547" max="12552" width="9" style="14" customWidth="1"/>
    <col min="12553" max="12796" width="9.140625" style="14"/>
    <col min="12797" max="12797" width="4.7109375" style="14" customWidth="1"/>
    <col min="12798" max="12798" width="19.85546875" style="14" customWidth="1"/>
    <col min="12799" max="12799" width="72.140625" style="14" customWidth="1"/>
    <col min="12800" max="12800" width="0" style="14" hidden="1" customWidth="1"/>
    <col min="12801" max="12801" width="18.28515625" style="14" customWidth="1"/>
    <col min="12802" max="12802" width="17.5703125" style="14" customWidth="1"/>
    <col min="12803" max="12808" width="9" style="14" customWidth="1"/>
    <col min="12809" max="13052" width="9.140625" style="14"/>
    <col min="13053" max="13053" width="4.7109375" style="14" customWidth="1"/>
    <col min="13054" max="13054" width="19.85546875" style="14" customWidth="1"/>
    <col min="13055" max="13055" width="72.140625" style="14" customWidth="1"/>
    <col min="13056" max="13056" width="0" style="14" hidden="1" customWidth="1"/>
    <col min="13057" max="13057" width="18.28515625" style="14" customWidth="1"/>
    <col min="13058" max="13058" width="17.5703125" style="14" customWidth="1"/>
    <col min="13059" max="13064" width="9" style="14" customWidth="1"/>
    <col min="13065" max="13308" width="9.140625" style="14"/>
    <col min="13309" max="13309" width="4.7109375" style="14" customWidth="1"/>
    <col min="13310" max="13310" width="19.85546875" style="14" customWidth="1"/>
    <col min="13311" max="13311" width="72.140625" style="14" customWidth="1"/>
    <col min="13312" max="13312" width="0" style="14" hidden="1" customWidth="1"/>
    <col min="13313" max="13313" width="18.28515625" style="14" customWidth="1"/>
    <col min="13314" max="13314" width="17.5703125" style="14" customWidth="1"/>
    <col min="13315" max="13320" width="9" style="14" customWidth="1"/>
    <col min="13321" max="13564" width="9.140625" style="14"/>
    <col min="13565" max="13565" width="4.7109375" style="14" customWidth="1"/>
    <col min="13566" max="13566" width="19.85546875" style="14" customWidth="1"/>
    <col min="13567" max="13567" width="72.140625" style="14" customWidth="1"/>
    <col min="13568" max="13568" width="0" style="14" hidden="1" customWidth="1"/>
    <col min="13569" max="13569" width="18.28515625" style="14" customWidth="1"/>
    <col min="13570" max="13570" width="17.5703125" style="14" customWidth="1"/>
    <col min="13571" max="13576" width="9" style="14" customWidth="1"/>
    <col min="13577" max="13820" width="9.140625" style="14"/>
    <col min="13821" max="13821" width="4.7109375" style="14" customWidth="1"/>
    <col min="13822" max="13822" width="19.85546875" style="14" customWidth="1"/>
    <col min="13823" max="13823" width="72.140625" style="14" customWidth="1"/>
    <col min="13824" max="13824" width="0" style="14" hidden="1" customWidth="1"/>
    <col min="13825" max="13825" width="18.28515625" style="14" customWidth="1"/>
    <col min="13826" max="13826" width="17.5703125" style="14" customWidth="1"/>
    <col min="13827" max="13832" width="9" style="14" customWidth="1"/>
    <col min="13833" max="14076" width="9.140625" style="14"/>
    <col min="14077" max="14077" width="4.7109375" style="14" customWidth="1"/>
    <col min="14078" max="14078" width="19.85546875" style="14" customWidth="1"/>
    <col min="14079" max="14079" width="72.140625" style="14" customWidth="1"/>
    <col min="14080" max="14080" width="0" style="14" hidden="1" customWidth="1"/>
    <col min="14081" max="14081" width="18.28515625" style="14" customWidth="1"/>
    <col min="14082" max="14082" width="17.5703125" style="14" customWidth="1"/>
    <col min="14083" max="14088" width="9" style="14" customWidth="1"/>
    <col min="14089" max="14332" width="9.140625" style="14"/>
    <col min="14333" max="14333" width="4.7109375" style="14" customWidth="1"/>
    <col min="14334" max="14334" width="19.85546875" style="14" customWidth="1"/>
    <col min="14335" max="14335" width="72.140625" style="14" customWidth="1"/>
    <col min="14336" max="14336" width="0" style="14" hidden="1" customWidth="1"/>
    <col min="14337" max="14337" width="18.28515625" style="14" customWidth="1"/>
    <col min="14338" max="14338" width="17.5703125" style="14" customWidth="1"/>
    <col min="14339" max="14344" width="9" style="14" customWidth="1"/>
    <col min="14345" max="14588" width="9.140625" style="14"/>
    <col min="14589" max="14589" width="4.7109375" style="14" customWidth="1"/>
    <col min="14590" max="14590" width="19.85546875" style="14" customWidth="1"/>
    <col min="14591" max="14591" width="72.140625" style="14" customWidth="1"/>
    <col min="14592" max="14592" width="0" style="14" hidden="1" customWidth="1"/>
    <col min="14593" max="14593" width="18.28515625" style="14" customWidth="1"/>
    <col min="14594" max="14594" width="17.5703125" style="14" customWidth="1"/>
    <col min="14595" max="14600" width="9" style="14" customWidth="1"/>
    <col min="14601" max="14844" width="9.140625" style="14"/>
    <col min="14845" max="14845" width="4.7109375" style="14" customWidth="1"/>
    <col min="14846" max="14846" width="19.85546875" style="14" customWidth="1"/>
    <col min="14847" max="14847" width="72.140625" style="14" customWidth="1"/>
    <col min="14848" max="14848" width="0" style="14" hidden="1" customWidth="1"/>
    <col min="14849" max="14849" width="18.28515625" style="14" customWidth="1"/>
    <col min="14850" max="14850" width="17.5703125" style="14" customWidth="1"/>
    <col min="14851" max="14856" width="9" style="14" customWidth="1"/>
    <col min="14857" max="15100" width="9.140625" style="14"/>
    <col min="15101" max="15101" width="4.7109375" style="14" customWidth="1"/>
    <col min="15102" max="15102" width="19.85546875" style="14" customWidth="1"/>
    <col min="15103" max="15103" width="72.140625" style="14" customWidth="1"/>
    <col min="15104" max="15104" width="0" style="14" hidden="1" customWidth="1"/>
    <col min="15105" max="15105" width="18.28515625" style="14" customWidth="1"/>
    <col min="15106" max="15106" width="17.5703125" style="14" customWidth="1"/>
    <col min="15107" max="15112" width="9" style="14" customWidth="1"/>
    <col min="15113" max="15356" width="9.140625" style="14"/>
    <col min="15357" max="15357" width="4.7109375" style="14" customWidth="1"/>
    <col min="15358" max="15358" width="19.85546875" style="14" customWidth="1"/>
    <col min="15359" max="15359" width="72.140625" style="14" customWidth="1"/>
    <col min="15360" max="15360" width="0" style="14" hidden="1" customWidth="1"/>
    <col min="15361" max="15361" width="18.28515625" style="14" customWidth="1"/>
    <col min="15362" max="15362" width="17.5703125" style="14" customWidth="1"/>
    <col min="15363" max="15368" width="9" style="14" customWidth="1"/>
    <col min="15369" max="15612" width="9.140625" style="14"/>
    <col min="15613" max="15613" width="4.7109375" style="14" customWidth="1"/>
    <col min="15614" max="15614" width="19.85546875" style="14" customWidth="1"/>
    <col min="15615" max="15615" width="72.140625" style="14" customWidth="1"/>
    <col min="15616" max="15616" width="0" style="14" hidden="1" customWidth="1"/>
    <col min="15617" max="15617" width="18.28515625" style="14" customWidth="1"/>
    <col min="15618" max="15618" width="17.5703125" style="14" customWidth="1"/>
    <col min="15619" max="15624" width="9" style="14" customWidth="1"/>
    <col min="15625" max="15868" width="9.140625" style="14"/>
    <col min="15869" max="15869" width="4.7109375" style="14" customWidth="1"/>
    <col min="15870" max="15870" width="19.85546875" style="14" customWidth="1"/>
    <col min="15871" max="15871" width="72.140625" style="14" customWidth="1"/>
    <col min="15872" max="15872" width="0" style="14" hidden="1" customWidth="1"/>
    <col min="15873" max="15873" width="18.28515625" style="14" customWidth="1"/>
    <col min="15874" max="15874" width="17.5703125" style="14" customWidth="1"/>
    <col min="15875" max="15880" width="9" style="14" customWidth="1"/>
    <col min="15881" max="16124" width="9.140625" style="14"/>
    <col min="16125" max="16125" width="4.7109375" style="14" customWidth="1"/>
    <col min="16126" max="16126" width="19.85546875" style="14" customWidth="1"/>
    <col min="16127" max="16127" width="72.140625" style="14" customWidth="1"/>
    <col min="16128" max="16128" width="0" style="14" hidden="1" customWidth="1"/>
    <col min="16129" max="16129" width="18.28515625" style="14" customWidth="1"/>
    <col min="16130" max="16130" width="17.5703125" style="14" customWidth="1"/>
    <col min="16131" max="16136" width="9" style="14" customWidth="1"/>
    <col min="16137" max="16384" width="9.140625" style="14"/>
  </cols>
  <sheetData>
    <row r="1" spans="2:11" ht="15.75" customHeight="1" x14ac:dyDescent="0.3">
      <c r="E1" s="15" t="s">
        <v>144</v>
      </c>
    </row>
    <row r="2" spans="2:11" x14ac:dyDescent="0.3">
      <c r="E2" s="15" t="s">
        <v>68</v>
      </c>
    </row>
    <row r="3" spans="2:11" x14ac:dyDescent="0.3">
      <c r="E3" s="15" t="s">
        <v>1</v>
      </c>
    </row>
    <row r="5" spans="2:11" s="28" customFormat="1" ht="64.5" customHeight="1" x14ac:dyDescent="0.3">
      <c r="B5" s="238" t="s">
        <v>126</v>
      </c>
      <c r="C5" s="238"/>
      <c r="D5" s="238"/>
      <c r="E5" s="238"/>
    </row>
    <row r="6" spans="2:11" s="28" customFormat="1" ht="17.25" customHeight="1" x14ac:dyDescent="0.3">
      <c r="B6" s="78"/>
      <c r="C6" s="78"/>
      <c r="D6" s="78"/>
      <c r="E6" s="134" t="s">
        <v>109</v>
      </c>
      <c r="F6" s="78"/>
      <c r="G6" s="78"/>
      <c r="H6" s="78"/>
    </row>
    <row r="7" spans="2:11" s="28" customFormat="1" ht="15.75" customHeight="1" x14ac:dyDescent="0.3">
      <c r="B7" s="78"/>
      <c r="C7" s="78"/>
      <c r="D7" s="78"/>
      <c r="E7" s="134" t="s">
        <v>111</v>
      </c>
      <c r="F7" s="78"/>
      <c r="G7" s="78"/>
      <c r="H7" s="78"/>
    </row>
    <row r="8" spans="2:11" s="28" customFormat="1" ht="20.25" x14ac:dyDescent="0.3">
      <c r="B8" s="239" t="s">
        <v>25</v>
      </c>
      <c r="C8" s="239"/>
      <c r="D8" s="239"/>
      <c r="E8" s="239"/>
      <c r="F8" s="74"/>
      <c r="G8" s="74"/>
      <c r="H8" s="74"/>
    </row>
    <row r="9" spans="2:11" s="73" customFormat="1" ht="17.25" customHeight="1" x14ac:dyDescent="0.3">
      <c r="B9" s="240" t="s">
        <v>49</v>
      </c>
      <c r="C9" s="240"/>
      <c r="D9" s="240"/>
      <c r="E9" s="240"/>
      <c r="F9" s="240"/>
      <c r="G9" s="240"/>
      <c r="H9" s="240"/>
    </row>
    <row r="10" spans="2:11" s="28" customFormat="1" x14ac:dyDescent="0.3">
      <c r="B10" s="14"/>
    </row>
    <row r="11" spans="2:11" s="28" customFormat="1" x14ac:dyDescent="0.3"/>
    <row r="12" spans="2:11" s="65" customFormat="1" ht="24" customHeight="1" x14ac:dyDescent="0.3">
      <c r="B12" s="66" t="s">
        <v>26</v>
      </c>
      <c r="C12" s="66" t="s">
        <v>27</v>
      </c>
      <c r="D12" s="64"/>
    </row>
    <row r="13" spans="2:11" ht="51.75" customHeight="1" x14ac:dyDescent="0.3">
      <c r="B13" s="168" t="s">
        <v>96</v>
      </c>
      <c r="C13" s="39" t="s">
        <v>97</v>
      </c>
      <c r="D13" s="114"/>
    </row>
    <row r="14" spans="2:11" x14ac:dyDescent="0.3">
      <c r="B14" s="40"/>
      <c r="C14" s="40"/>
      <c r="D14" s="40"/>
    </row>
    <row r="15" spans="2:11" s="65" customFormat="1" ht="24" customHeight="1" x14ac:dyDescent="0.3">
      <c r="B15" s="63" t="s">
        <v>28</v>
      </c>
      <c r="C15" s="64"/>
      <c r="D15" s="64"/>
    </row>
    <row r="16" spans="2:11" ht="54.75" customHeight="1" x14ac:dyDescent="0.3">
      <c r="B16" s="93" t="s">
        <v>29</v>
      </c>
      <c r="C16" s="94" t="s">
        <v>96</v>
      </c>
      <c r="D16" s="241" t="s">
        <v>110</v>
      </c>
      <c r="E16" s="242"/>
      <c r="H16" s="236"/>
      <c r="I16" s="236"/>
      <c r="J16" s="236"/>
      <c r="K16" s="236"/>
    </row>
    <row r="17" spans="2:11" x14ac:dyDescent="0.3">
      <c r="B17" s="75" t="s">
        <v>30</v>
      </c>
      <c r="C17" s="71" t="s">
        <v>98</v>
      </c>
      <c r="D17" s="49" t="s">
        <v>70</v>
      </c>
      <c r="E17" s="119" t="s">
        <v>42</v>
      </c>
      <c r="H17" s="236"/>
      <c r="I17" s="236"/>
      <c r="J17" s="236"/>
      <c r="K17" s="236"/>
    </row>
    <row r="18" spans="2:11" ht="36" customHeight="1" x14ac:dyDescent="0.3">
      <c r="B18" s="75" t="s">
        <v>31</v>
      </c>
      <c r="C18" s="71" t="s">
        <v>99</v>
      </c>
      <c r="D18" s="99"/>
      <c r="E18" s="29"/>
    </row>
    <row r="19" spans="2:11" ht="86.25" x14ac:dyDescent="0.3">
      <c r="B19" s="75" t="s">
        <v>32</v>
      </c>
      <c r="C19" s="71" t="s">
        <v>100</v>
      </c>
      <c r="D19" s="100"/>
      <c r="E19" s="30"/>
    </row>
    <row r="20" spans="2:11" ht="38.25" customHeight="1" x14ac:dyDescent="0.3">
      <c r="B20" s="75" t="s">
        <v>33</v>
      </c>
      <c r="C20" s="71" t="s">
        <v>101</v>
      </c>
      <c r="D20" s="100"/>
      <c r="E20" s="30"/>
    </row>
    <row r="21" spans="2:11" ht="54.75" customHeight="1" x14ac:dyDescent="0.3">
      <c r="B21" s="75" t="s">
        <v>50</v>
      </c>
      <c r="C21" s="71" t="s">
        <v>102</v>
      </c>
      <c r="D21" s="115"/>
      <c r="E21" s="31"/>
    </row>
    <row r="22" spans="2:11" x14ac:dyDescent="0.3">
      <c r="B22" s="234" t="s">
        <v>103</v>
      </c>
      <c r="C22" s="235"/>
      <c r="D22" s="133"/>
      <c r="E22" s="31"/>
    </row>
    <row r="23" spans="2:11" ht="17.25" customHeight="1" x14ac:dyDescent="0.3">
      <c r="B23" s="17" t="s">
        <v>34</v>
      </c>
      <c r="C23" s="18"/>
      <c r="D23" s="118">
        <f>Հ5!G27</f>
        <v>38466.199999999997</v>
      </c>
      <c r="E23" s="118">
        <f>Հ5!H27</f>
        <v>38466.199999999997</v>
      </c>
    </row>
    <row r="24" spans="2:11" ht="18" customHeight="1" x14ac:dyDescent="0.3"/>
    <row r="25" spans="2:11" x14ac:dyDescent="0.3">
      <c r="B25" s="77"/>
      <c r="C25" s="77"/>
      <c r="D25" s="77"/>
    </row>
    <row r="26" spans="2:11" x14ac:dyDescent="0.3">
      <c r="B26" s="76" t="s">
        <v>38</v>
      </c>
      <c r="C26" s="76" t="s">
        <v>39</v>
      </c>
      <c r="D26" s="116"/>
    </row>
    <row r="27" spans="2:11" x14ac:dyDescent="0.3">
      <c r="B27" s="16" t="s">
        <v>104</v>
      </c>
      <c r="C27" s="19" t="s">
        <v>105</v>
      </c>
      <c r="D27" s="21"/>
    </row>
    <row r="28" spans="2:11" x14ac:dyDescent="0.3">
      <c r="B28" s="20"/>
      <c r="C28" s="21"/>
      <c r="D28" s="21"/>
    </row>
    <row r="29" spans="2:11" ht="24.75" customHeight="1" x14ac:dyDescent="0.3">
      <c r="B29" s="63" t="s">
        <v>40</v>
      </c>
      <c r="C29" s="21"/>
      <c r="D29" s="21"/>
    </row>
    <row r="30" spans="2:11" ht="53.25" customHeight="1" x14ac:dyDescent="0.3">
      <c r="B30" s="19" t="s">
        <v>29</v>
      </c>
      <c r="C30" s="16" t="s">
        <v>104</v>
      </c>
      <c r="D30" s="224" t="s">
        <v>43</v>
      </c>
      <c r="E30" s="225"/>
      <c r="H30" s="135"/>
      <c r="I30" s="135"/>
    </row>
    <row r="31" spans="2:11" ht="33" customHeight="1" x14ac:dyDescent="0.3">
      <c r="B31" s="22" t="s">
        <v>30</v>
      </c>
      <c r="C31" s="23" t="s">
        <v>98</v>
      </c>
      <c r="D31" s="49" t="s">
        <v>70</v>
      </c>
      <c r="E31" s="119" t="s">
        <v>42</v>
      </c>
    </row>
    <row r="32" spans="2:11" ht="51.75" x14ac:dyDescent="0.3">
      <c r="B32" s="22" t="s">
        <v>31</v>
      </c>
      <c r="C32" s="7" t="s">
        <v>106</v>
      </c>
      <c r="D32" s="7"/>
      <c r="E32" s="19"/>
    </row>
    <row r="33" spans="2:5" ht="51.75" x14ac:dyDescent="0.3">
      <c r="B33" s="22" t="s">
        <v>32</v>
      </c>
      <c r="C33" s="7" t="s">
        <v>107</v>
      </c>
      <c r="D33" s="7"/>
      <c r="E33" s="19"/>
    </row>
    <row r="34" spans="2:5" ht="27.75" customHeight="1" x14ac:dyDescent="0.3">
      <c r="B34" s="22" t="s">
        <v>33</v>
      </c>
      <c r="C34" s="7" t="s">
        <v>101</v>
      </c>
      <c r="D34" s="7"/>
      <c r="E34" s="19"/>
    </row>
    <row r="35" spans="2:5" ht="51.75" x14ac:dyDescent="0.3">
      <c r="B35" s="24" t="s">
        <v>50</v>
      </c>
      <c r="C35" s="7" t="s">
        <v>108</v>
      </c>
      <c r="D35" s="7"/>
      <c r="E35" s="19"/>
    </row>
    <row r="36" spans="2:5" x14ac:dyDescent="0.3">
      <c r="B36" s="25"/>
      <c r="C36" s="26" t="s">
        <v>0</v>
      </c>
      <c r="D36" s="117"/>
      <c r="E36" s="19"/>
    </row>
    <row r="37" spans="2:5" x14ac:dyDescent="0.3">
      <c r="B37" s="237" t="s">
        <v>41</v>
      </c>
      <c r="C37" s="237"/>
      <c r="D37" s="152">
        <f>Հ5!G44</f>
        <v>-36634.5</v>
      </c>
      <c r="E37" s="152">
        <f>Հ5!H44</f>
        <v>-36634.5</v>
      </c>
    </row>
    <row r="41" spans="2:5" ht="34.5" x14ac:dyDescent="0.3">
      <c r="C41" s="167" t="s">
        <v>57</v>
      </c>
      <c r="D41" s="167"/>
      <c r="E41" s="169" t="s">
        <v>56</v>
      </c>
    </row>
  </sheetData>
  <mergeCells count="8">
    <mergeCell ref="B22:C22"/>
    <mergeCell ref="H16:K17"/>
    <mergeCell ref="D30:E30"/>
    <mergeCell ref="B37:C37"/>
    <mergeCell ref="B5:E5"/>
    <mergeCell ref="B8:E8"/>
    <mergeCell ref="B9:H9"/>
    <mergeCell ref="D16:E16"/>
  </mergeCells>
  <pageMargins left="0.7" right="0.7" top="0.75" bottom="0.75" header="0.3" footer="0.3"/>
  <pageSetup scale="61" orientation="portrait" r:id="rId1"/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17"/>
  <sheetViews>
    <sheetView tabSelected="1" topLeftCell="A4" zoomScaleNormal="100" workbookViewId="0">
      <selection activeCell="J13" sqref="J13"/>
    </sheetView>
  </sheetViews>
  <sheetFormatPr defaultRowHeight="17.25" x14ac:dyDescent="0.3"/>
  <cols>
    <col min="1" max="1" width="9.140625" style="14"/>
    <col min="2" max="2" width="14.85546875" style="14" customWidth="1"/>
    <col min="3" max="3" width="23.7109375" style="14" customWidth="1"/>
    <col min="4" max="4" width="12.42578125" style="14" customWidth="1"/>
    <col min="5" max="5" width="6.28515625" style="14" customWidth="1"/>
    <col min="6" max="6" width="11.5703125" style="14" customWidth="1"/>
    <col min="7" max="7" width="12.7109375" style="14" customWidth="1"/>
    <col min="8" max="8" width="13.85546875" style="14" customWidth="1"/>
    <col min="9" max="9" width="11.5703125" style="14" customWidth="1"/>
    <col min="10" max="10" width="21" style="14" customWidth="1"/>
    <col min="11" max="251" width="9.140625" style="14"/>
    <col min="252" max="252" width="4.7109375" style="14" customWidth="1"/>
    <col min="253" max="253" width="19.85546875" style="14" customWidth="1"/>
    <col min="254" max="254" width="72.140625" style="14" customWidth="1"/>
    <col min="255" max="255" width="0" style="14" hidden="1" customWidth="1"/>
    <col min="256" max="256" width="18.28515625" style="14" customWidth="1"/>
    <col min="257" max="257" width="17.5703125" style="14" customWidth="1"/>
    <col min="258" max="263" width="9" style="14" customWidth="1"/>
    <col min="264" max="507" width="9.140625" style="14"/>
    <col min="508" max="508" width="4.7109375" style="14" customWidth="1"/>
    <col min="509" max="509" width="19.85546875" style="14" customWidth="1"/>
    <col min="510" max="510" width="72.140625" style="14" customWidth="1"/>
    <col min="511" max="511" width="0" style="14" hidden="1" customWidth="1"/>
    <col min="512" max="512" width="18.28515625" style="14" customWidth="1"/>
    <col min="513" max="513" width="17.5703125" style="14" customWidth="1"/>
    <col min="514" max="519" width="9" style="14" customWidth="1"/>
    <col min="520" max="763" width="9.140625" style="14"/>
    <col min="764" max="764" width="4.7109375" style="14" customWidth="1"/>
    <col min="765" max="765" width="19.85546875" style="14" customWidth="1"/>
    <col min="766" max="766" width="72.140625" style="14" customWidth="1"/>
    <col min="767" max="767" width="0" style="14" hidden="1" customWidth="1"/>
    <col min="768" max="768" width="18.28515625" style="14" customWidth="1"/>
    <col min="769" max="769" width="17.5703125" style="14" customWidth="1"/>
    <col min="770" max="775" width="9" style="14" customWidth="1"/>
    <col min="776" max="1019" width="9.140625" style="14"/>
    <col min="1020" max="1020" width="4.7109375" style="14" customWidth="1"/>
    <col min="1021" max="1021" width="19.85546875" style="14" customWidth="1"/>
    <col min="1022" max="1022" width="72.140625" style="14" customWidth="1"/>
    <col min="1023" max="1023" width="0" style="14" hidden="1" customWidth="1"/>
    <col min="1024" max="1024" width="18.28515625" style="14" customWidth="1"/>
    <col min="1025" max="1025" width="17.5703125" style="14" customWidth="1"/>
    <col min="1026" max="1031" width="9" style="14" customWidth="1"/>
    <col min="1032" max="1275" width="9.140625" style="14"/>
    <col min="1276" max="1276" width="4.7109375" style="14" customWidth="1"/>
    <col min="1277" max="1277" width="19.85546875" style="14" customWidth="1"/>
    <col min="1278" max="1278" width="72.140625" style="14" customWidth="1"/>
    <col min="1279" max="1279" width="0" style="14" hidden="1" customWidth="1"/>
    <col min="1280" max="1280" width="18.28515625" style="14" customWidth="1"/>
    <col min="1281" max="1281" width="17.5703125" style="14" customWidth="1"/>
    <col min="1282" max="1287" width="9" style="14" customWidth="1"/>
    <col min="1288" max="1531" width="9.140625" style="14"/>
    <col min="1532" max="1532" width="4.7109375" style="14" customWidth="1"/>
    <col min="1533" max="1533" width="19.85546875" style="14" customWidth="1"/>
    <col min="1534" max="1534" width="72.140625" style="14" customWidth="1"/>
    <col min="1535" max="1535" width="0" style="14" hidden="1" customWidth="1"/>
    <col min="1536" max="1536" width="18.28515625" style="14" customWidth="1"/>
    <col min="1537" max="1537" width="17.5703125" style="14" customWidth="1"/>
    <col min="1538" max="1543" width="9" style="14" customWidth="1"/>
    <col min="1544" max="1787" width="9.140625" style="14"/>
    <col min="1788" max="1788" width="4.7109375" style="14" customWidth="1"/>
    <col min="1789" max="1789" width="19.85546875" style="14" customWidth="1"/>
    <col min="1790" max="1790" width="72.140625" style="14" customWidth="1"/>
    <col min="1791" max="1791" width="0" style="14" hidden="1" customWidth="1"/>
    <col min="1792" max="1792" width="18.28515625" style="14" customWidth="1"/>
    <col min="1793" max="1793" width="17.5703125" style="14" customWidth="1"/>
    <col min="1794" max="1799" width="9" style="14" customWidth="1"/>
    <col min="1800" max="2043" width="9.140625" style="14"/>
    <col min="2044" max="2044" width="4.7109375" style="14" customWidth="1"/>
    <col min="2045" max="2045" width="19.85546875" style="14" customWidth="1"/>
    <col min="2046" max="2046" width="72.140625" style="14" customWidth="1"/>
    <col min="2047" max="2047" width="0" style="14" hidden="1" customWidth="1"/>
    <col min="2048" max="2048" width="18.28515625" style="14" customWidth="1"/>
    <col min="2049" max="2049" width="17.5703125" style="14" customWidth="1"/>
    <col min="2050" max="2055" width="9" style="14" customWidth="1"/>
    <col min="2056" max="2299" width="9.140625" style="14"/>
    <col min="2300" max="2300" width="4.7109375" style="14" customWidth="1"/>
    <col min="2301" max="2301" width="19.85546875" style="14" customWidth="1"/>
    <col min="2302" max="2302" width="72.140625" style="14" customWidth="1"/>
    <col min="2303" max="2303" width="0" style="14" hidden="1" customWidth="1"/>
    <col min="2304" max="2304" width="18.28515625" style="14" customWidth="1"/>
    <col min="2305" max="2305" width="17.5703125" style="14" customWidth="1"/>
    <col min="2306" max="2311" width="9" style="14" customWidth="1"/>
    <col min="2312" max="2555" width="9.140625" style="14"/>
    <col min="2556" max="2556" width="4.7109375" style="14" customWidth="1"/>
    <col min="2557" max="2557" width="19.85546875" style="14" customWidth="1"/>
    <col min="2558" max="2558" width="72.140625" style="14" customWidth="1"/>
    <col min="2559" max="2559" width="0" style="14" hidden="1" customWidth="1"/>
    <col min="2560" max="2560" width="18.28515625" style="14" customWidth="1"/>
    <col min="2561" max="2561" width="17.5703125" style="14" customWidth="1"/>
    <col min="2562" max="2567" width="9" style="14" customWidth="1"/>
    <col min="2568" max="2811" width="9.140625" style="14"/>
    <col min="2812" max="2812" width="4.7109375" style="14" customWidth="1"/>
    <col min="2813" max="2813" width="19.85546875" style="14" customWidth="1"/>
    <col min="2814" max="2814" width="72.140625" style="14" customWidth="1"/>
    <col min="2815" max="2815" width="0" style="14" hidden="1" customWidth="1"/>
    <col min="2816" max="2816" width="18.28515625" style="14" customWidth="1"/>
    <col min="2817" max="2817" width="17.5703125" style="14" customWidth="1"/>
    <col min="2818" max="2823" width="9" style="14" customWidth="1"/>
    <col min="2824" max="3067" width="9.140625" style="14"/>
    <col min="3068" max="3068" width="4.7109375" style="14" customWidth="1"/>
    <col min="3069" max="3069" width="19.85546875" style="14" customWidth="1"/>
    <col min="3070" max="3070" width="72.140625" style="14" customWidth="1"/>
    <col min="3071" max="3071" width="0" style="14" hidden="1" customWidth="1"/>
    <col min="3072" max="3072" width="18.28515625" style="14" customWidth="1"/>
    <col min="3073" max="3073" width="17.5703125" style="14" customWidth="1"/>
    <col min="3074" max="3079" width="9" style="14" customWidth="1"/>
    <col min="3080" max="3323" width="9.140625" style="14"/>
    <col min="3324" max="3324" width="4.7109375" style="14" customWidth="1"/>
    <col min="3325" max="3325" width="19.85546875" style="14" customWidth="1"/>
    <col min="3326" max="3326" width="72.140625" style="14" customWidth="1"/>
    <col min="3327" max="3327" width="0" style="14" hidden="1" customWidth="1"/>
    <col min="3328" max="3328" width="18.28515625" style="14" customWidth="1"/>
    <col min="3329" max="3329" width="17.5703125" style="14" customWidth="1"/>
    <col min="3330" max="3335" width="9" style="14" customWidth="1"/>
    <col min="3336" max="3579" width="9.140625" style="14"/>
    <col min="3580" max="3580" width="4.7109375" style="14" customWidth="1"/>
    <col min="3581" max="3581" width="19.85546875" style="14" customWidth="1"/>
    <col min="3582" max="3582" width="72.140625" style="14" customWidth="1"/>
    <col min="3583" max="3583" width="0" style="14" hidden="1" customWidth="1"/>
    <col min="3584" max="3584" width="18.28515625" style="14" customWidth="1"/>
    <col min="3585" max="3585" width="17.5703125" style="14" customWidth="1"/>
    <col min="3586" max="3591" width="9" style="14" customWidth="1"/>
    <col min="3592" max="3835" width="9.140625" style="14"/>
    <col min="3836" max="3836" width="4.7109375" style="14" customWidth="1"/>
    <col min="3837" max="3837" width="19.85546875" style="14" customWidth="1"/>
    <col min="3838" max="3838" width="72.140625" style="14" customWidth="1"/>
    <col min="3839" max="3839" width="0" style="14" hidden="1" customWidth="1"/>
    <col min="3840" max="3840" width="18.28515625" style="14" customWidth="1"/>
    <col min="3841" max="3841" width="17.5703125" style="14" customWidth="1"/>
    <col min="3842" max="3847" width="9" style="14" customWidth="1"/>
    <col min="3848" max="4091" width="9.140625" style="14"/>
    <col min="4092" max="4092" width="4.7109375" style="14" customWidth="1"/>
    <col min="4093" max="4093" width="19.85546875" style="14" customWidth="1"/>
    <col min="4094" max="4094" width="72.140625" style="14" customWidth="1"/>
    <col min="4095" max="4095" width="0" style="14" hidden="1" customWidth="1"/>
    <col min="4096" max="4096" width="18.28515625" style="14" customWidth="1"/>
    <col min="4097" max="4097" width="17.5703125" style="14" customWidth="1"/>
    <col min="4098" max="4103" width="9" style="14" customWidth="1"/>
    <col min="4104" max="4347" width="9.140625" style="14"/>
    <col min="4348" max="4348" width="4.7109375" style="14" customWidth="1"/>
    <col min="4349" max="4349" width="19.85546875" style="14" customWidth="1"/>
    <col min="4350" max="4350" width="72.140625" style="14" customWidth="1"/>
    <col min="4351" max="4351" width="0" style="14" hidden="1" customWidth="1"/>
    <col min="4352" max="4352" width="18.28515625" style="14" customWidth="1"/>
    <col min="4353" max="4353" width="17.5703125" style="14" customWidth="1"/>
    <col min="4354" max="4359" width="9" style="14" customWidth="1"/>
    <col min="4360" max="4603" width="9.140625" style="14"/>
    <col min="4604" max="4604" width="4.7109375" style="14" customWidth="1"/>
    <col min="4605" max="4605" width="19.85546875" style="14" customWidth="1"/>
    <col min="4606" max="4606" width="72.140625" style="14" customWidth="1"/>
    <col min="4607" max="4607" width="0" style="14" hidden="1" customWidth="1"/>
    <col min="4608" max="4608" width="18.28515625" style="14" customWidth="1"/>
    <col min="4609" max="4609" width="17.5703125" style="14" customWidth="1"/>
    <col min="4610" max="4615" width="9" style="14" customWidth="1"/>
    <col min="4616" max="4859" width="9.140625" style="14"/>
    <col min="4860" max="4860" width="4.7109375" style="14" customWidth="1"/>
    <col min="4861" max="4861" width="19.85546875" style="14" customWidth="1"/>
    <col min="4862" max="4862" width="72.140625" style="14" customWidth="1"/>
    <col min="4863" max="4863" width="0" style="14" hidden="1" customWidth="1"/>
    <col min="4864" max="4864" width="18.28515625" style="14" customWidth="1"/>
    <col min="4865" max="4865" width="17.5703125" style="14" customWidth="1"/>
    <col min="4866" max="4871" width="9" style="14" customWidth="1"/>
    <col min="4872" max="5115" width="9.140625" style="14"/>
    <col min="5116" max="5116" width="4.7109375" style="14" customWidth="1"/>
    <col min="5117" max="5117" width="19.85546875" style="14" customWidth="1"/>
    <col min="5118" max="5118" width="72.140625" style="14" customWidth="1"/>
    <col min="5119" max="5119" width="0" style="14" hidden="1" customWidth="1"/>
    <col min="5120" max="5120" width="18.28515625" style="14" customWidth="1"/>
    <col min="5121" max="5121" width="17.5703125" style="14" customWidth="1"/>
    <col min="5122" max="5127" width="9" style="14" customWidth="1"/>
    <col min="5128" max="5371" width="9.140625" style="14"/>
    <col min="5372" max="5372" width="4.7109375" style="14" customWidth="1"/>
    <col min="5373" max="5373" width="19.85546875" style="14" customWidth="1"/>
    <col min="5374" max="5374" width="72.140625" style="14" customWidth="1"/>
    <col min="5375" max="5375" width="0" style="14" hidden="1" customWidth="1"/>
    <col min="5376" max="5376" width="18.28515625" style="14" customWidth="1"/>
    <col min="5377" max="5377" width="17.5703125" style="14" customWidth="1"/>
    <col min="5378" max="5383" width="9" style="14" customWidth="1"/>
    <col min="5384" max="5627" width="9.140625" style="14"/>
    <col min="5628" max="5628" width="4.7109375" style="14" customWidth="1"/>
    <col min="5629" max="5629" width="19.85546875" style="14" customWidth="1"/>
    <col min="5630" max="5630" width="72.140625" style="14" customWidth="1"/>
    <col min="5631" max="5631" width="0" style="14" hidden="1" customWidth="1"/>
    <col min="5632" max="5632" width="18.28515625" style="14" customWidth="1"/>
    <col min="5633" max="5633" width="17.5703125" style="14" customWidth="1"/>
    <col min="5634" max="5639" width="9" style="14" customWidth="1"/>
    <col min="5640" max="5883" width="9.140625" style="14"/>
    <col min="5884" max="5884" width="4.7109375" style="14" customWidth="1"/>
    <col min="5885" max="5885" width="19.85546875" style="14" customWidth="1"/>
    <col min="5886" max="5886" width="72.140625" style="14" customWidth="1"/>
    <col min="5887" max="5887" width="0" style="14" hidden="1" customWidth="1"/>
    <col min="5888" max="5888" width="18.28515625" style="14" customWidth="1"/>
    <col min="5889" max="5889" width="17.5703125" style="14" customWidth="1"/>
    <col min="5890" max="5895" width="9" style="14" customWidth="1"/>
    <col min="5896" max="6139" width="9.140625" style="14"/>
    <col min="6140" max="6140" width="4.7109375" style="14" customWidth="1"/>
    <col min="6141" max="6141" width="19.85546875" style="14" customWidth="1"/>
    <col min="6142" max="6142" width="72.140625" style="14" customWidth="1"/>
    <col min="6143" max="6143" width="0" style="14" hidden="1" customWidth="1"/>
    <col min="6144" max="6144" width="18.28515625" style="14" customWidth="1"/>
    <col min="6145" max="6145" width="17.5703125" style="14" customWidth="1"/>
    <col min="6146" max="6151" width="9" style="14" customWidth="1"/>
    <col min="6152" max="6395" width="9.140625" style="14"/>
    <col min="6396" max="6396" width="4.7109375" style="14" customWidth="1"/>
    <col min="6397" max="6397" width="19.85546875" style="14" customWidth="1"/>
    <col min="6398" max="6398" width="72.140625" style="14" customWidth="1"/>
    <col min="6399" max="6399" width="0" style="14" hidden="1" customWidth="1"/>
    <col min="6400" max="6400" width="18.28515625" style="14" customWidth="1"/>
    <col min="6401" max="6401" width="17.5703125" style="14" customWidth="1"/>
    <col min="6402" max="6407" width="9" style="14" customWidth="1"/>
    <col min="6408" max="6651" width="9.140625" style="14"/>
    <col min="6652" max="6652" width="4.7109375" style="14" customWidth="1"/>
    <col min="6653" max="6653" width="19.85546875" style="14" customWidth="1"/>
    <col min="6654" max="6654" width="72.140625" style="14" customWidth="1"/>
    <col min="6655" max="6655" width="0" style="14" hidden="1" customWidth="1"/>
    <col min="6656" max="6656" width="18.28515625" style="14" customWidth="1"/>
    <col min="6657" max="6657" width="17.5703125" style="14" customWidth="1"/>
    <col min="6658" max="6663" width="9" style="14" customWidth="1"/>
    <col min="6664" max="6907" width="9.140625" style="14"/>
    <col min="6908" max="6908" width="4.7109375" style="14" customWidth="1"/>
    <col min="6909" max="6909" width="19.85546875" style="14" customWidth="1"/>
    <col min="6910" max="6910" width="72.140625" style="14" customWidth="1"/>
    <col min="6911" max="6911" width="0" style="14" hidden="1" customWidth="1"/>
    <col min="6912" max="6912" width="18.28515625" style="14" customWidth="1"/>
    <col min="6913" max="6913" width="17.5703125" style="14" customWidth="1"/>
    <col min="6914" max="6919" width="9" style="14" customWidth="1"/>
    <col min="6920" max="7163" width="9.140625" style="14"/>
    <col min="7164" max="7164" width="4.7109375" style="14" customWidth="1"/>
    <col min="7165" max="7165" width="19.85546875" style="14" customWidth="1"/>
    <col min="7166" max="7166" width="72.140625" style="14" customWidth="1"/>
    <col min="7167" max="7167" width="0" style="14" hidden="1" customWidth="1"/>
    <col min="7168" max="7168" width="18.28515625" style="14" customWidth="1"/>
    <col min="7169" max="7169" width="17.5703125" style="14" customWidth="1"/>
    <col min="7170" max="7175" width="9" style="14" customWidth="1"/>
    <col min="7176" max="7419" width="9.140625" style="14"/>
    <col min="7420" max="7420" width="4.7109375" style="14" customWidth="1"/>
    <col min="7421" max="7421" width="19.85546875" style="14" customWidth="1"/>
    <col min="7422" max="7422" width="72.140625" style="14" customWidth="1"/>
    <col min="7423" max="7423" width="0" style="14" hidden="1" customWidth="1"/>
    <col min="7424" max="7424" width="18.28515625" style="14" customWidth="1"/>
    <col min="7425" max="7425" width="17.5703125" style="14" customWidth="1"/>
    <col min="7426" max="7431" width="9" style="14" customWidth="1"/>
    <col min="7432" max="7675" width="9.140625" style="14"/>
    <col min="7676" max="7676" width="4.7109375" style="14" customWidth="1"/>
    <col min="7677" max="7677" width="19.85546875" style="14" customWidth="1"/>
    <col min="7678" max="7678" width="72.140625" style="14" customWidth="1"/>
    <col min="7679" max="7679" width="0" style="14" hidden="1" customWidth="1"/>
    <col min="7680" max="7680" width="18.28515625" style="14" customWidth="1"/>
    <col min="7681" max="7681" width="17.5703125" style="14" customWidth="1"/>
    <col min="7682" max="7687" width="9" style="14" customWidth="1"/>
    <col min="7688" max="7931" width="9.140625" style="14"/>
    <col min="7932" max="7932" width="4.7109375" style="14" customWidth="1"/>
    <col min="7933" max="7933" width="19.85546875" style="14" customWidth="1"/>
    <col min="7934" max="7934" width="72.140625" style="14" customWidth="1"/>
    <col min="7935" max="7935" width="0" style="14" hidden="1" customWidth="1"/>
    <col min="7936" max="7936" width="18.28515625" style="14" customWidth="1"/>
    <col min="7937" max="7937" width="17.5703125" style="14" customWidth="1"/>
    <col min="7938" max="7943" width="9" style="14" customWidth="1"/>
    <col min="7944" max="8187" width="9.140625" style="14"/>
    <col min="8188" max="8188" width="4.7109375" style="14" customWidth="1"/>
    <col min="8189" max="8189" width="19.85546875" style="14" customWidth="1"/>
    <col min="8190" max="8190" width="72.140625" style="14" customWidth="1"/>
    <col min="8191" max="8191" width="0" style="14" hidden="1" customWidth="1"/>
    <col min="8192" max="8192" width="18.28515625" style="14" customWidth="1"/>
    <col min="8193" max="8193" width="17.5703125" style="14" customWidth="1"/>
    <col min="8194" max="8199" width="9" style="14" customWidth="1"/>
    <col min="8200" max="8443" width="9.140625" style="14"/>
    <col min="8444" max="8444" width="4.7109375" style="14" customWidth="1"/>
    <col min="8445" max="8445" width="19.85546875" style="14" customWidth="1"/>
    <col min="8446" max="8446" width="72.140625" style="14" customWidth="1"/>
    <col min="8447" max="8447" width="0" style="14" hidden="1" customWidth="1"/>
    <col min="8448" max="8448" width="18.28515625" style="14" customWidth="1"/>
    <col min="8449" max="8449" width="17.5703125" style="14" customWidth="1"/>
    <col min="8450" max="8455" width="9" style="14" customWidth="1"/>
    <col min="8456" max="8699" width="9.140625" style="14"/>
    <col min="8700" max="8700" width="4.7109375" style="14" customWidth="1"/>
    <col min="8701" max="8701" width="19.85546875" style="14" customWidth="1"/>
    <col min="8702" max="8702" width="72.140625" style="14" customWidth="1"/>
    <col min="8703" max="8703" width="0" style="14" hidden="1" customWidth="1"/>
    <col min="8704" max="8704" width="18.28515625" style="14" customWidth="1"/>
    <col min="8705" max="8705" width="17.5703125" style="14" customWidth="1"/>
    <col min="8706" max="8711" width="9" style="14" customWidth="1"/>
    <col min="8712" max="8955" width="9.140625" style="14"/>
    <col min="8956" max="8956" width="4.7109375" style="14" customWidth="1"/>
    <col min="8957" max="8957" width="19.85546875" style="14" customWidth="1"/>
    <col min="8958" max="8958" width="72.140625" style="14" customWidth="1"/>
    <col min="8959" max="8959" width="0" style="14" hidden="1" customWidth="1"/>
    <col min="8960" max="8960" width="18.28515625" style="14" customWidth="1"/>
    <col min="8961" max="8961" width="17.5703125" style="14" customWidth="1"/>
    <col min="8962" max="8967" width="9" style="14" customWidth="1"/>
    <col min="8968" max="9211" width="9.140625" style="14"/>
    <col min="9212" max="9212" width="4.7109375" style="14" customWidth="1"/>
    <col min="9213" max="9213" width="19.85546875" style="14" customWidth="1"/>
    <col min="9214" max="9214" width="72.140625" style="14" customWidth="1"/>
    <col min="9215" max="9215" width="0" style="14" hidden="1" customWidth="1"/>
    <col min="9216" max="9216" width="18.28515625" style="14" customWidth="1"/>
    <col min="9217" max="9217" width="17.5703125" style="14" customWidth="1"/>
    <col min="9218" max="9223" width="9" style="14" customWidth="1"/>
    <col min="9224" max="9467" width="9.140625" style="14"/>
    <col min="9468" max="9468" width="4.7109375" style="14" customWidth="1"/>
    <col min="9469" max="9469" width="19.85546875" style="14" customWidth="1"/>
    <col min="9470" max="9470" width="72.140625" style="14" customWidth="1"/>
    <col min="9471" max="9471" width="0" style="14" hidden="1" customWidth="1"/>
    <col min="9472" max="9472" width="18.28515625" style="14" customWidth="1"/>
    <col min="9473" max="9473" width="17.5703125" style="14" customWidth="1"/>
    <col min="9474" max="9479" width="9" style="14" customWidth="1"/>
    <col min="9480" max="9723" width="9.140625" style="14"/>
    <col min="9724" max="9724" width="4.7109375" style="14" customWidth="1"/>
    <col min="9725" max="9725" width="19.85546875" style="14" customWidth="1"/>
    <col min="9726" max="9726" width="72.140625" style="14" customWidth="1"/>
    <col min="9727" max="9727" width="0" style="14" hidden="1" customWidth="1"/>
    <col min="9728" max="9728" width="18.28515625" style="14" customWidth="1"/>
    <col min="9729" max="9729" width="17.5703125" style="14" customWidth="1"/>
    <col min="9730" max="9735" width="9" style="14" customWidth="1"/>
    <col min="9736" max="9979" width="9.140625" style="14"/>
    <col min="9980" max="9980" width="4.7109375" style="14" customWidth="1"/>
    <col min="9981" max="9981" width="19.85546875" style="14" customWidth="1"/>
    <col min="9982" max="9982" width="72.140625" style="14" customWidth="1"/>
    <col min="9983" max="9983" width="0" style="14" hidden="1" customWidth="1"/>
    <col min="9984" max="9984" width="18.28515625" style="14" customWidth="1"/>
    <col min="9985" max="9985" width="17.5703125" style="14" customWidth="1"/>
    <col min="9986" max="9991" width="9" style="14" customWidth="1"/>
    <col min="9992" max="10235" width="9.140625" style="14"/>
    <col min="10236" max="10236" width="4.7109375" style="14" customWidth="1"/>
    <col min="10237" max="10237" width="19.85546875" style="14" customWidth="1"/>
    <col min="10238" max="10238" width="72.140625" style="14" customWidth="1"/>
    <col min="10239" max="10239" width="0" style="14" hidden="1" customWidth="1"/>
    <col min="10240" max="10240" width="18.28515625" style="14" customWidth="1"/>
    <col min="10241" max="10241" width="17.5703125" style="14" customWidth="1"/>
    <col min="10242" max="10247" width="9" style="14" customWidth="1"/>
    <col min="10248" max="10491" width="9.140625" style="14"/>
    <col min="10492" max="10492" width="4.7109375" style="14" customWidth="1"/>
    <col min="10493" max="10493" width="19.85546875" style="14" customWidth="1"/>
    <col min="10494" max="10494" width="72.140625" style="14" customWidth="1"/>
    <col min="10495" max="10495" width="0" style="14" hidden="1" customWidth="1"/>
    <col min="10496" max="10496" width="18.28515625" style="14" customWidth="1"/>
    <col min="10497" max="10497" width="17.5703125" style="14" customWidth="1"/>
    <col min="10498" max="10503" width="9" style="14" customWidth="1"/>
    <col min="10504" max="10747" width="9.140625" style="14"/>
    <col min="10748" max="10748" width="4.7109375" style="14" customWidth="1"/>
    <col min="10749" max="10749" width="19.85546875" style="14" customWidth="1"/>
    <col min="10750" max="10750" width="72.140625" style="14" customWidth="1"/>
    <col min="10751" max="10751" width="0" style="14" hidden="1" customWidth="1"/>
    <col min="10752" max="10752" width="18.28515625" style="14" customWidth="1"/>
    <col min="10753" max="10753" width="17.5703125" style="14" customWidth="1"/>
    <col min="10754" max="10759" width="9" style="14" customWidth="1"/>
    <col min="10760" max="11003" width="9.140625" style="14"/>
    <col min="11004" max="11004" width="4.7109375" style="14" customWidth="1"/>
    <col min="11005" max="11005" width="19.85546875" style="14" customWidth="1"/>
    <col min="11006" max="11006" width="72.140625" style="14" customWidth="1"/>
    <col min="11007" max="11007" width="0" style="14" hidden="1" customWidth="1"/>
    <col min="11008" max="11008" width="18.28515625" style="14" customWidth="1"/>
    <col min="11009" max="11009" width="17.5703125" style="14" customWidth="1"/>
    <col min="11010" max="11015" width="9" style="14" customWidth="1"/>
    <col min="11016" max="11259" width="9.140625" style="14"/>
    <col min="11260" max="11260" width="4.7109375" style="14" customWidth="1"/>
    <col min="11261" max="11261" width="19.85546875" style="14" customWidth="1"/>
    <col min="11262" max="11262" width="72.140625" style="14" customWidth="1"/>
    <col min="11263" max="11263" width="0" style="14" hidden="1" customWidth="1"/>
    <col min="11264" max="11264" width="18.28515625" style="14" customWidth="1"/>
    <col min="11265" max="11265" width="17.5703125" style="14" customWidth="1"/>
    <col min="11266" max="11271" width="9" style="14" customWidth="1"/>
    <col min="11272" max="11515" width="9.140625" style="14"/>
    <col min="11516" max="11516" width="4.7109375" style="14" customWidth="1"/>
    <col min="11517" max="11517" width="19.85546875" style="14" customWidth="1"/>
    <col min="11518" max="11518" width="72.140625" style="14" customWidth="1"/>
    <col min="11519" max="11519" width="0" style="14" hidden="1" customWidth="1"/>
    <col min="11520" max="11520" width="18.28515625" style="14" customWidth="1"/>
    <col min="11521" max="11521" width="17.5703125" style="14" customWidth="1"/>
    <col min="11522" max="11527" width="9" style="14" customWidth="1"/>
    <col min="11528" max="11771" width="9.140625" style="14"/>
    <col min="11772" max="11772" width="4.7109375" style="14" customWidth="1"/>
    <col min="11773" max="11773" width="19.85546875" style="14" customWidth="1"/>
    <col min="11774" max="11774" width="72.140625" style="14" customWidth="1"/>
    <col min="11775" max="11775" width="0" style="14" hidden="1" customWidth="1"/>
    <col min="11776" max="11776" width="18.28515625" style="14" customWidth="1"/>
    <col min="11777" max="11777" width="17.5703125" style="14" customWidth="1"/>
    <col min="11778" max="11783" width="9" style="14" customWidth="1"/>
    <col min="11784" max="12027" width="9.140625" style="14"/>
    <col min="12028" max="12028" width="4.7109375" style="14" customWidth="1"/>
    <col min="12029" max="12029" width="19.85546875" style="14" customWidth="1"/>
    <col min="12030" max="12030" width="72.140625" style="14" customWidth="1"/>
    <col min="12031" max="12031" width="0" style="14" hidden="1" customWidth="1"/>
    <col min="12032" max="12032" width="18.28515625" style="14" customWidth="1"/>
    <col min="12033" max="12033" width="17.5703125" style="14" customWidth="1"/>
    <col min="12034" max="12039" width="9" style="14" customWidth="1"/>
    <col min="12040" max="12283" width="9.140625" style="14"/>
    <col min="12284" max="12284" width="4.7109375" style="14" customWidth="1"/>
    <col min="12285" max="12285" width="19.85546875" style="14" customWidth="1"/>
    <col min="12286" max="12286" width="72.140625" style="14" customWidth="1"/>
    <col min="12287" max="12287" width="0" style="14" hidden="1" customWidth="1"/>
    <col min="12288" max="12288" width="18.28515625" style="14" customWidth="1"/>
    <col min="12289" max="12289" width="17.5703125" style="14" customWidth="1"/>
    <col min="12290" max="12295" width="9" style="14" customWidth="1"/>
    <col min="12296" max="12539" width="9.140625" style="14"/>
    <col min="12540" max="12540" width="4.7109375" style="14" customWidth="1"/>
    <col min="12541" max="12541" width="19.85546875" style="14" customWidth="1"/>
    <col min="12542" max="12542" width="72.140625" style="14" customWidth="1"/>
    <col min="12543" max="12543" width="0" style="14" hidden="1" customWidth="1"/>
    <col min="12544" max="12544" width="18.28515625" style="14" customWidth="1"/>
    <col min="12545" max="12545" width="17.5703125" style="14" customWidth="1"/>
    <col min="12546" max="12551" width="9" style="14" customWidth="1"/>
    <col min="12552" max="12795" width="9.140625" style="14"/>
    <col min="12796" max="12796" width="4.7109375" style="14" customWidth="1"/>
    <col min="12797" max="12797" width="19.85546875" style="14" customWidth="1"/>
    <col min="12798" max="12798" width="72.140625" style="14" customWidth="1"/>
    <col min="12799" max="12799" width="0" style="14" hidden="1" customWidth="1"/>
    <col min="12800" max="12800" width="18.28515625" style="14" customWidth="1"/>
    <col min="12801" max="12801" width="17.5703125" style="14" customWidth="1"/>
    <col min="12802" max="12807" width="9" style="14" customWidth="1"/>
    <col min="12808" max="13051" width="9.140625" style="14"/>
    <col min="13052" max="13052" width="4.7109375" style="14" customWidth="1"/>
    <col min="13053" max="13053" width="19.85546875" style="14" customWidth="1"/>
    <col min="13054" max="13054" width="72.140625" style="14" customWidth="1"/>
    <col min="13055" max="13055" width="0" style="14" hidden="1" customWidth="1"/>
    <col min="13056" max="13056" width="18.28515625" style="14" customWidth="1"/>
    <col min="13057" max="13057" width="17.5703125" style="14" customWidth="1"/>
    <col min="13058" max="13063" width="9" style="14" customWidth="1"/>
    <col min="13064" max="13307" width="9.140625" style="14"/>
    <col min="13308" max="13308" width="4.7109375" style="14" customWidth="1"/>
    <col min="13309" max="13309" width="19.85546875" style="14" customWidth="1"/>
    <col min="13310" max="13310" width="72.140625" style="14" customWidth="1"/>
    <col min="13311" max="13311" width="0" style="14" hidden="1" customWidth="1"/>
    <col min="13312" max="13312" width="18.28515625" style="14" customWidth="1"/>
    <col min="13313" max="13313" width="17.5703125" style="14" customWidth="1"/>
    <col min="13314" max="13319" width="9" style="14" customWidth="1"/>
    <col min="13320" max="13563" width="9.140625" style="14"/>
    <col min="13564" max="13564" width="4.7109375" style="14" customWidth="1"/>
    <col min="13565" max="13565" width="19.85546875" style="14" customWidth="1"/>
    <col min="13566" max="13566" width="72.140625" style="14" customWidth="1"/>
    <col min="13567" max="13567" width="0" style="14" hidden="1" customWidth="1"/>
    <col min="13568" max="13568" width="18.28515625" style="14" customWidth="1"/>
    <col min="13569" max="13569" width="17.5703125" style="14" customWidth="1"/>
    <col min="13570" max="13575" width="9" style="14" customWidth="1"/>
    <col min="13576" max="13819" width="9.140625" style="14"/>
    <col min="13820" max="13820" width="4.7109375" style="14" customWidth="1"/>
    <col min="13821" max="13821" width="19.85546875" style="14" customWidth="1"/>
    <col min="13822" max="13822" width="72.140625" style="14" customWidth="1"/>
    <col min="13823" max="13823" width="0" style="14" hidden="1" customWidth="1"/>
    <col min="13824" max="13824" width="18.28515625" style="14" customWidth="1"/>
    <col min="13825" max="13825" width="17.5703125" style="14" customWidth="1"/>
    <col min="13826" max="13831" width="9" style="14" customWidth="1"/>
    <col min="13832" max="14075" width="9.140625" style="14"/>
    <col min="14076" max="14076" width="4.7109375" style="14" customWidth="1"/>
    <col min="14077" max="14077" width="19.85546875" style="14" customWidth="1"/>
    <col min="14078" max="14078" width="72.140625" style="14" customWidth="1"/>
    <col min="14079" max="14079" width="0" style="14" hidden="1" customWidth="1"/>
    <col min="14080" max="14080" width="18.28515625" style="14" customWidth="1"/>
    <col min="14081" max="14081" width="17.5703125" style="14" customWidth="1"/>
    <col min="14082" max="14087" width="9" style="14" customWidth="1"/>
    <col min="14088" max="14331" width="9.140625" style="14"/>
    <col min="14332" max="14332" width="4.7109375" style="14" customWidth="1"/>
    <col min="14333" max="14333" width="19.85546875" style="14" customWidth="1"/>
    <col min="14334" max="14334" width="72.140625" style="14" customWidth="1"/>
    <col min="14335" max="14335" width="0" style="14" hidden="1" customWidth="1"/>
    <col min="14336" max="14336" width="18.28515625" style="14" customWidth="1"/>
    <col min="14337" max="14337" width="17.5703125" style="14" customWidth="1"/>
    <col min="14338" max="14343" width="9" style="14" customWidth="1"/>
    <col min="14344" max="14587" width="9.140625" style="14"/>
    <col min="14588" max="14588" width="4.7109375" style="14" customWidth="1"/>
    <col min="14589" max="14589" width="19.85546875" style="14" customWidth="1"/>
    <col min="14590" max="14590" width="72.140625" style="14" customWidth="1"/>
    <col min="14591" max="14591" width="0" style="14" hidden="1" customWidth="1"/>
    <col min="14592" max="14592" width="18.28515625" style="14" customWidth="1"/>
    <col min="14593" max="14593" width="17.5703125" style="14" customWidth="1"/>
    <col min="14594" max="14599" width="9" style="14" customWidth="1"/>
    <col min="14600" max="14843" width="9.140625" style="14"/>
    <col min="14844" max="14844" width="4.7109375" style="14" customWidth="1"/>
    <col min="14845" max="14845" width="19.85546875" style="14" customWidth="1"/>
    <col min="14846" max="14846" width="72.140625" style="14" customWidth="1"/>
    <col min="14847" max="14847" width="0" style="14" hidden="1" customWidth="1"/>
    <col min="14848" max="14848" width="18.28515625" style="14" customWidth="1"/>
    <col min="14849" max="14849" width="17.5703125" style="14" customWidth="1"/>
    <col min="14850" max="14855" width="9" style="14" customWidth="1"/>
    <col min="14856" max="15099" width="9.140625" style="14"/>
    <col min="15100" max="15100" width="4.7109375" style="14" customWidth="1"/>
    <col min="15101" max="15101" width="19.85546875" style="14" customWidth="1"/>
    <col min="15102" max="15102" width="72.140625" style="14" customWidth="1"/>
    <col min="15103" max="15103" width="0" style="14" hidden="1" customWidth="1"/>
    <col min="15104" max="15104" width="18.28515625" style="14" customWidth="1"/>
    <col min="15105" max="15105" width="17.5703125" style="14" customWidth="1"/>
    <col min="15106" max="15111" width="9" style="14" customWidth="1"/>
    <col min="15112" max="15355" width="9.140625" style="14"/>
    <col min="15356" max="15356" width="4.7109375" style="14" customWidth="1"/>
    <col min="15357" max="15357" width="19.85546875" style="14" customWidth="1"/>
    <col min="15358" max="15358" width="72.140625" style="14" customWidth="1"/>
    <col min="15359" max="15359" width="0" style="14" hidden="1" customWidth="1"/>
    <col min="15360" max="15360" width="18.28515625" style="14" customWidth="1"/>
    <col min="15361" max="15361" width="17.5703125" style="14" customWidth="1"/>
    <col min="15362" max="15367" width="9" style="14" customWidth="1"/>
    <col min="15368" max="15611" width="9.140625" style="14"/>
    <col min="15612" max="15612" width="4.7109375" style="14" customWidth="1"/>
    <col min="15613" max="15613" width="19.85546875" style="14" customWidth="1"/>
    <col min="15614" max="15614" width="72.140625" style="14" customWidth="1"/>
    <col min="15615" max="15615" width="0" style="14" hidden="1" customWidth="1"/>
    <col min="15616" max="15616" width="18.28515625" style="14" customWidth="1"/>
    <col min="15617" max="15617" width="17.5703125" style="14" customWidth="1"/>
    <col min="15618" max="15623" width="9" style="14" customWidth="1"/>
    <col min="15624" max="15867" width="9.140625" style="14"/>
    <col min="15868" max="15868" width="4.7109375" style="14" customWidth="1"/>
    <col min="15869" max="15869" width="19.85546875" style="14" customWidth="1"/>
    <col min="15870" max="15870" width="72.140625" style="14" customWidth="1"/>
    <col min="15871" max="15871" width="0" style="14" hidden="1" customWidth="1"/>
    <col min="15872" max="15872" width="18.28515625" style="14" customWidth="1"/>
    <col min="15873" max="15873" width="17.5703125" style="14" customWidth="1"/>
    <col min="15874" max="15879" width="9" style="14" customWidth="1"/>
    <col min="15880" max="16123" width="9.140625" style="14"/>
    <col min="16124" max="16124" width="4.7109375" style="14" customWidth="1"/>
    <col min="16125" max="16125" width="19.85546875" style="14" customWidth="1"/>
    <col min="16126" max="16126" width="72.140625" style="14" customWidth="1"/>
    <col min="16127" max="16127" width="0" style="14" hidden="1" customWidth="1"/>
    <col min="16128" max="16128" width="18.28515625" style="14" customWidth="1"/>
    <col min="16129" max="16129" width="17.5703125" style="14" customWidth="1"/>
    <col min="16130" max="16135" width="9" style="14" customWidth="1"/>
    <col min="16136" max="16384" width="9.140625" style="14"/>
  </cols>
  <sheetData>
    <row r="1" spans="2:10" x14ac:dyDescent="0.3">
      <c r="J1" s="15" t="s">
        <v>159</v>
      </c>
    </row>
    <row r="2" spans="2:10" x14ac:dyDescent="0.3">
      <c r="J2" s="15" t="s">
        <v>68</v>
      </c>
    </row>
    <row r="3" spans="2:10" x14ac:dyDescent="0.3">
      <c r="J3" s="15" t="s">
        <v>1</v>
      </c>
    </row>
    <row r="5" spans="2:10" s="28" customFormat="1" ht="44.25" customHeight="1" x14ac:dyDescent="0.3">
      <c r="B5" s="238" t="s">
        <v>148</v>
      </c>
      <c r="C5" s="238"/>
      <c r="D5" s="238"/>
      <c r="E5" s="238"/>
      <c r="F5" s="238"/>
      <c r="G5" s="238"/>
      <c r="H5" s="238"/>
      <c r="I5" s="238"/>
      <c r="J5" s="238"/>
    </row>
    <row r="6" spans="2:10" s="28" customFormat="1" x14ac:dyDescent="0.3">
      <c r="B6" s="95"/>
      <c r="C6" s="95"/>
      <c r="D6" s="96"/>
      <c r="E6" s="95"/>
      <c r="F6" s="95"/>
      <c r="G6" s="95"/>
      <c r="J6" s="28" t="s">
        <v>45</v>
      </c>
    </row>
    <row r="7" spans="2:10" s="28" customFormat="1" ht="86.25" x14ac:dyDescent="0.3">
      <c r="B7" s="137" t="s">
        <v>62</v>
      </c>
      <c r="C7" s="188" t="s">
        <v>63</v>
      </c>
      <c r="D7" s="188"/>
      <c r="E7" s="188"/>
      <c r="F7" s="137" t="s">
        <v>64</v>
      </c>
      <c r="G7" s="137" t="s">
        <v>65</v>
      </c>
      <c r="H7" s="137" t="s">
        <v>66</v>
      </c>
      <c r="I7" s="137" t="s">
        <v>67</v>
      </c>
      <c r="J7" s="42" t="s">
        <v>149</v>
      </c>
    </row>
    <row r="8" spans="2:10" s="98" customFormat="1" ht="26.25" customHeight="1" x14ac:dyDescent="0.3">
      <c r="B8" s="244" t="s">
        <v>25</v>
      </c>
      <c r="C8" s="245"/>
      <c r="D8" s="245"/>
      <c r="E8" s="245"/>
      <c r="F8" s="245"/>
      <c r="G8" s="245"/>
      <c r="H8" s="245"/>
      <c r="I8" s="246"/>
      <c r="J8" s="97">
        <f>+J9</f>
        <v>-36634.5</v>
      </c>
    </row>
    <row r="9" spans="2:10" s="65" customFormat="1" ht="27.75" customHeight="1" x14ac:dyDescent="0.3">
      <c r="B9" s="16" t="s">
        <v>112</v>
      </c>
      <c r="C9" s="16" t="s">
        <v>113</v>
      </c>
      <c r="D9" s="16" t="s">
        <v>61</v>
      </c>
      <c r="E9" s="243" t="s">
        <v>114</v>
      </c>
      <c r="F9" s="243"/>
      <c r="G9" s="243"/>
      <c r="H9" s="243"/>
      <c r="I9" s="243"/>
      <c r="J9" s="142">
        <f>J10</f>
        <v>-36634.5</v>
      </c>
    </row>
    <row r="10" spans="2:10" ht="39" customHeight="1" x14ac:dyDescent="0.3">
      <c r="B10" s="16" t="s">
        <v>115</v>
      </c>
      <c r="C10" s="243" t="s">
        <v>81</v>
      </c>
      <c r="D10" s="243"/>
      <c r="E10" s="243"/>
      <c r="F10" s="243"/>
      <c r="G10" s="243"/>
      <c r="H10" s="243"/>
      <c r="I10" s="243"/>
      <c r="J10" s="142">
        <f>J11</f>
        <v>-36634.5</v>
      </c>
    </row>
    <row r="11" spans="2:10" s="65" customFormat="1" ht="22.5" customHeight="1" x14ac:dyDescent="0.3">
      <c r="B11" s="247" t="s">
        <v>121</v>
      </c>
      <c r="C11" s="248"/>
      <c r="D11" s="248"/>
      <c r="E11" s="248"/>
      <c r="F11" s="248"/>
      <c r="G11" s="248"/>
      <c r="H11" s="248"/>
      <c r="I11" s="249"/>
      <c r="J11" s="97">
        <f>J12</f>
        <v>-36634.5</v>
      </c>
    </row>
    <row r="12" spans="2:10" ht="38.25" customHeight="1" x14ac:dyDescent="0.3">
      <c r="B12" s="16" t="s">
        <v>116</v>
      </c>
      <c r="C12" s="243" t="s">
        <v>117</v>
      </c>
      <c r="D12" s="243"/>
      <c r="E12" s="243"/>
      <c r="F12" s="41" t="s">
        <v>118</v>
      </c>
      <c r="G12" s="41" t="s">
        <v>119</v>
      </c>
      <c r="H12" s="142"/>
      <c r="I12" s="142"/>
      <c r="J12" s="142">
        <f>Հ4!E31</f>
        <v>-36634.5</v>
      </c>
    </row>
    <row r="16" spans="2:10" ht="88.5" customHeight="1" x14ac:dyDescent="0.3">
      <c r="B16" s="195" t="s">
        <v>57</v>
      </c>
      <c r="C16" s="195"/>
      <c r="D16" s="250" t="s">
        <v>56</v>
      </c>
      <c r="E16" s="250"/>
      <c r="F16" s="250"/>
      <c r="G16" s="250"/>
    </row>
    <row r="17" spans="4:6" x14ac:dyDescent="0.3">
      <c r="D17" s="243"/>
      <c r="E17" s="243"/>
      <c r="F17" s="243"/>
    </row>
  </sheetData>
  <mergeCells count="10">
    <mergeCell ref="D17:F17"/>
    <mergeCell ref="C12:E12"/>
    <mergeCell ref="B5:J5"/>
    <mergeCell ref="C7:E7"/>
    <mergeCell ref="E9:I9"/>
    <mergeCell ref="B8:I8"/>
    <mergeCell ref="C10:I10"/>
    <mergeCell ref="B11:I11"/>
    <mergeCell ref="D16:G16"/>
    <mergeCell ref="B16:C16"/>
  </mergeCells>
  <pageMargins left="0" right="0" top="0" bottom="0" header="0.3" footer="0.3"/>
  <pageSetup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Հ1</vt:lpstr>
      <vt:lpstr>Հ2</vt:lpstr>
      <vt:lpstr>Հ3</vt:lpstr>
      <vt:lpstr>Հ4</vt:lpstr>
      <vt:lpstr>Հ5</vt:lpstr>
      <vt:lpstr>Հ6</vt:lpstr>
      <vt:lpstr>Հ7</vt:lpstr>
      <vt:lpstr>Հ8</vt:lpstr>
      <vt:lpstr>Հ5!Print_Area</vt:lpstr>
      <vt:lpstr>Հ6!Print_Area</vt:lpstr>
      <vt:lpstr>Հ7!Print_Area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Siranush Chteyan</cp:lastModifiedBy>
  <cp:lastPrinted>2024-07-29T05:20:16Z</cp:lastPrinted>
  <dcterms:created xsi:type="dcterms:W3CDTF">2020-05-26T05:50:11Z</dcterms:created>
  <dcterms:modified xsi:type="dcterms:W3CDTF">2024-07-30T11:41:38Z</dcterms:modified>
</cp:coreProperties>
</file>