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0" windowWidth="20730" windowHeight="11670" activeTab="4"/>
  </bookViews>
  <sheets>
    <sheet name="հավելված1" sheetId="74" r:id="rId1"/>
    <sheet name="հավելված2" sheetId="77" r:id="rId2"/>
    <sheet name="հավելված3" sheetId="58" r:id="rId3"/>
    <sheet name="հավելված 4" sheetId="76" r:id="rId4"/>
    <sheet name="հավելված 5" sheetId="78" r:id="rId5"/>
  </sheets>
  <definedNames>
    <definedName name="AgencyCode" localSheetId="3">#REF!</definedName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3">#REF!</definedName>
    <definedName name="AgencyName" localSheetId="0">#REF!</definedName>
    <definedName name="AgencyName" localSheetId="1">#REF!</definedName>
    <definedName name="AgencyName" localSheetId="2">#REF!</definedName>
    <definedName name="AgencyName">#REF!</definedName>
    <definedName name="Functional1" localSheetId="3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PANature" localSheetId="3">#REF!</definedName>
    <definedName name="PANature" localSheetId="0">#REF!</definedName>
    <definedName name="PANature" localSheetId="1">#REF!</definedName>
    <definedName name="PANature" localSheetId="2">#REF!</definedName>
    <definedName name="PANature">#REF!</definedName>
    <definedName name="PAType" localSheetId="3">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3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3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</definedNames>
  <calcPr calcId="145621"/>
</workbook>
</file>

<file path=xl/calcChain.xml><?xml version="1.0" encoding="utf-8"?>
<calcChain xmlns="http://schemas.openxmlformats.org/spreadsheetml/2006/main">
  <c r="G10" i="78" l="1"/>
  <c r="G9" i="78" s="1"/>
  <c r="G7" i="78" s="1"/>
  <c r="G28" i="77" l="1"/>
  <c r="H33" i="77"/>
  <c r="G33" i="77"/>
  <c r="H51" i="77" l="1"/>
  <c r="H50" i="77" s="1"/>
  <c r="H49" i="77" s="1"/>
  <c r="H47" i="77" s="1"/>
  <c r="H45" i="77" s="1"/>
  <c r="H43" i="77" s="1"/>
  <c r="G51" i="77"/>
  <c r="G50" i="77" s="1"/>
  <c r="G49" i="77" s="1"/>
  <c r="G47" i="77" s="1"/>
  <c r="G45" i="77" s="1"/>
  <c r="G43" i="77" s="1"/>
  <c r="H41" i="77" l="1"/>
  <c r="H39" i="77"/>
  <c r="H37" i="77" s="1"/>
  <c r="G41" i="77"/>
  <c r="G39" i="77"/>
  <c r="G37" i="77" s="1"/>
  <c r="H34" i="77" l="1"/>
  <c r="G34" i="77"/>
  <c r="H30" i="77"/>
  <c r="H29" i="77" s="1"/>
  <c r="G30" i="77"/>
  <c r="G29" i="77" s="1"/>
  <c r="H28" i="77" l="1"/>
  <c r="H27" i="77" s="1"/>
  <c r="H25" i="77" s="1"/>
  <c r="H23" i="77" s="1"/>
  <c r="H21" i="77" s="1"/>
  <c r="H19" i="77" s="1"/>
  <c r="H17" i="77" s="1"/>
  <c r="H15" i="77" s="1"/>
  <c r="H13" i="77" s="1"/>
  <c r="G27" i="77"/>
  <c r="G25" i="77" s="1"/>
  <c r="G23" i="77" s="1"/>
  <c r="G21" i="77" s="1"/>
  <c r="G19" i="77" s="1"/>
  <c r="G17" i="77" s="1"/>
  <c r="G15" i="77" s="1"/>
  <c r="G13" i="77" s="1"/>
  <c r="E27" i="74"/>
  <c r="E26" i="74" s="1"/>
  <c r="D27" i="74"/>
  <c r="D26" i="74" s="1"/>
  <c r="H77" i="77" l="1"/>
  <c r="H76" i="77" s="1"/>
  <c r="H75" i="77" s="1"/>
  <c r="H73" i="77" s="1"/>
  <c r="H71" i="77" s="1"/>
  <c r="G77" i="77"/>
  <c r="G76" i="77" s="1"/>
  <c r="G75" i="77" s="1"/>
  <c r="G73" i="77" s="1"/>
  <c r="G71" i="77" s="1"/>
  <c r="H69" i="77"/>
  <c r="H68" i="77" s="1"/>
  <c r="H67" i="77" s="1"/>
  <c r="H65" i="77" s="1"/>
  <c r="H63" i="77" s="1"/>
  <c r="G69" i="77"/>
  <c r="G68" i="77" s="1"/>
  <c r="G67" i="77" s="1"/>
  <c r="G65" i="77" s="1"/>
  <c r="G63" i="77" s="1"/>
  <c r="H61" i="77" l="1"/>
  <c r="H59" i="77" s="1"/>
  <c r="H57" i="77" s="1"/>
  <c r="H55" i="77" s="1"/>
  <c r="G61" i="77"/>
  <c r="G59" i="77" s="1"/>
  <c r="G57" i="77" s="1"/>
  <c r="G55" i="77" s="1"/>
  <c r="G53" i="77"/>
  <c r="G12" i="77" s="1"/>
  <c r="H53" i="77"/>
  <c r="H12" i="77" s="1"/>
  <c r="E41" i="74" l="1"/>
  <c r="D41" i="74"/>
  <c r="E13" i="74" l="1"/>
  <c r="E12" i="74" s="1"/>
  <c r="D13" i="74"/>
  <c r="D12" i="74" s="1"/>
  <c r="E40" i="74"/>
  <c r="D40" i="74"/>
  <c r="D11" i="74" l="1"/>
  <c r="E11" i="74"/>
</calcChain>
</file>

<file path=xl/sharedStrings.xml><?xml version="1.0" encoding="utf-8"?>
<sst xmlns="http://schemas.openxmlformats.org/spreadsheetml/2006/main" count="336" uniqueCount="158">
  <si>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</si>
  <si>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</si>
  <si>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</si>
  <si>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</si>
  <si>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</si>
  <si>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</si>
  <si>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</si>
  <si>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</si>
  <si>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</si>
  <si>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</si>
  <si>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</si>
  <si>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</si>
  <si>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</si>
  <si>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</si>
  <si>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</si>
  <si>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</si>
  <si>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</si>
  <si>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</si>
  <si>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</si>
  <si>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</si>
  <si>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>Միջոցառման նկարագրությունը՝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</si>
  <si>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</si>
  <si>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1139</t>
  </si>
  <si>
    <t xml:space="preserve"> ՀՀ կառավարության պահուստային ֆոնդ</t>
  </si>
  <si>
    <t xml:space="preserve"> այդ թվում`</t>
  </si>
  <si>
    <t xml:space="preserve"> 11001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</si>
  <si>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</si>
  <si>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</si>
  <si>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</si>
  <si>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</si>
  <si>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</si>
  <si>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</si>
  <si>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</si>
  <si>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</si>
  <si>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</si>
  <si>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</si>
  <si>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</si>
  <si>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</si>
  <si>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</si>
  <si>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</si>
  <si>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</si>
  <si>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</si>
  <si>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</si>
  <si>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</si>
  <si>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</si>
  <si>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</si>
  <si>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</si>
  <si>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</si>
  <si>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ՀՀ  կառավարություն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</si>
  <si>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</si>
  <si>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</si>
  <si>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</si>
  <si>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</si>
  <si>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</si>
  <si>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Միջոցառումն իրականացնողի անվանումը </t>
  </si>
  <si>
    <t xml:space="preserve"> ՀՀ կառավարություն </t>
  </si>
  <si>
    <t>01</t>
  </si>
  <si>
    <t>ՀՀ  քննչական կոմիտե</t>
  </si>
  <si>
    <t>ՀՀ քննչական ծառայություններ</t>
  </si>
  <si>
    <t>Ծրագրի նպատակը</t>
  </si>
  <si>
    <t>Հանցագործությունների օբյեկտիվ և արդյունավետ նախաքննության իրականացման ապահովում</t>
  </si>
  <si>
    <t>Վերջնական արդյունքի նկարագրությունը</t>
  </si>
  <si>
    <t>Հանցագործությունների  արդյունավետ նախաքննություն, նախաքննության ժամկետների կրճատում:</t>
  </si>
  <si>
    <t>ՀՀ կառավարություն</t>
  </si>
  <si>
    <t xml:space="preserve"> ԱՅԼ  ԾԱԽՍԵՐ</t>
  </si>
  <si>
    <t>03</t>
  </si>
  <si>
    <t xml:space="preserve"> ՀԱՍԱՐԱԿԱԿԱՆ ԿԱՐԳ,  ԱՆՎՏԱՆԳՈՒԹՅՈՒՆ ԵՎ ԴԱՏԱԿԱՆ ԳՈՐԾՈՒՆԵՈՒԹՅՈՒՆ</t>
  </si>
  <si>
    <t>07</t>
  </si>
  <si>
    <t>Նախաքննություն</t>
  </si>
  <si>
    <t>ՀՀ քննչական կոմիտե</t>
  </si>
  <si>
    <t>Ծառայությունների մատուցում</t>
  </si>
  <si>
    <t>Միջոցառումն իրականացնողի անվանումը</t>
  </si>
  <si>
    <t>Ինն ամիս</t>
  </si>
  <si>
    <t>տարի</t>
  </si>
  <si>
    <t xml:space="preserve"> 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</si>
  <si>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</si>
  <si>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</si>
  <si>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Ծրագրի անվանումը` </t>
  </si>
  <si>
    <t>Միջոցառման անվանումը`</t>
  </si>
  <si>
    <t>(հազ. դրամ)</t>
  </si>
  <si>
    <t>Ցուցանիշների փոփոխությունը (ավելացումները նշված են դրական նշանով)</t>
  </si>
  <si>
    <t>Պայմանագրային և այլ ծառայությունների ձեռքբերում</t>
  </si>
  <si>
    <t xml:space="preserve"> - Կառավարչական ծառայություններ</t>
  </si>
  <si>
    <t>Ցուցանիշների փոփոխությունը (նվազեցումները նշված են փակագծերում)</t>
  </si>
  <si>
    <t xml:space="preserve"> Պահուստային ֆոնդի կառավարման արդյունավետության և թափանցիկության ապահովում</t>
  </si>
  <si>
    <t>ԸՆԴԱՄԵՆԸ</t>
  </si>
  <si>
    <t>Փորձաքննությունների ծառայությունների տրամադրում</t>
  </si>
  <si>
    <t>Փորձաքննությունների ընդհանուր թիվը (հատ)</t>
  </si>
  <si>
    <t>Փորձագիտական ծառայությունների տրամադրում</t>
  </si>
  <si>
    <t xml:space="preserve">Պետական, պետական կառավարման և տեղական ինքնակառավարման մարմինների նախաձեռնությամբ և  պատվերով փորձաքննությունների կատարում և դրա արդյունքում փորձագիտական եզրակացությունների տրամադրում, ինչպես նաև քրեագիտական աջակցության ցուցաբերում օպերատիվ-հետախուզական միջոցառումների իրականացման ու ապացուցողական կամ վարույթային այլ գործուղությունների կատարման օժանդակում, քրեագիտական հաշվառման իրականացում                  </t>
  </si>
  <si>
    <t>ՀՀ քննչական կոմիտեի փորձաքրեագիտական կենտրոն ՊՈԱԿ</t>
  </si>
  <si>
    <t>Քրեագիտական աջակցություն (ժամ)</t>
  </si>
  <si>
    <t xml:space="preserve">Պետական, պետական կառավարման և տեղական ինքնակառավարման մարմինների նախաձեռնությամբ և  պատվերով փորձաքննությունների կատարում և դրա արդյունքում փորձագիտական եզրակացությունների տրամադրում, ինչպես նաև քրեագիտական աջակցության ցուցաբերում օպերատիվ-հետախուզական միջոցառումների իրականացման ու ապացուցողական կամ վարույթային այլ գործուղությունների կատարման ընթացքում, քրեագիտական հաշվառման իրականացում                  </t>
  </si>
  <si>
    <t xml:space="preserve">   (հազ. դրամ)</t>
  </si>
  <si>
    <t xml:space="preserve">                                                                                                ______________ ի    ___Ն որոշման</t>
  </si>
  <si>
    <t xml:space="preserve">Հասարակական կարգ և անվտանգություն </t>
  </si>
  <si>
    <t>Ոստիկանություն</t>
  </si>
  <si>
    <t>ՀՀ ներքին գործերի նախարարություն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</si>
  <si>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</si>
  <si>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</si>
  <si>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</si>
  <si>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</si>
  <si>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</si>
  <si>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</si>
  <si>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</si>
  <si>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</si>
  <si>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</si>
  <si>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- Կոմունալ ծառայություններ</t>
  </si>
  <si>
    <t xml:space="preserve"> Ներքին գործերի համակարգի` ոստիկանության, փրկարար ծառայության և քաղաքացիական ծառայության կազմակերպաիրավական կատարելագործում, դրանց գործունեության նկատմամբ հասարակական կարծիքի բարելավում և վստահության բարձրացում</t>
  </si>
  <si>
    <t xml:space="preserve">  Արդի մարտահրավերներին դիմակայող, պետական ևհասարակական պահանջարկը բավարարող, թափանցիկ, բարեվարք, հաշվետվողական գործունեության ապահովում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</si>
  <si>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</si>
  <si>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</si>
  <si>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</si>
  <si>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 xml:space="preserve"> ՀՀ ներքին գործերի նախարարություն </t>
  </si>
  <si>
    <t xml:space="preserve">                                                                                             ՀՀ կառավարության 2024 թվականի </t>
  </si>
  <si>
    <t xml:space="preserve">ՀՀ կառավարության 2024 թվականի </t>
  </si>
  <si>
    <t>Հավելված  N 4</t>
  </si>
  <si>
    <t>ՀԱՅԱՍՏԱՆԻ ՀԱՆՐԱՊԵՏՈՒԹՅԱՆ ԿԱՌԱՎԱՐՈՒԹՅԱՆ 2023 ԹՎԱԿԱՆԻ ԴԵԿՏԵՄԲԵՐԻ 28-Ի N 2323-Ն ՈՐՈՇՄԱՆ N 9 ՀԱՎԵԼՎԱԾԻ N 9.32 ԱՂՅՈՒՍԱԿՈՒՄ ԿԱՏԱՐՎՈՂ ՓՈՓՈԽՈՒԹՅՈՒՆՆԵՐԸ ԵՎ ԼՐԱՑՈՒՄՆԵՐԸ</t>
  </si>
  <si>
    <t xml:space="preserve">ՀԱՅԱՍՏԱՆԻ ՀԱՆՐԱՊԵՏՈՒԹՅԱՆ ԿԱՌԱՎԱՐՈՒԹՅԱՆ 2023 ԹՎԱԿԱՆԻ ԴԵԿՏԵՄԲԵՐԻ 28-Ի N 2323-Ն ՈՐՈՇՄԱՆ N 9.1 ՀԱՎԵԼՎԱԾԻ N 9.1.18 ԱՂՅՈՒՍԱԿՈՒՄ ԿԱՏԱՐՎՈՂ ՓՈՓՈԽՈՒԹՅՈՒՆՆԵՐԸ </t>
  </si>
  <si>
    <t xml:space="preserve">ՀԱՅԱՍՏԱՆԻ ՀԱՆՐԱՊԵՏՈՒԹՅԱՆ ԿԱՌԱՎԱՐՈՒԹՅԱՆ 2023 ԹՎԱԿԱՆԻ ԴԵԿՏԵՄԲԵՐԻ 28-Ի N 2323-Ն ՈՐՈՇՄԱՆ N 9.1 ՀԱՎԵԼՎԱԾԻ N 9.1.58 ԱՂՅՈՒՍԱԿՈՒՄ ԿԱՏԱՐՎՈՂ ՓՈՓՈԽՈՒԹՅՈՒՆԸ  </t>
  </si>
  <si>
    <t xml:space="preserve">ՀԱՅԱՍՏԱՆԻ ՀԱՆՐԱՊԵՏՈՒԹՅԱՆ ԿԱՌԱՎԱՐՈՒԹՅԱՆ 2023 ԹՎԱԿԱՆԻ ԴԵԿՏԵՄԲԵՐԻ 28-Ի N 2323-Ն ՈՐՈՇՄԱՆ N 9 ՀԱՎԵԼՎԱԾԻ N 9.18 ԱՂՅՈՒՍԱԿՈՒՄ ԿԱՏԱՐՎՈՂ ՓՈՓՈԽՈՒԹՅՈՒՆՆԵՐԸ </t>
  </si>
  <si>
    <t xml:space="preserve">ՀԱՅԱՍՏԱՆԻ ՀԱՆՐԱՊԵՏՈՒԹՅԱՆ ԿԱՌԱՎԱՐՈՒԹՅԱՆ 2023 ԹՎԱԿԱՆԻ ԴԵԿՏԵՄԲԵՐԻ 28-Ի N 2323-Ն ՈՐՈՇՄԱՆ N 9 ՀԱՎԵԼՎԱԾԻ N 9.48 ԱՂՅՈՒՍԱԿՈՒՄ ԿԱՏԱՐՎՈՂ ՓՈՓՈԽՈՒԹՅՈՒՆԸ  </t>
  </si>
  <si>
    <t xml:space="preserve">ՀԱՅԱՍՏԱՆԻ ՀԱՆՐԱՊԵՏՈՒԹՅԱՆ ԿԱՌԱՎԱՐՈՒԹՅԱՆ 2023 ԹՎԱԿԱՆԻ ԴԵԿՏԵՄԲԵՐԻ 28-Ի N 2323-Ն ՈՐՈՇՄԱՆ N 9.1 ՀԱՎԵԼՎԱԾԻ N 9.1.38 ԱՂՅՈՒՍԱԿՈՒՄ ԿԱՏԱՐՎՈՂ ՓՈՓՈԽՈՒԹՅՈՒՆՆԵՐԸ ԵՎ ԼՐԱՑՈՒՄՆԵՐԸ </t>
  </si>
  <si>
    <t>___________  ___-ի N _______ -Ն   որոշման</t>
  </si>
  <si>
    <t>ՄԱՍ 1. ՊԵՏԱԿԱՆ ՄԱՐՄՆԻ ԳԾՈՎ ԱՐԴՅՈՒՆՔԱՅԻՆ (ԿԱՏԱՐՈՂԱԿԱՆ) ՑՈՒՑԱՆԻՇՆԵՐԸ</t>
  </si>
  <si>
    <t>Հավելված  N 3</t>
  </si>
  <si>
    <t>___________  ___-ի N _______ -Ն  որոշման</t>
  </si>
  <si>
    <t xml:space="preserve"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 </t>
  </si>
  <si>
    <t>Հավելված N 1</t>
  </si>
  <si>
    <t>Հավելված N 2</t>
  </si>
  <si>
    <t>ՀԱՅԱՍՏԱՆԻ ՀԱՆՐԱՊԵՏՈՒԹՅԱՆ ԿԱՌԱՎԱՐՈՒԹՅԱՆ 2023 ԹՎԱԿԱՆԻ ԴԵԿՏԵՄԲԵՐԻ 28-Ի N 2323-Ն ՈՐՈՇՄԱՆ N 3 ԵՎ  N 4  ՀԱՎԵԼՎԱԾՆԵՐՈՒՄ ԿԱՏԱՐՎՈՂ ՓՈՓՈԽՈՒԹՅՈՒՆՆԵՐԸ ԵՎ ԼՐԱՑՈՒՄՆԵՐԸ</t>
  </si>
  <si>
    <t>______________ ի    ___Ն  որոշման</t>
  </si>
  <si>
    <t>ՀՀ կառավարության 2024 թվականի ______ թիվ________Ն որոշման</t>
  </si>
  <si>
    <t>Կոդը</t>
  </si>
  <si>
    <t>Անվանումը</t>
  </si>
  <si>
    <t>Գնման ձևը</t>
  </si>
  <si>
    <t>Չափման միավորը</t>
  </si>
  <si>
    <t>Միավորի գինը
(դրամ)</t>
  </si>
  <si>
    <t xml:space="preserve">Քանակը </t>
  </si>
  <si>
    <t>Գումարը
(հազար դրամով)</t>
  </si>
  <si>
    <t>ՀՀ Ոստիկանություն</t>
  </si>
  <si>
    <t xml:space="preserve"> Բաժին N 03</t>
  </si>
  <si>
    <t xml:space="preserve"> Խումբ N 01</t>
  </si>
  <si>
    <t xml:space="preserve"> Դաս N 01</t>
  </si>
  <si>
    <t xml:space="preserve"> Ոստիկանություն</t>
  </si>
  <si>
    <t>1234 11001</t>
  </si>
  <si>
    <t xml:space="preserve"> ՄԱՍ III. ԾԱՌԱՅՈՒԹՅՈՒՆՆԵՐ</t>
  </si>
  <si>
    <t>65211100/1</t>
  </si>
  <si>
    <t>Գազի բաշխում</t>
  </si>
  <si>
    <t>ՄԱ</t>
  </si>
  <si>
    <t>դրամ</t>
  </si>
  <si>
    <t>Էլեկտրականության բաշխում</t>
  </si>
  <si>
    <t>65111100/1</t>
  </si>
  <si>
    <t>Խմելու ջրի բաշխում</t>
  </si>
  <si>
    <t>Հավելված N 5</t>
  </si>
  <si>
    <t>ՀՀ ԿԱՌԱՎԱՐՈՒԹՅԱՆ 2023 ԹՎԱԿԱՆԻ ԴԵԿՏԵՄԲԵՐԻ 28-Ի N 2323-Ն ՈՐՈՇՄԱՆ N 10 ՀԱՎԵԼՎԱԾՈՒՄ ԿԱՏԱՐՎՈՂ  ՓՈՓՈԽՈՒԹՅՈՒՆՆԵՐԸ</t>
  </si>
  <si>
    <t xml:space="preserve">Ցուցանիշների փոփոխությունը (ավելացումները նշված են դրական նշանով, իսկ նվազեցումները՝ փակագծերում) </t>
  </si>
  <si>
    <t>65311100/1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</si>
</sst>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##,##0.0;\(##,##0.0\);\-"/>
    <numFmt numFmtId="165" formatCode="0.0"/>
    <numFmt numFmtId="166" formatCode="0.0_);\(0.0\)"/>
    <numFmt numFmtId="167" formatCode="0_);\(0\)"/>
    <numFmt numFmtId="168" formatCode="#,##0_ ;\-#,##0\ "/>
    <numFmt numFmtId="169" formatCode="0.0_);\(\-0.0\)"/>
    <numFmt numFmtId="170" formatCode="#,##0.0_);\(#,##0.0\)"/>
    <numFmt numFmtId="171" formatCode="_-* #,##0.00_р_._-;\-* #,##0.00_р_._-;_-* &quot;-&quot;??_р_._-;_-@_-"/>
    <numFmt numFmtId="172" formatCode="##,##0;\(##,##0\);\-"/>
    <numFmt numFmtId="173" formatCode="_-* #,##0.00\ _ _-;\-* #,##0.00\ _ _-;_-* &quot;-&quot;??\ _ _-;_-@_-"/>
  </numFmts>
  <fonts count="27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i/>
      <sz val="10"/>
      <name val="GHEA Grapalat"/>
      <family val="2"/>
    </font>
    <font>
      <sz val="8"/>
      <name val="GHEA Grapalat"/>
      <family val="2"/>
    </font>
    <font>
      <b/>
      <sz val="9"/>
      <color theme="1"/>
      <name val="GHEA Grapalat"/>
      <family val="3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b/>
      <sz val="12"/>
      <name val="GHEA Grapalat"/>
      <family val="2"/>
    </font>
    <font>
      <sz val="10"/>
      <name val="Arial Armenian"/>
      <family val="2"/>
    </font>
    <font>
      <sz val="10"/>
      <name val="GHEA Grapalat"/>
      <family val="2"/>
    </font>
    <font>
      <sz val="12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sz val="10"/>
      <color rgb="FF333333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14" fillId="0" borderId="0" applyFill="0" applyBorder="0" applyProtection="0">
      <alignment horizontal="right" vertical="top"/>
    </xf>
    <xf numFmtId="0" fontId="14" fillId="0" borderId="0">
      <alignment horizontal="left" vertical="top" wrapText="1"/>
    </xf>
    <xf numFmtId="43" fontId="21" fillId="0" borderId="0" applyFont="0" applyFill="0" applyBorder="0" applyAlignment="0" applyProtection="0"/>
    <xf numFmtId="0" fontId="3" fillId="0" borderId="0"/>
    <xf numFmtId="171" fontId="21" fillId="0" borderId="0" applyFont="0" applyFill="0" applyBorder="0" applyAlignment="0" applyProtection="0"/>
    <xf numFmtId="0" fontId="14" fillId="0" borderId="0">
      <alignment horizontal="left" vertical="top" wrapText="1"/>
    </xf>
    <xf numFmtId="0" fontId="21" fillId="0" borderId="0"/>
    <xf numFmtId="173" fontId="21" fillId="0" borderId="0" applyFont="0" applyFill="0" applyBorder="0" applyAlignment="0" applyProtection="0"/>
  </cellStyleXfs>
  <cellXfs count="224">
    <xf numFmtId="0" fontId="0" fillId="0" borderId="0" xfId="0"/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8" fillId="2" borderId="1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6" fillId="2" borderId="0" xfId="0" applyFont="1" applyFill="1"/>
    <xf numFmtId="0" fontId="6" fillId="2" borderId="0" xfId="0" applyFont="1" applyFill="1" applyBorder="1" applyAlignment="1">
      <alignment horizontal="left" vertical="top"/>
    </xf>
    <xf numFmtId="165" fontId="9" fillId="2" borderId="0" xfId="0" applyNumberFormat="1" applyFont="1" applyFill="1" applyBorder="1" applyAlignment="1">
      <alignment horizontal="right" wrapText="1"/>
    </xf>
    <xf numFmtId="0" fontId="6" fillId="0" borderId="0" xfId="0" applyFont="1" applyBorder="1"/>
    <xf numFmtId="49" fontId="9" fillId="2" borderId="1" xfId="0" applyNumberFormat="1" applyFont="1" applyFill="1" applyBorder="1" applyAlignment="1">
      <alignment vertical="center" wrapText="1"/>
    </xf>
    <xf numFmtId="0" fontId="8" fillId="0" borderId="0" xfId="0" applyFont="1" applyBorder="1"/>
    <xf numFmtId="0" fontId="10" fillId="2" borderId="0" xfId="0" applyFont="1" applyFill="1"/>
    <xf numFmtId="0" fontId="13" fillId="0" borderId="5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left" vertical="top"/>
    </xf>
    <xf numFmtId="0" fontId="10" fillId="0" borderId="0" xfId="0" applyFont="1"/>
    <xf numFmtId="0" fontId="9" fillId="2" borderId="1" xfId="0" applyFont="1" applyFill="1" applyBorder="1" applyAlignment="1">
      <alignment horizontal="left" vertical="top" wrapText="1"/>
    </xf>
    <xf numFmtId="0" fontId="6" fillId="2" borderId="8" xfId="0" applyFont="1" applyFill="1" applyBorder="1" applyAlignment="1">
      <alignment vertical="top"/>
    </xf>
    <xf numFmtId="0" fontId="6" fillId="2" borderId="8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left" vertical="top" wrapText="1"/>
    </xf>
    <xf numFmtId="0" fontId="6" fillId="2" borderId="1" xfId="0" applyFont="1" applyFill="1" applyBorder="1" applyAlignment="1">
      <alignment horizontal="center" vertical="top" wrapText="1"/>
    </xf>
    <xf numFmtId="167" fontId="6" fillId="0" borderId="3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11" fillId="2" borderId="3" xfId="0" applyFont="1" applyFill="1" applyBorder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4" fontId="6" fillId="0" borderId="0" xfId="0" applyNumberFormat="1" applyFont="1"/>
    <xf numFmtId="164" fontId="9" fillId="2" borderId="1" xfId="0" applyNumberFormat="1" applyFont="1" applyFill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164" fontId="9" fillId="2" borderId="1" xfId="0" applyNumberFormat="1" applyFont="1" applyFill="1" applyBorder="1" applyAlignment="1">
      <alignment horizontal="center" vertical="center" wrapText="1"/>
    </xf>
    <xf numFmtId="168" fontId="0" fillId="0" borderId="0" xfId="0" applyNumberFormat="1" applyAlignment="1">
      <alignment horizontal="left" vertical="top" wrapText="1"/>
    </xf>
    <xf numFmtId="169" fontId="0" fillId="0" borderId="0" xfId="0" applyNumberFormat="1" applyAlignment="1">
      <alignment horizontal="left" vertical="top" wrapText="1"/>
    </xf>
    <xf numFmtId="43" fontId="9" fillId="2" borderId="0" xfId="0" applyNumberFormat="1" applyFont="1" applyFill="1" applyBorder="1" applyAlignment="1">
      <alignment horizontal="center" vertical="center" wrapText="1"/>
    </xf>
    <xf numFmtId="49" fontId="18" fillId="2" borderId="8" xfId="0" applyNumberFormat="1" applyFont="1" applyFill="1" applyBorder="1" applyAlignment="1">
      <alignment horizontal="center" vertical="top" wrapText="1"/>
    </xf>
    <xf numFmtId="49" fontId="18" fillId="2" borderId="6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vertical="top" wrapText="1"/>
    </xf>
    <xf numFmtId="164" fontId="6" fillId="0" borderId="0" xfId="0" applyNumberFormat="1" applyFont="1"/>
    <xf numFmtId="0" fontId="6" fillId="0" borderId="0" xfId="0" applyFont="1" applyFill="1" applyAlignment="1">
      <alignment horizontal="right"/>
    </xf>
    <xf numFmtId="0" fontId="6" fillId="2" borderId="4" xfId="0" applyFont="1" applyFill="1" applyBorder="1" applyAlignment="1">
      <alignment horizontal="left" vertical="top" wrapText="1"/>
    </xf>
    <xf numFmtId="0" fontId="9" fillId="2" borderId="4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vertical="top" wrapText="1"/>
    </xf>
    <xf numFmtId="0" fontId="6" fillId="0" borderId="0" xfId="0" applyFont="1" applyAlignment="1">
      <alignment horizontal="center"/>
    </xf>
    <xf numFmtId="0" fontId="6" fillId="0" borderId="0" xfId="0" applyFont="1" applyFill="1" applyAlignment="1">
      <alignment horizontal="right"/>
    </xf>
    <xf numFmtId="0" fontId="9" fillId="2" borderId="4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wrapText="1"/>
    </xf>
    <xf numFmtId="0" fontId="9" fillId="2" borderId="4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164" fontId="6" fillId="2" borderId="3" xfId="0" applyNumberFormat="1" applyFont="1" applyFill="1" applyBorder="1" applyAlignment="1">
      <alignment horizontal="center" wrapText="1"/>
    </xf>
    <xf numFmtId="0" fontId="16" fillId="0" borderId="1" xfId="0" applyFont="1" applyBorder="1" applyAlignment="1">
      <alignment horizontal="left" vertical="center" wrapText="1"/>
    </xf>
    <xf numFmtId="0" fontId="12" fillId="2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left" vertical="center" wrapText="1"/>
    </xf>
    <xf numFmtId="164" fontId="12" fillId="2" borderId="1" xfId="0" applyNumberFormat="1" applyFont="1" applyFill="1" applyBorder="1" applyAlignment="1">
      <alignment horizontal="center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0" fillId="2" borderId="13" xfId="0" applyFill="1" applyBorder="1" applyAlignment="1">
      <alignment vertical="top" wrapText="1"/>
    </xf>
    <xf numFmtId="0" fontId="16" fillId="0" borderId="13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164" fontId="6" fillId="0" borderId="13" xfId="0" applyNumberFormat="1" applyFont="1" applyBorder="1" applyAlignment="1">
      <alignment horizontal="center" vertical="center" wrapText="1"/>
    </xf>
    <xf numFmtId="164" fontId="6" fillId="2" borderId="13" xfId="0" applyNumberFormat="1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vertical="top" wrapText="1"/>
    </xf>
    <xf numFmtId="0" fontId="19" fillId="0" borderId="3" xfId="0" applyFont="1" applyBorder="1" applyAlignment="1">
      <alignment vertical="top" wrapText="1"/>
    </xf>
    <xf numFmtId="49" fontId="18" fillId="2" borderId="13" xfId="0" applyNumberFormat="1" applyFont="1" applyFill="1" applyBorder="1" applyAlignment="1">
      <alignment vertical="top" wrapText="1"/>
    </xf>
    <xf numFmtId="0" fontId="19" fillId="0" borderId="13" xfId="0" applyFont="1" applyBorder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6" fillId="2" borderId="13" xfId="0" applyFont="1" applyFill="1" applyBorder="1" applyAlignment="1">
      <alignment vertical="top"/>
    </xf>
    <xf numFmtId="49" fontId="18" fillId="2" borderId="3" xfId="0" applyNumberFormat="1" applyFont="1" applyFill="1" applyBorder="1" applyAlignment="1">
      <alignment horizontal="center" vertical="top" wrapText="1"/>
    </xf>
    <xf numFmtId="49" fontId="18" fillId="2" borderId="6" xfId="0" applyNumberFormat="1" applyFont="1" applyFill="1" applyBorder="1" applyAlignment="1">
      <alignment vertical="top" wrapText="1"/>
    </xf>
    <xf numFmtId="49" fontId="9" fillId="2" borderId="10" xfId="0" applyNumberFormat="1" applyFont="1" applyFill="1" applyBorder="1" applyAlignment="1">
      <alignment vertical="center" wrapText="1"/>
    </xf>
    <xf numFmtId="0" fontId="6" fillId="0" borderId="10" xfId="0" applyFont="1" applyBorder="1" applyAlignment="1">
      <alignment horizontal="left" vertical="top" wrapText="1"/>
    </xf>
    <xf numFmtId="0" fontId="9" fillId="0" borderId="10" xfId="0" applyFont="1" applyBorder="1" applyAlignment="1">
      <alignment vertical="top" wrapText="1"/>
    </xf>
    <xf numFmtId="0" fontId="6" fillId="0" borderId="10" xfId="0" applyFont="1" applyBorder="1" applyAlignment="1">
      <alignment horizontal="left" vertical="center" wrapText="1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top"/>
    </xf>
    <xf numFmtId="0" fontId="6" fillId="2" borderId="3" xfId="0" applyFont="1" applyFill="1" applyBorder="1" applyAlignment="1">
      <alignment vertical="top"/>
    </xf>
    <xf numFmtId="0" fontId="10" fillId="0" borderId="10" xfId="0" applyFont="1" applyBorder="1" applyAlignment="1">
      <alignment horizontal="left" vertical="center" wrapText="1"/>
    </xf>
    <xf numFmtId="0" fontId="10" fillId="0" borderId="10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center" vertical="center" wrapText="1"/>
    </xf>
    <xf numFmtId="0" fontId="19" fillId="2" borderId="3" xfId="0" applyFont="1" applyFill="1" applyBorder="1" applyAlignment="1">
      <alignment vertical="top" wrapText="1"/>
    </xf>
    <xf numFmtId="0" fontId="19" fillId="2" borderId="13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9" xfId="0" applyFont="1" applyFill="1" applyBorder="1" applyAlignment="1">
      <alignment vertical="top" wrapText="1"/>
    </xf>
    <xf numFmtId="0" fontId="6" fillId="2" borderId="8" xfId="0" applyFont="1" applyFill="1" applyBorder="1" applyAlignment="1">
      <alignment horizontal="center" vertical="top" wrapText="1"/>
    </xf>
    <xf numFmtId="0" fontId="6" fillId="2" borderId="8" xfId="0" applyFont="1" applyFill="1" applyBorder="1" applyAlignment="1">
      <alignment vertical="top" wrapText="1"/>
    </xf>
    <xf numFmtId="0" fontId="6" fillId="0" borderId="1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left" vertical="top" wrapText="1"/>
    </xf>
    <xf numFmtId="49" fontId="18" fillId="2" borderId="12" xfId="0" applyNumberFormat="1" applyFont="1" applyFill="1" applyBorder="1" applyAlignment="1">
      <alignment horizontal="center" vertical="top" wrapText="1"/>
    </xf>
    <xf numFmtId="0" fontId="8" fillId="0" borderId="13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164" fontId="9" fillId="2" borderId="13" xfId="0" applyNumberFormat="1" applyFont="1" applyFill="1" applyBorder="1" applyAlignment="1">
      <alignment horizontal="center" vertical="center" wrapText="1"/>
    </xf>
    <xf numFmtId="164" fontId="0" fillId="0" borderId="13" xfId="0" applyNumberFormat="1" applyBorder="1" applyAlignment="1">
      <alignment horizontal="left" vertical="top" wrapText="1"/>
    </xf>
    <xf numFmtId="164" fontId="9" fillId="2" borderId="13" xfId="0" applyNumberFormat="1" applyFont="1" applyFill="1" applyBorder="1" applyAlignment="1">
      <alignment horizontal="center" wrapText="1"/>
    </xf>
    <xf numFmtId="0" fontId="16" fillId="0" borderId="13" xfId="0" applyFont="1" applyBorder="1"/>
    <xf numFmtId="164" fontId="9" fillId="2" borderId="13" xfId="0" applyNumberFormat="1" applyFont="1" applyFill="1" applyBorder="1" applyAlignment="1">
      <alignment horizontal="justify" wrapText="1"/>
    </xf>
    <xf numFmtId="164" fontId="6" fillId="0" borderId="8" xfId="0" applyNumberFormat="1" applyFont="1" applyBorder="1"/>
    <xf numFmtId="164" fontId="6" fillId="2" borderId="13" xfId="0" applyNumberFormat="1" applyFont="1" applyFill="1" applyBorder="1" applyAlignment="1">
      <alignment horizontal="center" vertical="center"/>
    </xf>
    <xf numFmtId="164" fontId="8" fillId="0" borderId="13" xfId="0" applyNumberFormat="1" applyFont="1" applyBorder="1" applyAlignment="1">
      <alignment horizontal="center" vertical="center"/>
    </xf>
    <xf numFmtId="164" fontId="6" fillId="0" borderId="13" xfId="0" applyNumberFormat="1" applyFont="1" applyBorder="1"/>
    <xf numFmtId="0" fontId="18" fillId="2" borderId="12" xfId="0" applyFont="1" applyFill="1" applyBorder="1" applyAlignment="1">
      <alignment horizontal="center" vertical="top" wrapText="1"/>
    </xf>
    <xf numFmtId="0" fontId="18" fillId="0" borderId="10" xfId="0" applyFont="1" applyBorder="1" applyAlignment="1">
      <alignment horizontal="left" vertical="top" wrapText="1"/>
    </xf>
    <xf numFmtId="164" fontId="6" fillId="2" borderId="13" xfId="0" applyNumberFormat="1" applyFont="1" applyFill="1" applyBorder="1" applyAlignment="1">
      <alignment horizontal="center" wrapText="1"/>
    </xf>
    <xf numFmtId="166" fontId="6" fillId="0" borderId="13" xfId="0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18" fillId="2" borderId="3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vertical="top" wrapText="1"/>
    </xf>
    <xf numFmtId="170" fontId="6" fillId="0" borderId="0" xfId="0" applyNumberFormat="1" applyFont="1"/>
    <xf numFmtId="49" fontId="18" fillId="2" borderId="3" xfId="0" applyNumberFormat="1" applyFont="1" applyFill="1" applyBorder="1" applyAlignment="1">
      <alignment vertical="top" wrapText="1"/>
    </xf>
    <xf numFmtId="49" fontId="18" fillId="2" borderId="12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top" wrapText="1"/>
    </xf>
    <xf numFmtId="0" fontId="6" fillId="0" borderId="13" xfId="0" applyFont="1" applyBorder="1" applyAlignment="1">
      <alignment vertical="top" wrapText="1"/>
    </xf>
    <xf numFmtId="165" fontId="6" fillId="0" borderId="13" xfId="0" applyNumberFormat="1" applyFont="1" applyBorder="1" applyAlignment="1">
      <alignment horizontal="center" vertical="center" wrapText="1"/>
    </xf>
    <xf numFmtId="0" fontId="6" fillId="0" borderId="13" xfId="0" applyFont="1" applyBorder="1"/>
    <xf numFmtId="0" fontId="16" fillId="0" borderId="13" xfId="0" applyFont="1" applyBorder="1" applyAlignment="1">
      <alignment vertical="center"/>
    </xf>
    <xf numFmtId="166" fontId="9" fillId="2" borderId="13" xfId="0" applyNumberFormat="1" applyFont="1" applyFill="1" applyBorder="1" applyAlignment="1">
      <alignment horizontal="center" vertical="center" wrapText="1"/>
    </xf>
    <xf numFmtId="0" fontId="8" fillId="0" borderId="13" xfId="0" applyFont="1" applyBorder="1"/>
    <xf numFmtId="0" fontId="6" fillId="2" borderId="13" xfId="0" applyFont="1" applyFill="1" applyBorder="1" applyAlignment="1">
      <alignment wrapText="1"/>
    </xf>
    <xf numFmtId="49" fontId="9" fillId="2" borderId="13" xfId="0" applyNumberFormat="1" applyFont="1" applyFill="1" applyBorder="1" applyAlignment="1">
      <alignment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6" fillId="0" borderId="13" xfId="7" applyFont="1" applyBorder="1" applyAlignment="1">
      <alignment horizontal="left" vertical="center" wrapText="1"/>
    </xf>
    <xf numFmtId="0" fontId="22" fillId="0" borderId="13" xfId="0" applyFont="1" applyBorder="1" applyAlignment="1">
      <alignment horizontal="left" vertical="center" wrapText="1"/>
    </xf>
    <xf numFmtId="164" fontId="6" fillId="0" borderId="13" xfId="0" applyNumberFormat="1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vertical="top" wrapText="1"/>
    </xf>
    <xf numFmtId="0" fontId="7" fillId="0" borderId="13" xfId="0" applyFont="1" applyBorder="1" applyAlignment="1"/>
    <xf numFmtId="49" fontId="9" fillId="2" borderId="13" xfId="0" applyNumberFormat="1" applyFont="1" applyFill="1" applyBorder="1" applyAlignment="1">
      <alignment horizontal="center" vertical="center" wrapText="1"/>
    </xf>
    <xf numFmtId="0" fontId="6" fillId="0" borderId="0" xfId="0" applyFont="1" applyAlignment="1"/>
    <xf numFmtId="0" fontId="23" fillId="2" borderId="0" xfId="0" applyFont="1" applyFill="1" applyAlignment="1">
      <alignment horizontal="center" vertical="center"/>
    </xf>
    <xf numFmtId="0" fontId="23" fillId="2" borderId="0" xfId="0" applyFont="1" applyFill="1" applyAlignment="1">
      <alignment vertical="center"/>
    </xf>
    <xf numFmtId="0" fontId="24" fillId="2" borderId="0" xfId="0" applyFont="1" applyFill="1" applyAlignment="1">
      <alignment horizontal="center" vertical="center"/>
    </xf>
    <xf numFmtId="170" fontId="24" fillId="2" borderId="0" xfId="0" applyNumberFormat="1" applyFont="1" applyFill="1" applyAlignment="1">
      <alignment horizontal="right" vertical="center"/>
    </xf>
    <xf numFmtId="0" fontId="23" fillId="2" borderId="0" xfId="0" applyFont="1" applyFill="1" applyAlignment="1">
      <alignment horizontal="center" vertical="center" wrapText="1"/>
    </xf>
    <xf numFmtId="170" fontId="23" fillId="2" borderId="0" xfId="0" applyNumberFormat="1" applyFont="1" applyFill="1" applyAlignment="1">
      <alignment vertical="center" wrapText="1"/>
    </xf>
    <xf numFmtId="0" fontId="23" fillId="2" borderId="0" xfId="0" applyFont="1" applyFill="1" applyAlignment="1">
      <alignment horizontal="left" vertical="top" wrapText="1"/>
    </xf>
    <xf numFmtId="0" fontId="23" fillId="2" borderId="0" xfId="0" applyFont="1" applyFill="1" applyAlignment="1">
      <alignment vertical="center" wrapText="1"/>
    </xf>
    <xf numFmtId="0" fontId="16" fillId="2" borderId="13" xfId="0" applyFont="1" applyFill="1" applyBorder="1" applyAlignment="1">
      <alignment horizontal="center" vertical="center" wrapText="1"/>
    </xf>
    <xf numFmtId="170" fontId="16" fillId="2" borderId="13" xfId="0" applyNumberFormat="1" applyFont="1" applyFill="1" applyBorder="1" applyAlignment="1">
      <alignment horizontal="center" vertical="center" wrapText="1"/>
    </xf>
    <xf numFmtId="0" fontId="16" fillId="2" borderId="14" xfId="0" applyFont="1" applyFill="1" applyBorder="1" applyAlignment="1">
      <alignment vertical="center" wrapText="1"/>
    </xf>
    <xf numFmtId="170" fontId="10" fillId="2" borderId="12" xfId="0" applyNumberFormat="1" applyFont="1" applyFill="1" applyBorder="1" applyAlignment="1">
      <alignment horizontal="right" vertical="center" wrapText="1"/>
    </xf>
    <xf numFmtId="0" fontId="16" fillId="2" borderId="13" xfId="0" applyFont="1" applyFill="1" applyBorder="1" applyAlignment="1">
      <alignment horizontal="left" vertical="top" wrapText="1"/>
    </xf>
    <xf numFmtId="170" fontId="16" fillId="2" borderId="13" xfId="0" applyNumberFormat="1" applyFont="1" applyFill="1" applyBorder="1" applyAlignment="1">
      <alignment horizontal="left" vertical="top" wrapText="1"/>
    </xf>
    <xf numFmtId="0" fontId="10" fillId="2" borderId="13" xfId="0" applyFont="1" applyFill="1" applyBorder="1" applyAlignment="1">
      <alignment horizontal="left" vertical="top" wrapText="1"/>
    </xf>
    <xf numFmtId="170" fontId="10" fillId="2" borderId="13" xfId="0" applyNumberFormat="1" applyFont="1" applyFill="1" applyBorder="1" applyAlignment="1">
      <alignment horizontal="right" vertical="top" wrapText="1"/>
    </xf>
    <xf numFmtId="0" fontId="10" fillId="2" borderId="13" xfId="11" applyFont="1" applyFill="1" applyBorder="1">
      <alignment horizontal="left" vertical="top" wrapText="1"/>
    </xf>
    <xf numFmtId="0" fontId="10" fillId="2" borderId="13" xfId="11" applyFont="1" applyFill="1" applyBorder="1" applyAlignment="1">
      <alignment vertical="top" wrapText="1"/>
    </xf>
    <xf numFmtId="0" fontId="10" fillId="2" borderId="13" xfId="11" applyFont="1" applyFill="1" applyBorder="1" applyAlignment="1">
      <alignment horizontal="center" vertical="top" wrapText="1"/>
    </xf>
    <xf numFmtId="172" fontId="16" fillId="2" borderId="13" xfId="6" applyNumberFormat="1" applyFont="1" applyFill="1" applyBorder="1" applyAlignment="1">
      <alignment horizontal="center" vertical="center"/>
    </xf>
    <xf numFmtId="170" fontId="10" fillId="2" borderId="13" xfId="6" applyNumberFormat="1" applyFont="1" applyFill="1" applyBorder="1" applyAlignment="1">
      <alignment horizontal="right" vertical="center"/>
    </xf>
    <xf numFmtId="0" fontId="26" fillId="2" borderId="13" xfId="0" applyFont="1" applyFill="1" applyBorder="1" applyAlignment="1">
      <alignment horizontal="left" vertical="center" wrapText="1"/>
    </xf>
    <xf numFmtId="0" fontId="16" fillId="2" borderId="13" xfId="12" applyFont="1" applyFill="1" applyBorder="1" applyAlignment="1">
      <alignment horizontal="left" vertical="top" wrapText="1"/>
    </xf>
    <xf numFmtId="0" fontId="16" fillId="2" borderId="13" xfId="11" applyFont="1" applyFill="1" applyBorder="1" applyAlignment="1">
      <alignment horizontal="center" vertical="center" wrapText="1"/>
    </xf>
    <xf numFmtId="168" fontId="16" fillId="2" borderId="13" xfId="13" applyNumberFormat="1" applyFont="1" applyFill="1" applyBorder="1" applyAlignment="1">
      <alignment horizontal="right" vertical="center"/>
    </xf>
    <xf numFmtId="170" fontId="16" fillId="2" borderId="13" xfId="6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/>
    </xf>
    <xf numFmtId="0" fontId="6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49" fontId="18" fillId="2" borderId="6" xfId="0" applyNumberFormat="1" applyFont="1" applyFill="1" applyBorder="1" applyAlignment="1">
      <alignment horizontal="center" vertical="top" wrapText="1"/>
    </xf>
    <xf numFmtId="0" fontId="17" fillId="2" borderId="12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8" fillId="2" borderId="1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18" fillId="2" borderId="3" xfId="0" applyFont="1" applyFill="1" applyBorder="1" applyAlignment="1">
      <alignment horizontal="center" vertical="top" wrapText="1"/>
    </xf>
    <xf numFmtId="49" fontId="18" fillId="2" borderId="12" xfId="0" applyNumberFormat="1" applyFont="1" applyFill="1" applyBorder="1" applyAlignment="1">
      <alignment horizontal="center" vertical="top" wrapText="1"/>
    </xf>
    <xf numFmtId="49" fontId="18" fillId="2" borderId="2" xfId="0" applyNumberFormat="1" applyFont="1" applyFill="1" applyBorder="1" applyAlignment="1">
      <alignment horizontal="center" vertical="top" wrapText="1"/>
    </xf>
    <xf numFmtId="49" fontId="18" fillId="2" borderId="14" xfId="0" applyNumberFormat="1" applyFont="1" applyFill="1" applyBorder="1" applyAlignment="1">
      <alignment horizontal="center" vertical="top" wrapText="1"/>
    </xf>
    <xf numFmtId="0" fontId="6" fillId="2" borderId="12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0" fillId="0" borderId="7" xfId="0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2" borderId="4" xfId="0" applyFont="1" applyFill="1" applyBorder="1" applyAlignment="1">
      <alignment horizontal="left" vertical="top" wrapText="1"/>
    </xf>
    <xf numFmtId="0" fontId="9" fillId="2" borderId="5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 wrapText="1"/>
    </xf>
    <xf numFmtId="0" fontId="10" fillId="0" borderId="0" xfId="0" applyFont="1" applyFill="1" applyBorder="1" applyAlignment="1">
      <alignment horizontal="left" vertical="top" wrapText="1"/>
    </xf>
    <xf numFmtId="0" fontId="7" fillId="2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7" fillId="0" borderId="0" xfId="0" applyFont="1" applyAlignment="1">
      <alignment horizontal="center" vertical="center"/>
    </xf>
    <xf numFmtId="170" fontId="16" fillId="2" borderId="13" xfId="0" applyNumberFormat="1" applyFont="1" applyFill="1" applyBorder="1" applyAlignment="1">
      <alignment horizontal="left" vertical="top" wrapText="1"/>
    </xf>
    <xf numFmtId="170" fontId="10" fillId="2" borderId="11" xfId="0" applyNumberFormat="1" applyFont="1" applyFill="1" applyBorder="1" applyAlignment="1">
      <alignment horizontal="center" vertical="top" wrapText="1"/>
    </xf>
    <xf numFmtId="170" fontId="10" fillId="2" borderId="15" xfId="0" applyNumberFormat="1" applyFont="1" applyFill="1" applyBorder="1" applyAlignment="1">
      <alignment horizontal="center" vertical="top" wrapText="1"/>
    </xf>
    <xf numFmtId="170" fontId="10" fillId="2" borderId="10" xfId="0" applyNumberFormat="1" applyFont="1" applyFill="1" applyBorder="1" applyAlignment="1">
      <alignment horizontal="center" vertical="top" wrapText="1"/>
    </xf>
    <xf numFmtId="0" fontId="16" fillId="2" borderId="1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49" fontId="16" fillId="2" borderId="12" xfId="0" applyNumberFormat="1" applyFont="1" applyFill="1" applyBorder="1" applyAlignment="1">
      <alignment horizontal="center" vertical="center" wrapText="1"/>
    </xf>
    <xf numFmtId="49" fontId="16" fillId="2" borderId="3" xfId="0" applyNumberFormat="1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0" xfId="10" applyNumberFormat="1" applyFont="1" applyFill="1" applyBorder="1" applyAlignment="1">
      <alignment horizontal="right" vertical="center" wrapText="1"/>
    </xf>
    <xf numFmtId="0" fontId="25" fillId="2" borderId="0" xfId="1" applyFont="1" applyFill="1" applyAlignment="1">
      <alignment horizontal="center" vertical="center" wrapText="1"/>
    </xf>
    <xf numFmtId="170" fontId="10" fillId="2" borderId="12" xfId="0" applyNumberFormat="1" applyFont="1" applyFill="1" applyBorder="1" applyAlignment="1">
      <alignment horizontal="left" vertical="center"/>
    </xf>
  </cellXfs>
  <cellStyles count="14">
    <cellStyle name="Comma 2 2" xfId="8"/>
    <cellStyle name="Comma 2 2 2" xfId="13"/>
    <cellStyle name="Comma_General 17.02.04" xfId="10"/>
    <cellStyle name="Normal" xfId="0" builtinId="0"/>
    <cellStyle name="Normal 10" xfId="4"/>
    <cellStyle name="Normal 2" xfId="1"/>
    <cellStyle name="Normal 2 2" xfId="12"/>
    <cellStyle name="Normal 3" xfId="3"/>
    <cellStyle name="Normal 3 2" xfId="9"/>
    <cellStyle name="Normal 4" xfId="5"/>
    <cellStyle name="Normal 8" xfId="7"/>
    <cellStyle name="Percent 2" xfId="2"/>
    <cellStyle name="SN_241" xfId="6"/>
    <cellStyle name="Обычный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9"/>
  <sheetViews>
    <sheetView topLeftCell="A7" workbookViewId="0">
      <selection activeCell="F22" sqref="F22"/>
    </sheetView>
  </sheetViews>
  <sheetFormatPr defaultColWidth="9.140625" defaultRowHeight="13.5" x14ac:dyDescent="0.25"/>
  <cols>
    <col min="1" max="1" width="10.42578125" style="1" customWidth="1"/>
    <col min="2" max="2" width="14.85546875" style="1" customWidth="1"/>
    <col min="3" max="3" width="62.140625" style="1" customWidth="1"/>
    <col min="4" max="4" width="15.5703125" style="1" customWidth="1"/>
    <col min="5" max="5" width="18" style="1" customWidth="1"/>
    <col min="6" max="9" width="9.140625" style="1"/>
    <col min="10" max="10" width="13.7109375" style="1" customWidth="1"/>
    <col min="11" max="16384" width="9.140625" style="1"/>
  </cols>
  <sheetData>
    <row r="1" spans="1:5" x14ac:dyDescent="0.25">
      <c r="D1" s="179" t="s">
        <v>128</v>
      </c>
      <c r="E1" s="179"/>
    </row>
    <row r="2" spans="1:5" x14ac:dyDescent="0.25">
      <c r="D2" s="148" t="s">
        <v>115</v>
      </c>
      <c r="E2" s="148"/>
    </row>
    <row r="3" spans="1:5" x14ac:dyDescent="0.25">
      <c r="D3" s="148" t="s">
        <v>131</v>
      </c>
      <c r="E3" s="148"/>
    </row>
    <row r="6" spans="1:5" ht="90.75" customHeight="1" x14ac:dyDescent="0.25">
      <c r="A6" s="180" t="s">
        <v>127</v>
      </c>
      <c r="B6" s="180"/>
      <c r="C6" s="180"/>
      <c r="D6" s="180"/>
      <c r="E6" s="180"/>
    </row>
    <row r="8" spans="1:5" x14ac:dyDescent="0.25">
      <c r="E8" s="1" t="s">
        <v>93</v>
      </c>
    </row>
    <row r="9" spans="1:5" s="10" customFormat="1" ht="65.45" customHeight="1" x14ac:dyDescent="0.25">
      <c r="A9" s="175" t="s">
        <v>13</v>
      </c>
      <c r="B9" s="175"/>
      <c r="C9" s="175" t="s">
        <v>14</v>
      </c>
      <c r="D9" s="181" t="s">
        <v>34</v>
      </c>
      <c r="E9" s="181"/>
    </row>
    <row r="10" spans="1:5" s="10" customFormat="1" ht="21" customHeight="1" x14ac:dyDescent="0.25">
      <c r="A10" s="128" t="s">
        <v>17</v>
      </c>
      <c r="B10" s="128" t="s">
        <v>18</v>
      </c>
      <c r="C10" s="175"/>
      <c r="D10" s="128" t="s">
        <v>15</v>
      </c>
      <c r="E10" s="128" t="s">
        <v>16</v>
      </c>
    </row>
    <row r="11" spans="1:5" s="10" customFormat="1" ht="15" x14ac:dyDescent="0.25">
      <c r="A11" s="128"/>
      <c r="B11" s="129"/>
      <c r="C11" s="145" t="s">
        <v>85</v>
      </c>
      <c r="D11" s="130">
        <f>D12+D40+D26</f>
        <v>0</v>
      </c>
      <c r="E11" s="130">
        <f>E12+E40+E26</f>
        <v>0</v>
      </c>
    </row>
    <row r="12" spans="1:5" ht="17.25" x14ac:dyDescent="0.3">
      <c r="A12" s="131"/>
      <c r="B12" s="146" t="s">
        <v>57</v>
      </c>
      <c r="C12" s="146"/>
      <c r="D12" s="108">
        <f>D13</f>
        <v>275221.8</v>
      </c>
      <c r="E12" s="108">
        <f t="shared" ref="E12" si="0">E13</f>
        <v>674230.5</v>
      </c>
    </row>
    <row r="13" spans="1:5" x14ac:dyDescent="0.25">
      <c r="A13" s="176">
        <v>1180</v>
      </c>
      <c r="B13" s="177"/>
      <c r="C13" s="131" t="s">
        <v>77</v>
      </c>
      <c r="D13" s="108">
        <f>D20</f>
        <v>275221.8</v>
      </c>
      <c r="E13" s="108">
        <f>E20</f>
        <v>674230.5</v>
      </c>
    </row>
    <row r="14" spans="1:5" x14ac:dyDescent="0.25">
      <c r="A14" s="176"/>
      <c r="B14" s="177"/>
      <c r="C14" s="132" t="s">
        <v>58</v>
      </c>
      <c r="D14" s="133"/>
      <c r="E14" s="133"/>
    </row>
    <row r="15" spans="1:5" ht="14.25" x14ac:dyDescent="0.25">
      <c r="A15" s="176"/>
      <c r="B15" s="177"/>
      <c r="C15" s="131" t="s">
        <v>59</v>
      </c>
      <c r="D15" s="134"/>
      <c r="E15" s="134"/>
    </row>
    <row r="16" spans="1:5" ht="27" x14ac:dyDescent="0.25">
      <c r="A16" s="176"/>
      <c r="B16" s="177"/>
      <c r="C16" s="129" t="s">
        <v>60</v>
      </c>
      <c r="D16" s="134"/>
      <c r="E16" s="134"/>
    </row>
    <row r="17" spans="1:5" ht="14.25" x14ac:dyDescent="0.25">
      <c r="A17" s="176"/>
      <c r="B17" s="177"/>
      <c r="C17" s="73" t="s">
        <v>61</v>
      </c>
      <c r="D17" s="134"/>
      <c r="E17" s="134"/>
    </row>
    <row r="18" spans="1:5" ht="27" x14ac:dyDescent="0.25">
      <c r="A18" s="176"/>
      <c r="B18" s="177"/>
      <c r="C18" s="129" t="s">
        <v>62</v>
      </c>
      <c r="D18" s="134"/>
      <c r="E18" s="134"/>
    </row>
    <row r="19" spans="1:5" ht="14.25" x14ac:dyDescent="0.25">
      <c r="A19" s="178"/>
      <c r="B19" s="178"/>
      <c r="C19" s="177" t="s">
        <v>19</v>
      </c>
      <c r="D19" s="177"/>
      <c r="E19" s="177"/>
    </row>
    <row r="20" spans="1:5" x14ac:dyDescent="0.25">
      <c r="A20" s="178" t="s">
        <v>74</v>
      </c>
      <c r="B20" s="176">
        <v>11004</v>
      </c>
      <c r="C20" s="135" t="s">
        <v>78</v>
      </c>
      <c r="D20" s="108">
        <v>275221.8</v>
      </c>
      <c r="E20" s="108">
        <v>674230.5</v>
      </c>
    </row>
    <row r="21" spans="1:5" x14ac:dyDescent="0.25">
      <c r="A21" s="178"/>
      <c r="B21" s="176"/>
      <c r="C21" s="136" t="s">
        <v>88</v>
      </c>
      <c r="D21" s="133"/>
      <c r="E21" s="147"/>
    </row>
    <row r="22" spans="1:5" x14ac:dyDescent="0.25">
      <c r="A22" s="178"/>
      <c r="B22" s="176"/>
      <c r="C22" s="135" t="s">
        <v>20</v>
      </c>
      <c r="D22" s="137"/>
      <c r="E22" s="137"/>
    </row>
    <row r="23" spans="1:5" ht="111.75" customHeight="1" x14ac:dyDescent="0.25">
      <c r="A23" s="178"/>
      <c r="B23" s="176"/>
      <c r="C23" s="138" t="s">
        <v>92</v>
      </c>
      <c r="D23" s="139"/>
      <c r="E23" s="139"/>
    </row>
    <row r="24" spans="1:5" ht="14.25" x14ac:dyDescent="0.25">
      <c r="A24" s="178"/>
      <c r="B24" s="176"/>
      <c r="C24" s="135" t="s">
        <v>7</v>
      </c>
      <c r="D24" s="139"/>
      <c r="E24" s="139"/>
    </row>
    <row r="25" spans="1:5" ht="14.25" x14ac:dyDescent="0.25">
      <c r="A25" s="178"/>
      <c r="B25" s="176"/>
      <c r="C25" s="73" t="s">
        <v>47</v>
      </c>
      <c r="D25" s="139"/>
      <c r="E25" s="139"/>
    </row>
    <row r="26" spans="1:5" ht="17.25" x14ac:dyDescent="0.3">
      <c r="A26" s="131"/>
      <c r="B26" s="146" t="s">
        <v>97</v>
      </c>
      <c r="C26" s="146"/>
      <c r="D26" s="108">
        <f>D27</f>
        <v>-177280</v>
      </c>
      <c r="E26" s="108">
        <f t="shared" ref="E26" si="1">E27</f>
        <v>-177280</v>
      </c>
    </row>
    <row r="27" spans="1:5" x14ac:dyDescent="0.25">
      <c r="A27" s="176">
        <v>1234</v>
      </c>
      <c r="B27" s="177"/>
      <c r="C27" s="131" t="s">
        <v>77</v>
      </c>
      <c r="D27" s="108">
        <f>D34</f>
        <v>-177280</v>
      </c>
      <c r="E27" s="108">
        <f>E34</f>
        <v>-177280</v>
      </c>
    </row>
    <row r="28" spans="1:5" ht="40.5" x14ac:dyDescent="0.25">
      <c r="A28" s="176"/>
      <c r="B28" s="177"/>
      <c r="C28" s="105" t="s">
        <v>98</v>
      </c>
      <c r="D28" s="133"/>
      <c r="E28" s="133"/>
    </row>
    <row r="29" spans="1:5" ht="14.25" x14ac:dyDescent="0.25">
      <c r="A29" s="176"/>
      <c r="B29" s="177"/>
      <c r="C29" s="131" t="s">
        <v>59</v>
      </c>
      <c r="D29" s="134"/>
      <c r="E29" s="134"/>
    </row>
    <row r="30" spans="1:5" ht="77.25" customHeight="1" x14ac:dyDescent="0.25">
      <c r="A30" s="176"/>
      <c r="B30" s="177"/>
      <c r="C30" s="140" t="s">
        <v>108</v>
      </c>
      <c r="D30" s="134"/>
      <c r="E30" s="134"/>
    </row>
    <row r="31" spans="1:5" ht="14.25" x14ac:dyDescent="0.25">
      <c r="A31" s="176"/>
      <c r="B31" s="177"/>
      <c r="C31" s="73" t="s">
        <v>61</v>
      </c>
      <c r="D31" s="134"/>
      <c r="E31" s="134"/>
    </row>
    <row r="32" spans="1:5" ht="42" customHeight="1" x14ac:dyDescent="0.25">
      <c r="A32" s="176"/>
      <c r="B32" s="177"/>
      <c r="C32" s="140" t="s">
        <v>109</v>
      </c>
      <c r="D32" s="134"/>
      <c r="E32" s="134"/>
    </row>
    <row r="33" spans="1:13" ht="14.25" x14ac:dyDescent="0.25">
      <c r="A33" s="178"/>
      <c r="B33" s="178"/>
      <c r="C33" s="177" t="s">
        <v>19</v>
      </c>
      <c r="D33" s="177"/>
      <c r="E33" s="177"/>
    </row>
    <row r="34" spans="1:13" x14ac:dyDescent="0.25">
      <c r="A34" s="178" t="s">
        <v>74</v>
      </c>
      <c r="B34" s="176">
        <v>11001</v>
      </c>
      <c r="C34" s="135" t="s">
        <v>78</v>
      </c>
      <c r="D34" s="108">
        <v>-177280</v>
      </c>
      <c r="E34" s="108">
        <v>-177280</v>
      </c>
    </row>
    <row r="35" spans="1:13" ht="54" customHeight="1" x14ac:dyDescent="0.25">
      <c r="A35" s="178"/>
      <c r="B35" s="176"/>
      <c r="C35" s="141" t="s">
        <v>98</v>
      </c>
      <c r="D35" s="133"/>
      <c r="E35" s="147"/>
    </row>
    <row r="36" spans="1:13" x14ac:dyDescent="0.25">
      <c r="A36" s="178"/>
      <c r="B36" s="176"/>
      <c r="C36" s="135" t="s">
        <v>20</v>
      </c>
      <c r="D36" s="137"/>
      <c r="E36" s="137"/>
    </row>
    <row r="37" spans="1:13" ht="68.25" customHeight="1" x14ac:dyDescent="0.25">
      <c r="A37" s="178"/>
      <c r="B37" s="176"/>
      <c r="C37" s="141" t="s">
        <v>110</v>
      </c>
      <c r="D37" s="139"/>
      <c r="E37" s="139"/>
    </row>
    <row r="38" spans="1:13" ht="14.25" x14ac:dyDescent="0.25">
      <c r="A38" s="178"/>
      <c r="B38" s="176"/>
      <c r="C38" s="135" t="s">
        <v>7</v>
      </c>
      <c r="D38" s="139"/>
      <c r="E38" s="139"/>
    </row>
    <row r="39" spans="1:13" ht="14.25" x14ac:dyDescent="0.25">
      <c r="A39" s="178"/>
      <c r="B39" s="176"/>
      <c r="C39" s="73" t="s">
        <v>47</v>
      </c>
      <c r="D39" s="139"/>
      <c r="E39" s="139"/>
    </row>
    <row r="40" spans="1:13" s="10" customFormat="1" ht="17.25" x14ac:dyDescent="0.25">
      <c r="A40" s="143"/>
      <c r="B40" s="182" t="s">
        <v>27</v>
      </c>
      <c r="C40" s="182"/>
      <c r="D40" s="142">
        <f>D41</f>
        <v>-97941.799999999988</v>
      </c>
      <c r="E40" s="142">
        <f t="shared" ref="E40" si="2">E41</f>
        <v>-496950.5</v>
      </c>
    </row>
    <row r="41" spans="1:13" s="10" customFormat="1" ht="15" x14ac:dyDescent="0.25">
      <c r="A41" s="175" t="s">
        <v>22</v>
      </c>
      <c r="B41" s="175"/>
      <c r="C41" s="106" t="s">
        <v>41</v>
      </c>
      <c r="D41" s="108">
        <f>D48+D54</f>
        <v>-97941.799999999988</v>
      </c>
      <c r="E41" s="108">
        <f>E48+E54</f>
        <v>-496950.5</v>
      </c>
    </row>
    <row r="42" spans="1:13" s="10" customFormat="1" ht="16.5" x14ac:dyDescent="0.25">
      <c r="A42" s="175"/>
      <c r="B42" s="175"/>
      <c r="C42" s="73" t="s">
        <v>23</v>
      </c>
      <c r="D42" s="143"/>
      <c r="E42" s="143"/>
    </row>
    <row r="43" spans="1:13" s="10" customFormat="1" ht="16.5" x14ac:dyDescent="0.25">
      <c r="A43" s="175"/>
      <c r="B43" s="175"/>
      <c r="C43" s="106" t="s">
        <v>42</v>
      </c>
      <c r="D43" s="144"/>
      <c r="E43" s="144"/>
    </row>
    <row r="44" spans="1:13" s="10" customFormat="1" ht="31.5" customHeight="1" x14ac:dyDescent="0.25">
      <c r="A44" s="175"/>
      <c r="B44" s="175"/>
      <c r="C44" s="73" t="s">
        <v>75</v>
      </c>
      <c r="D44" s="144"/>
      <c r="E44" s="144"/>
    </row>
    <row r="45" spans="1:13" s="10" customFormat="1" ht="16.5" x14ac:dyDescent="0.25">
      <c r="A45" s="175"/>
      <c r="B45" s="175"/>
      <c r="C45" s="106" t="s">
        <v>43</v>
      </c>
      <c r="D45" s="144"/>
      <c r="E45" s="144"/>
    </row>
    <row r="46" spans="1:13" s="10" customFormat="1" ht="27" x14ac:dyDescent="0.25">
      <c r="A46" s="175"/>
      <c r="B46" s="175"/>
      <c r="C46" s="73" t="s">
        <v>84</v>
      </c>
      <c r="D46" s="144"/>
      <c r="E46" s="144"/>
    </row>
    <row r="47" spans="1:13" ht="14.25" x14ac:dyDescent="0.25">
      <c r="A47" s="178"/>
      <c r="B47" s="178"/>
      <c r="C47" s="177" t="s">
        <v>19</v>
      </c>
      <c r="D47" s="177"/>
      <c r="E47" s="177"/>
    </row>
    <row r="48" spans="1:13" s="10" customFormat="1" ht="15" x14ac:dyDescent="0.25">
      <c r="A48" s="175"/>
      <c r="B48" s="175" t="s">
        <v>25</v>
      </c>
      <c r="C48" s="106" t="s">
        <v>44</v>
      </c>
      <c r="D48" s="108">
        <v>177280</v>
      </c>
      <c r="E48" s="108">
        <v>177280</v>
      </c>
      <c r="M48" s="43"/>
    </row>
    <row r="49" spans="1:13" s="10" customFormat="1" ht="15" x14ac:dyDescent="0.25">
      <c r="A49" s="175"/>
      <c r="B49" s="175"/>
      <c r="C49" s="73" t="s">
        <v>23</v>
      </c>
      <c r="D49" s="133"/>
      <c r="E49" s="133"/>
    </row>
    <row r="50" spans="1:13" s="10" customFormat="1" ht="16.5" x14ac:dyDescent="0.25">
      <c r="A50" s="175"/>
      <c r="B50" s="175"/>
      <c r="C50" s="106" t="s">
        <v>45</v>
      </c>
      <c r="D50" s="143"/>
      <c r="E50" s="143"/>
      <c r="J50" s="45"/>
      <c r="M50" s="44"/>
    </row>
    <row r="51" spans="1:13" s="10" customFormat="1" ht="54" x14ac:dyDescent="0.25">
      <c r="A51" s="175"/>
      <c r="B51" s="175"/>
      <c r="C51" s="73" t="s">
        <v>76</v>
      </c>
      <c r="D51" s="143"/>
      <c r="E51" s="143"/>
    </row>
    <row r="52" spans="1:13" s="10" customFormat="1" ht="16.5" x14ac:dyDescent="0.25">
      <c r="A52" s="175"/>
      <c r="B52" s="175"/>
      <c r="C52" s="106" t="s">
        <v>46</v>
      </c>
      <c r="D52" s="143"/>
      <c r="E52" s="143"/>
    </row>
    <row r="53" spans="1:13" s="10" customFormat="1" ht="16.5" x14ac:dyDescent="0.25">
      <c r="A53" s="175"/>
      <c r="B53" s="175"/>
      <c r="C53" s="73" t="s">
        <v>47</v>
      </c>
      <c r="D53" s="143"/>
      <c r="E53" s="143"/>
    </row>
    <row r="54" spans="1:13" s="10" customFormat="1" ht="15" x14ac:dyDescent="0.25">
      <c r="A54" s="175"/>
      <c r="B54" s="175" t="s">
        <v>25</v>
      </c>
      <c r="C54" s="106" t="s">
        <v>44</v>
      </c>
      <c r="D54" s="108">
        <v>-275221.8</v>
      </c>
      <c r="E54" s="108">
        <v>-674230.5</v>
      </c>
      <c r="M54" s="43"/>
    </row>
    <row r="55" spans="1:13" s="10" customFormat="1" ht="15" x14ac:dyDescent="0.25">
      <c r="A55" s="175"/>
      <c r="B55" s="175"/>
      <c r="C55" s="73" t="s">
        <v>23</v>
      </c>
      <c r="D55" s="133"/>
      <c r="E55" s="133"/>
    </row>
    <row r="56" spans="1:13" s="10" customFormat="1" ht="16.5" x14ac:dyDescent="0.25">
      <c r="A56" s="175"/>
      <c r="B56" s="175"/>
      <c r="C56" s="106" t="s">
        <v>45</v>
      </c>
      <c r="D56" s="143"/>
      <c r="E56" s="143"/>
      <c r="J56" s="45"/>
      <c r="M56" s="44"/>
    </row>
    <row r="57" spans="1:13" s="10" customFormat="1" ht="54" x14ac:dyDescent="0.25">
      <c r="A57" s="175"/>
      <c r="B57" s="175"/>
      <c r="C57" s="73" t="s">
        <v>76</v>
      </c>
      <c r="D57" s="143"/>
      <c r="E57" s="143"/>
    </row>
    <row r="58" spans="1:13" s="10" customFormat="1" ht="16.5" x14ac:dyDescent="0.25">
      <c r="A58" s="175"/>
      <c r="B58" s="175"/>
      <c r="C58" s="106" t="s">
        <v>46</v>
      </c>
      <c r="D58" s="143"/>
      <c r="E58" s="143"/>
    </row>
    <row r="59" spans="1:13" s="10" customFormat="1" ht="16.5" x14ac:dyDescent="0.25">
      <c r="A59" s="175"/>
      <c r="B59" s="175"/>
      <c r="C59" s="73" t="s">
        <v>47</v>
      </c>
      <c r="D59" s="143"/>
      <c r="E59" s="143"/>
    </row>
  </sheetData>
  <mergeCells count="26">
    <mergeCell ref="C47:E47"/>
    <mergeCell ref="C33:E33"/>
    <mergeCell ref="A19:B19"/>
    <mergeCell ref="C19:E19"/>
    <mergeCell ref="A20:A25"/>
    <mergeCell ref="B20:B25"/>
    <mergeCell ref="B40:C40"/>
    <mergeCell ref="A13:A18"/>
    <mergeCell ref="B13:B18"/>
    <mergeCell ref="D1:E1"/>
    <mergeCell ref="A6:E6"/>
    <mergeCell ref="A9:B9"/>
    <mergeCell ref="C9:C10"/>
    <mergeCell ref="D9:E9"/>
    <mergeCell ref="A54:A59"/>
    <mergeCell ref="B54:B59"/>
    <mergeCell ref="A27:A32"/>
    <mergeCell ref="B27:B32"/>
    <mergeCell ref="A33:B33"/>
    <mergeCell ref="A34:A39"/>
    <mergeCell ref="B34:B39"/>
    <mergeCell ref="A48:A53"/>
    <mergeCell ref="B48:B53"/>
    <mergeCell ref="A41:A46"/>
    <mergeCell ref="B41:B46"/>
    <mergeCell ref="A47:B47"/>
  </mergeCells>
  <pageMargins left="0.7" right="0.7" top="0.2" bottom="0.2" header="0.2" footer="0.2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8"/>
  <sheetViews>
    <sheetView topLeftCell="A49" workbookViewId="0">
      <selection activeCell="I53" sqref="I53"/>
    </sheetView>
  </sheetViews>
  <sheetFormatPr defaultColWidth="9.140625" defaultRowHeight="13.5" x14ac:dyDescent="0.25"/>
  <cols>
    <col min="1" max="1" width="7.28515625" style="1" customWidth="1"/>
    <col min="2" max="2" width="7.5703125" style="1" customWidth="1"/>
    <col min="3" max="3" width="8" style="1" customWidth="1"/>
    <col min="4" max="4" width="10.42578125" style="1" customWidth="1"/>
    <col min="5" max="5" width="11.28515625" style="1" customWidth="1"/>
    <col min="6" max="6" width="62.85546875" style="1" customWidth="1"/>
    <col min="7" max="7" width="12.85546875" style="1" customWidth="1"/>
    <col min="8" max="8" width="15.5703125" style="1" customWidth="1"/>
    <col min="9" max="16384" width="9.140625" style="1"/>
  </cols>
  <sheetData>
    <row r="2" spans="1:8" x14ac:dyDescent="0.25">
      <c r="G2" s="179" t="s">
        <v>129</v>
      </c>
      <c r="H2" s="179"/>
    </row>
    <row r="3" spans="1:8" x14ac:dyDescent="0.25">
      <c r="F3" s="179" t="s">
        <v>114</v>
      </c>
      <c r="G3" s="179"/>
      <c r="H3" s="179"/>
    </row>
    <row r="4" spans="1:8" x14ac:dyDescent="0.25">
      <c r="F4" s="179" t="s">
        <v>94</v>
      </c>
      <c r="G4" s="179"/>
      <c r="H4" s="179"/>
    </row>
    <row r="7" spans="1:8" ht="43.5" customHeight="1" x14ac:dyDescent="0.25">
      <c r="A7" s="180" t="s">
        <v>130</v>
      </c>
      <c r="B7" s="180"/>
      <c r="C7" s="180"/>
      <c r="D7" s="180"/>
      <c r="E7" s="180"/>
      <c r="F7" s="180"/>
      <c r="G7" s="180"/>
      <c r="H7" s="180"/>
    </row>
    <row r="9" spans="1:8" x14ac:dyDescent="0.25">
      <c r="G9" s="33"/>
      <c r="H9" s="1" t="s">
        <v>79</v>
      </c>
    </row>
    <row r="10" spans="1:8" s="10" customFormat="1" ht="57.75" customHeight="1" x14ac:dyDescent="0.25">
      <c r="A10" s="195" t="s">
        <v>33</v>
      </c>
      <c r="B10" s="196"/>
      <c r="C10" s="197"/>
      <c r="D10" s="181" t="s">
        <v>13</v>
      </c>
      <c r="E10" s="181"/>
      <c r="F10" s="181" t="s">
        <v>21</v>
      </c>
      <c r="G10" s="195" t="s">
        <v>34</v>
      </c>
      <c r="H10" s="197"/>
    </row>
    <row r="11" spans="1:8" s="10" customFormat="1" ht="40.5" x14ac:dyDescent="0.25">
      <c r="A11" s="100" t="s">
        <v>35</v>
      </c>
      <c r="B11" s="100" t="s">
        <v>36</v>
      </c>
      <c r="C11" s="100" t="s">
        <v>37</v>
      </c>
      <c r="D11" s="101" t="s">
        <v>17</v>
      </c>
      <c r="E11" s="101" t="s">
        <v>18</v>
      </c>
      <c r="F11" s="181"/>
      <c r="G11" s="101" t="s">
        <v>72</v>
      </c>
      <c r="H11" s="101" t="s">
        <v>73</v>
      </c>
    </row>
    <row r="12" spans="1:8" s="10" customFormat="1" ht="15" x14ac:dyDescent="0.25">
      <c r="A12" s="102"/>
      <c r="B12" s="102"/>
      <c r="C12" s="102"/>
      <c r="D12" s="93"/>
      <c r="E12" s="93"/>
      <c r="F12" s="32" t="s">
        <v>32</v>
      </c>
      <c r="G12" s="75">
        <f>+G13+G53</f>
        <v>0</v>
      </c>
      <c r="H12" s="75">
        <f>+H13+H53</f>
        <v>0</v>
      </c>
    </row>
    <row r="13" spans="1:8" ht="28.5" x14ac:dyDescent="0.25">
      <c r="A13" s="190" t="s">
        <v>65</v>
      </c>
      <c r="B13" s="95"/>
      <c r="C13" s="95"/>
      <c r="D13" s="95"/>
      <c r="E13" s="95"/>
      <c r="F13" s="91" t="s">
        <v>66</v>
      </c>
      <c r="G13" s="75">
        <f>+G15+G37</f>
        <v>97941.799999999988</v>
      </c>
      <c r="H13" s="75">
        <f>+H15+H37</f>
        <v>496950.5</v>
      </c>
    </row>
    <row r="14" spans="1:8" x14ac:dyDescent="0.25">
      <c r="A14" s="191"/>
      <c r="B14" s="95"/>
      <c r="C14" s="95"/>
      <c r="D14" s="95"/>
      <c r="E14" s="95"/>
      <c r="F14" s="85" t="s">
        <v>24</v>
      </c>
      <c r="G14" s="75"/>
      <c r="H14" s="75"/>
    </row>
    <row r="15" spans="1:8" ht="14.25" x14ac:dyDescent="0.25">
      <c r="A15" s="191"/>
      <c r="B15" s="190" t="s">
        <v>56</v>
      </c>
      <c r="C15" s="95"/>
      <c r="D15" s="77"/>
      <c r="E15" s="124"/>
      <c r="F15" s="92" t="s">
        <v>95</v>
      </c>
      <c r="G15" s="75">
        <f>G17</f>
        <v>-177280</v>
      </c>
      <c r="H15" s="75">
        <f>H17</f>
        <v>-177280</v>
      </c>
    </row>
    <row r="16" spans="1:8" x14ac:dyDescent="0.25">
      <c r="A16" s="191"/>
      <c r="B16" s="191"/>
      <c r="C16" s="94"/>
      <c r="D16" s="79"/>
      <c r="E16" s="124"/>
      <c r="F16" s="85" t="s">
        <v>24</v>
      </c>
      <c r="G16" s="75"/>
      <c r="H16" s="75"/>
    </row>
    <row r="17" spans="1:8" ht="14.25" x14ac:dyDescent="0.25">
      <c r="A17" s="191"/>
      <c r="B17" s="191"/>
      <c r="C17" s="192" t="s">
        <v>56</v>
      </c>
      <c r="D17" s="77"/>
      <c r="E17" s="77"/>
      <c r="F17" s="92" t="s">
        <v>96</v>
      </c>
      <c r="G17" s="75">
        <f>G19</f>
        <v>-177280</v>
      </c>
      <c r="H17" s="75">
        <f>H19</f>
        <v>-177280</v>
      </c>
    </row>
    <row r="18" spans="1:8" x14ac:dyDescent="0.25">
      <c r="A18" s="191"/>
      <c r="B18" s="191"/>
      <c r="C18" s="183"/>
      <c r="D18" s="79"/>
      <c r="E18" s="79"/>
      <c r="F18" s="85" t="s">
        <v>24</v>
      </c>
      <c r="G18" s="75"/>
      <c r="H18" s="75"/>
    </row>
    <row r="19" spans="1:8" ht="14.25" x14ac:dyDescent="0.25">
      <c r="A19" s="191"/>
      <c r="B19" s="191"/>
      <c r="C19" s="191"/>
      <c r="D19" s="77"/>
      <c r="E19" s="77"/>
      <c r="F19" s="104" t="s">
        <v>97</v>
      </c>
      <c r="G19" s="75">
        <f>G21</f>
        <v>-177280</v>
      </c>
      <c r="H19" s="75">
        <f>H21</f>
        <v>-177280</v>
      </c>
    </row>
    <row r="20" spans="1:8" x14ac:dyDescent="0.25">
      <c r="A20" s="191"/>
      <c r="B20" s="191"/>
      <c r="C20" s="191"/>
      <c r="D20" s="79"/>
      <c r="E20" s="79"/>
      <c r="F20" s="73" t="s">
        <v>24</v>
      </c>
      <c r="G20" s="75"/>
      <c r="H20" s="75"/>
    </row>
    <row r="21" spans="1:8" ht="40.5" x14ac:dyDescent="0.25">
      <c r="A21" s="191"/>
      <c r="B21" s="191"/>
      <c r="C21" s="191"/>
      <c r="D21" s="193">
        <v>1234</v>
      </c>
      <c r="E21" s="81"/>
      <c r="F21" s="72" t="s">
        <v>98</v>
      </c>
      <c r="G21" s="75">
        <f>G23</f>
        <v>-177280</v>
      </c>
      <c r="H21" s="75">
        <f>H23</f>
        <v>-177280</v>
      </c>
    </row>
    <row r="22" spans="1:8" x14ac:dyDescent="0.25">
      <c r="A22" s="191"/>
      <c r="B22" s="191"/>
      <c r="C22" s="191"/>
      <c r="D22" s="194"/>
      <c r="E22" s="81"/>
      <c r="F22" s="73" t="s">
        <v>24</v>
      </c>
      <c r="G22" s="75"/>
      <c r="H22" s="75"/>
    </row>
    <row r="23" spans="1:8" ht="40.5" x14ac:dyDescent="0.25">
      <c r="A23" s="191"/>
      <c r="B23" s="191"/>
      <c r="C23" s="191"/>
      <c r="D23" s="194"/>
      <c r="E23" s="26">
        <v>11001</v>
      </c>
      <c r="F23" s="105" t="s">
        <v>98</v>
      </c>
      <c r="G23" s="75">
        <f>G25</f>
        <v>-177280</v>
      </c>
      <c r="H23" s="75">
        <f>H25</f>
        <v>-177280</v>
      </c>
    </row>
    <row r="24" spans="1:8" x14ac:dyDescent="0.25">
      <c r="A24" s="191"/>
      <c r="B24" s="191"/>
      <c r="C24" s="191"/>
      <c r="D24" s="194"/>
      <c r="E24" s="25"/>
      <c r="F24" s="72" t="s">
        <v>26</v>
      </c>
      <c r="G24" s="75"/>
      <c r="H24" s="75"/>
    </row>
    <row r="25" spans="1:8" x14ac:dyDescent="0.25">
      <c r="A25" s="191"/>
      <c r="B25" s="191"/>
      <c r="C25" s="191"/>
      <c r="D25" s="194"/>
      <c r="E25" s="25"/>
      <c r="F25" s="106" t="s">
        <v>99</v>
      </c>
      <c r="G25" s="75">
        <f>G27</f>
        <v>-177280</v>
      </c>
      <c r="H25" s="75">
        <f>H27</f>
        <v>-177280</v>
      </c>
    </row>
    <row r="26" spans="1:8" ht="27" x14ac:dyDescent="0.25">
      <c r="A26" s="191"/>
      <c r="B26" s="191"/>
      <c r="C26" s="191"/>
      <c r="D26" s="194"/>
      <c r="E26" s="25"/>
      <c r="F26" s="72" t="s">
        <v>28</v>
      </c>
      <c r="G26" s="75"/>
      <c r="H26" s="75"/>
    </row>
    <row r="27" spans="1:8" x14ac:dyDescent="0.25">
      <c r="A27" s="191"/>
      <c r="B27" s="191"/>
      <c r="C27" s="191"/>
      <c r="D27" s="194"/>
      <c r="E27" s="25"/>
      <c r="F27" s="72" t="s">
        <v>29</v>
      </c>
      <c r="G27" s="75">
        <f>G28</f>
        <v>-177280</v>
      </c>
      <c r="H27" s="75">
        <f>H28</f>
        <v>-177280</v>
      </c>
    </row>
    <row r="28" spans="1:8" x14ac:dyDescent="0.25">
      <c r="A28" s="191"/>
      <c r="B28" s="191"/>
      <c r="C28" s="191"/>
      <c r="D28" s="194"/>
      <c r="E28" s="25"/>
      <c r="F28" s="72" t="s">
        <v>30</v>
      </c>
      <c r="G28" s="75">
        <f>G29+G33</f>
        <v>-177280</v>
      </c>
      <c r="H28" s="75">
        <f>H29+H33</f>
        <v>-177280</v>
      </c>
    </row>
    <row r="29" spans="1:8" ht="14.25" x14ac:dyDescent="0.25">
      <c r="A29" s="67"/>
      <c r="B29" s="46"/>
      <c r="C29" s="47"/>
      <c r="D29" s="194"/>
      <c r="E29" s="25"/>
      <c r="F29" s="72" t="s">
        <v>100</v>
      </c>
      <c r="G29" s="75">
        <f>G30</f>
        <v>-175590</v>
      </c>
      <c r="H29" s="75">
        <f>H30</f>
        <v>-175590</v>
      </c>
    </row>
    <row r="30" spans="1:8" ht="14.25" x14ac:dyDescent="0.25">
      <c r="A30" s="67"/>
      <c r="B30" s="46"/>
      <c r="C30" s="47"/>
      <c r="D30" s="194"/>
      <c r="E30" s="25"/>
      <c r="F30" s="72" t="s">
        <v>101</v>
      </c>
      <c r="G30" s="75">
        <f>G31+G32</f>
        <v>-175590</v>
      </c>
      <c r="H30" s="75">
        <f>H31+H32</f>
        <v>-175590</v>
      </c>
    </row>
    <row r="31" spans="1:8" ht="14.25" x14ac:dyDescent="0.25">
      <c r="A31" s="67"/>
      <c r="B31" s="46"/>
      <c r="C31" s="47"/>
      <c r="D31" s="194"/>
      <c r="E31" s="25"/>
      <c r="F31" s="72" t="s">
        <v>102</v>
      </c>
      <c r="G31" s="75">
        <v>-175375</v>
      </c>
      <c r="H31" s="75">
        <v>-175375</v>
      </c>
    </row>
    <row r="32" spans="1:8" ht="27" x14ac:dyDescent="0.25">
      <c r="A32" s="67"/>
      <c r="B32" s="46"/>
      <c r="C32" s="47"/>
      <c r="D32" s="194"/>
      <c r="E32" s="25"/>
      <c r="F32" s="72" t="s">
        <v>103</v>
      </c>
      <c r="G32" s="75">
        <v>-215</v>
      </c>
      <c r="H32" s="75">
        <v>-215</v>
      </c>
    </row>
    <row r="33" spans="1:8" ht="14.25" x14ac:dyDescent="0.25">
      <c r="A33" s="67"/>
      <c r="B33" s="46"/>
      <c r="C33" s="47"/>
      <c r="D33" s="194"/>
      <c r="E33" s="25"/>
      <c r="F33" s="72" t="s">
        <v>104</v>
      </c>
      <c r="G33" s="75">
        <f>G34</f>
        <v>-1690</v>
      </c>
      <c r="H33" s="75">
        <f>H34</f>
        <v>-1690</v>
      </c>
    </row>
    <row r="34" spans="1:8" ht="14.25" x14ac:dyDescent="0.25">
      <c r="A34" s="67"/>
      <c r="B34" s="46"/>
      <c r="C34" s="47"/>
      <c r="D34" s="194"/>
      <c r="E34" s="25"/>
      <c r="F34" s="72" t="s">
        <v>105</v>
      </c>
      <c r="G34" s="75">
        <f>G35+G36</f>
        <v>-1690</v>
      </c>
      <c r="H34" s="75">
        <f>H35+H36</f>
        <v>-1690</v>
      </c>
    </row>
    <row r="35" spans="1:8" ht="14.25" x14ac:dyDescent="0.25">
      <c r="A35" s="67"/>
      <c r="B35" s="46"/>
      <c r="C35" s="47"/>
      <c r="D35" s="194"/>
      <c r="E35" s="25"/>
      <c r="F35" s="72" t="s">
        <v>106</v>
      </c>
      <c r="G35" s="75">
        <v>-1572</v>
      </c>
      <c r="H35" s="75">
        <v>-1572</v>
      </c>
    </row>
    <row r="36" spans="1:8" ht="14.25" x14ac:dyDescent="0.25">
      <c r="A36" s="67"/>
      <c r="B36" s="46"/>
      <c r="C36" s="47"/>
      <c r="D36" s="194"/>
      <c r="E36" s="25"/>
      <c r="F36" s="72" t="s">
        <v>107</v>
      </c>
      <c r="G36" s="75">
        <v>-118</v>
      </c>
      <c r="H36" s="75">
        <v>-118</v>
      </c>
    </row>
    <row r="37" spans="1:8" s="10" customFormat="1" ht="15" x14ac:dyDescent="0.25">
      <c r="A37" s="183"/>
      <c r="B37" s="127" t="s">
        <v>67</v>
      </c>
      <c r="C37" s="95"/>
      <c r="D37" s="78"/>
      <c r="E37" s="78"/>
      <c r="F37" s="107" t="s">
        <v>68</v>
      </c>
      <c r="G37" s="108">
        <f>G39</f>
        <v>275221.8</v>
      </c>
      <c r="H37" s="108">
        <f t="shared" ref="H37" si="0">H39</f>
        <v>674230.5</v>
      </c>
    </row>
    <row r="38" spans="1:8" s="10" customFormat="1" ht="15" x14ac:dyDescent="0.25">
      <c r="A38" s="183"/>
      <c r="B38" s="76"/>
      <c r="C38" s="95"/>
      <c r="D38" s="78"/>
      <c r="E38" s="78"/>
      <c r="F38" s="73" t="s">
        <v>24</v>
      </c>
      <c r="G38" s="74"/>
      <c r="H38" s="109"/>
    </row>
    <row r="39" spans="1:8" s="10" customFormat="1" ht="15" x14ac:dyDescent="0.25">
      <c r="A39" s="183"/>
      <c r="B39" s="76"/>
      <c r="C39" s="103" t="s">
        <v>56</v>
      </c>
      <c r="D39" s="78"/>
      <c r="E39" s="78"/>
      <c r="F39" s="107" t="s">
        <v>68</v>
      </c>
      <c r="G39" s="108">
        <f>G43</f>
        <v>275221.8</v>
      </c>
      <c r="H39" s="108">
        <f t="shared" ref="H39" si="1">H43</f>
        <v>674230.5</v>
      </c>
    </row>
    <row r="40" spans="1:8" s="10" customFormat="1" ht="15" x14ac:dyDescent="0.25">
      <c r="A40" s="183"/>
      <c r="B40" s="76"/>
      <c r="C40" s="69"/>
      <c r="D40" s="78"/>
      <c r="E40" s="78"/>
      <c r="F40" s="73" t="s">
        <v>24</v>
      </c>
      <c r="G40" s="74"/>
      <c r="H40" s="109"/>
    </row>
    <row r="41" spans="1:8" s="10" customFormat="1" ht="15" x14ac:dyDescent="0.25">
      <c r="A41" s="183"/>
      <c r="B41" s="76"/>
      <c r="C41" s="69"/>
      <c r="D41" s="78"/>
      <c r="E41" s="78"/>
      <c r="F41" s="104" t="s">
        <v>69</v>
      </c>
      <c r="G41" s="110">
        <f>G43</f>
        <v>275221.8</v>
      </c>
      <c r="H41" s="110">
        <f t="shared" ref="H41" si="2">H43</f>
        <v>674230.5</v>
      </c>
    </row>
    <row r="42" spans="1:8" s="10" customFormat="1" ht="15" x14ac:dyDescent="0.25">
      <c r="A42" s="183"/>
      <c r="B42" s="76"/>
      <c r="C42" s="69"/>
      <c r="D42" s="78"/>
      <c r="E42" s="78"/>
      <c r="F42" s="73" t="s">
        <v>24</v>
      </c>
      <c r="G42" s="110"/>
      <c r="H42" s="110"/>
    </row>
    <row r="43" spans="1:8" ht="13.5" customHeight="1" x14ac:dyDescent="0.25">
      <c r="A43" s="183"/>
      <c r="B43" s="76"/>
      <c r="C43" s="69"/>
      <c r="D43" s="88">
        <v>1180</v>
      </c>
      <c r="E43" s="78"/>
      <c r="F43" s="111" t="s">
        <v>58</v>
      </c>
      <c r="G43" s="110">
        <f>G45</f>
        <v>275221.8</v>
      </c>
      <c r="H43" s="110">
        <f>H45</f>
        <v>674230.5</v>
      </c>
    </row>
    <row r="44" spans="1:8" ht="13.5" customHeight="1" x14ac:dyDescent="0.25">
      <c r="A44" s="183"/>
      <c r="B44" s="76"/>
      <c r="C44" s="69"/>
      <c r="D44" s="76"/>
      <c r="E44" s="78"/>
      <c r="F44" s="73" t="s">
        <v>24</v>
      </c>
      <c r="G44" s="112"/>
      <c r="H44" s="113"/>
    </row>
    <row r="45" spans="1:8" ht="13.5" customHeight="1" x14ac:dyDescent="0.25">
      <c r="A45" s="183"/>
      <c r="B45" s="76"/>
      <c r="C45" s="69"/>
      <c r="D45" s="83"/>
      <c r="E45" s="88">
        <v>11004</v>
      </c>
      <c r="F45" s="84" t="s">
        <v>86</v>
      </c>
      <c r="G45" s="114">
        <f t="shared" ref="G45:H45" si="3">G47</f>
        <v>275221.8</v>
      </c>
      <c r="H45" s="114">
        <f t="shared" si="3"/>
        <v>674230.5</v>
      </c>
    </row>
    <row r="46" spans="1:8" ht="14.25" x14ac:dyDescent="0.25">
      <c r="A46" s="183"/>
      <c r="B46" s="76"/>
      <c r="C46" s="69"/>
      <c r="D46" s="83"/>
      <c r="E46" s="89"/>
      <c r="F46" s="85" t="s">
        <v>26</v>
      </c>
      <c r="G46" s="115"/>
      <c r="H46" s="113"/>
    </row>
    <row r="47" spans="1:8" ht="13.5" customHeight="1" x14ac:dyDescent="0.25">
      <c r="A47" s="183"/>
      <c r="B47" s="76"/>
      <c r="C47" s="69"/>
      <c r="D47" s="83"/>
      <c r="E47" s="89"/>
      <c r="F47" s="86" t="s">
        <v>69</v>
      </c>
      <c r="G47" s="114">
        <f>G49</f>
        <v>275221.8</v>
      </c>
      <c r="H47" s="114">
        <f t="shared" ref="H47" si="4">H49</f>
        <v>674230.5</v>
      </c>
    </row>
    <row r="48" spans="1:8" ht="27" x14ac:dyDescent="0.25">
      <c r="A48" s="183"/>
      <c r="B48" s="76"/>
      <c r="C48" s="69"/>
      <c r="D48" s="83"/>
      <c r="E48" s="89"/>
      <c r="F48" s="85" t="s">
        <v>28</v>
      </c>
      <c r="G48" s="115"/>
      <c r="H48" s="116"/>
    </row>
    <row r="49" spans="1:8" ht="13.5" customHeight="1" x14ac:dyDescent="0.25">
      <c r="A49" s="183"/>
      <c r="B49" s="76"/>
      <c r="C49" s="69"/>
      <c r="D49" s="83"/>
      <c r="E49" s="89"/>
      <c r="F49" s="87" t="s">
        <v>29</v>
      </c>
      <c r="G49" s="114">
        <f t="shared" ref="G49:H51" si="5">G50</f>
        <v>275221.8</v>
      </c>
      <c r="H49" s="114">
        <f t="shared" si="5"/>
        <v>674230.5</v>
      </c>
    </row>
    <row r="50" spans="1:8" ht="13.5" customHeight="1" x14ac:dyDescent="0.25">
      <c r="A50" s="183"/>
      <c r="B50" s="76"/>
      <c r="C50" s="69"/>
      <c r="D50" s="83"/>
      <c r="E50" s="89"/>
      <c r="F50" s="87" t="s">
        <v>30</v>
      </c>
      <c r="G50" s="114">
        <f>G51</f>
        <v>275221.8</v>
      </c>
      <c r="H50" s="114">
        <f t="shared" si="5"/>
        <v>674230.5</v>
      </c>
    </row>
    <row r="51" spans="1:8" ht="14.25" x14ac:dyDescent="0.25">
      <c r="A51" s="47"/>
      <c r="B51" s="76"/>
      <c r="C51" s="69"/>
      <c r="D51" s="83"/>
      <c r="E51" s="89"/>
      <c r="F51" s="85" t="s">
        <v>81</v>
      </c>
      <c r="G51" s="75">
        <f>G52</f>
        <v>275221.8</v>
      </c>
      <c r="H51" s="75">
        <f t="shared" si="5"/>
        <v>674230.5</v>
      </c>
    </row>
    <row r="52" spans="1:8" ht="14.25" x14ac:dyDescent="0.25">
      <c r="A52" s="47"/>
      <c r="B52" s="126"/>
      <c r="C52" s="82"/>
      <c r="D52" s="83"/>
      <c r="E52" s="90"/>
      <c r="F52" s="85" t="s">
        <v>82</v>
      </c>
      <c r="G52" s="75">
        <v>275221.8</v>
      </c>
      <c r="H52" s="75">
        <v>674230.5</v>
      </c>
    </row>
    <row r="53" spans="1:8" s="10" customFormat="1" ht="28.5" x14ac:dyDescent="0.25">
      <c r="A53" s="187">
        <v>11</v>
      </c>
      <c r="B53" s="95"/>
      <c r="C53" s="95"/>
      <c r="D53" s="71"/>
      <c r="E53" s="71"/>
      <c r="F53" s="118" t="s">
        <v>38</v>
      </c>
      <c r="G53" s="119">
        <f>G55</f>
        <v>-97941.799999999988</v>
      </c>
      <c r="H53" s="119">
        <f t="shared" ref="H53" si="6">H55</f>
        <v>-496950.5</v>
      </c>
    </row>
    <row r="54" spans="1:8" s="10" customFormat="1" ht="15" x14ac:dyDescent="0.25">
      <c r="A54" s="188"/>
      <c r="B54" s="95"/>
      <c r="C54" s="95"/>
      <c r="D54" s="71"/>
      <c r="E54" s="71"/>
      <c r="F54" s="85" t="s">
        <v>24</v>
      </c>
      <c r="G54" s="120"/>
      <c r="H54" s="121"/>
    </row>
    <row r="55" spans="1:8" s="10" customFormat="1" ht="15" x14ac:dyDescent="0.25">
      <c r="A55" s="188"/>
      <c r="B55" s="117" t="s">
        <v>39</v>
      </c>
      <c r="C55" s="95"/>
      <c r="D55" s="71"/>
      <c r="E55" s="71"/>
      <c r="F55" s="118" t="s">
        <v>40</v>
      </c>
      <c r="G55" s="119">
        <f>+G57</f>
        <v>-97941.799999999988</v>
      </c>
      <c r="H55" s="119">
        <f>+H57</f>
        <v>-496950.5</v>
      </c>
    </row>
    <row r="56" spans="1:8" s="10" customFormat="1" ht="15" x14ac:dyDescent="0.25">
      <c r="A56" s="188"/>
      <c r="B56" s="70"/>
      <c r="C56" s="95"/>
      <c r="D56" s="71"/>
      <c r="E56" s="71"/>
      <c r="F56" s="85" t="s">
        <v>24</v>
      </c>
      <c r="G56" s="120"/>
      <c r="H56" s="121"/>
    </row>
    <row r="57" spans="1:8" s="10" customFormat="1" ht="15" x14ac:dyDescent="0.25">
      <c r="A57" s="188"/>
      <c r="B57" s="70"/>
      <c r="C57" s="117" t="s">
        <v>39</v>
      </c>
      <c r="D57" s="71"/>
      <c r="E57" s="71"/>
      <c r="F57" s="122" t="s">
        <v>23</v>
      </c>
      <c r="G57" s="119">
        <f>+G59</f>
        <v>-97941.799999999988</v>
      </c>
      <c r="H57" s="119">
        <f>+H59</f>
        <v>-496950.5</v>
      </c>
    </row>
    <row r="58" spans="1:8" s="10" customFormat="1" ht="15" x14ac:dyDescent="0.25">
      <c r="A58" s="188"/>
      <c r="B58" s="70"/>
      <c r="C58" s="70"/>
      <c r="D58" s="71"/>
      <c r="E58" s="71"/>
      <c r="F58" s="85" t="s">
        <v>24</v>
      </c>
      <c r="G58" s="120"/>
      <c r="H58" s="121"/>
    </row>
    <row r="59" spans="1:8" s="10" customFormat="1" ht="15" x14ac:dyDescent="0.25">
      <c r="A59" s="188"/>
      <c r="B59" s="70"/>
      <c r="C59" s="70"/>
      <c r="D59" s="71"/>
      <c r="E59" s="71"/>
      <c r="F59" s="122" t="s">
        <v>63</v>
      </c>
      <c r="G59" s="119">
        <f>+G61</f>
        <v>-97941.799999999988</v>
      </c>
      <c r="H59" s="119">
        <f>+H61</f>
        <v>-496950.5</v>
      </c>
    </row>
    <row r="60" spans="1:8" ht="15" x14ac:dyDescent="0.25">
      <c r="A60" s="188"/>
      <c r="B60" s="70"/>
      <c r="C60" s="70"/>
      <c r="D60" s="71"/>
      <c r="E60" s="71"/>
      <c r="F60" s="73" t="s">
        <v>24</v>
      </c>
      <c r="G60" s="75"/>
      <c r="H60" s="75"/>
    </row>
    <row r="61" spans="1:8" s="10" customFormat="1" ht="15" x14ac:dyDescent="0.25">
      <c r="A61" s="188"/>
      <c r="B61" s="70"/>
      <c r="C61" s="70"/>
      <c r="D61" s="184">
        <v>1139</v>
      </c>
      <c r="E61" s="96"/>
      <c r="F61" s="73" t="s">
        <v>23</v>
      </c>
      <c r="G61" s="119">
        <f>+G63+G71</f>
        <v>-97941.799999999988</v>
      </c>
      <c r="H61" s="119">
        <f>+H63+H71</f>
        <v>-496950.5</v>
      </c>
    </row>
    <row r="62" spans="1:8" s="10" customFormat="1" ht="15" x14ac:dyDescent="0.25">
      <c r="A62" s="188"/>
      <c r="B62" s="70"/>
      <c r="C62" s="70"/>
      <c r="D62" s="185"/>
      <c r="E62" s="80"/>
      <c r="F62" s="73" t="s">
        <v>26</v>
      </c>
      <c r="G62" s="30"/>
      <c r="H62" s="121"/>
    </row>
    <row r="63" spans="1:8" s="10" customFormat="1" ht="15" customHeight="1" x14ac:dyDescent="0.25">
      <c r="A63" s="188"/>
      <c r="B63" s="70"/>
      <c r="C63" s="70"/>
      <c r="D63" s="185"/>
      <c r="E63" s="98">
        <v>11001</v>
      </c>
      <c r="F63" s="73" t="s">
        <v>23</v>
      </c>
      <c r="G63" s="119">
        <f t="shared" ref="G63:H63" si="7">G65</f>
        <v>177280</v>
      </c>
      <c r="H63" s="119">
        <f t="shared" si="7"/>
        <v>177280</v>
      </c>
    </row>
    <row r="64" spans="1:8" s="10" customFormat="1" ht="15" customHeight="1" x14ac:dyDescent="0.25">
      <c r="A64" s="188"/>
      <c r="B64" s="70"/>
      <c r="C64" s="70"/>
      <c r="D64" s="185"/>
      <c r="E64" s="99"/>
      <c r="F64" s="73" t="s">
        <v>26</v>
      </c>
      <c r="G64" s="30"/>
      <c r="H64" s="121"/>
    </row>
    <row r="65" spans="1:8" s="10" customFormat="1" ht="15" customHeight="1" x14ac:dyDescent="0.25">
      <c r="A65" s="188"/>
      <c r="B65" s="70"/>
      <c r="C65" s="70"/>
      <c r="D65" s="185"/>
      <c r="E65" s="99"/>
      <c r="F65" s="106" t="s">
        <v>27</v>
      </c>
      <c r="G65" s="119">
        <f t="shared" ref="G65:H65" si="8">G67</f>
        <v>177280</v>
      </c>
      <c r="H65" s="119">
        <f t="shared" si="8"/>
        <v>177280</v>
      </c>
    </row>
    <row r="66" spans="1:8" s="10" customFormat="1" ht="27" x14ac:dyDescent="0.25">
      <c r="A66" s="188"/>
      <c r="B66" s="70"/>
      <c r="C66" s="70"/>
      <c r="D66" s="185"/>
      <c r="E66" s="99"/>
      <c r="F66" s="73" t="s">
        <v>28</v>
      </c>
      <c r="G66" s="30"/>
      <c r="H66" s="121"/>
    </row>
    <row r="67" spans="1:8" s="10" customFormat="1" ht="15" customHeight="1" x14ac:dyDescent="0.25">
      <c r="A67" s="188"/>
      <c r="B67" s="70"/>
      <c r="C67" s="70"/>
      <c r="D67" s="185"/>
      <c r="E67" s="99"/>
      <c r="F67" s="73" t="s">
        <v>29</v>
      </c>
      <c r="G67" s="119">
        <f>G68</f>
        <v>177280</v>
      </c>
      <c r="H67" s="119">
        <f>H68</f>
        <v>177280</v>
      </c>
    </row>
    <row r="68" spans="1:8" s="10" customFormat="1" ht="15" customHeight="1" x14ac:dyDescent="0.25">
      <c r="A68" s="188"/>
      <c r="B68" s="70"/>
      <c r="C68" s="70"/>
      <c r="D68" s="185"/>
      <c r="E68" s="99"/>
      <c r="F68" s="73" t="s">
        <v>30</v>
      </c>
      <c r="G68" s="119">
        <f t="shared" ref="G68:H69" si="9">G69</f>
        <v>177280</v>
      </c>
      <c r="H68" s="119">
        <f t="shared" si="9"/>
        <v>177280</v>
      </c>
    </row>
    <row r="69" spans="1:8" s="10" customFormat="1" ht="15" customHeight="1" x14ac:dyDescent="0.25">
      <c r="A69" s="188"/>
      <c r="B69" s="70"/>
      <c r="C69" s="70"/>
      <c r="D69" s="185"/>
      <c r="E69" s="99"/>
      <c r="F69" s="73" t="s">
        <v>64</v>
      </c>
      <c r="G69" s="119">
        <f>G70</f>
        <v>177280</v>
      </c>
      <c r="H69" s="119">
        <f t="shared" si="9"/>
        <v>177280</v>
      </c>
    </row>
    <row r="70" spans="1:8" s="10" customFormat="1" ht="16.5" customHeight="1" x14ac:dyDescent="0.25">
      <c r="A70" s="188"/>
      <c r="B70" s="70"/>
      <c r="C70" s="70"/>
      <c r="D70" s="185"/>
      <c r="E70" s="97"/>
      <c r="F70" s="73" t="s">
        <v>31</v>
      </c>
      <c r="G70" s="75">
        <v>177280</v>
      </c>
      <c r="H70" s="75">
        <v>177280</v>
      </c>
    </row>
    <row r="71" spans="1:8" s="10" customFormat="1" ht="16.5" customHeight="1" x14ac:dyDescent="0.25">
      <c r="A71" s="188"/>
      <c r="B71" s="70"/>
      <c r="C71" s="70"/>
      <c r="D71" s="185"/>
      <c r="E71" s="68">
        <v>11001</v>
      </c>
      <c r="F71" s="61" t="s">
        <v>23</v>
      </c>
      <c r="G71" s="62">
        <f t="shared" ref="G71:H71" si="10">G73</f>
        <v>-275221.8</v>
      </c>
      <c r="H71" s="62">
        <f t="shared" si="10"/>
        <v>-674230.5</v>
      </c>
    </row>
    <row r="72" spans="1:8" s="10" customFormat="1" ht="16.5" customHeight="1" x14ac:dyDescent="0.25">
      <c r="A72" s="188"/>
      <c r="B72" s="70"/>
      <c r="C72" s="70"/>
      <c r="D72" s="185"/>
      <c r="E72" s="19"/>
      <c r="F72" s="73" t="s">
        <v>26</v>
      </c>
      <c r="G72" s="30"/>
      <c r="H72" s="121"/>
    </row>
    <row r="73" spans="1:8" s="10" customFormat="1" ht="16.5" customHeight="1" x14ac:dyDescent="0.25">
      <c r="A73" s="188"/>
      <c r="B73" s="70"/>
      <c r="C73" s="70"/>
      <c r="D73" s="185"/>
      <c r="E73" s="19"/>
      <c r="F73" s="106" t="s">
        <v>27</v>
      </c>
      <c r="G73" s="119">
        <f t="shared" ref="G73:H73" si="11">G75</f>
        <v>-275221.8</v>
      </c>
      <c r="H73" s="119">
        <f t="shared" si="11"/>
        <v>-674230.5</v>
      </c>
    </row>
    <row r="74" spans="1:8" s="10" customFormat="1" ht="27" x14ac:dyDescent="0.25">
      <c r="A74" s="188"/>
      <c r="B74" s="70"/>
      <c r="C74" s="70"/>
      <c r="D74" s="185"/>
      <c r="E74" s="19"/>
      <c r="F74" s="73" t="s">
        <v>28</v>
      </c>
      <c r="G74" s="30"/>
      <c r="H74" s="121"/>
    </row>
    <row r="75" spans="1:8" s="10" customFormat="1" ht="15" customHeight="1" x14ac:dyDescent="0.25">
      <c r="A75" s="188"/>
      <c r="B75" s="70"/>
      <c r="C75" s="70"/>
      <c r="D75" s="185"/>
      <c r="E75" s="19"/>
      <c r="F75" s="73" t="s">
        <v>29</v>
      </c>
      <c r="G75" s="119">
        <f>G76</f>
        <v>-275221.8</v>
      </c>
      <c r="H75" s="119">
        <f>H76</f>
        <v>-674230.5</v>
      </c>
    </row>
    <row r="76" spans="1:8" s="10" customFormat="1" ht="15" customHeight="1" x14ac:dyDescent="0.25">
      <c r="A76" s="188"/>
      <c r="B76" s="70"/>
      <c r="C76" s="70"/>
      <c r="D76" s="185"/>
      <c r="E76" s="19"/>
      <c r="F76" s="73" t="s">
        <v>30</v>
      </c>
      <c r="G76" s="119">
        <f t="shared" ref="G76:H77" si="12">G77</f>
        <v>-275221.8</v>
      </c>
      <c r="H76" s="119">
        <f t="shared" si="12"/>
        <v>-674230.5</v>
      </c>
    </row>
    <row r="77" spans="1:8" s="10" customFormat="1" ht="15" customHeight="1" x14ac:dyDescent="0.25">
      <c r="A77" s="188"/>
      <c r="B77" s="70"/>
      <c r="C77" s="70"/>
      <c r="D77" s="185"/>
      <c r="E77" s="19"/>
      <c r="F77" s="73" t="s">
        <v>64</v>
      </c>
      <c r="G77" s="119">
        <f>G78</f>
        <v>-275221.8</v>
      </c>
      <c r="H77" s="119">
        <f t="shared" si="12"/>
        <v>-674230.5</v>
      </c>
    </row>
    <row r="78" spans="1:8" s="10" customFormat="1" ht="15.75" customHeight="1" x14ac:dyDescent="0.25">
      <c r="A78" s="189"/>
      <c r="B78" s="123"/>
      <c r="C78" s="123"/>
      <c r="D78" s="186"/>
      <c r="E78" s="21"/>
      <c r="F78" s="73" t="s">
        <v>31</v>
      </c>
      <c r="G78" s="75">
        <v>-275221.8</v>
      </c>
      <c r="H78" s="75">
        <v>-674230.5</v>
      </c>
    </row>
  </sheetData>
  <mergeCells count="15">
    <mergeCell ref="G2:H2"/>
    <mergeCell ref="F3:H3"/>
    <mergeCell ref="F4:H4"/>
    <mergeCell ref="A7:H7"/>
    <mergeCell ref="A10:C10"/>
    <mergeCell ref="D10:E10"/>
    <mergeCell ref="F10:F11"/>
    <mergeCell ref="G10:H10"/>
    <mergeCell ref="A37:A50"/>
    <mergeCell ref="D61:D78"/>
    <mergeCell ref="A53:A78"/>
    <mergeCell ref="A13:A28"/>
    <mergeCell ref="B15:B28"/>
    <mergeCell ref="C17:C28"/>
    <mergeCell ref="D21:D36"/>
  </mergeCells>
  <pageMargins left="0.2" right="0.22" top="0.2" bottom="0.2" header="0.2" footer="0.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13" workbookViewId="0">
      <selection activeCell="E62" sqref="E62"/>
    </sheetView>
  </sheetViews>
  <sheetFormatPr defaultColWidth="9.140625" defaultRowHeight="32.450000000000003" customHeight="1" x14ac:dyDescent="0.25"/>
  <cols>
    <col min="1" max="1" width="5.140625" style="1" customWidth="1"/>
    <col min="2" max="2" width="22.5703125" style="1" customWidth="1"/>
    <col min="3" max="3" width="62.140625" style="1" customWidth="1"/>
    <col min="4" max="4" width="17.42578125" style="1" customWidth="1"/>
    <col min="5" max="5" width="18.7109375" style="1" customWidth="1"/>
    <col min="6" max="6" width="49.85546875" style="1" customWidth="1"/>
    <col min="7" max="7" width="10.140625" style="1" bestFit="1" customWidth="1"/>
    <col min="8" max="8" width="9.7109375" style="1" bestFit="1" customWidth="1"/>
    <col min="9" max="9" width="12.140625" style="1" customWidth="1"/>
    <col min="10" max="10" width="11.85546875" style="1" customWidth="1"/>
    <col min="11" max="16384" width="9.140625" style="1"/>
  </cols>
  <sheetData>
    <row r="1" spans="1:5" ht="19.149999999999999" customHeight="1" x14ac:dyDescent="0.25">
      <c r="A1" s="16"/>
      <c r="B1" s="50"/>
      <c r="C1" s="207" t="s">
        <v>125</v>
      </c>
      <c r="D1" s="207"/>
      <c r="E1" s="207"/>
    </row>
    <row r="2" spans="1:5" ht="17.45" customHeight="1" x14ac:dyDescent="0.25">
      <c r="A2" s="16"/>
      <c r="B2" s="207" t="s">
        <v>115</v>
      </c>
      <c r="C2" s="207"/>
      <c r="D2" s="207"/>
      <c r="E2" s="207"/>
    </row>
    <row r="3" spans="1:5" ht="14.25" x14ac:dyDescent="0.25">
      <c r="A3" s="16"/>
      <c r="B3" s="207" t="s">
        <v>126</v>
      </c>
      <c r="C3" s="207"/>
      <c r="D3" s="207"/>
      <c r="E3" s="207"/>
    </row>
    <row r="4" spans="1:5" ht="13.5" x14ac:dyDescent="0.25">
      <c r="A4" s="14"/>
      <c r="B4" s="12"/>
      <c r="C4" s="12"/>
      <c r="D4" s="13"/>
      <c r="E4" s="13"/>
    </row>
    <row r="5" spans="1:5" ht="13.5" x14ac:dyDescent="0.25"/>
    <row r="6" spans="1:5" ht="64.5" customHeight="1" x14ac:dyDescent="0.3">
      <c r="B6" s="204" t="s">
        <v>117</v>
      </c>
      <c r="C6" s="204"/>
      <c r="D6" s="204"/>
      <c r="E6" s="204"/>
    </row>
    <row r="7" spans="1:5" ht="13.5" x14ac:dyDescent="0.25"/>
    <row r="8" spans="1:5" ht="24" customHeight="1" x14ac:dyDescent="0.3">
      <c r="B8" s="198" t="s">
        <v>69</v>
      </c>
      <c r="C8" s="198"/>
      <c r="D8" s="198"/>
      <c r="E8" s="198"/>
    </row>
    <row r="9" spans="1:5" ht="32.450000000000003" customHeight="1" x14ac:dyDescent="0.25">
      <c r="B9" s="23" t="s">
        <v>10</v>
      </c>
    </row>
    <row r="10" spans="1:5" ht="19.5" customHeight="1" x14ac:dyDescent="0.25">
      <c r="B10" s="6" t="s">
        <v>1</v>
      </c>
      <c r="C10" s="6" t="s">
        <v>2</v>
      </c>
    </row>
    <row r="11" spans="1:5" ht="19.899999999999999" customHeight="1" x14ac:dyDescent="0.25">
      <c r="B11" s="2">
        <v>1180</v>
      </c>
      <c r="C11" s="8" t="s">
        <v>58</v>
      </c>
    </row>
    <row r="12" spans="1:5" ht="24" customHeight="1" x14ac:dyDescent="0.25">
      <c r="B12" s="199" t="s">
        <v>3</v>
      </c>
      <c r="C12" s="199"/>
    </row>
    <row r="13" spans="1:5" ht="45" customHeight="1" x14ac:dyDescent="0.25">
      <c r="B13" s="4" t="s">
        <v>4</v>
      </c>
      <c r="C13" s="52">
        <v>1180</v>
      </c>
      <c r="D13" s="200" t="s">
        <v>80</v>
      </c>
      <c r="E13" s="201"/>
    </row>
    <row r="14" spans="1:5" ht="22.5" customHeight="1" x14ac:dyDescent="0.25">
      <c r="B14" s="4" t="s">
        <v>5</v>
      </c>
      <c r="C14" s="24">
        <v>11004</v>
      </c>
      <c r="D14" s="7" t="s">
        <v>11</v>
      </c>
      <c r="E14" s="7" t="s">
        <v>12</v>
      </c>
    </row>
    <row r="15" spans="1:5" ht="32.450000000000003" customHeight="1" x14ac:dyDescent="0.25">
      <c r="B15" s="5" t="s">
        <v>6</v>
      </c>
      <c r="C15" s="15" t="s">
        <v>88</v>
      </c>
      <c r="D15" s="19"/>
      <c r="E15" s="19"/>
    </row>
    <row r="16" spans="1:5" ht="114.75" customHeight="1" x14ac:dyDescent="0.25">
      <c r="B16" s="27" t="s">
        <v>9</v>
      </c>
      <c r="C16" s="54" t="s">
        <v>89</v>
      </c>
      <c r="D16" s="19"/>
      <c r="E16" s="19"/>
    </row>
    <row r="17" spans="2:10" ht="28.15" customHeight="1" x14ac:dyDescent="0.25">
      <c r="B17" s="5" t="s">
        <v>7</v>
      </c>
      <c r="C17" s="31" t="s">
        <v>70</v>
      </c>
      <c r="D17" s="19"/>
      <c r="E17" s="19"/>
    </row>
    <row r="18" spans="2:10" ht="39.75" customHeight="1" x14ac:dyDescent="0.25">
      <c r="B18" s="51" t="s">
        <v>71</v>
      </c>
      <c r="C18" s="55" t="s">
        <v>90</v>
      </c>
      <c r="D18" s="19"/>
      <c r="E18" s="19"/>
    </row>
    <row r="19" spans="2:10" ht="17.25" customHeight="1" x14ac:dyDescent="0.25">
      <c r="B19" s="51"/>
      <c r="C19" s="48" t="s">
        <v>0</v>
      </c>
      <c r="D19" s="19"/>
      <c r="E19" s="19"/>
    </row>
    <row r="20" spans="2:10" ht="18.75" customHeight="1" x14ac:dyDescent="0.25">
      <c r="B20" s="202" t="s">
        <v>87</v>
      </c>
      <c r="C20" s="203"/>
      <c r="D20" s="4"/>
      <c r="E20" s="29">
        <v>12453</v>
      </c>
    </row>
    <row r="21" spans="2:10" ht="18" customHeight="1" x14ac:dyDescent="0.25">
      <c r="B21" s="202" t="s">
        <v>91</v>
      </c>
      <c r="C21" s="203"/>
      <c r="D21" s="29"/>
      <c r="E21" s="29">
        <v>1551</v>
      </c>
    </row>
    <row r="22" spans="2:10" ht="18" customHeight="1" x14ac:dyDescent="0.25">
      <c r="B22" s="53" t="s">
        <v>8</v>
      </c>
      <c r="C22" s="22"/>
      <c r="D22" s="37">
        <v>275221.8</v>
      </c>
      <c r="E22" s="66">
        <v>674230.5</v>
      </c>
      <c r="H22" s="49"/>
    </row>
    <row r="23" spans="2:10" ht="32.450000000000003" customHeight="1" x14ac:dyDescent="0.25">
      <c r="G23" s="49"/>
      <c r="H23" s="49"/>
      <c r="I23" s="49"/>
      <c r="J23" s="49"/>
    </row>
    <row r="24" spans="2:10" ht="51" customHeight="1" x14ac:dyDescent="0.3">
      <c r="B24" s="204" t="s">
        <v>120</v>
      </c>
      <c r="C24" s="204"/>
      <c r="D24" s="204"/>
      <c r="E24" s="204"/>
      <c r="G24" s="49"/>
      <c r="H24" s="49"/>
      <c r="I24" s="49"/>
      <c r="J24" s="49"/>
    </row>
    <row r="25" spans="2:10" ht="32.450000000000003" customHeight="1" x14ac:dyDescent="0.25">
      <c r="G25" s="49"/>
      <c r="H25" s="49"/>
      <c r="I25" s="49"/>
      <c r="J25" s="49"/>
    </row>
    <row r="26" spans="2:10" ht="32.450000000000003" customHeight="1" x14ac:dyDescent="0.3">
      <c r="B26" s="198" t="s">
        <v>97</v>
      </c>
      <c r="C26" s="198"/>
      <c r="D26" s="198"/>
      <c r="E26" s="198"/>
      <c r="G26" s="49"/>
      <c r="H26" s="49"/>
      <c r="I26" s="49"/>
      <c r="J26" s="49"/>
    </row>
    <row r="27" spans="2:10" ht="32.450000000000003" customHeight="1" x14ac:dyDescent="0.25">
      <c r="B27" s="23" t="s">
        <v>10</v>
      </c>
      <c r="G27" s="49"/>
      <c r="H27" s="49"/>
      <c r="I27" s="49"/>
      <c r="J27" s="49"/>
    </row>
    <row r="28" spans="2:10" ht="32.450000000000003" customHeight="1" x14ac:dyDescent="0.25">
      <c r="B28" s="6" t="s">
        <v>1</v>
      </c>
      <c r="C28" s="6" t="s">
        <v>2</v>
      </c>
      <c r="G28" s="49"/>
      <c r="H28" s="49"/>
      <c r="I28" s="49"/>
      <c r="J28" s="49"/>
    </row>
    <row r="29" spans="2:10" ht="49.5" customHeight="1" x14ac:dyDescent="0.25">
      <c r="B29" s="2">
        <v>1234</v>
      </c>
      <c r="C29" s="63" t="s">
        <v>98</v>
      </c>
      <c r="G29" s="49"/>
      <c r="H29" s="49"/>
      <c r="I29" s="49"/>
      <c r="J29" s="49"/>
    </row>
    <row r="30" spans="2:10" ht="32.450000000000003" customHeight="1" x14ac:dyDescent="0.25">
      <c r="B30" s="199" t="s">
        <v>3</v>
      </c>
      <c r="C30" s="199"/>
      <c r="G30" s="49"/>
      <c r="H30" s="49"/>
      <c r="I30" s="49"/>
      <c r="J30" s="49"/>
    </row>
    <row r="31" spans="2:10" ht="57.75" customHeight="1" x14ac:dyDescent="0.25">
      <c r="B31" s="4" t="s">
        <v>4</v>
      </c>
      <c r="C31" s="60">
        <v>1234</v>
      </c>
      <c r="D31" s="200" t="s">
        <v>83</v>
      </c>
      <c r="E31" s="201"/>
      <c r="G31" s="49"/>
      <c r="H31" s="49"/>
      <c r="I31" s="49"/>
      <c r="J31" s="49"/>
    </row>
    <row r="32" spans="2:10" ht="32.450000000000003" customHeight="1" x14ac:dyDescent="0.25">
      <c r="B32" s="4" t="s">
        <v>5</v>
      </c>
      <c r="C32" s="24">
        <v>11001</v>
      </c>
      <c r="D32" s="7" t="s">
        <v>11</v>
      </c>
      <c r="E32" s="7" t="s">
        <v>12</v>
      </c>
      <c r="G32" s="49"/>
      <c r="H32" s="49"/>
      <c r="I32" s="49"/>
      <c r="J32" s="49"/>
    </row>
    <row r="33" spans="2:10" ht="58.5" customHeight="1" x14ac:dyDescent="0.25">
      <c r="B33" s="5" t="s">
        <v>6</v>
      </c>
      <c r="C33" s="63" t="s">
        <v>111</v>
      </c>
      <c r="D33" s="19"/>
      <c r="E33" s="19"/>
      <c r="G33" s="49"/>
      <c r="H33" s="49"/>
      <c r="I33" s="49"/>
      <c r="J33" s="49"/>
    </row>
    <row r="34" spans="2:10" ht="62.25" customHeight="1" x14ac:dyDescent="0.25">
      <c r="B34" s="27" t="s">
        <v>9</v>
      </c>
      <c r="C34" s="63" t="s">
        <v>112</v>
      </c>
      <c r="D34" s="19"/>
      <c r="E34" s="19"/>
      <c r="G34" s="49"/>
      <c r="H34" s="49"/>
      <c r="I34" s="49"/>
      <c r="J34" s="49"/>
    </row>
    <row r="35" spans="2:10" ht="32.450000000000003" customHeight="1" x14ac:dyDescent="0.25">
      <c r="B35" s="5" t="s">
        <v>7</v>
      </c>
      <c r="C35" s="65" t="s">
        <v>70</v>
      </c>
      <c r="D35" s="19"/>
      <c r="E35" s="19"/>
      <c r="G35" s="49"/>
      <c r="H35" s="49"/>
      <c r="I35" s="49"/>
      <c r="J35" s="49"/>
    </row>
    <row r="36" spans="2:10" ht="42.75" customHeight="1" x14ac:dyDescent="0.25">
      <c r="B36" s="51" t="s">
        <v>71</v>
      </c>
      <c r="C36" s="64" t="s">
        <v>113</v>
      </c>
      <c r="D36" s="19"/>
      <c r="E36" s="19"/>
      <c r="G36" s="49"/>
      <c r="H36" s="49"/>
      <c r="I36" s="49"/>
      <c r="J36" s="49"/>
    </row>
    <row r="37" spans="2:10" ht="13.5" x14ac:dyDescent="0.25">
      <c r="B37" s="51"/>
      <c r="C37" s="48" t="s">
        <v>0</v>
      </c>
      <c r="D37" s="19"/>
      <c r="E37" s="19"/>
      <c r="G37" s="49"/>
      <c r="H37" s="49"/>
      <c r="I37" s="49"/>
      <c r="J37" s="49"/>
    </row>
    <row r="38" spans="2:10" ht="19.5" customHeight="1" x14ac:dyDescent="0.25">
      <c r="B38" s="53" t="s">
        <v>8</v>
      </c>
      <c r="C38" s="22"/>
      <c r="D38" s="42">
        <v>-177280</v>
      </c>
      <c r="E38" s="42">
        <v>-177280</v>
      </c>
      <c r="G38" s="49"/>
      <c r="H38" s="49"/>
      <c r="I38" s="49"/>
      <c r="J38" s="49"/>
    </row>
    <row r="39" spans="2:10" ht="13.5" x14ac:dyDescent="0.25">
      <c r="G39" s="49"/>
      <c r="H39" s="49"/>
      <c r="I39" s="49"/>
      <c r="J39" s="49"/>
    </row>
    <row r="40" spans="2:10" ht="13.5" x14ac:dyDescent="0.25">
      <c r="G40" s="49"/>
      <c r="H40" s="49"/>
      <c r="I40" s="49"/>
      <c r="J40" s="49"/>
    </row>
    <row r="41" spans="2:10" ht="13.5" x14ac:dyDescent="0.25"/>
    <row r="42" spans="2:10" ht="13.5" x14ac:dyDescent="0.25"/>
    <row r="43" spans="2:10" ht="39.75" customHeight="1" x14ac:dyDescent="0.3">
      <c r="B43" s="204" t="s">
        <v>121</v>
      </c>
      <c r="C43" s="204"/>
      <c r="D43" s="204"/>
      <c r="E43" s="204"/>
    </row>
    <row r="44" spans="2:10" ht="13.5" x14ac:dyDescent="0.25"/>
    <row r="45" spans="2:10" ht="17.25" x14ac:dyDescent="0.3">
      <c r="B45" s="206" t="s">
        <v>48</v>
      </c>
      <c r="C45" s="206"/>
      <c r="D45" s="206"/>
      <c r="E45" s="206"/>
    </row>
    <row r="46" spans="2:10" ht="14.25" x14ac:dyDescent="0.25">
      <c r="B46" s="17" t="s">
        <v>10</v>
      </c>
      <c r="C46" s="11"/>
      <c r="D46" s="11"/>
      <c r="E46" s="11"/>
    </row>
    <row r="47" spans="2:10" ht="18" customHeight="1" x14ac:dyDescent="0.25">
      <c r="G47" s="36"/>
    </row>
    <row r="48" spans="2:10" ht="25.5" customHeight="1" x14ac:dyDescent="0.25">
      <c r="B48" s="6" t="s">
        <v>1</v>
      </c>
      <c r="C48" s="6" t="s">
        <v>2</v>
      </c>
    </row>
    <row r="49" spans="2:5" ht="21" customHeight="1" x14ac:dyDescent="0.25">
      <c r="B49" s="28" t="s">
        <v>49</v>
      </c>
      <c r="C49" s="18" t="s">
        <v>50</v>
      </c>
    </row>
    <row r="50" spans="2:5" ht="16.5" customHeight="1" x14ac:dyDescent="0.25">
      <c r="B50" s="3"/>
    </row>
    <row r="51" spans="2:5" ht="16.5" customHeight="1" x14ac:dyDescent="0.25">
      <c r="B51" s="3"/>
    </row>
    <row r="52" spans="2:5" ht="20.25" customHeight="1" x14ac:dyDescent="0.25">
      <c r="B52" s="205" t="s">
        <v>3</v>
      </c>
      <c r="C52" s="205"/>
    </row>
    <row r="53" spans="2:5" ht="17.25" customHeight="1" x14ac:dyDescent="0.25">
      <c r="B53" s="3"/>
    </row>
    <row r="54" spans="2:5" ht="49.5" customHeight="1" x14ac:dyDescent="0.25">
      <c r="B54" s="4" t="s">
        <v>4</v>
      </c>
      <c r="C54" s="35" t="s">
        <v>49</v>
      </c>
      <c r="D54" s="200" t="s">
        <v>83</v>
      </c>
      <c r="E54" s="201"/>
    </row>
    <row r="55" spans="2:5" ht="16.5" customHeight="1" x14ac:dyDescent="0.25">
      <c r="B55" s="4" t="s">
        <v>5</v>
      </c>
      <c r="C55" s="28" t="s">
        <v>51</v>
      </c>
      <c r="D55" s="34" t="s">
        <v>11</v>
      </c>
      <c r="E55" s="34" t="s">
        <v>12</v>
      </c>
    </row>
    <row r="56" spans="2:5" ht="32.450000000000003" customHeight="1" x14ac:dyDescent="0.25">
      <c r="B56" s="5" t="s">
        <v>6</v>
      </c>
      <c r="C56" s="28" t="s">
        <v>50</v>
      </c>
      <c r="D56" s="19"/>
      <c r="E56" s="19"/>
    </row>
    <row r="57" spans="2:5" ht="65.25" customHeight="1" x14ac:dyDescent="0.25">
      <c r="B57" s="27" t="s">
        <v>9</v>
      </c>
      <c r="C57" s="28" t="s">
        <v>52</v>
      </c>
      <c r="D57" s="19"/>
      <c r="E57" s="19"/>
    </row>
    <row r="58" spans="2:5" ht="20.25" customHeight="1" x14ac:dyDescent="0.25">
      <c r="B58" s="5" t="s">
        <v>7</v>
      </c>
      <c r="C58" s="38" t="s">
        <v>53</v>
      </c>
      <c r="D58" s="19"/>
      <c r="E58" s="19"/>
    </row>
    <row r="59" spans="2:5" ht="41.25" customHeight="1" x14ac:dyDescent="0.25">
      <c r="B59" s="9" t="s">
        <v>54</v>
      </c>
      <c r="C59" s="38" t="s">
        <v>55</v>
      </c>
      <c r="D59" s="19"/>
      <c r="E59" s="19"/>
    </row>
    <row r="60" spans="2:5" ht="17.25" customHeight="1" x14ac:dyDescent="0.25">
      <c r="B60" s="20"/>
      <c r="C60" s="39" t="s">
        <v>0</v>
      </c>
      <c r="D60" s="21"/>
      <c r="E60" s="21"/>
    </row>
    <row r="61" spans="2:5" ht="20.25" customHeight="1" x14ac:dyDescent="0.25">
      <c r="B61" s="40" t="s">
        <v>8</v>
      </c>
      <c r="C61" s="41"/>
      <c r="D61" s="42">
        <v>-97941.8</v>
      </c>
      <c r="E61" s="42">
        <v>-496950.5</v>
      </c>
    </row>
    <row r="63" spans="2:5" ht="32.450000000000003" customHeight="1" x14ac:dyDescent="0.25">
      <c r="D63" s="125"/>
      <c r="E63" s="125"/>
    </row>
  </sheetData>
  <mergeCells count="17">
    <mergeCell ref="C1:E1"/>
    <mergeCell ref="B2:E2"/>
    <mergeCell ref="B3:E3"/>
    <mergeCell ref="B6:E6"/>
    <mergeCell ref="D13:E13"/>
    <mergeCell ref="B12:C12"/>
    <mergeCell ref="B8:E8"/>
    <mergeCell ref="B26:E26"/>
    <mergeCell ref="B30:C30"/>
    <mergeCell ref="D31:E31"/>
    <mergeCell ref="D54:E54"/>
    <mergeCell ref="B20:C20"/>
    <mergeCell ref="B21:C21"/>
    <mergeCell ref="B43:E43"/>
    <mergeCell ref="B52:C52"/>
    <mergeCell ref="B45:E45"/>
    <mergeCell ref="B24:E24"/>
  </mergeCells>
  <pageMargins left="0.2" right="0.21" top="0.2" bottom="0.2" header="0.3" footer="0.2"/>
  <pageSetup paperSize="9"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opLeftCell="A31" workbookViewId="0">
      <selection activeCell="D49" sqref="D49:E49"/>
    </sheetView>
  </sheetViews>
  <sheetFormatPr defaultColWidth="9.140625" defaultRowHeight="32.450000000000003" customHeight="1" x14ac:dyDescent="0.25"/>
  <cols>
    <col min="1" max="1" width="5.140625" style="1" customWidth="1"/>
    <col min="2" max="2" width="23.28515625" style="1" customWidth="1"/>
    <col min="3" max="3" width="62.140625" style="1" customWidth="1"/>
    <col min="4" max="4" width="17.5703125" style="1" customWidth="1"/>
    <col min="5" max="5" width="18.42578125" style="1" customWidth="1"/>
    <col min="6" max="6" width="49.85546875" style="1" customWidth="1"/>
    <col min="7" max="7" width="10.7109375" style="1" bestFit="1" customWidth="1"/>
    <col min="8" max="8" width="9.7109375" style="1" bestFit="1" customWidth="1"/>
    <col min="9" max="9" width="12.140625" style="1" customWidth="1"/>
    <col min="10" max="10" width="11.85546875" style="1" customWidth="1"/>
    <col min="11" max="16384" width="9.140625" style="1"/>
  </cols>
  <sheetData>
    <row r="1" spans="1:8" ht="19.149999999999999" customHeight="1" x14ac:dyDescent="0.25">
      <c r="A1" s="16"/>
      <c r="B1" s="57"/>
      <c r="C1" s="207" t="s">
        <v>116</v>
      </c>
      <c r="D1" s="207"/>
      <c r="E1" s="207"/>
    </row>
    <row r="2" spans="1:8" ht="14.25" x14ac:dyDescent="0.25">
      <c r="A2" s="16"/>
      <c r="B2" s="207" t="s">
        <v>115</v>
      </c>
      <c r="C2" s="207"/>
      <c r="D2" s="207"/>
      <c r="E2" s="207"/>
    </row>
    <row r="3" spans="1:8" ht="14.25" x14ac:dyDescent="0.25">
      <c r="A3" s="16"/>
      <c r="B3" s="207" t="s">
        <v>123</v>
      </c>
      <c r="C3" s="207"/>
      <c r="D3" s="207"/>
      <c r="E3" s="207"/>
    </row>
    <row r="4" spans="1:8" ht="13.5" x14ac:dyDescent="0.25">
      <c r="A4" s="14"/>
      <c r="B4" s="12"/>
      <c r="C4" s="12"/>
      <c r="D4" s="13"/>
      <c r="E4" s="13"/>
      <c r="F4" s="56"/>
    </row>
    <row r="5" spans="1:8" ht="69.75" customHeight="1" x14ac:dyDescent="0.3">
      <c r="B5" s="204" t="s">
        <v>122</v>
      </c>
      <c r="C5" s="204"/>
      <c r="D5" s="204"/>
      <c r="E5" s="204"/>
      <c r="F5" s="59"/>
      <c r="G5" s="59"/>
      <c r="H5" s="59"/>
    </row>
    <row r="6" spans="1:8" ht="13.5" x14ac:dyDescent="0.25"/>
    <row r="7" spans="1:8" ht="17.25" x14ac:dyDescent="0.3">
      <c r="B7" s="198" t="s">
        <v>69</v>
      </c>
      <c r="C7" s="198"/>
      <c r="D7" s="198"/>
      <c r="E7" s="198"/>
    </row>
    <row r="8" spans="1:8" ht="21" customHeight="1" x14ac:dyDescent="0.25">
      <c r="B8" s="23" t="s">
        <v>124</v>
      </c>
    </row>
    <row r="9" spans="1:8" ht="32.450000000000003" customHeight="1" x14ac:dyDescent="0.25">
      <c r="B9" s="6" t="s">
        <v>1</v>
      </c>
      <c r="C9" s="6" t="s">
        <v>2</v>
      </c>
    </row>
    <row r="10" spans="1:8" ht="19.899999999999999" customHeight="1" x14ac:dyDescent="0.25">
      <c r="B10" s="2">
        <v>1180</v>
      </c>
      <c r="C10" s="8" t="s">
        <v>58</v>
      </c>
    </row>
    <row r="11" spans="1:8" ht="24" customHeight="1" x14ac:dyDescent="0.25">
      <c r="B11" s="199" t="s">
        <v>3</v>
      </c>
      <c r="C11" s="199"/>
    </row>
    <row r="12" spans="1:8" ht="44.25" customHeight="1" x14ac:dyDescent="0.25">
      <c r="B12" s="4" t="s">
        <v>4</v>
      </c>
      <c r="C12" s="58">
        <v>1180</v>
      </c>
      <c r="D12" s="200" t="s">
        <v>80</v>
      </c>
      <c r="E12" s="201"/>
    </row>
    <row r="13" spans="1:8" ht="13.5" x14ac:dyDescent="0.25">
      <c r="B13" s="4" t="s">
        <v>5</v>
      </c>
      <c r="C13" s="24">
        <v>11004</v>
      </c>
      <c r="D13" s="7" t="s">
        <v>11</v>
      </c>
      <c r="E13" s="7" t="s">
        <v>12</v>
      </c>
    </row>
    <row r="14" spans="1:8" ht="32.450000000000003" customHeight="1" x14ac:dyDescent="0.25">
      <c r="B14" s="5" t="s">
        <v>6</v>
      </c>
      <c r="C14" s="15" t="s">
        <v>88</v>
      </c>
      <c r="D14" s="19"/>
      <c r="E14" s="19"/>
    </row>
    <row r="15" spans="1:8" ht="114.75" customHeight="1" x14ac:dyDescent="0.25">
      <c r="B15" s="27" t="s">
        <v>9</v>
      </c>
      <c r="C15" s="54" t="s">
        <v>89</v>
      </c>
      <c r="D15" s="19"/>
      <c r="E15" s="19"/>
    </row>
    <row r="16" spans="1:8" ht="28.15" customHeight="1" x14ac:dyDescent="0.25">
      <c r="B16" s="5" t="s">
        <v>7</v>
      </c>
      <c r="C16" s="31" t="s">
        <v>70</v>
      </c>
      <c r="D16" s="19"/>
      <c r="E16" s="19"/>
    </row>
    <row r="17" spans="2:10" ht="39.75" customHeight="1" x14ac:dyDescent="0.25">
      <c r="B17" s="51" t="s">
        <v>71</v>
      </c>
      <c r="C17" s="55" t="s">
        <v>90</v>
      </c>
      <c r="D17" s="19"/>
      <c r="E17" s="19"/>
    </row>
    <row r="18" spans="2:10" ht="17.25" customHeight="1" x14ac:dyDescent="0.25">
      <c r="B18" s="51"/>
      <c r="C18" s="48" t="s">
        <v>0</v>
      </c>
      <c r="D18" s="19"/>
      <c r="E18" s="19"/>
    </row>
    <row r="19" spans="2:10" ht="18.75" customHeight="1" x14ac:dyDescent="0.25">
      <c r="B19" s="202" t="s">
        <v>87</v>
      </c>
      <c r="C19" s="203"/>
      <c r="D19" s="29"/>
      <c r="E19" s="29">
        <v>12453</v>
      </c>
    </row>
    <row r="20" spans="2:10" ht="18" customHeight="1" x14ac:dyDescent="0.25">
      <c r="B20" s="202" t="s">
        <v>91</v>
      </c>
      <c r="C20" s="203"/>
      <c r="D20" s="29"/>
      <c r="E20" s="29">
        <v>1551</v>
      </c>
    </row>
    <row r="21" spans="2:10" ht="13.9" customHeight="1" x14ac:dyDescent="0.25">
      <c r="B21" s="53" t="s">
        <v>8</v>
      </c>
      <c r="C21" s="22"/>
      <c r="D21" s="37">
        <v>275221.8</v>
      </c>
      <c r="E21" s="66">
        <v>674230.5</v>
      </c>
      <c r="H21" s="49"/>
    </row>
    <row r="22" spans="2:10" ht="32.450000000000003" customHeight="1" x14ac:dyDescent="0.25">
      <c r="G22" s="49"/>
      <c r="H22" s="49"/>
      <c r="I22" s="49"/>
      <c r="J22" s="49"/>
    </row>
    <row r="23" spans="2:10" ht="32.450000000000003" customHeight="1" x14ac:dyDescent="0.3">
      <c r="B23" s="204" t="s">
        <v>118</v>
      </c>
      <c r="C23" s="204"/>
      <c r="D23" s="204"/>
      <c r="E23" s="204"/>
      <c r="G23" s="49"/>
      <c r="H23" s="49"/>
      <c r="I23" s="49"/>
      <c r="J23" s="49"/>
    </row>
    <row r="24" spans="2:10" ht="13.5" x14ac:dyDescent="0.25">
      <c r="G24" s="49"/>
      <c r="H24" s="49"/>
      <c r="I24" s="49"/>
      <c r="J24" s="49"/>
    </row>
    <row r="25" spans="2:10" ht="25.5" customHeight="1" x14ac:dyDescent="0.25">
      <c r="B25" s="208" t="s">
        <v>97</v>
      </c>
      <c r="C25" s="208"/>
      <c r="D25" s="208"/>
      <c r="E25" s="208"/>
      <c r="G25" s="49"/>
      <c r="H25" s="49"/>
      <c r="I25" s="49"/>
      <c r="J25" s="49"/>
    </row>
    <row r="26" spans="2:10" ht="32.450000000000003" customHeight="1" x14ac:dyDescent="0.25">
      <c r="B26" s="23" t="s">
        <v>124</v>
      </c>
      <c r="G26" s="49"/>
      <c r="H26" s="49"/>
      <c r="I26" s="49"/>
      <c r="J26" s="49"/>
    </row>
    <row r="27" spans="2:10" ht="32.450000000000003" customHeight="1" x14ac:dyDescent="0.25">
      <c r="B27" s="6" t="s">
        <v>1</v>
      </c>
      <c r="C27" s="6" t="s">
        <v>2</v>
      </c>
      <c r="G27" s="49"/>
      <c r="H27" s="49"/>
      <c r="I27" s="49"/>
      <c r="J27" s="49"/>
    </row>
    <row r="28" spans="2:10" ht="47.25" customHeight="1" x14ac:dyDescent="0.25">
      <c r="B28" s="2">
        <v>1234</v>
      </c>
      <c r="C28" s="63" t="s">
        <v>98</v>
      </c>
      <c r="G28" s="49"/>
      <c r="H28" s="49"/>
      <c r="I28" s="49"/>
      <c r="J28" s="49"/>
    </row>
    <row r="29" spans="2:10" ht="32.450000000000003" customHeight="1" x14ac:dyDescent="0.25">
      <c r="B29" s="199" t="s">
        <v>3</v>
      </c>
      <c r="C29" s="199"/>
      <c r="G29" s="49"/>
      <c r="H29" s="49"/>
      <c r="I29" s="49"/>
      <c r="J29" s="49"/>
    </row>
    <row r="30" spans="2:10" ht="41.25" customHeight="1" x14ac:dyDescent="0.25">
      <c r="B30" s="4" t="s">
        <v>4</v>
      </c>
      <c r="C30" s="60">
        <v>1234</v>
      </c>
      <c r="D30" s="200" t="s">
        <v>83</v>
      </c>
      <c r="E30" s="201"/>
      <c r="G30" s="49"/>
      <c r="H30" s="49"/>
      <c r="I30" s="49"/>
      <c r="J30" s="49"/>
    </row>
    <row r="31" spans="2:10" ht="13.5" x14ac:dyDescent="0.25">
      <c r="B31" s="4" t="s">
        <v>5</v>
      </c>
      <c r="C31" s="24">
        <v>11001</v>
      </c>
      <c r="D31" s="7" t="s">
        <v>11</v>
      </c>
      <c r="E31" s="7" t="s">
        <v>12</v>
      </c>
      <c r="G31" s="49"/>
      <c r="H31" s="49"/>
      <c r="I31" s="49"/>
      <c r="J31" s="49"/>
    </row>
    <row r="32" spans="2:10" ht="40.5" x14ac:dyDescent="0.25">
      <c r="B32" s="5" t="s">
        <v>6</v>
      </c>
      <c r="C32" s="63" t="s">
        <v>111</v>
      </c>
      <c r="D32" s="19"/>
      <c r="E32" s="19"/>
      <c r="G32" s="49"/>
      <c r="H32" s="49"/>
      <c r="I32" s="49"/>
      <c r="J32" s="49"/>
    </row>
    <row r="33" spans="2:10" ht="54" x14ac:dyDescent="0.25">
      <c r="B33" s="27" t="s">
        <v>9</v>
      </c>
      <c r="C33" s="63" t="s">
        <v>112</v>
      </c>
      <c r="D33" s="19"/>
      <c r="E33" s="19"/>
      <c r="G33" s="49"/>
      <c r="H33" s="49"/>
      <c r="I33" s="49"/>
      <c r="J33" s="49"/>
    </row>
    <row r="34" spans="2:10" ht="32.450000000000003" customHeight="1" x14ac:dyDescent="0.25">
      <c r="B34" s="5" t="s">
        <v>7</v>
      </c>
      <c r="C34" s="65" t="s">
        <v>70</v>
      </c>
      <c r="D34" s="19"/>
      <c r="E34" s="19"/>
      <c r="G34" s="49"/>
      <c r="H34" s="49"/>
      <c r="I34" s="49"/>
      <c r="J34" s="49"/>
    </row>
    <row r="35" spans="2:10" ht="42" customHeight="1" x14ac:dyDescent="0.25">
      <c r="B35" s="51" t="s">
        <v>71</v>
      </c>
      <c r="C35" s="64" t="s">
        <v>113</v>
      </c>
      <c r="D35" s="19"/>
      <c r="E35" s="19"/>
      <c r="G35" s="49"/>
      <c r="H35" s="49"/>
      <c r="I35" s="49"/>
      <c r="J35" s="49"/>
    </row>
    <row r="36" spans="2:10" ht="21.75" customHeight="1" x14ac:dyDescent="0.25">
      <c r="B36" s="51"/>
      <c r="C36" s="48" t="s">
        <v>0</v>
      </c>
      <c r="D36" s="19"/>
      <c r="E36" s="19"/>
      <c r="G36" s="49"/>
      <c r="H36" s="49"/>
      <c r="I36" s="49"/>
      <c r="J36" s="49"/>
    </row>
    <row r="37" spans="2:10" ht="21" customHeight="1" x14ac:dyDescent="0.25">
      <c r="B37" s="53" t="s">
        <v>8</v>
      </c>
      <c r="C37" s="22"/>
      <c r="D37" s="42">
        <v>-177280</v>
      </c>
      <c r="E37" s="42">
        <v>-177280</v>
      </c>
    </row>
    <row r="38" spans="2:10" ht="38.25" customHeight="1" x14ac:dyDescent="0.3">
      <c r="B38" s="204" t="s">
        <v>119</v>
      </c>
      <c r="C38" s="204"/>
      <c r="D38" s="204"/>
      <c r="E38" s="204"/>
      <c r="F38" s="59"/>
    </row>
    <row r="39" spans="2:10" ht="22.5" customHeight="1" x14ac:dyDescent="0.25">
      <c r="B39" s="204"/>
      <c r="C39" s="204"/>
      <c r="D39" s="204"/>
      <c r="E39" s="204"/>
    </row>
    <row r="40" spans="2:10" ht="17.25" x14ac:dyDescent="0.3">
      <c r="B40" s="206" t="s">
        <v>48</v>
      </c>
      <c r="C40" s="206"/>
      <c r="D40" s="206"/>
      <c r="E40" s="206"/>
    </row>
    <row r="41" spans="2:10" ht="14.25" x14ac:dyDescent="0.25">
      <c r="B41" s="17" t="s">
        <v>124</v>
      </c>
      <c r="C41" s="11"/>
      <c r="D41" s="11"/>
      <c r="E41" s="11"/>
    </row>
    <row r="42" spans="2:10" ht="18" customHeight="1" x14ac:dyDescent="0.25">
      <c r="G42" s="36"/>
    </row>
    <row r="43" spans="2:10" ht="14.25" x14ac:dyDescent="0.25">
      <c r="B43" s="6" t="s">
        <v>1</v>
      </c>
      <c r="C43" s="6" t="s">
        <v>2</v>
      </c>
    </row>
    <row r="44" spans="2:10" ht="13.5" x14ac:dyDescent="0.25">
      <c r="B44" s="28" t="s">
        <v>49</v>
      </c>
      <c r="C44" s="18" t="s">
        <v>50</v>
      </c>
    </row>
    <row r="45" spans="2:10" ht="16.5" customHeight="1" x14ac:dyDescent="0.25">
      <c r="B45" s="3"/>
    </row>
    <row r="46" spans="2:10" ht="16.5" customHeight="1" x14ac:dyDescent="0.25">
      <c r="B46" s="3"/>
    </row>
    <row r="47" spans="2:10" ht="20.25" customHeight="1" x14ac:dyDescent="0.25">
      <c r="B47" s="205" t="s">
        <v>3</v>
      </c>
      <c r="C47" s="205"/>
    </row>
    <row r="48" spans="2:10" ht="13.5" x14ac:dyDescent="0.25"/>
    <row r="49" spans="2:5" ht="49.5" customHeight="1" x14ac:dyDescent="0.25">
      <c r="B49" s="4" t="s">
        <v>4</v>
      </c>
      <c r="C49" s="35" t="s">
        <v>49</v>
      </c>
      <c r="D49" s="200" t="s">
        <v>83</v>
      </c>
      <c r="E49" s="201"/>
    </row>
    <row r="50" spans="2:5" ht="21.75" customHeight="1" x14ac:dyDescent="0.25">
      <c r="B50" s="4" t="s">
        <v>5</v>
      </c>
      <c r="C50" s="28" t="s">
        <v>51</v>
      </c>
      <c r="D50" s="34" t="s">
        <v>11</v>
      </c>
      <c r="E50" s="34" t="s">
        <v>12</v>
      </c>
    </row>
    <row r="51" spans="2:5" ht="32.450000000000003" customHeight="1" x14ac:dyDescent="0.25">
      <c r="B51" s="5" t="s">
        <v>6</v>
      </c>
      <c r="C51" s="28" t="s">
        <v>50</v>
      </c>
      <c r="D51" s="19"/>
      <c r="E51" s="19"/>
    </row>
    <row r="52" spans="2:5" ht="57.75" customHeight="1" x14ac:dyDescent="0.25">
      <c r="B52" s="27" t="s">
        <v>9</v>
      </c>
      <c r="C52" s="28" t="s">
        <v>52</v>
      </c>
      <c r="D52" s="19"/>
      <c r="E52" s="19"/>
    </row>
    <row r="53" spans="2:5" ht="23.25" customHeight="1" x14ac:dyDescent="0.25">
      <c r="B53" s="5" t="s">
        <v>7</v>
      </c>
      <c r="C53" s="38" t="s">
        <v>53</v>
      </c>
      <c r="D53" s="19"/>
      <c r="E53" s="19"/>
    </row>
    <row r="54" spans="2:5" ht="41.25" customHeight="1" x14ac:dyDescent="0.25">
      <c r="B54" s="9" t="s">
        <v>54</v>
      </c>
      <c r="C54" s="38" t="s">
        <v>55</v>
      </c>
      <c r="D54" s="19"/>
      <c r="E54" s="19"/>
    </row>
    <row r="55" spans="2:5" ht="17.25" customHeight="1" x14ac:dyDescent="0.25">
      <c r="B55" s="20"/>
      <c r="C55" s="39" t="s">
        <v>0</v>
      </c>
      <c r="D55" s="21"/>
      <c r="E55" s="21"/>
    </row>
    <row r="56" spans="2:5" ht="18.75" customHeight="1" x14ac:dyDescent="0.25">
      <c r="B56" s="40" t="s">
        <v>8</v>
      </c>
      <c r="C56" s="41"/>
      <c r="D56" s="42">
        <v>-97941.8</v>
      </c>
      <c r="E56" s="42">
        <v>-496950.5</v>
      </c>
    </row>
    <row r="59" spans="2:5" ht="32.450000000000003" customHeight="1" x14ac:dyDescent="0.25">
      <c r="D59" s="125"/>
      <c r="E59" s="125"/>
    </row>
  </sheetData>
  <mergeCells count="17">
    <mergeCell ref="D12:E12"/>
    <mergeCell ref="B19:C19"/>
    <mergeCell ref="B20:C20"/>
    <mergeCell ref="B11:C11"/>
    <mergeCell ref="C1:E1"/>
    <mergeCell ref="B2:E2"/>
    <mergeCell ref="B3:E3"/>
    <mergeCell ref="B5:E5"/>
    <mergeCell ref="B7:E7"/>
    <mergeCell ref="D49:E49"/>
    <mergeCell ref="B23:E23"/>
    <mergeCell ref="B25:E25"/>
    <mergeCell ref="B29:C29"/>
    <mergeCell ref="D30:E30"/>
    <mergeCell ref="B40:E40"/>
    <mergeCell ref="B47:C47"/>
    <mergeCell ref="B38:E39"/>
  </mergeCells>
  <pageMargins left="0.2" right="0.21" top="0.2" bottom="0.2" header="0.3" footer="0.2"/>
  <pageSetup paperSize="9" scale="9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A12" sqref="A12"/>
    </sheetView>
  </sheetViews>
  <sheetFormatPr defaultColWidth="9.140625" defaultRowHeight="17.25" x14ac:dyDescent="0.25"/>
  <cols>
    <col min="1" max="1" width="16" style="149" customWidth="1"/>
    <col min="2" max="2" width="26.7109375" style="156" customWidth="1"/>
    <col min="3" max="3" width="8.7109375" style="156" customWidth="1"/>
    <col min="4" max="4" width="12" style="153" customWidth="1"/>
    <col min="5" max="5" width="15" style="153" customWidth="1"/>
    <col min="6" max="6" width="14.7109375" style="153" customWidth="1"/>
    <col min="7" max="7" width="20.5703125" style="154" customWidth="1"/>
    <col min="8" max="16384" width="9.140625" style="150"/>
  </cols>
  <sheetData>
    <row r="1" spans="1:7" x14ac:dyDescent="0.25">
      <c r="B1" s="150"/>
      <c r="C1" s="150"/>
      <c r="D1" s="150"/>
      <c r="E1" s="149"/>
      <c r="F1" s="151"/>
      <c r="G1" s="152" t="s">
        <v>154</v>
      </c>
    </row>
    <row r="2" spans="1:7" ht="47.25" customHeight="1" x14ac:dyDescent="0.25">
      <c r="B2" s="150"/>
      <c r="C2" s="150"/>
      <c r="D2" s="150"/>
      <c r="E2" s="149"/>
      <c r="F2" s="221" t="s">
        <v>132</v>
      </c>
      <c r="G2" s="221"/>
    </row>
    <row r="3" spans="1:7" ht="41.25" customHeight="1" x14ac:dyDescent="0.25">
      <c r="A3" s="222" t="s">
        <v>155</v>
      </c>
      <c r="B3" s="222"/>
      <c r="C3" s="222"/>
      <c r="D3" s="222"/>
      <c r="E3" s="222"/>
      <c r="F3" s="222"/>
      <c r="G3" s="222"/>
    </row>
    <row r="4" spans="1:7" x14ac:dyDescent="0.25">
      <c r="B4" s="153"/>
      <c r="C4" s="153"/>
    </row>
    <row r="5" spans="1:7" ht="69.75" customHeight="1" x14ac:dyDescent="0.25">
      <c r="A5" s="213" t="s">
        <v>133</v>
      </c>
      <c r="B5" s="215" t="s">
        <v>134</v>
      </c>
      <c r="C5" s="213" t="s">
        <v>135</v>
      </c>
      <c r="D5" s="213" t="s">
        <v>136</v>
      </c>
      <c r="E5" s="217" t="s">
        <v>137</v>
      </c>
      <c r="F5" s="219" t="s">
        <v>156</v>
      </c>
      <c r="G5" s="220"/>
    </row>
    <row r="6" spans="1:7" ht="27" x14ac:dyDescent="0.25">
      <c r="A6" s="214"/>
      <c r="B6" s="216"/>
      <c r="C6" s="214"/>
      <c r="D6" s="214"/>
      <c r="E6" s="218"/>
      <c r="F6" s="157" t="s">
        <v>138</v>
      </c>
      <c r="G6" s="158" t="s">
        <v>139</v>
      </c>
    </row>
    <row r="7" spans="1:7" x14ac:dyDescent="0.25">
      <c r="A7" s="159"/>
      <c r="B7" s="223" t="s">
        <v>140</v>
      </c>
      <c r="C7" s="223"/>
      <c r="D7" s="223"/>
      <c r="E7" s="223"/>
      <c r="F7" s="223"/>
      <c r="G7" s="160">
        <f>G9</f>
        <v>-1690</v>
      </c>
    </row>
    <row r="8" spans="1:7" s="155" customFormat="1" x14ac:dyDescent="0.25">
      <c r="A8" s="161" t="s">
        <v>141</v>
      </c>
      <c r="B8" s="162" t="s">
        <v>142</v>
      </c>
      <c r="C8" s="209" t="s">
        <v>143</v>
      </c>
      <c r="D8" s="209"/>
      <c r="E8" s="209" t="s">
        <v>144</v>
      </c>
      <c r="F8" s="209"/>
      <c r="G8" s="209"/>
    </row>
    <row r="9" spans="1:7" x14ac:dyDescent="0.25">
      <c r="A9" s="163" t="s">
        <v>145</v>
      </c>
      <c r="B9" s="210" t="s">
        <v>98</v>
      </c>
      <c r="C9" s="211"/>
      <c r="D9" s="211"/>
      <c r="E9" s="212"/>
      <c r="F9" s="162"/>
      <c r="G9" s="164">
        <f>+G10</f>
        <v>-1690</v>
      </c>
    </row>
    <row r="10" spans="1:7" ht="28.5" x14ac:dyDescent="0.25">
      <c r="A10" s="165" t="s">
        <v>74</v>
      </c>
      <c r="B10" s="166" t="s">
        <v>146</v>
      </c>
      <c r="C10" s="166"/>
      <c r="D10" s="166"/>
      <c r="E10" s="167"/>
      <c r="F10" s="168"/>
      <c r="G10" s="169">
        <f>SUM(G11:G13)</f>
        <v>-1690</v>
      </c>
    </row>
    <row r="11" spans="1:7" x14ac:dyDescent="0.25">
      <c r="A11" s="170" t="s">
        <v>147</v>
      </c>
      <c r="B11" s="171" t="s">
        <v>148</v>
      </c>
      <c r="C11" s="172" t="s">
        <v>149</v>
      </c>
      <c r="D11" s="172" t="s">
        <v>150</v>
      </c>
      <c r="E11" s="173">
        <v>420000</v>
      </c>
      <c r="F11" s="168">
        <v>-1</v>
      </c>
      <c r="G11" s="174">
        <v>-420</v>
      </c>
    </row>
    <row r="12" spans="1:7" x14ac:dyDescent="0.25">
      <c r="A12" s="170" t="s">
        <v>157</v>
      </c>
      <c r="B12" s="171" t="s">
        <v>151</v>
      </c>
      <c r="C12" s="172" t="s">
        <v>149</v>
      </c>
      <c r="D12" s="172" t="s">
        <v>150</v>
      </c>
      <c r="E12" s="173">
        <v>1152000</v>
      </c>
      <c r="F12" s="168">
        <v>-1</v>
      </c>
      <c r="G12" s="174">
        <v>-1152</v>
      </c>
    </row>
    <row r="13" spans="1:7" x14ac:dyDescent="0.25">
      <c r="A13" s="170" t="s">
        <v>152</v>
      </c>
      <c r="B13" s="171" t="s">
        <v>153</v>
      </c>
      <c r="C13" s="172" t="s">
        <v>149</v>
      </c>
      <c r="D13" s="172" t="s">
        <v>150</v>
      </c>
      <c r="E13" s="173">
        <v>118000</v>
      </c>
      <c r="F13" s="168">
        <v>-1</v>
      </c>
      <c r="G13" s="174">
        <v>-118</v>
      </c>
    </row>
  </sheetData>
  <mergeCells count="12">
    <mergeCell ref="F2:G2"/>
    <mergeCell ref="A3:G3"/>
    <mergeCell ref="B7:F7"/>
    <mergeCell ref="C8:D8"/>
    <mergeCell ref="E8:G8"/>
    <mergeCell ref="B9:E9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հավելված1</vt:lpstr>
      <vt:lpstr>հավելված2</vt:lpstr>
      <vt:lpstr>հավելված3</vt:lpstr>
      <vt:lpstr>հավելված 4</vt:lpstr>
      <vt:lpstr>հավելված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https://mul2.gov.am/tasks/1013471/oneclick/eac9718b3da99cc45960da1aaafeb5527c543ac9bf9939cb8923691fc1ffb335.xlsx?token=b8d25b39f9646c93e1be79ee2f5e2277</cp:keywords>
  <cp:lastModifiedBy>USER</cp:lastModifiedBy>
  <cp:lastPrinted>2024-06-12T14:55:32Z</cp:lastPrinted>
  <dcterms:created xsi:type="dcterms:W3CDTF">2021-02-26T10:14:17Z</dcterms:created>
  <dcterms:modified xsi:type="dcterms:W3CDTF">2024-07-31T11:17:44Z</dcterms:modified>
</cp:coreProperties>
</file>