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Naxagic\"/>
    </mc:Choice>
  </mc:AlternateContent>
  <xr:revisionPtr revIDLastSave="0" documentId="13_ncr:1_{31748BF0-767D-4FDB-9734-0F8ECABA34D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2" r:id="rId7"/>
    <sheet name="7" sheetId="13" r:id="rId8"/>
  </sheets>
  <definedNames>
    <definedName name="_xlnm.Print_Area" localSheetId="1">'2'!$A$1:$H$16</definedName>
    <definedName name="_xlnm.Print_Area" localSheetId="2">'3'!$A$1:$I$68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2" l="1"/>
  <c r="G11" i="12" s="1"/>
  <c r="G10" i="12" s="1"/>
  <c r="G18" i="12" l="1"/>
  <c r="G17" i="12"/>
  <c r="G16" i="12" l="1"/>
  <c r="G15" i="12" s="1"/>
  <c r="G14" i="12" s="1"/>
  <c r="G9" i="12" s="1"/>
  <c r="G52" i="13"/>
  <c r="G55" i="13"/>
  <c r="D15" i="11"/>
  <c r="E15" i="11" s="1"/>
  <c r="F15" i="11" s="1"/>
  <c r="H66" i="3"/>
  <c r="I66" i="3"/>
  <c r="G66" i="3"/>
  <c r="H95" i="3" l="1"/>
  <c r="H94" i="3" s="1"/>
  <c r="H93" i="3" s="1"/>
  <c r="H92" i="3" s="1"/>
  <c r="H90" i="3" s="1"/>
  <c r="H31" i="13"/>
  <c r="G31" i="13"/>
  <c r="I95" i="3" l="1"/>
  <c r="I31" i="13" s="1"/>
  <c r="H55" i="13"/>
  <c r="I55" i="13" s="1"/>
  <c r="I54" i="13" s="1"/>
  <c r="I53" i="13" s="1"/>
  <c r="G54" i="13"/>
  <c r="G53" i="13" s="1"/>
  <c r="G51" i="13"/>
  <c r="G50" i="13"/>
  <c r="G49" i="13" l="1"/>
  <c r="G48" i="13" s="1"/>
  <c r="I94" i="3"/>
  <c r="I93" i="3" s="1"/>
  <c r="I92" i="3" s="1"/>
  <c r="I90" i="3" s="1"/>
  <c r="G46" i="13"/>
  <c r="G44" i="13" s="1"/>
  <c r="G42" i="13" s="1"/>
  <c r="H54" i="13"/>
  <c r="H53" i="13" s="1"/>
  <c r="F11" i="10" l="1"/>
  <c r="G11" i="10"/>
  <c r="E11" i="10"/>
  <c r="H31" i="3"/>
  <c r="H30" i="3" s="1"/>
  <c r="H29" i="3" s="1"/>
  <c r="I32" i="3"/>
  <c r="I31" i="3" s="1"/>
  <c r="I30" i="3" s="1"/>
  <c r="I29" i="3" s="1"/>
  <c r="G33" i="3"/>
  <c r="G30" i="3" s="1"/>
  <c r="G29" i="3" s="1"/>
  <c r="H53" i="3" l="1"/>
  <c r="H52" i="13" s="1"/>
  <c r="H51" i="13" s="1"/>
  <c r="H50" i="13" s="1"/>
  <c r="H49" i="13" s="1"/>
  <c r="H48" i="13" s="1"/>
  <c r="H46" i="13" s="1"/>
  <c r="H44" i="13" s="1"/>
  <c r="H42" i="13" s="1"/>
  <c r="H40" i="13"/>
  <c r="H38" i="13" s="1"/>
  <c r="H36" i="13" s="1"/>
  <c r="H34" i="13" s="1"/>
  <c r="H32" i="13" s="1"/>
  <c r="G40" i="13"/>
  <c r="G38" i="13" s="1"/>
  <c r="G36" i="13" s="1"/>
  <c r="G34" i="13" s="1"/>
  <c r="G32" i="13" s="1"/>
  <c r="I30" i="13"/>
  <c r="I29" i="13" s="1"/>
  <c r="I28" i="13" s="1"/>
  <c r="I26" i="13" s="1"/>
  <c r="I24" i="13" s="1"/>
  <c r="I22" i="13" s="1"/>
  <c r="I20" i="13" s="1"/>
  <c r="I18" i="13" s="1"/>
  <c r="I16" i="13" s="1"/>
  <c r="I14" i="13" s="1"/>
  <c r="I12" i="13" s="1"/>
  <c r="H30" i="13"/>
  <c r="H29" i="13" s="1"/>
  <c r="H28" i="13" s="1"/>
  <c r="H26" i="13" s="1"/>
  <c r="H24" i="13" s="1"/>
  <c r="H22" i="13" s="1"/>
  <c r="H20" i="13" s="1"/>
  <c r="H18" i="13" s="1"/>
  <c r="H16" i="13" s="1"/>
  <c r="H14" i="13" s="1"/>
  <c r="H12" i="13" s="1"/>
  <c r="G30" i="13"/>
  <c r="G29" i="13" s="1"/>
  <c r="G28" i="13" s="1"/>
  <c r="G26" i="13" s="1"/>
  <c r="G24" i="13" s="1"/>
  <c r="G22" i="13" s="1"/>
  <c r="G20" i="13" s="1"/>
  <c r="G18" i="13" s="1"/>
  <c r="G16" i="13" s="1"/>
  <c r="G14" i="13" s="1"/>
  <c r="G12" i="13" s="1"/>
  <c r="G10" i="13" s="1"/>
  <c r="I28" i="3"/>
  <c r="I26" i="3" s="1"/>
  <c r="I24" i="3" s="1"/>
  <c r="G28" i="3"/>
  <c r="G26" i="3" s="1"/>
  <c r="G24" i="3" s="1"/>
  <c r="H28" i="3"/>
  <c r="H26" i="3" s="1"/>
  <c r="H24" i="3" s="1"/>
  <c r="D13" i="10"/>
  <c r="H10" i="13" l="1"/>
  <c r="E13" i="11"/>
  <c r="E18" i="1"/>
  <c r="H22" i="3"/>
  <c r="F13" i="11"/>
  <c r="F18" i="1"/>
  <c r="I22" i="3"/>
  <c r="D13" i="11"/>
  <c r="G22" i="3"/>
  <c r="G20" i="3" s="1"/>
  <c r="G18" i="3" s="1"/>
  <c r="G16" i="3" s="1"/>
  <c r="G14" i="3" s="1"/>
  <c r="D18" i="1"/>
  <c r="D24" i="5" l="1"/>
  <c r="D19" i="6" s="1"/>
  <c r="E11" i="1"/>
  <c r="E24" i="5"/>
  <c r="E19" i="6" s="1"/>
  <c r="F11" i="1"/>
  <c r="C24" i="5"/>
  <c r="C19" i="6" s="1"/>
  <c r="D11" i="1"/>
  <c r="I53" i="3"/>
  <c r="I52" i="13" s="1"/>
  <c r="I51" i="13" s="1"/>
  <c r="I50" i="13" s="1"/>
  <c r="I49" i="13" s="1"/>
  <c r="I48" i="13" s="1"/>
  <c r="I46" i="13" s="1"/>
  <c r="I44" i="13" s="1"/>
  <c r="I42" i="13" s="1"/>
  <c r="I40" i="13" s="1"/>
  <c r="I38" i="13" s="1"/>
  <c r="I36" i="13" s="1"/>
  <c r="I34" i="13" s="1"/>
  <c r="I32" i="13" s="1"/>
  <c r="I10" i="13" s="1"/>
  <c r="G55" i="3" l="1"/>
  <c r="G54" i="3" s="1"/>
  <c r="I65" i="3" l="1"/>
  <c r="I64" i="3" s="1"/>
  <c r="I63" i="3" s="1"/>
  <c r="G65" i="3"/>
  <c r="G64" i="3" s="1"/>
  <c r="G63" i="3" l="1"/>
  <c r="G61" i="3" s="1"/>
  <c r="G59" i="3" s="1"/>
  <c r="H65" i="3"/>
  <c r="H64" i="3" s="1"/>
  <c r="I61" i="3"/>
  <c r="I59" i="3" s="1"/>
  <c r="F44" i="1" s="1"/>
  <c r="H56" i="3"/>
  <c r="F37" i="1" l="1"/>
  <c r="E56" i="5"/>
  <c r="E51" i="6" s="1"/>
  <c r="G57" i="3"/>
  <c r="D44" i="1"/>
  <c r="I56" i="3"/>
  <c r="I55" i="3" s="1"/>
  <c r="H55" i="3"/>
  <c r="I57" i="3"/>
  <c r="H63" i="3"/>
  <c r="H61" i="3" s="1"/>
  <c r="H59" i="3" s="1"/>
  <c r="E44" i="1" s="1"/>
  <c r="E37" i="1" l="1"/>
  <c r="D56" i="5"/>
  <c r="D51" i="6" s="1"/>
  <c r="D37" i="1"/>
  <c r="C56" i="5"/>
  <c r="C51" i="6" s="1"/>
  <c r="H57" i="3"/>
  <c r="G52" i="3" l="1"/>
  <c r="G51" i="3" s="1"/>
  <c r="H52" i="3"/>
  <c r="H51" i="3" s="1"/>
  <c r="I52" i="3"/>
  <c r="I51" i="3" s="1"/>
  <c r="H54" i="3"/>
  <c r="G50" i="3" l="1"/>
  <c r="G49" i="3" s="1"/>
  <c r="I54" i="3"/>
  <c r="I50" i="3" s="1"/>
  <c r="I49" i="3" s="1"/>
  <c r="H16" i="10"/>
  <c r="D20" i="11" s="1"/>
  <c r="E20" i="11" s="1"/>
  <c r="H50" i="3"/>
  <c r="H49" i="3" s="1"/>
  <c r="G47" i="3" l="1"/>
  <c r="G45" i="3" s="1"/>
  <c r="I47" i="3"/>
  <c r="I45" i="3" s="1"/>
  <c r="I87" i="3" s="1"/>
  <c r="I86" i="3" s="1"/>
  <c r="I85" i="3" s="1"/>
  <c r="I84" i="3" s="1"/>
  <c r="I82" i="3" s="1"/>
  <c r="I80" i="3" s="1"/>
  <c r="H14" i="10"/>
  <c r="H11" i="10" s="1"/>
  <c r="H47" i="3"/>
  <c r="H45" i="3" s="1"/>
  <c r="H87" i="3" s="1"/>
  <c r="H86" i="3" s="1"/>
  <c r="H85" i="3" s="1"/>
  <c r="H84" i="3" s="1"/>
  <c r="H82" i="3" s="1"/>
  <c r="H80" i="3" s="1"/>
  <c r="I88" i="3" l="1"/>
  <c r="F64" i="1" s="1"/>
  <c r="E89" i="5" s="1"/>
  <c r="E86" i="6" s="1"/>
  <c r="F58" i="1"/>
  <c r="H88" i="3"/>
  <c r="E64" i="1" s="1"/>
  <c r="D89" i="5" s="1"/>
  <c r="D86" i="6" s="1"/>
  <c r="E58" i="1"/>
  <c r="G87" i="3"/>
  <c r="G43" i="3"/>
  <c r="G41" i="3" s="1"/>
  <c r="D31" i="1"/>
  <c r="F31" i="1"/>
  <c r="E31" i="1"/>
  <c r="I43" i="3"/>
  <c r="I41" i="3" s="1"/>
  <c r="H43" i="3"/>
  <c r="H41" i="3" s="1"/>
  <c r="I78" i="3" l="1"/>
  <c r="I76" i="3" s="1"/>
  <c r="I74" i="3" s="1"/>
  <c r="I72" i="3" s="1"/>
  <c r="I70" i="3" s="1"/>
  <c r="I69" i="3" s="1"/>
  <c r="H78" i="3"/>
  <c r="H76" i="3" s="1"/>
  <c r="H74" i="3" s="1"/>
  <c r="H72" i="3" s="1"/>
  <c r="H70" i="3" s="1"/>
  <c r="H69" i="3" s="1"/>
  <c r="E74" i="5"/>
  <c r="F51" i="1"/>
  <c r="E51" i="1"/>
  <c r="D74" i="5"/>
  <c r="D71" i="6" s="1"/>
  <c r="C41" i="5"/>
  <c r="C36" i="6" s="1"/>
  <c r="D24" i="1"/>
  <c r="D10" i="1" s="1"/>
  <c r="D9" i="1" s="1"/>
  <c r="D41" i="5"/>
  <c r="D36" i="6" s="1"/>
  <c r="E24" i="1"/>
  <c r="E10" i="1" s="1"/>
  <c r="E9" i="1" s="1"/>
  <c r="E50" i="1" l="1"/>
  <c r="E71" i="6"/>
  <c r="E41" i="5"/>
  <c r="E36" i="6" s="1"/>
  <c r="F24" i="1"/>
  <c r="F10" i="1" s="1"/>
  <c r="F9" i="1" s="1"/>
  <c r="D14" i="10"/>
  <c r="D16" i="10" s="1"/>
  <c r="F50" i="1" l="1"/>
  <c r="D11" i="10"/>
  <c r="G39" i="3" l="1"/>
  <c r="G37" i="3" s="1"/>
  <c r="G35" i="3" s="1"/>
  <c r="G12" i="3" s="1"/>
  <c r="G10" i="3" s="1"/>
  <c r="H39" i="3"/>
  <c r="H37" i="3" s="1"/>
  <c r="H35" i="3" s="1"/>
  <c r="H20" i="3" l="1"/>
  <c r="H18" i="3" s="1"/>
  <c r="H16" i="3" s="1"/>
  <c r="H14" i="3" s="1"/>
  <c r="H12" i="3" s="1"/>
  <c r="H10" i="3" s="1"/>
  <c r="I39" i="3"/>
  <c r="I37" i="3" s="1"/>
  <c r="G9" i="10"/>
  <c r="F9" i="10"/>
  <c r="H9" i="10"/>
  <c r="I35" i="3" l="1"/>
  <c r="I20" i="3" l="1"/>
  <c r="I18" i="3" s="1"/>
  <c r="I16" i="3" s="1"/>
  <c r="I14" i="3" s="1"/>
  <c r="I12" i="3" s="1"/>
  <c r="I10" i="3" s="1"/>
  <c r="E9" i="10"/>
  <c r="D9" i="10" s="1"/>
  <c r="D18" i="11" l="1"/>
  <c r="D16" i="11" s="1"/>
  <c r="D11" i="11" l="1"/>
  <c r="D9" i="11" s="1"/>
  <c r="F20" i="11"/>
  <c r="F18" i="11" s="1"/>
  <c r="F16" i="11" s="1"/>
  <c r="E18" i="11"/>
  <c r="E16" i="11" s="1"/>
  <c r="G94" i="3"/>
  <c r="G93" i="3" s="1"/>
  <c r="G92" i="3" s="1"/>
  <c r="G90" i="3" s="1"/>
  <c r="G86" i="3"/>
  <c r="G85" i="3" s="1"/>
  <c r="G84" i="3" s="1"/>
  <c r="G82" i="3" s="1"/>
  <c r="G80" i="3" s="1"/>
  <c r="E11" i="11" l="1"/>
  <c r="E9" i="11" s="1"/>
  <c r="F11" i="11"/>
  <c r="F9" i="11" s="1"/>
  <c r="D58" i="1"/>
  <c r="G88" i="3"/>
  <c r="D64" i="1" s="1"/>
  <c r="C89" i="5" s="1"/>
  <c r="C86" i="6" s="1"/>
  <c r="G78" i="3" l="1"/>
  <c r="G76" i="3" s="1"/>
  <c r="G74" i="3" s="1"/>
  <c r="G72" i="3" s="1"/>
  <c r="G70" i="3" s="1"/>
  <c r="G69" i="3" s="1"/>
  <c r="C74" i="5"/>
  <c r="C71" i="6" s="1"/>
  <c r="D51" i="1"/>
  <c r="D50" i="1" s="1"/>
</calcChain>
</file>

<file path=xl/sharedStrings.xml><?xml version="1.0" encoding="utf-8"?>
<sst xmlns="http://schemas.openxmlformats.org/spreadsheetml/2006/main" count="597" uniqueCount="201">
  <si>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</si>
  <si>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</si>
  <si>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</si>
  <si>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</si>
  <si>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</si>
  <si>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</si>
  <si>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</si>
  <si>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</si>
  <si>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</si>
  <si>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</si>
  <si>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</si>
  <si>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</si>
  <si>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</si>
  <si>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</si>
  <si>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</si>
  <si>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</si>
  <si>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</si>
  <si>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</si>
  <si>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</si>
  <si>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</si>
  <si>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</si>
  <si>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</si>
  <si>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</si>
  <si>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</si>
  <si>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</si>
  <si>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</si>
  <si>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</si>
  <si>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</si>
  <si>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</si>
  <si>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</si>
  <si>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</si>
  <si>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</si>
  <si>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</si>
  <si>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</si>
  <si>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</si>
  <si>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</si>
  <si>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</si>
  <si>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</si>
  <si>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</si>
  <si>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</si>
  <si>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</si>
  <si>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</si>
  <si>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</si>
  <si>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</si>
  <si>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</si>
  <si>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</si>
  <si>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</si>
  <si>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</si>
  <si>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</si>
  <si>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>Աղյուսակ 2</t>
  </si>
  <si>
    <t xml:space="preserve"> ՀՀ  տարածքային կառավարման և ենթակառուցվածքների նախարարության ջրային կոմիտե </t>
  </si>
  <si>
    <t xml:space="preserve"> ԸՆԴԱՄԵՆԸ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</si>
  <si>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</si>
  <si>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</si>
  <si>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</si>
  <si>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</si>
  <si>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</si>
  <si>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</si>
  <si>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</si>
  <si>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</si>
  <si>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</si>
  <si>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</si>
  <si>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</si>
  <si>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</si>
  <si>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</si>
  <si>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</si>
  <si>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</si>
  <si>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</si>
  <si>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</si>
  <si>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</si>
  <si>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</si>
  <si>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Ակտիվն օգտագործող կազմակերպության(ների) անվանում(ները)՛ </t>
  </si>
  <si>
    <t>(հազ. դրամ)</t>
  </si>
  <si>
    <t xml:space="preserve"> Առաջին կիսամյակ</t>
  </si>
  <si>
    <t>Ինն ամիս</t>
  </si>
  <si>
    <t xml:space="preserve"> Հավելված N 5</t>
  </si>
  <si>
    <t>Աղյուսակ 9.7</t>
  </si>
  <si>
    <t>Առաջին կիսամյակ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</si>
  <si>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</si>
  <si>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</si>
  <si>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</si>
  <si>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</si>
  <si>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>Ցուցանիշների փոփոխությունը (նվազեցումները նշված են փակագծերում)</t>
  </si>
  <si>
    <t xml:space="preserve"> - Շենքերի և շինությունների շինարարություն</t>
  </si>
  <si>
    <t xml:space="preserve">Աղյուսակ 9.1.25 </t>
  </si>
  <si>
    <t>Աղյուսակ 9.1.58</t>
  </si>
  <si>
    <t>այդ թվում` ըստ ուղղությունների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</si>
  <si>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</si>
  <si>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</si>
  <si>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</si>
  <si>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</si>
  <si>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</si>
  <si>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</si>
  <si>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</si>
  <si>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</si>
  <si>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</si>
  <si>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</si>
  <si>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</si>
  <si>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</si>
  <si>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</si>
  <si>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</si>
  <si>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</si>
  <si>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</si>
  <si>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</si>
  <si>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</si>
  <si>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</si>
  <si>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</si>
  <si>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ՉԱՐՏԱԴՐՎԱԾ ԱԿՏԻՎՆԵՐ</t>
  </si>
  <si>
    <t xml:space="preserve"> ՀՈՂ</t>
  </si>
  <si>
    <t xml:space="preserve"> Հարկեր, պարտադիր վճարներ և տույժեր, որոնք կառավարման տարբեր մակարդակների կողմից կիրառվում են միմյանց նկատմամբ</t>
  </si>
  <si>
    <t>ՀՀ ՏԿԵՆ ջրային կոմիտե</t>
  </si>
  <si>
    <t xml:space="preserve"> - Շենքերի և շինությունների ձեռքբերում</t>
  </si>
  <si>
    <t>Գույքի ձեռքբերում, քառ.մ</t>
  </si>
  <si>
    <t>Հողամասի ձեռքբերում ,քառ.մ</t>
  </si>
  <si>
    <t xml:space="preserve"> Պահուստային միջոցներ</t>
  </si>
  <si>
    <t>ՀՀ Տավուշի մարզի Նոյեմբերյան համայնքի Կողբ բնակավայրում անշարժ գույքի և հողամասի ձեռքբերում</t>
  </si>
  <si>
    <t>06</t>
  </si>
  <si>
    <t>03</t>
  </si>
  <si>
    <t>01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</si>
  <si>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</si>
  <si>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</si>
  <si>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ՄԱՍ 1. ՊԵՏԱԿԱՆ ՄԱՐՄՆԻ ԳԾՈՎ ԱՐԴՅՈՒՆՔԱՅԻՆ (ԿԱՏԱՐՈՂԱԿԱՆ) ՑՈՒՑԱՆԻՇՆԵՐԸ </t>
  </si>
  <si>
    <t xml:space="preserve">  - ՀՈՂ</t>
  </si>
  <si>
    <t>- Պարտադիր վճարներ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</si>
  <si>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</si>
  <si>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</si>
  <si>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</si>
  <si>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 xml:space="preserve"> Ջրային տնտեսության ոլորտում պետական քաղաքականության մշակում, ծրագրերի համակարգում և մոնիտորինգ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</si>
  <si>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</t>
  </si>
  <si>
    <t xml:space="preserve"> Միջոցառման տեսակը`</t>
  </si>
  <si>
    <t>Ցուցանիշների փոփոխությունը (ավելացումները նշված են դրական նշանով)</t>
  </si>
  <si>
    <t xml:space="preserve"> Ջրամատակարարման և ջրահեռացման բարելավում</t>
  </si>
  <si>
    <t>Ջրամատակարարման և ջրահեռացման ոլորտում անշարժ գույքի ձեռքբերում</t>
  </si>
  <si>
    <t>ՀՀ կառավարության 2024 թվականի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</si>
  <si>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</si>
  <si>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 ԿԱՌԱՎԱՐՈՒԹՅԱՆ 2023 ԹՎԱԿԱՆԻ ԴԵԿՏԵՄԲԵՐԻ 28-Ի N 2323-Ն ՈՐՈՇՄԱՆ N 9 ՀԱՎԵԼՎԱԾԻ  N 9.7 ԵՎ N 9.48 ԱՂՅՈՒՍԱԿՆԵՐՈՒՄ ԿԱՏԱՐՎՈՂ ՓՈՓՈԽՈՒԹՅՈՒՆՆԵՐԸ ԵՎ ԼՐԱՑՈՒՄՆԵՐԸ</t>
  </si>
  <si>
    <t>Աղյուսակ 9.48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</si>
  <si>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</si>
  <si>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</si>
  <si>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</si>
  <si>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</si>
  <si>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</si>
  <si>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1004</t>
  </si>
  <si>
    <t xml:space="preserve"> 31013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</si>
  <si>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</si>
  <si>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</si>
  <si>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</si>
  <si>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</si>
  <si>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</si>
  <si>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</si>
  <si>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</si>
  <si>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</si>
  <si>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 xml:space="preserve"> 1004 </t>
  </si>
  <si>
    <t xml:space="preserve"> Ոռոգման համակարգի առողջացում </t>
  </si>
  <si>
    <t>Ցուցանիշների փոփոխությունը 
(նվազեցումները նշված են փակագծերում)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</si>
  <si>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</si>
  <si>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</si>
  <si>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ՀՀ ՏԿԵՆ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</si>
  <si>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</si>
  <si>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</si>
  <si>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</si>
  <si>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</si>
  <si>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</si>
  <si>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</si>
  <si>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</si>
  <si>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</si>
  <si>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</si>
  <si>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դրամ</t>
  </si>
  <si>
    <t xml:space="preserve"> ՀԱՅԱՍՏԱՆԻ ՀԱՆՐԱՊԵՏՈՒԹՅԱՆ ԿԱՌԱՎԱՐՈՒԹՅԱՆ ՊԱՀՈՒՍՏԱՅԻՆ ՖՈՆԴԻՑ ԿԱՏԱՐՎՈՂ ՀԱՏԿԱՑՈՒՄԸ</t>
  </si>
  <si>
    <t>Ցուցանիշների փոփոխությունը (գումարների ավելացումները նշված են դրական նշանով, իսկ նվազեցումները՝ փակագծերում)</t>
  </si>
  <si>
    <t xml:space="preserve"> Հավելված N 7
</t>
  </si>
  <si>
    <t>Հավելված  N 6</t>
  </si>
  <si>
    <t>- Այլ հարկեր</t>
  </si>
  <si>
    <t>ՀՀ ԿԱՌԱՎԱՐՈՒԹՅԱՆ 2023 ԹՎԱԿԱՆԻ ԴԵԿՏԵՄԲԵՐԻ 28-Ի N 2323-Ն ՈՐՈՇՄԱՆ N 10 ՀԱՎԵԼՎԱԾՈՒՄ ԿԱՏԱՐՎՈՂ ՓՈՓՈԽՈՒԹՅՈՒՆՆԵՐԸ  ԵՎ ԼՐԱՑՈՒՄՆԵՐԸ</t>
  </si>
  <si>
    <t>Ցուցանիշների փոփոխությունը (ավելացումները նշված են դրական նշանով, իսկ նվազեցումները՝ փակագծերում)</t>
  </si>
  <si>
    <t>Բաժին N 06</t>
  </si>
  <si>
    <t>Խումբ N 03</t>
  </si>
  <si>
    <t>Դաս N 01</t>
  </si>
  <si>
    <t>Ջրամատակարարում</t>
  </si>
  <si>
    <t>1072    31012</t>
  </si>
  <si>
    <t>ՄԱՍ III ԾԱՌԱՅՈՒԹՅՈՒՆՆԵՐ</t>
  </si>
  <si>
    <t>70121140/1</t>
  </si>
  <si>
    <t>հողերի գնման ծառայություններ</t>
  </si>
  <si>
    <t>ՄԱ</t>
  </si>
  <si>
    <t>70121200/1</t>
  </si>
  <si>
    <t>ոչ բնակելի անշարժ գույքի գնման ծառայություններ</t>
  </si>
  <si>
    <t>1004   31013</t>
  </si>
  <si>
    <t>Ոռոգում</t>
  </si>
  <si>
    <t>Բաժին N 04</t>
  </si>
  <si>
    <t>Խումբ N 02</t>
  </si>
  <si>
    <t>Դաս N 04</t>
  </si>
  <si>
    <t>45611300/1</t>
  </si>
  <si>
    <t>այլ շենքերի, շինությունների հիմնանորոգում</t>
  </si>
  <si>
    <t>ԲՄ</t>
  </si>
  <si>
    <t>ՄԱՍ II ԱՇԽԱՏԱՆՔՆԵՐ</t>
  </si>
  <si>
    <t>«ՀԱՅԱՍՏԱՆԻ ՀԱՆՐԱՊԵՏՈՒԹՅԱՆ 2024 ԹՎԱԿԱՆԻ ՊԵՏԱԿԱՆ ԲՅՈՒՋԵԻ ՄԱՍԻՆ»  ՀԱՅԱՍՏԱՆԻ ՀԱՆՐԱՊԵՏՈՒԹՅԱՆ ՕՐԵՆՔԻ N 1 ՀԱՎԵԼՎԱԾԻ N 2 ԱՂՅՈՒՍԱԿՈՒՄ ԿԱՏԱՐՎՈՂ ՎԵՐԱԲԱՇԽՈՒՄԸ , ՓՈՓՈԽՈՒԹՅՈՒՆՆԵՐԸ ԵՎ ԼՐԱՑՈՒՄՆԵՐԸ, ՀԱՅԱՍՏԱՆԻ ՀԱՆՐԱՊԵՏՈՒԹՅԱՆ ԿԱՌԱՎԱՐՈՒԹՅԱՆ 2023 ԹՎԱԿԱՆԻ ԴԵԿՏԵՄԲԵՐԻ 28-Ի  N 2323-Ն ՈՐՈՇՄԱՆ N 5 ՀԱՎԵԼՎԱԾԻ  N 1 ԱՂՅՈՒՍԱԿՈՒՄ ԿԱՏԱՐՎՈՂ ՓՈՓՈԽՈՒԹՅՈՒՆՆԵՐԸ ԵՎ ԼՐԱՑՈՒՄՆԵՐԸ</t>
  </si>
  <si>
    <t>Շահութահարկի գծով առաջացած պարտավորությունների մարում, հատ</t>
  </si>
  <si>
    <t>ՀԱՅԱՍՏԱՆԻ ՀԱՆՐԱՊԵՏՈՒԹՅԱՆ ԿԱՌԱՎԱՐՈՒԹՅԱՆ 2023 ԹՎԱԿԱՆԻ ԴԵԿՏԵՄԲԵՐԻ 28-Ի N 2323-Ն ՈՐՈՇՄԱՆ N 9.1 ՀԱՎԵԼՎԱԾԻ  N 9.1.25 ԵՎ N 9.1.58 ԱՂՅՈՒՍԱԿՆԵՐՈՒՄ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</si>
  <si>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5 ՀԱՎԵԼՎԱԾԻ N 2 ԱՂՅՈՒՍԱԿՈՒՄ ԿԱՏԱՐՎՈՂ ՓՈՓՈԽՈՒԹՅՈՒՆԸ ԵՎ ԼՐԱՑՈՒՄԸ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</si>
  <si>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ՓՈՓՈԽՈՒԹՅՈՒՆԸ ԵՎ ԼՐԱՑՈՒՄԸ</t>
  </si>
  <si>
    <t xml:space="preserve">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</si>
</sst>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\ _դ_ր_._-;\-* #,##0.00\ _դ_ր_._-;_-* &quot;-&quot;??\ _դ_ր_.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"/>
    <numFmt numFmtId="169" formatCode="0.0"/>
    <numFmt numFmtId="170" formatCode="_(* #,##0.0_);_(* \(#,##0.0\);_(* &quot;-&quot;??_);_(@_)"/>
  </numFmts>
  <fonts count="5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1"/>
      <color indexed="8"/>
      <name val="GHEA Grapalat"/>
      <family val="3"/>
    </font>
    <font>
      <sz val="12"/>
      <color theme="1"/>
      <name val="GHEA Grapalat"/>
      <family val="3"/>
    </font>
    <font>
      <i/>
      <sz val="8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11"/>
      <name val="GHEA Grapalat"/>
      <family val="2"/>
    </font>
    <font>
      <b/>
      <i/>
      <sz val="11"/>
      <name val="GHEA Grapalat"/>
      <family val="3"/>
    </font>
    <font>
      <i/>
      <sz val="12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62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6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165" fontId="19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43" fontId="22" fillId="0" borderId="0" applyFont="0" applyFill="0" applyBorder="0" applyAlignment="0" applyProtection="0"/>
  </cellStyleXfs>
  <cellXfs count="371">
    <xf numFmtId="0" fontId="0" fillId="0" borderId="0" xfId="0">
      <alignment horizontal="left" vertical="top" wrapText="1"/>
    </xf>
    <xf numFmtId="0" fontId="26" fillId="0" borderId="0" xfId="0" applyFont="1">
      <alignment horizontal="left" vertical="top" wrapText="1"/>
    </xf>
    <xf numFmtId="0" fontId="24" fillId="0" borderId="0" xfId="0" applyFont="1">
      <alignment horizontal="left" vertical="top" wrapText="1"/>
    </xf>
    <xf numFmtId="0" fontId="24" fillId="0" borderId="0" xfId="49" applyFont="1" applyAlignment="1">
      <alignment vertical="center"/>
    </xf>
    <xf numFmtId="169" fontId="24" fillId="0" borderId="0" xfId="50" applyNumberFormat="1" applyFont="1" applyAlignment="1">
      <alignment horizontal="left" vertical="center" wrapText="1"/>
    </xf>
    <xf numFmtId="170" fontId="35" fillId="0" borderId="0" xfId="43" applyNumberFormat="1" applyFont="1" applyFill="1" applyBorder="1" applyAlignment="1">
      <alignment horizontal="right" vertical="center"/>
    </xf>
    <xf numFmtId="0" fontId="24" fillId="0" borderId="0" xfId="49" applyFont="1" applyAlignment="1">
      <alignment horizontal="left" vertical="center"/>
    </xf>
    <xf numFmtId="0" fontId="35" fillId="33" borderId="0" xfId="0" applyFont="1" applyFill="1" applyAlignment="1">
      <alignment horizontal="right"/>
    </xf>
    <xf numFmtId="0" fontId="35" fillId="0" borderId="0" xfId="45" applyFont="1" applyAlignment="1">
      <alignment horizontal="right" vertical="center"/>
    </xf>
    <xf numFmtId="0" fontId="35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35" fillId="33" borderId="11" xfId="0" applyFont="1" applyFill="1" applyBorder="1">
      <alignment horizontal="left" vertical="top" wrapText="1"/>
    </xf>
    <xf numFmtId="0" fontId="24" fillId="33" borderId="11" xfId="0" applyFont="1" applyFill="1" applyBorder="1">
      <alignment horizontal="left" vertical="top" wrapText="1"/>
    </xf>
    <xf numFmtId="0" fontId="24" fillId="33" borderId="21" xfId="0" applyFont="1" applyFill="1" applyBorder="1">
      <alignment horizontal="left" vertical="top" wrapText="1"/>
    </xf>
    <xf numFmtId="0" fontId="24" fillId="33" borderId="22" xfId="0" applyFont="1" applyFill="1" applyBorder="1">
      <alignment horizontal="left" vertical="top" wrapText="1"/>
    </xf>
    <xf numFmtId="0" fontId="35" fillId="33" borderId="21" xfId="0" applyFont="1" applyFill="1" applyBorder="1">
      <alignment horizontal="left" vertical="top" wrapText="1"/>
    </xf>
    <xf numFmtId="0" fontId="24" fillId="33" borderId="23" xfId="0" applyFont="1" applyFill="1" applyBorder="1">
      <alignment horizontal="left" vertical="top" wrapText="1"/>
    </xf>
    <xf numFmtId="0" fontId="24" fillId="33" borderId="24" xfId="0" applyFont="1" applyFill="1" applyBorder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5" fillId="33" borderId="0" xfId="45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5" xfId="0" applyFont="1" applyBorder="1">
      <alignment horizontal="left" vertical="top" wrapText="1"/>
    </xf>
    <xf numFmtId="0" fontId="26" fillId="33" borderId="0" xfId="0" applyFont="1" applyFill="1">
      <alignment horizontal="left" vertical="top" wrapText="1"/>
    </xf>
    <xf numFmtId="49" fontId="35" fillId="33" borderId="11" xfId="0" applyNumberFormat="1" applyFont="1" applyFill="1" applyBorder="1">
      <alignment horizontal="left" vertical="top" wrapText="1"/>
    </xf>
    <xf numFmtId="0" fontId="33" fillId="0" borderId="21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24" fillId="33" borderId="21" xfId="0" applyFont="1" applyFill="1" applyBorder="1" applyAlignment="1">
      <alignment horizontal="center" vertical="center" wrapText="1"/>
    </xf>
    <xf numFmtId="166" fontId="35" fillId="0" borderId="21" xfId="51" applyFont="1" applyFill="1" applyBorder="1">
      <alignment horizontal="right" vertical="top"/>
    </xf>
    <xf numFmtId="0" fontId="24" fillId="33" borderId="13" xfId="0" applyFont="1" applyFill="1" applyBorder="1">
      <alignment horizontal="left" vertical="top" wrapText="1"/>
    </xf>
    <xf numFmtId="0" fontId="24" fillId="33" borderId="14" xfId="0" applyFont="1" applyFill="1" applyBorder="1">
      <alignment horizontal="left" vertical="top" wrapText="1"/>
    </xf>
    <xf numFmtId="0" fontId="30" fillId="34" borderId="33" xfId="0" applyFont="1" applyFill="1" applyBorder="1">
      <alignment horizontal="left" vertical="top" wrapText="1"/>
    </xf>
    <xf numFmtId="0" fontId="29" fillId="34" borderId="33" xfId="0" applyFont="1" applyFill="1" applyBorder="1">
      <alignment horizontal="left" vertical="top" wrapText="1"/>
    </xf>
    <xf numFmtId="167" fontId="32" fillId="33" borderId="33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0" fontId="24" fillId="33" borderId="33" xfId="0" applyFont="1" applyFill="1" applyBorder="1">
      <alignment horizontal="left" vertical="top" wrapText="1"/>
    </xf>
    <xf numFmtId="0" fontId="35" fillId="0" borderId="0" xfId="45" applyFont="1" applyAlignment="1">
      <alignment vertical="center"/>
    </xf>
    <xf numFmtId="0" fontId="25" fillId="0" borderId="0" xfId="0" applyFont="1" applyAlignment="1">
      <alignment vertical="center" wrapText="1"/>
    </xf>
    <xf numFmtId="0" fontId="35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167" fontId="28" fillId="0" borderId="0" xfId="0" applyNumberFormat="1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3" xfId="0" applyNumberFormat="1" applyFont="1" applyBorder="1" applyAlignment="1">
      <alignment horizontal="center" vertical="center" textRotation="90" wrapText="1"/>
    </xf>
    <xf numFmtId="167" fontId="27" fillId="0" borderId="33" xfId="0" applyNumberFormat="1" applyFont="1" applyBorder="1" applyAlignment="1">
      <alignment horizontal="center" vertical="center" wrapText="1"/>
    </xf>
    <xf numFmtId="49" fontId="37" fillId="0" borderId="33" xfId="0" applyNumberFormat="1" applyFont="1" applyBorder="1" applyAlignment="1">
      <alignment horizontal="center" vertical="center" textRotation="90" wrapText="1"/>
    </xf>
    <xf numFmtId="0" fontId="37" fillId="0" borderId="33" xfId="0" applyFont="1" applyBorder="1" applyAlignment="1">
      <alignment horizontal="center" vertical="center" wrapText="1"/>
    </xf>
    <xf numFmtId="167" fontId="37" fillId="0" borderId="35" xfId="0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33" xfId="0" applyFont="1" applyFill="1" applyBorder="1" applyAlignment="1">
      <alignment horizontal="center" vertical="center" wrapText="1"/>
    </xf>
    <xf numFmtId="0" fontId="38" fillId="33" borderId="33" xfId="0" applyFont="1" applyFill="1" applyBorder="1" applyAlignment="1">
      <alignment horizontal="center" vertical="center" wrapText="1"/>
    </xf>
    <xf numFmtId="167" fontId="34" fillId="33" borderId="33" xfId="0" applyNumberFormat="1" applyFont="1" applyFill="1" applyBorder="1" applyAlignment="1">
      <alignment horizontal="center" vertical="center" wrapText="1"/>
    </xf>
    <xf numFmtId="167" fontId="37" fillId="33" borderId="33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43" fontId="32" fillId="0" borderId="0" xfId="1" applyNumberFormat="1" applyFont="1" applyAlignment="1">
      <alignment vertical="center" wrapText="1"/>
    </xf>
    <xf numFmtId="43" fontId="25" fillId="33" borderId="0" xfId="1" applyNumberFormat="1" applyFont="1" applyFill="1" applyAlignment="1">
      <alignment vertical="center" wrapText="1"/>
    </xf>
    <xf numFmtId="0" fontId="35" fillId="33" borderId="0" xfId="0" applyFont="1" applyFill="1" applyAlignment="1">
      <alignment vertical="center" wrapText="1"/>
    </xf>
    <xf numFmtId="43" fontId="26" fillId="0" borderId="0" xfId="1" applyNumberFormat="1" applyFont="1" applyAlignment="1">
      <alignment horizontal="center" vertical="center" wrapText="1"/>
    </xf>
    <xf numFmtId="49" fontId="27" fillId="0" borderId="35" xfId="0" applyNumberFormat="1" applyFont="1" applyBorder="1" applyAlignment="1">
      <alignment horizontal="center" vertical="center" textRotation="90" wrapText="1"/>
    </xf>
    <xf numFmtId="167" fontId="37" fillId="0" borderId="33" xfId="0" applyNumberFormat="1" applyFont="1" applyBorder="1" applyAlignment="1">
      <alignment horizontal="center" vertical="center" wrapText="1"/>
    </xf>
    <xf numFmtId="43" fontId="32" fillId="0" borderId="0" xfId="1" applyNumberFormat="1" applyFont="1" applyAlignment="1">
      <alignment horizontal="center" vertical="center" wrapText="1"/>
    </xf>
    <xf numFmtId="43" fontId="32" fillId="33" borderId="0" xfId="1" applyNumberFormat="1" applyFont="1" applyFill="1" applyAlignment="1">
      <alignment horizontal="center" vertical="center" wrapText="1"/>
    </xf>
    <xf numFmtId="167" fontId="32" fillId="0" borderId="0" xfId="0" applyNumberFormat="1" applyFont="1" applyAlignment="1">
      <alignment vertical="center" wrapText="1"/>
    </xf>
    <xf numFmtId="167" fontId="34" fillId="0" borderId="35" xfId="0" applyNumberFormat="1" applyFont="1" applyBorder="1" applyAlignment="1">
      <alignment horizontal="center" vertical="center" wrapText="1"/>
    </xf>
    <xf numFmtId="167" fontId="26" fillId="0" borderId="0" xfId="0" applyNumberFormat="1" applyFont="1" applyAlignment="1">
      <alignment horizontal="right" vertical="center" wrapText="1"/>
    </xf>
    <xf numFmtId="0" fontId="24" fillId="33" borderId="20" xfId="0" applyFont="1" applyFill="1" applyBorder="1">
      <alignment horizontal="left" vertical="top" wrapText="1"/>
    </xf>
    <xf numFmtId="0" fontId="24" fillId="33" borderId="33" xfId="0" applyFont="1" applyFill="1" applyBorder="1" applyAlignment="1">
      <alignment horizontal="center" vertical="center" wrapText="1"/>
    </xf>
    <xf numFmtId="0" fontId="29" fillId="0" borderId="33" xfId="0" applyFont="1" applyBorder="1">
      <alignment horizontal="left" vertical="top" wrapText="1"/>
    </xf>
    <xf numFmtId="0" fontId="29" fillId="0" borderId="0" xfId="0" applyFont="1">
      <alignment horizontal="left" vertical="top" wrapText="1"/>
    </xf>
    <xf numFmtId="166" fontId="35" fillId="34" borderId="33" xfId="51" applyFont="1" applyFill="1" applyBorder="1" applyAlignment="1">
      <alignment horizontal="center" vertical="center"/>
    </xf>
    <xf numFmtId="0" fontId="35" fillId="0" borderId="33" xfId="0" applyFont="1" applyBorder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35" fillId="0" borderId="19" xfId="0" applyFont="1" applyBorder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24" fillId="33" borderId="0" xfId="0" applyFont="1" applyFill="1">
      <alignment horizontal="left" vertical="top" wrapText="1"/>
    </xf>
    <xf numFmtId="0" fontId="24" fillId="0" borderId="0" xfId="0" applyFont="1" applyAlignment="1">
      <alignment horizontal="right" wrapText="1"/>
    </xf>
    <xf numFmtId="166" fontId="35" fillId="0" borderId="33" xfId="51" applyFont="1" applyFill="1" applyBorder="1">
      <alignment horizontal="right" vertical="top"/>
    </xf>
    <xf numFmtId="166" fontId="35" fillId="0" borderId="23" xfId="51" applyFont="1" applyFill="1" applyBorder="1">
      <alignment horizontal="right" vertical="top"/>
    </xf>
    <xf numFmtId="0" fontId="24" fillId="33" borderId="12" xfId="0" applyFont="1" applyFill="1" applyBorder="1">
      <alignment horizontal="left" vertical="top" wrapText="1"/>
    </xf>
    <xf numFmtId="0" fontId="24" fillId="0" borderId="18" xfId="0" applyFont="1" applyBorder="1">
      <alignment horizontal="left" vertical="top" wrapText="1"/>
    </xf>
    <xf numFmtId="0" fontId="24" fillId="33" borderId="34" xfId="0" applyFont="1" applyFill="1" applyBorder="1">
      <alignment horizontal="left" vertical="top" wrapText="1"/>
    </xf>
    <xf numFmtId="0" fontId="24" fillId="33" borderId="27" xfId="0" applyFont="1" applyFill="1" applyBorder="1" applyAlignment="1">
      <alignment horizontal="right" vertical="top" wrapText="1"/>
    </xf>
    <xf numFmtId="0" fontId="24" fillId="34" borderId="0" xfId="0" applyFont="1" applyFill="1" applyAlignment="1"/>
    <xf numFmtId="0" fontId="41" fillId="0" borderId="33" xfId="0" applyFont="1" applyBorder="1">
      <alignment horizontal="left" vertical="top" wrapText="1"/>
    </xf>
    <xf numFmtId="0" fontId="29" fillId="34" borderId="33" xfId="0" applyFont="1" applyFill="1" applyBorder="1" applyAlignment="1">
      <alignment horizontal="right" vertical="top" wrapText="1"/>
    </xf>
    <xf numFmtId="0" fontId="34" fillId="34" borderId="33" xfId="0" applyFont="1" applyFill="1" applyBorder="1" applyAlignment="1">
      <alignment horizontal="center" vertical="center" wrapText="1"/>
    </xf>
    <xf numFmtId="168" fontId="34" fillId="34" borderId="33" xfId="0" applyNumberFormat="1" applyFont="1" applyFill="1" applyBorder="1" applyAlignment="1">
      <alignment horizontal="center" vertical="center" wrapText="1"/>
    </xf>
    <xf numFmtId="0" fontId="34" fillId="34" borderId="0" xfId="0" applyFont="1" applyFill="1" applyAlignment="1">
      <alignment vertical="center" wrapText="1"/>
    </xf>
    <xf numFmtId="0" fontId="42" fillId="0" borderId="33" xfId="0" applyFont="1" applyBorder="1">
      <alignment horizontal="left" vertical="top" wrapText="1"/>
    </xf>
    <xf numFmtId="0" fontId="43" fillId="34" borderId="33" xfId="0" applyFont="1" applyFill="1" applyBorder="1" applyAlignment="1">
      <alignment horizontal="left" vertical="center" wrapText="1"/>
    </xf>
    <xf numFmtId="0" fontId="32" fillId="34" borderId="33" xfId="0" applyFont="1" applyFill="1" applyBorder="1" applyAlignment="1">
      <alignment horizontal="left" vertical="center" wrapText="1"/>
    </xf>
    <xf numFmtId="0" fontId="32" fillId="0" borderId="33" xfId="0" applyFont="1" applyBorder="1" applyAlignment="1">
      <alignment vertical="center" wrapText="1"/>
    </xf>
    <xf numFmtId="167" fontId="32" fillId="0" borderId="33" xfId="0" applyNumberFormat="1" applyFont="1" applyBorder="1" applyAlignment="1">
      <alignment vertical="center" wrapText="1"/>
    </xf>
    <xf numFmtId="0" fontId="32" fillId="34" borderId="33" xfId="0" applyFont="1" applyFill="1" applyBorder="1" applyAlignment="1">
      <alignment horizontal="center" vertical="center" wrapText="1"/>
    </xf>
    <xf numFmtId="0" fontId="32" fillId="33" borderId="22" xfId="0" applyFont="1" applyFill="1" applyBorder="1">
      <alignment horizontal="left" vertical="top" wrapText="1"/>
    </xf>
    <xf numFmtId="0" fontId="32" fillId="0" borderId="15" xfId="0" applyFont="1" applyBorder="1">
      <alignment horizontal="left" vertical="top" wrapText="1"/>
    </xf>
    <xf numFmtId="0" fontId="32" fillId="0" borderId="18" xfId="0" applyFont="1" applyBorder="1">
      <alignment horizontal="left" vertical="top" wrapText="1"/>
    </xf>
    <xf numFmtId="0" fontId="39" fillId="0" borderId="15" xfId="0" applyFont="1" applyBorder="1">
      <alignment horizontal="left" vertical="top" wrapText="1"/>
    </xf>
    <xf numFmtId="0" fontId="32" fillId="0" borderId="15" xfId="44" applyFont="1" applyBorder="1">
      <alignment horizontal="left" vertical="top" wrapText="1"/>
    </xf>
    <xf numFmtId="168" fontId="32" fillId="34" borderId="33" xfId="0" applyNumberFormat="1" applyFont="1" applyFill="1" applyBorder="1" applyAlignment="1">
      <alignment horizontal="center" vertical="center" wrapText="1"/>
    </xf>
    <xf numFmtId="0" fontId="30" fillId="0" borderId="33" xfId="0" applyFont="1" applyBorder="1">
      <alignment horizontal="left" vertical="top" wrapText="1"/>
    </xf>
    <xf numFmtId="0" fontId="35" fillId="34" borderId="33" xfId="0" applyFont="1" applyFill="1" applyBorder="1">
      <alignment horizontal="left" vertical="top" wrapText="1"/>
    </xf>
    <xf numFmtId="0" fontId="24" fillId="34" borderId="33" xfId="0" applyFont="1" applyFill="1" applyBorder="1">
      <alignment horizontal="left" vertical="top" wrapText="1"/>
    </xf>
    <xf numFmtId="166" fontId="24" fillId="34" borderId="33" xfId="51" applyFont="1" applyFill="1" applyBorder="1">
      <alignment horizontal="right" vertical="top"/>
    </xf>
    <xf numFmtId="0" fontId="24" fillId="34" borderId="20" xfId="0" applyFont="1" applyFill="1" applyBorder="1">
      <alignment horizontal="left" vertical="top" wrapText="1"/>
    </xf>
    <xf numFmtId="0" fontId="44" fillId="34" borderId="33" xfId="0" applyFont="1" applyFill="1" applyBorder="1">
      <alignment horizontal="left" vertical="top" wrapText="1"/>
    </xf>
    <xf numFmtId="0" fontId="24" fillId="34" borderId="23" xfId="0" applyFont="1" applyFill="1" applyBorder="1">
      <alignment horizontal="left" vertical="top" wrapText="1"/>
    </xf>
    <xf numFmtId="0" fontId="31" fillId="34" borderId="33" xfId="0" applyFont="1" applyFill="1" applyBorder="1">
      <alignment horizontal="left" vertical="top" wrapText="1"/>
    </xf>
    <xf numFmtId="0" fontId="24" fillId="34" borderId="33" xfId="44" applyFont="1" applyFill="1" applyBorder="1">
      <alignment horizontal="left" vertical="top" wrapText="1"/>
    </xf>
    <xf numFmtId="0" fontId="25" fillId="34" borderId="33" xfId="0" applyFont="1" applyFill="1" applyBorder="1" applyAlignment="1">
      <alignment horizontal="center" vertical="center" wrapText="1"/>
    </xf>
    <xf numFmtId="0" fontId="34" fillId="34" borderId="19" xfId="0" applyFont="1" applyFill="1" applyBorder="1">
      <alignment horizontal="left" vertical="top" wrapText="1"/>
    </xf>
    <xf numFmtId="0" fontId="26" fillId="34" borderId="0" xfId="0" applyFont="1" applyFill="1">
      <alignment horizontal="left" vertical="top" wrapText="1"/>
    </xf>
    <xf numFmtId="0" fontId="35" fillId="34" borderId="11" xfId="0" applyFont="1" applyFill="1" applyBorder="1">
      <alignment horizontal="left" vertical="top" wrapText="1"/>
    </xf>
    <xf numFmtId="0" fontId="24" fillId="34" borderId="15" xfId="0" applyFont="1" applyFill="1" applyBorder="1">
      <alignment horizontal="left" vertical="top" wrapText="1"/>
    </xf>
    <xf numFmtId="0" fontId="0" fillId="34" borderId="0" xfId="0" applyFill="1">
      <alignment horizontal="left" vertical="top" wrapText="1"/>
    </xf>
    <xf numFmtId="166" fontId="24" fillId="34" borderId="23" xfId="0" applyNumberFormat="1" applyFont="1" applyFill="1" applyBorder="1" applyAlignment="1">
      <alignment horizontal="center" vertical="top" wrapText="1"/>
    </xf>
    <xf numFmtId="0" fontId="31" fillId="0" borderId="33" xfId="0" applyFont="1" applyBorder="1">
      <alignment horizontal="left" vertical="top" wrapText="1"/>
    </xf>
    <xf numFmtId="166" fontId="41" fillId="0" borderId="33" xfId="51" applyFont="1" applyFill="1" applyBorder="1">
      <alignment horizontal="right" vertical="top"/>
    </xf>
    <xf numFmtId="0" fontId="41" fillId="33" borderId="22" xfId="0" applyFont="1" applyFill="1" applyBorder="1">
      <alignment horizontal="left" vertical="top" wrapText="1"/>
    </xf>
    <xf numFmtId="168" fontId="32" fillId="0" borderId="33" xfId="0" applyNumberFormat="1" applyFont="1" applyBorder="1" applyAlignment="1">
      <alignment vertical="center" wrapText="1"/>
    </xf>
    <xf numFmtId="166" fontId="41" fillId="34" borderId="33" xfId="51" applyFont="1" applyFill="1" applyBorder="1">
      <alignment horizontal="right" vertical="top"/>
    </xf>
    <xf numFmtId="167" fontId="35" fillId="33" borderId="23" xfId="0" applyNumberFormat="1" applyFont="1" applyFill="1" applyBorder="1" applyAlignment="1">
      <alignment horizontal="right" vertical="top" wrapText="1"/>
    </xf>
    <xf numFmtId="0" fontId="24" fillId="0" borderId="21" xfId="0" applyFont="1" applyBorder="1" applyAlignment="1">
      <alignment horizontal="right" vertical="top" wrapText="1"/>
    </xf>
    <xf numFmtId="166" fontId="24" fillId="34" borderId="33" xfId="51" applyFont="1" applyFill="1" applyBorder="1" applyAlignment="1">
      <alignment horizontal="right" vertical="center"/>
    </xf>
    <xf numFmtId="166" fontId="34" fillId="34" borderId="33" xfId="0" applyNumberFormat="1" applyFont="1" applyFill="1" applyBorder="1" applyAlignment="1">
      <alignment horizontal="right" vertical="top" wrapText="1"/>
    </xf>
    <xf numFmtId="166" fontId="24" fillId="34" borderId="33" xfId="0" applyNumberFormat="1" applyFont="1" applyFill="1" applyBorder="1" applyAlignment="1">
      <alignment horizontal="right" vertical="top" wrapText="1"/>
    </xf>
    <xf numFmtId="0" fontId="45" fillId="34" borderId="33" xfId="0" applyFont="1" applyFill="1" applyBorder="1" applyAlignment="1">
      <alignment horizontal="left" vertical="center" wrapText="1"/>
    </xf>
    <xf numFmtId="0" fontId="32" fillId="34" borderId="15" xfId="44" applyFont="1" applyFill="1" applyBorder="1">
      <alignment horizontal="left" vertical="top" wrapText="1"/>
    </xf>
    <xf numFmtId="0" fontId="32" fillId="34" borderId="15" xfId="0" applyFont="1" applyFill="1" applyBorder="1">
      <alignment horizontal="left" vertical="top" wrapText="1"/>
    </xf>
    <xf numFmtId="0" fontId="41" fillId="34" borderId="33" xfId="0" applyFont="1" applyFill="1" applyBorder="1">
      <alignment horizontal="left" vertical="top" wrapText="1"/>
    </xf>
    <xf numFmtId="49" fontId="41" fillId="34" borderId="33" xfId="0" applyNumberFormat="1" applyFont="1" applyFill="1" applyBorder="1">
      <alignment horizontal="left" vertical="top" wrapText="1"/>
    </xf>
    <xf numFmtId="166" fontId="35" fillId="33" borderId="33" xfId="0" applyNumberFormat="1" applyFont="1" applyFill="1" applyBorder="1" applyAlignment="1">
      <alignment horizontal="right" vertical="top" wrapText="1"/>
    </xf>
    <xf numFmtId="0" fontId="24" fillId="0" borderId="33" xfId="0" applyFont="1" applyBorder="1" applyAlignment="1">
      <alignment horizontal="center" vertical="top" wrapText="1"/>
    </xf>
    <xf numFmtId="0" fontId="35" fillId="33" borderId="33" xfId="0" applyFont="1" applyFill="1" applyBorder="1">
      <alignment horizontal="left" vertical="top" wrapText="1"/>
    </xf>
    <xf numFmtId="0" fontId="42" fillId="34" borderId="33" xfId="0" applyFont="1" applyFill="1" applyBorder="1">
      <alignment horizontal="left" vertical="top" wrapText="1"/>
    </xf>
    <xf numFmtId="167" fontId="24" fillId="33" borderId="33" xfId="0" applyNumberFormat="1" applyFont="1" applyFill="1" applyBorder="1" applyAlignment="1">
      <alignment horizontal="right" vertical="top" wrapText="1"/>
    </xf>
    <xf numFmtId="0" fontId="29" fillId="34" borderId="0" xfId="0" applyFont="1" applyFill="1">
      <alignment horizontal="left" vertical="top" wrapText="1"/>
    </xf>
    <xf numFmtId="0" fontId="35" fillId="34" borderId="33" xfId="0" applyFont="1" applyFill="1" applyBorder="1" applyAlignment="1">
      <alignment horizontal="left" vertical="center" wrapText="1"/>
    </xf>
    <xf numFmtId="0" fontId="24" fillId="33" borderId="15" xfId="0" applyFont="1" applyFill="1" applyBorder="1">
      <alignment horizontal="left" vertical="top" wrapText="1"/>
    </xf>
    <xf numFmtId="0" fontId="26" fillId="0" borderId="33" xfId="0" applyFont="1" applyBorder="1">
      <alignment horizontal="left" vertical="top" wrapText="1"/>
    </xf>
    <xf numFmtId="0" fontId="35" fillId="33" borderId="13" xfId="0" applyFont="1" applyFill="1" applyBorder="1">
      <alignment horizontal="left" vertical="top" wrapText="1"/>
    </xf>
    <xf numFmtId="49" fontId="35" fillId="33" borderId="15" xfId="0" applyNumberFormat="1" applyFont="1" applyFill="1" applyBorder="1">
      <alignment horizontal="left" vertical="top" wrapText="1"/>
    </xf>
    <xf numFmtId="0" fontId="35" fillId="33" borderId="38" xfId="0" applyFont="1" applyFill="1" applyBorder="1">
      <alignment horizontal="left" vertical="top" wrapText="1"/>
    </xf>
    <xf numFmtId="0" fontId="26" fillId="33" borderId="33" xfId="0" applyFont="1" applyFill="1" applyBorder="1">
      <alignment horizontal="left" vertical="top" wrapText="1"/>
    </xf>
    <xf numFmtId="0" fontId="32" fillId="33" borderId="13" xfId="0" applyFont="1" applyFill="1" applyBorder="1">
      <alignment horizontal="left" vertical="top" wrapText="1"/>
    </xf>
    <xf numFmtId="166" fontId="29" fillId="0" borderId="33" xfId="51" applyFont="1" applyFill="1" applyBorder="1">
      <alignment horizontal="right" vertical="top"/>
    </xf>
    <xf numFmtId="0" fontId="26" fillId="33" borderId="35" xfId="0" applyFont="1" applyFill="1" applyBorder="1">
      <alignment horizontal="left" vertical="top" wrapText="1"/>
    </xf>
    <xf numFmtId="0" fontId="24" fillId="0" borderId="33" xfId="0" applyFont="1" applyBorder="1">
      <alignment horizontal="left" vertical="top" wrapText="1"/>
    </xf>
    <xf numFmtId="166" fontId="29" fillId="34" borderId="15" xfId="51" applyFont="1" applyFill="1" applyBorder="1">
      <alignment horizontal="right" vertical="top"/>
    </xf>
    <xf numFmtId="166" fontId="29" fillId="34" borderId="33" xfId="51" applyFont="1" applyFill="1" applyBorder="1">
      <alignment horizontal="right" vertical="top"/>
    </xf>
    <xf numFmtId="0" fontId="35" fillId="0" borderId="33" xfId="0" applyFont="1" applyBorder="1" applyAlignment="1">
      <alignment horizontal="center" vertical="top" wrapText="1"/>
    </xf>
    <xf numFmtId="0" fontId="30" fillId="0" borderId="33" xfId="0" applyFont="1" applyBorder="1" applyAlignment="1">
      <alignment horizontal="center" vertical="top" wrapText="1"/>
    </xf>
    <xf numFmtId="166" fontId="30" fillId="34" borderId="33" xfId="60" applyFont="1" applyFill="1" applyBorder="1">
      <alignment horizontal="right" vertical="top"/>
    </xf>
    <xf numFmtId="0" fontId="34" fillId="34" borderId="33" xfId="0" applyFont="1" applyFill="1" applyBorder="1" applyAlignment="1">
      <alignment vertical="center" wrapText="1"/>
    </xf>
    <xf numFmtId="167" fontId="34" fillId="34" borderId="33" xfId="47" applyNumberFormat="1" applyFont="1" applyFill="1" applyBorder="1" applyAlignment="1">
      <alignment horizontal="center" vertical="center"/>
    </xf>
    <xf numFmtId="0" fontId="34" fillId="0" borderId="32" xfId="47" applyFont="1" applyBorder="1" applyAlignment="1">
      <alignment horizontal="left" vertical="center" wrapText="1"/>
    </xf>
    <xf numFmtId="0" fontId="49" fillId="0" borderId="0" xfId="46" applyFont="1" applyAlignment="1">
      <alignment vertical="center"/>
    </xf>
    <xf numFmtId="0" fontId="24" fillId="0" borderId="35" xfId="0" applyFont="1" applyBorder="1">
      <alignment horizontal="left" vertical="top" wrapText="1"/>
    </xf>
    <xf numFmtId="0" fontId="35" fillId="0" borderId="15" xfId="0" applyFont="1" applyBorder="1">
      <alignment horizontal="left" vertical="top" wrapText="1"/>
    </xf>
    <xf numFmtId="49" fontId="35" fillId="33" borderId="24" xfId="0" applyNumberFormat="1" applyFont="1" applyFill="1" applyBorder="1">
      <alignment horizontal="left" vertical="top" wrapText="1"/>
    </xf>
    <xf numFmtId="0" fontId="24" fillId="33" borderId="38" xfId="0" applyFont="1" applyFill="1" applyBorder="1">
      <alignment horizontal="left" vertical="top" wrapText="1"/>
    </xf>
    <xf numFmtId="0" fontId="50" fillId="34" borderId="15" xfId="0" applyFont="1" applyFill="1" applyBorder="1">
      <alignment horizontal="left" vertical="top" wrapText="1"/>
    </xf>
    <xf numFmtId="0" fontId="50" fillId="34" borderId="33" xfId="0" applyFont="1" applyFill="1" applyBorder="1">
      <alignment horizontal="left" vertical="top" wrapText="1"/>
    </xf>
    <xf numFmtId="0" fontId="34" fillId="34" borderId="32" xfId="47" applyFont="1" applyFill="1" applyBorder="1" applyAlignment="1">
      <alignment horizontal="left" vertical="center" wrapText="1"/>
    </xf>
    <xf numFmtId="49" fontId="32" fillId="34" borderId="15" xfId="44" applyNumberFormat="1" applyFont="1" applyFill="1" applyBorder="1">
      <alignment horizontal="left" vertical="top" wrapText="1"/>
    </xf>
    <xf numFmtId="166" fontId="34" fillId="34" borderId="33" xfId="51" applyFont="1" applyFill="1" applyBorder="1" applyAlignment="1">
      <alignment horizontal="center" vertical="center"/>
    </xf>
    <xf numFmtId="167" fontId="37" fillId="34" borderId="33" xfId="0" applyNumberFormat="1" applyFont="1" applyFill="1" applyBorder="1" applyAlignment="1">
      <alignment horizontal="center" vertical="center" wrapText="1"/>
    </xf>
    <xf numFmtId="166" fontId="29" fillId="34" borderId="32" xfId="51" applyFont="1" applyFill="1" applyBorder="1">
      <alignment horizontal="right" vertical="top"/>
    </xf>
    <xf numFmtId="168" fontId="32" fillId="34" borderId="33" xfId="0" applyNumberFormat="1" applyFont="1" applyFill="1" applyBorder="1" applyAlignment="1">
      <alignment vertical="center" wrapText="1"/>
    </xf>
    <xf numFmtId="0" fontId="32" fillId="0" borderId="0" xfId="46" applyFont="1" applyAlignment="1">
      <alignment vertical="center"/>
    </xf>
    <xf numFmtId="0" fontId="32" fillId="0" borderId="0" xfId="47" applyFont="1" applyAlignment="1">
      <alignment horizontal="right" vertical="center"/>
    </xf>
    <xf numFmtId="0" fontId="32" fillId="0" borderId="0" xfId="47" applyFont="1" applyAlignment="1">
      <alignment horizontal="center" vertical="center"/>
    </xf>
    <xf numFmtId="0" fontId="47" fillId="0" borderId="0" xfId="46" applyFont="1" applyAlignment="1">
      <alignment vertical="center"/>
    </xf>
    <xf numFmtId="0" fontId="47" fillId="0" borderId="0" xfId="46" applyFont="1" applyAlignment="1">
      <alignment horizontal="center" vertical="center"/>
    </xf>
    <xf numFmtId="0" fontId="48" fillId="0" borderId="0" xfId="46" applyFont="1" applyAlignment="1">
      <alignment vertical="center"/>
    </xf>
    <xf numFmtId="0" fontId="32" fillId="0" borderId="12" xfId="47" applyFont="1" applyBorder="1" applyAlignment="1">
      <alignment vertical="center"/>
    </xf>
    <xf numFmtId="0" fontId="32" fillId="0" borderId="35" xfId="47" applyFont="1" applyBorder="1" applyAlignment="1">
      <alignment horizontal="center" vertical="center"/>
    </xf>
    <xf numFmtId="0" fontId="32" fillId="0" borderId="35" xfId="47" applyFont="1" applyBorder="1" applyAlignment="1">
      <alignment horizontal="center" vertical="center" wrapText="1"/>
    </xf>
    <xf numFmtId="0" fontId="32" fillId="34" borderId="32" xfId="47" applyFont="1" applyFill="1" applyBorder="1" applyAlignment="1">
      <alignment horizontal="left" vertical="center" wrapText="1"/>
    </xf>
    <xf numFmtId="49" fontId="24" fillId="34" borderId="33" xfId="0" applyNumberFormat="1" applyFont="1" applyFill="1" applyBorder="1" applyAlignment="1">
      <alignment horizontal="left" vertical="center"/>
    </xf>
    <xf numFmtId="0" fontId="24" fillId="34" borderId="20" xfId="47" applyFont="1" applyFill="1" applyBorder="1" applyAlignment="1">
      <alignment horizontal="center" vertical="center"/>
    </xf>
    <xf numFmtId="0" fontId="24" fillId="34" borderId="33" xfId="47" applyFont="1" applyFill="1" applyBorder="1" applyAlignment="1">
      <alignment horizontal="center" vertical="center" wrapText="1"/>
    </xf>
    <xf numFmtId="37" fontId="24" fillId="34" borderId="33" xfId="47" applyNumberFormat="1" applyFont="1" applyFill="1" applyBorder="1" applyAlignment="1">
      <alignment horizontal="center" vertical="center"/>
    </xf>
    <xf numFmtId="167" fontId="35" fillId="34" borderId="33" xfId="47" applyNumberFormat="1" applyFont="1" applyFill="1" applyBorder="1" applyAlignment="1">
      <alignment horizontal="center" vertical="center"/>
    </xf>
    <xf numFmtId="0" fontId="24" fillId="34" borderId="0" xfId="46" applyFont="1" applyFill="1" applyAlignment="1">
      <alignment vertical="center"/>
    </xf>
    <xf numFmtId="49" fontId="24" fillId="34" borderId="23" xfId="0" applyNumberFormat="1" applyFont="1" applyFill="1" applyBorder="1" applyAlignment="1">
      <alignment horizontal="left" vertical="center"/>
    </xf>
    <xf numFmtId="0" fontId="24" fillId="34" borderId="33" xfId="47" applyFont="1" applyFill="1" applyBorder="1" applyAlignment="1">
      <alignment horizontal="center" vertical="center"/>
    </xf>
    <xf numFmtId="167" fontId="24" fillId="34" borderId="33" xfId="47" applyNumberFormat="1" applyFont="1" applyFill="1" applyBorder="1" applyAlignment="1">
      <alignment horizontal="center" vertical="center"/>
    </xf>
    <xf numFmtId="49" fontId="24" fillId="34" borderId="23" xfId="0" applyNumberFormat="1" applyFont="1" applyFill="1" applyBorder="1" applyAlignment="1">
      <alignment horizontal="left" vertical="center" wrapText="1"/>
    </xf>
    <xf numFmtId="0" fontId="35" fillId="34" borderId="32" xfId="47" applyFont="1" applyFill="1" applyBorder="1" applyAlignment="1">
      <alignment horizontal="left" vertical="center" wrapText="1"/>
    </xf>
    <xf numFmtId="0" fontId="34" fillId="34" borderId="33" xfId="47" applyFont="1" applyFill="1" applyBorder="1" applyAlignment="1">
      <alignment horizontal="left" vertical="center" wrapText="1"/>
    </xf>
    <xf numFmtId="0" fontId="35" fillId="34" borderId="33" xfId="47" applyFont="1" applyFill="1" applyBorder="1" applyAlignment="1">
      <alignment horizontal="left" vertical="center" wrapText="1"/>
    </xf>
    <xf numFmtId="0" fontId="51" fillId="0" borderId="33" xfId="0" applyFont="1" applyBorder="1">
      <alignment horizontal="left" vertical="top" wrapText="1"/>
    </xf>
    <xf numFmtId="169" fontId="32" fillId="33" borderId="0" xfId="50" applyNumberFormat="1" applyFont="1" applyFill="1" applyAlignment="1">
      <alignment horizontal="left" vertical="center" wrapText="1"/>
    </xf>
    <xf numFmtId="170" fontId="34" fillId="33" borderId="0" xfId="43" applyNumberFormat="1" applyFont="1" applyFill="1" applyBorder="1" applyAlignment="1">
      <alignment horizontal="right" vertical="center"/>
    </xf>
    <xf numFmtId="0" fontId="32" fillId="33" borderId="0" xfId="49" applyFont="1" applyFill="1" applyAlignment="1">
      <alignment vertical="center"/>
    </xf>
    <xf numFmtId="0" fontId="32" fillId="33" borderId="0" xfId="49" applyFont="1" applyFill="1" applyAlignment="1">
      <alignment horizontal="left" vertical="center"/>
    </xf>
    <xf numFmtId="0" fontId="34" fillId="33" borderId="0" xfId="0" applyFont="1" applyFill="1" applyAlignment="1">
      <alignment horizontal="right"/>
    </xf>
    <xf numFmtId="0" fontId="34" fillId="33" borderId="0" xfId="45" applyFont="1" applyFill="1" applyAlignment="1">
      <alignment horizontal="right" vertical="center"/>
    </xf>
    <xf numFmtId="0" fontId="32" fillId="33" borderId="0" xfId="0" applyFont="1" applyFill="1">
      <alignment horizontal="left" vertical="top" wrapText="1"/>
    </xf>
    <xf numFmtId="2" fontId="34" fillId="33" borderId="0" xfId="0" applyNumberFormat="1" applyFont="1" applyFill="1" applyAlignment="1">
      <alignment horizontal="right" vertical="center" wrapText="1"/>
    </xf>
    <xf numFmtId="0" fontId="34" fillId="33" borderId="0" xfId="0" applyFont="1" applyFill="1" applyAlignment="1">
      <alignment horizontal="right" vertical="top" wrapText="1"/>
    </xf>
    <xf numFmtId="0" fontId="34" fillId="33" borderId="0" xfId="0" applyFont="1" applyFill="1" applyAlignment="1">
      <alignment horizontal="center" vertical="top"/>
    </xf>
    <xf numFmtId="0" fontId="32" fillId="34" borderId="0" xfId="0" applyFont="1" applyFill="1">
      <alignment horizontal="left" vertical="top" wrapText="1"/>
    </xf>
    <xf numFmtId="0" fontId="45" fillId="0" borderId="0" xfId="0" applyFont="1" applyAlignment="1"/>
    <xf numFmtId="0" fontId="34" fillId="34" borderId="0" xfId="0" applyFont="1" applyFill="1" applyAlignment="1"/>
    <xf numFmtId="0" fontId="45" fillId="34" borderId="0" xfId="0" applyFont="1" applyFill="1" applyAlignment="1"/>
    <xf numFmtId="0" fontId="34" fillId="33" borderId="33" xfId="0" applyFont="1" applyFill="1" applyBorder="1">
      <alignment horizontal="left" vertical="top" wrapText="1"/>
    </xf>
    <xf numFmtId="0" fontId="39" fillId="33" borderId="33" xfId="0" applyFont="1" applyFill="1" applyBorder="1">
      <alignment horizontal="left" vertical="top" wrapText="1"/>
    </xf>
    <xf numFmtId="0" fontId="39" fillId="33" borderId="15" xfId="0" applyFont="1" applyFill="1" applyBorder="1">
      <alignment horizontal="left" vertical="top" wrapText="1"/>
    </xf>
    <xf numFmtId="166" fontId="32" fillId="0" borderId="29" xfId="51" applyFont="1" applyBorder="1">
      <alignment horizontal="right" vertical="top"/>
    </xf>
    <xf numFmtId="0" fontId="32" fillId="33" borderId="33" xfId="0" applyFont="1" applyFill="1" applyBorder="1">
      <alignment horizontal="left" vertical="top" wrapText="1"/>
    </xf>
    <xf numFmtId="0" fontId="52" fillId="33" borderId="33" xfId="0" applyFont="1" applyFill="1" applyBorder="1">
      <alignment horizontal="left" vertical="top" wrapText="1"/>
    </xf>
    <xf numFmtId="0" fontId="39" fillId="0" borderId="33" xfId="0" applyFont="1" applyBorder="1">
      <alignment horizontal="left" vertical="top" wrapText="1"/>
    </xf>
    <xf numFmtId="0" fontId="32" fillId="0" borderId="0" xfId="0" applyFont="1">
      <alignment horizontal="left" vertical="top" wrapText="1"/>
    </xf>
    <xf numFmtId="0" fontId="32" fillId="33" borderId="23" xfId="0" applyFont="1" applyFill="1" applyBorder="1" applyAlignment="1">
      <alignment horizontal="center" vertical="top" wrapText="1"/>
    </xf>
    <xf numFmtId="0" fontId="32" fillId="33" borderId="33" xfId="0" applyFont="1" applyFill="1" applyBorder="1" applyAlignment="1">
      <alignment horizontal="center" vertical="top" wrapText="1"/>
    </xf>
    <xf numFmtId="170" fontId="32" fillId="34" borderId="33" xfId="61" applyNumberFormat="1" applyFont="1" applyFill="1" applyBorder="1" applyAlignment="1">
      <alignment horizontal="right" vertical="top"/>
    </xf>
    <xf numFmtId="166" fontId="32" fillId="0" borderId="0" xfId="51" applyFont="1" applyBorder="1">
      <alignment horizontal="right" vertical="top"/>
    </xf>
    <xf numFmtId="0" fontId="52" fillId="34" borderId="33" xfId="0" applyFont="1" applyFill="1" applyBorder="1">
      <alignment horizontal="left" vertical="top" wrapText="1"/>
    </xf>
    <xf numFmtId="0" fontId="39" fillId="34" borderId="33" xfId="0" applyFont="1" applyFill="1" applyBorder="1">
      <alignment horizontal="left" vertical="top" wrapText="1"/>
    </xf>
    <xf numFmtId="0" fontId="32" fillId="33" borderId="37" xfId="0" applyFont="1" applyFill="1" applyBorder="1" applyAlignment="1">
      <alignment horizontal="center" vertical="top" wrapText="1"/>
    </xf>
    <xf numFmtId="0" fontId="32" fillId="33" borderId="36" xfId="0" applyFont="1" applyFill="1" applyBorder="1">
      <alignment horizontal="left" vertical="top" wrapText="1"/>
    </xf>
    <xf numFmtId="0" fontId="39" fillId="0" borderId="33" xfId="0" applyFont="1" applyBorder="1" applyAlignment="1">
      <alignment horizontal="right" vertical="top" wrapText="1"/>
    </xf>
    <xf numFmtId="168" fontId="39" fillId="34" borderId="33" xfId="0" applyNumberFormat="1" applyFont="1" applyFill="1" applyBorder="1" applyAlignment="1">
      <alignment horizontal="right" vertical="center" wrapText="1"/>
    </xf>
    <xf numFmtId="0" fontId="32" fillId="0" borderId="33" xfId="0" applyFont="1" applyBorder="1">
      <alignment horizontal="left" vertical="top" wrapText="1"/>
    </xf>
    <xf numFmtId="0" fontId="32" fillId="33" borderId="33" xfId="0" applyFont="1" applyFill="1" applyBorder="1" applyAlignment="1">
      <alignment horizontal="right" vertical="top" wrapText="1"/>
    </xf>
    <xf numFmtId="0" fontId="34" fillId="33" borderId="0" xfId="0" applyFont="1" applyFill="1" applyAlignment="1">
      <alignment vertical="top"/>
    </xf>
    <xf numFmtId="0" fontId="34" fillId="33" borderId="0" xfId="0" applyFont="1" applyFill="1">
      <alignment horizontal="left" vertical="top" wrapText="1"/>
    </xf>
    <xf numFmtId="0" fontId="34" fillId="33" borderId="0" xfId="0" applyFont="1" applyFill="1" applyAlignment="1">
      <alignment vertical="top" wrapText="1"/>
    </xf>
    <xf numFmtId="0" fontId="39" fillId="33" borderId="0" xfId="0" applyFont="1" applyFill="1" applyAlignment="1">
      <alignment vertical="top" wrapText="1"/>
    </xf>
    <xf numFmtId="0" fontId="32" fillId="33" borderId="15" xfId="0" applyFont="1" applyFill="1" applyBorder="1" applyAlignment="1">
      <alignment vertical="top" wrapText="1"/>
    </xf>
    <xf numFmtId="0" fontId="32" fillId="33" borderId="0" xfId="0" applyFont="1" applyFill="1" applyAlignment="1">
      <alignment vertical="top" wrapText="1"/>
    </xf>
    <xf numFmtId="0" fontId="34" fillId="33" borderId="15" xfId="0" applyFont="1" applyFill="1" applyBorder="1" applyAlignment="1">
      <alignment vertical="top" wrapText="1"/>
    </xf>
    <xf numFmtId="166" fontId="32" fillId="0" borderId="33" xfId="51" applyFont="1" applyBorder="1">
      <alignment horizontal="right" vertical="top"/>
    </xf>
    <xf numFmtId="0" fontId="39" fillId="33" borderId="0" xfId="0" applyFont="1" applyFill="1" applyAlignment="1">
      <alignment horizontal="right" vertical="top" wrapText="1"/>
    </xf>
    <xf numFmtId="0" fontId="39" fillId="34" borderId="0" xfId="0" applyFont="1" applyFill="1" applyAlignment="1">
      <alignment horizontal="right" vertical="top" wrapText="1"/>
    </xf>
    <xf numFmtId="0" fontId="34" fillId="34" borderId="0" xfId="0" applyFont="1" applyFill="1" applyAlignment="1">
      <alignment vertical="top"/>
    </xf>
    <xf numFmtId="0" fontId="34" fillId="34" borderId="33" xfId="0" applyFont="1" applyFill="1" applyBorder="1">
      <alignment horizontal="left" vertical="top" wrapText="1"/>
    </xf>
    <xf numFmtId="0" fontId="34" fillId="34" borderId="0" xfId="0" applyFont="1" applyFill="1" applyAlignment="1">
      <alignment vertical="top" wrapText="1"/>
    </xf>
    <xf numFmtId="0" fontId="39" fillId="34" borderId="0" xfId="0" applyFont="1" applyFill="1" applyAlignment="1">
      <alignment vertical="top" wrapText="1"/>
    </xf>
    <xf numFmtId="0" fontId="24" fillId="34" borderId="15" xfId="0" applyFont="1" applyFill="1" applyBorder="1" applyAlignment="1">
      <alignment horizontal="center" vertical="top" wrapText="1"/>
    </xf>
    <xf numFmtId="0" fontId="24" fillId="34" borderId="32" xfId="0" applyFont="1" applyFill="1" applyBorder="1" applyAlignment="1">
      <alignment horizontal="center" vertical="top" wrapText="1"/>
    </xf>
    <xf numFmtId="0" fontId="24" fillId="34" borderId="23" xfId="0" applyFont="1" applyFill="1" applyBorder="1" applyAlignment="1">
      <alignment horizontal="center" vertical="top" wrapText="1"/>
    </xf>
    <xf numFmtId="0" fontId="34" fillId="33" borderId="0" xfId="0" applyFont="1" applyFill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top" wrapText="1"/>
    </xf>
    <xf numFmtId="0" fontId="24" fillId="33" borderId="15" xfId="0" applyFont="1" applyFill="1" applyBorder="1" applyAlignment="1">
      <alignment horizontal="center" vertical="center" wrapText="1"/>
    </xf>
    <xf numFmtId="0" fontId="24" fillId="33" borderId="32" xfId="0" applyFont="1" applyFill="1" applyBorder="1" applyAlignment="1">
      <alignment horizontal="center" vertical="center" wrapText="1"/>
    </xf>
    <xf numFmtId="0" fontId="24" fillId="33" borderId="23" xfId="0" applyFont="1" applyFill="1" applyBorder="1" applyAlignment="1">
      <alignment horizontal="center" vertical="center" wrapText="1"/>
    </xf>
    <xf numFmtId="49" fontId="27" fillId="0" borderId="17" xfId="0" applyNumberFormat="1" applyFont="1" applyBorder="1" applyAlignment="1">
      <alignment horizontal="center" vertical="center" wrapText="1"/>
    </xf>
    <xf numFmtId="49" fontId="27" fillId="0" borderId="34" xfId="0" applyNumberFormat="1" applyFont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 wrapText="1"/>
    </xf>
    <xf numFmtId="49" fontId="27" fillId="0" borderId="29" xfId="0" applyNumberFormat="1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167" fontId="28" fillId="0" borderId="15" xfId="0" applyNumberFormat="1" applyFont="1" applyBorder="1" applyAlignment="1">
      <alignment horizontal="center" vertical="center" wrapText="1"/>
    </xf>
    <xf numFmtId="167" fontId="28" fillId="0" borderId="32" xfId="0" applyNumberFormat="1" applyFont="1" applyBorder="1" applyAlignment="1">
      <alignment horizontal="center" vertical="center" wrapText="1"/>
    </xf>
    <xf numFmtId="167" fontId="28" fillId="0" borderId="23" xfId="0" applyNumberFormat="1" applyFont="1" applyBorder="1" applyAlignment="1">
      <alignment horizontal="center" vertical="center" wrapText="1"/>
    </xf>
    <xf numFmtId="167" fontId="27" fillId="0" borderId="34" xfId="0" applyNumberFormat="1" applyFont="1" applyBorder="1" applyAlignment="1">
      <alignment horizontal="center" vertical="center" wrapText="1"/>
    </xf>
    <xf numFmtId="167" fontId="27" fillId="0" borderId="29" xfId="0" applyNumberFormat="1" applyFont="1" applyBorder="1" applyAlignment="1">
      <alignment horizontal="center" vertical="center" wrapText="1"/>
    </xf>
    <xf numFmtId="167" fontId="27" fillId="0" borderId="15" xfId="0" applyNumberFormat="1" applyFont="1" applyBorder="1" applyAlignment="1">
      <alignment horizontal="center" vertical="center" wrapText="1"/>
    </xf>
    <xf numFmtId="167" fontId="27" fillId="0" borderId="32" xfId="0" applyNumberFormat="1" applyFont="1" applyBorder="1" applyAlignment="1">
      <alignment horizontal="center" vertical="center" wrapText="1"/>
    </xf>
    <xf numFmtId="167" fontId="27" fillId="0" borderId="23" xfId="0" applyNumberFormat="1" applyFont="1" applyBorder="1" applyAlignment="1">
      <alignment horizontal="center" vertical="center" wrapText="1"/>
    </xf>
    <xf numFmtId="0" fontId="28" fillId="0" borderId="0" xfId="45" applyFont="1" applyAlignment="1">
      <alignment horizontal="right" vertical="center"/>
    </xf>
    <xf numFmtId="0" fontId="35" fillId="0" borderId="0" xfId="0" applyFont="1" applyAlignment="1">
      <alignment horizontal="center" vertical="center" wrapText="1"/>
    </xf>
    <xf numFmtId="167" fontId="26" fillId="0" borderId="0" xfId="0" applyNumberFormat="1" applyFont="1" applyAlignment="1">
      <alignment horizontal="right" vertical="center" wrapText="1"/>
    </xf>
    <xf numFmtId="0" fontId="35" fillId="0" borderId="0" xfId="0" applyFont="1" applyAlignment="1">
      <alignment horizontal="right" vertical="top" wrapText="1"/>
    </xf>
    <xf numFmtId="0" fontId="24" fillId="0" borderId="33" xfId="0" applyFont="1" applyBorder="1" applyAlignment="1">
      <alignment horizontal="center" vertical="center" wrapText="1"/>
    </xf>
    <xf numFmtId="0" fontId="35" fillId="33" borderId="0" xfId="45" applyFont="1" applyFill="1" applyAlignment="1">
      <alignment horizontal="right"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top" wrapText="1"/>
    </xf>
    <xf numFmtId="0" fontId="24" fillId="0" borderId="32" xfId="0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top" wrapText="1"/>
    </xf>
    <xf numFmtId="0" fontId="28" fillId="33" borderId="0" xfId="45" applyFont="1" applyFill="1" applyAlignment="1">
      <alignment horizontal="right" vertical="center"/>
    </xf>
    <xf numFmtId="0" fontId="35" fillId="33" borderId="0" xfId="0" applyFont="1" applyFill="1" applyAlignment="1">
      <alignment horizontal="center" vertical="center" wrapText="1"/>
    </xf>
    <xf numFmtId="49" fontId="37" fillId="0" borderId="17" xfId="0" applyNumberFormat="1" applyFont="1" applyBorder="1" applyAlignment="1">
      <alignment horizontal="center" vertical="center" wrapText="1"/>
    </xf>
    <xf numFmtId="49" fontId="37" fillId="0" borderId="34" xfId="0" applyNumberFormat="1" applyFont="1" applyBorder="1" applyAlignment="1">
      <alignment horizontal="center" vertical="center" wrapText="1"/>
    </xf>
    <xf numFmtId="49" fontId="37" fillId="0" borderId="18" xfId="0" applyNumberFormat="1" applyFont="1" applyBorder="1" applyAlignment="1">
      <alignment horizontal="center" vertical="center" wrapText="1"/>
    </xf>
    <xf numFmtId="49" fontId="37" fillId="0" borderId="29" xfId="0" applyNumberFormat="1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168" fontId="40" fillId="33" borderId="33" xfId="0" applyNumberFormat="1" applyFont="1" applyFill="1" applyBorder="1" applyAlignment="1">
      <alignment horizontal="center" vertical="center" wrapText="1"/>
    </xf>
    <xf numFmtId="0" fontId="34" fillId="33" borderId="32" xfId="0" applyFont="1" applyFill="1" applyBorder="1" applyAlignment="1">
      <alignment horizontal="center" vertical="top" wrapText="1"/>
    </xf>
    <xf numFmtId="0" fontId="34" fillId="33" borderId="23" xfId="0" applyFont="1" applyFill="1" applyBorder="1" applyAlignment="1">
      <alignment horizontal="center" vertical="top" wrapText="1"/>
    </xf>
    <xf numFmtId="0" fontId="32" fillId="33" borderId="15" xfId="0" applyFont="1" applyFill="1" applyBorder="1">
      <alignment horizontal="left" vertical="top" wrapText="1"/>
    </xf>
    <xf numFmtId="0" fontId="32" fillId="33" borderId="23" xfId="0" applyFont="1" applyFill="1" applyBorder="1">
      <alignment horizontal="left" vertical="top" wrapText="1"/>
    </xf>
    <xf numFmtId="0" fontId="32" fillId="33" borderId="36" xfId="0" applyFont="1" applyFill="1" applyBorder="1" applyAlignment="1">
      <alignment horizontal="center" vertical="top" wrapText="1"/>
    </xf>
    <xf numFmtId="0" fontId="32" fillId="33" borderId="35" xfId="0" applyFont="1" applyFill="1" applyBorder="1" applyAlignment="1">
      <alignment horizontal="center" vertical="top" wrapText="1"/>
    </xf>
    <xf numFmtId="0" fontId="32" fillId="33" borderId="15" xfId="0" applyFont="1" applyFill="1" applyBorder="1" applyAlignment="1">
      <alignment horizontal="center" vertical="top" wrapText="1"/>
    </xf>
    <xf numFmtId="0" fontId="32" fillId="33" borderId="23" xfId="0" applyFont="1" applyFill="1" applyBorder="1" applyAlignment="1">
      <alignment horizontal="center" vertical="top" wrapText="1"/>
    </xf>
    <xf numFmtId="0" fontId="34" fillId="33" borderId="17" xfId="0" applyFont="1" applyFill="1" applyBorder="1">
      <alignment horizontal="left" vertical="top" wrapText="1"/>
    </xf>
    <xf numFmtId="0" fontId="34" fillId="33" borderId="16" xfId="0" applyFont="1" applyFill="1" applyBorder="1">
      <alignment horizontal="left" vertical="top" wrapText="1"/>
    </xf>
    <xf numFmtId="0" fontId="34" fillId="33" borderId="34" xfId="0" applyFont="1" applyFill="1" applyBorder="1">
      <alignment horizontal="left" vertical="top" wrapText="1"/>
    </xf>
    <xf numFmtId="0" fontId="32" fillId="33" borderId="20" xfId="0" applyFont="1" applyFill="1" applyBorder="1" applyAlignment="1">
      <alignment horizontal="left" vertical="center" wrapText="1"/>
    </xf>
    <xf numFmtId="0" fontId="32" fillId="33" borderId="35" xfId="0" applyFont="1" applyFill="1" applyBorder="1" applyAlignment="1">
      <alignment horizontal="left" vertical="center" wrapText="1"/>
    </xf>
    <xf numFmtId="0" fontId="39" fillId="33" borderId="20" xfId="0" applyFont="1" applyFill="1" applyBorder="1" applyAlignment="1">
      <alignment horizontal="left" vertical="center" wrapText="1"/>
    </xf>
    <xf numFmtId="0" fontId="39" fillId="33" borderId="35" xfId="0" applyFont="1" applyFill="1" applyBorder="1" applyAlignment="1">
      <alignment horizontal="left" vertical="center" wrapText="1"/>
    </xf>
    <xf numFmtId="0" fontId="32" fillId="33" borderId="17" xfId="0" applyFont="1" applyFill="1" applyBorder="1" applyAlignment="1">
      <alignment horizontal="center" vertical="top" wrapText="1"/>
    </xf>
    <xf numFmtId="0" fontId="32" fillId="33" borderId="16" xfId="0" applyFont="1" applyFill="1" applyBorder="1" applyAlignment="1">
      <alignment horizontal="center" vertical="top" wrapText="1"/>
    </xf>
    <xf numFmtId="0" fontId="32" fillId="33" borderId="34" xfId="0" applyFont="1" applyFill="1" applyBorder="1" applyAlignment="1">
      <alignment horizontal="center" vertical="top" wrapText="1"/>
    </xf>
    <xf numFmtId="0" fontId="32" fillId="33" borderId="18" xfId="0" applyFont="1" applyFill="1" applyBorder="1" applyAlignment="1">
      <alignment horizontal="center" vertical="top" wrapText="1"/>
    </xf>
    <xf numFmtId="0" fontId="32" fillId="33" borderId="10" xfId="0" applyFont="1" applyFill="1" applyBorder="1" applyAlignment="1">
      <alignment horizontal="center" vertical="top" wrapText="1"/>
    </xf>
    <xf numFmtId="0" fontId="32" fillId="33" borderId="29" xfId="0" applyFont="1" applyFill="1" applyBorder="1" applyAlignment="1">
      <alignment horizontal="center" vertical="top" wrapText="1"/>
    </xf>
    <xf numFmtId="0" fontId="32" fillId="34" borderId="15" xfId="0" applyFont="1" applyFill="1" applyBorder="1">
      <alignment horizontal="left" vertical="top" wrapText="1"/>
    </xf>
    <xf numFmtId="0" fontId="32" fillId="34" borderId="23" xfId="0" applyFont="1" applyFill="1" applyBorder="1">
      <alignment horizontal="left" vertical="top" wrapText="1"/>
    </xf>
    <xf numFmtId="0" fontId="39" fillId="0" borderId="33" xfId="0" applyFont="1" applyBorder="1">
      <alignment horizontal="left" vertical="top" wrapText="1"/>
    </xf>
    <xf numFmtId="0" fontId="34" fillId="34" borderId="0" xfId="0" applyFont="1" applyFill="1">
      <alignment horizontal="left" vertical="top" wrapText="1"/>
    </xf>
    <xf numFmtId="0" fontId="34" fillId="33" borderId="15" xfId="0" applyFont="1" applyFill="1" applyBorder="1">
      <alignment horizontal="left" vertical="top" wrapText="1"/>
    </xf>
    <xf numFmtId="0" fontId="34" fillId="33" borderId="32" xfId="0" applyFont="1" applyFill="1" applyBorder="1">
      <alignment horizontal="left" vertical="top" wrapText="1"/>
    </xf>
    <xf numFmtId="0" fontId="34" fillId="33" borderId="23" xfId="0" applyFont="1" applyFill="1" applyBorder="1">
      <alignment horizontal="left" vertical="top" wrapText="1"/>
    </xf>
    <xf numFmtId="0" fontId="39" fillId="33" borderId="15" xfId="0" applyFont="1" applyFill="1" applyBorder="1">
      <alignment horizontal="left" vertical="top" wrapText="1"/>
    </xf>
    <xf numFmtId="0" fontId="39" fillId="33" borderId="32" xfId="0" applyFont="1" applyFill="1" applyBorder="1">
      <alignment horizontal="left" vertical="top" wrapText="1"/>
    </xf>
    <xf numFmtId="0" fontId="39" fillId="33" borderId="23" xfId="0" applyFont="1" applyFill="1" applyBorder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4" fillId="33" borderId="0" xfId="0" applyFont="1" applyFill="1" applyAlignment="1">
      <alignment horizontal="center" vertical="top"/>
    </xf>
    <xf numFmtId="0" fontId="34" fillId="33" borderId="0" xfId="0" applyFont="1" applyFill="1">
      <alignment horizontal="left" vertical="top" wrapText="1"/>
    </xf>
    <xf numFmtId="0" fontId="34" fillId="33" borderId="15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32" xfId="0" applyFont="1" applyFill="1" applyBorder="1" applyAlignment="1">
      <alignment horizontal="center" vertical="top" wrapText="1"/>
    </xf>
    <xf numFmtId="0" fontId="39" fillId="33" borderId="23" xfId="0" applyFont="1" applyFill="1" applyBorder="1" applyAlignment="1">
      <alignment horizontal="center" vertical="top" wrapText="1"/>
    </xf>
    <xf numFmtId="0" fontId="32" fillId="33" borderId="32" xfId="0" applyFont="1" applyFill="1" applyBorder="1" applyAlignment="1">
      <alignment horizontal="center" vertical="top" wrapText="1"/>
    </xf>
    <xf numFmtId="2" fontId="34" fillId="33" borderId="0" xfId="0" applyNumberFormat="1" applyFont="1" applyFill="1" applyAlignment="1">
      <alignment horizontal="center" vertical="center" wrapText="1"/>
    </xf>
    <xf numFmtId="49" fontId="34" fillId="34" borderId="0" xfId="0" applyNumberFormat="1" applyFont="1" applyFill="1" applyAlignment="1">
      <alignment horizontal="center" vertical="top" wrapText="1"/>
    </xf>
    <xf numFmtId="0" fontId="34" fillId="34" borderId="15" xfId="0" applyFont="1" applyFill="1" applyBorder="1" applyAlignment="1">
      <alignment horizontal="center" vertical="top" wrapText="1"/>
    </xf>
    <xf numFmtId="0" fontId="34" fillId="34" borderId="32" xfId="0" applyFont="1" applyFill="1" applyBorder="1" applyAlignment="1">
      <alignment horizontal="center" vertical="top" wrapText="1"/>
    </xf>
    <xf numFmtId="0" fontId="34" fillId="34" borderId="23" xfId="0" applyFont="1" applyFill="1" applyBorder="1" applyAlignment="1">
      <alignment horizontal="center" vertical="top" wrapText="1"/>
    </xf>
    <xf numFmtId="0" fontId="39" fillId="34" borderId="15" xfId="0" applyFont="1" applyFill="1" applyBorder="1" applyAlignment="1">
      <alignment horizontal="center" vertical="top" wrapText="1"/>
    </xf>
    <xf numFmtId="0" fontId="39" fillId="34" borderId="32" xfId="0" applyFont="1" applyFill="1" applyBorder="1" applyAlignment="1">
      <alignment horizontal="center" vertical="top" wrapText="1"/>
    </xf>
    <xf numFmtId="0" fontId="39" fillId="34" borderId="23" xfId="0" applyFont="1" applyFill="1" applyBorder="1" applyAlignment="1">
      <alignment horizontal="center" vertical="top" wrapText="1"/>
    </xf>
    <xf numFmtId="0" fontId="34" fillId="34" borderId="15" xfId="0" applyFont="1" applyFill="1" applyBorder="1">
      <alignment horizontal="left" vertical="top" wrapText="1"/>
    </xf>
    <xf numFmtId="0" fontId="34" fillId="34" borderId="32" xfId="0" applyFont="1" applyFill="1" applyBorder="1">
      <alignment horizontal="left" vertical="top" wrapText="1"/>
    </xf>
    <xf numFmtId="0" fontId="34" fillId="34" borderId="23" xfId="0" applyFont="1" applyFill="1" applyBorder="1">
      <alignment horizontal="left" vertical="top" wrapText="1"/>
    </xf>
    <xf numFmtId="0" fontId="32" fillId="34" borderId="15" xfId="0" applyFont="1" applyFill="1" applyBorder="1" applyAlignment="1">
      <alignment horizontal="center" vertical="top" wrapText="1"/>
    </xf>
    <xf numFmtId="0" fontId="32" fillId="34" borderId="32" xfId="0" applyFont="1" applyFill="1" applyBorder="1" applyAlignment="1">
      <alignment horizontal="center" vertical="top" wrapText="1"/>
    </xf>
    <xf numFmtId="0" fontId="32" fillId="34" borderId="23" xfId="0" applyFont="1" applyFill="1" applyBorder="1" applyAlignment="1">
      <alignment horizontal="center" vertical="top" wrapText="1"/>
    </xf>
    <xf numFmtId="0" fontId="34" fillId="34" borderId="10" xfId="0" applyFont="1" applyFill="1" applyBorder="1" applyAlignment="1">
      <alignment horizontal="center" vertical="top"/>
    </xf>
    <xf numFmtId="0" fontId="34" fillId="34" borderId="32" xfId="47" applyFont="1" applyFill="1" applyBorder="1" applyAlignment="1">
      <alignment horizontal="left" vertical="center" wrapText="1"/>
    </xf>
    <xf numFmtId="0" fontId="32" fillId="34" borderId="32" xfId="47" applyFont="1" applyFill="1" applyBorder="1" applyAlignment="1">
      <alignment horizontal="left" vertical="center" wrapText="1"/>
    </xf>
    <xf numFmtId="0" fontId="32" fillId="34" borderId="23" xfId="47" applyFont="1" applyFill="1" applyBorder="1" applyAlignment="1">
      <alignment horizontal="left" vertical="center" wrapText="1"/>
    </xf>
    <xf numFmtId="0" fontId="34" fillId="34" borderId="40" xfId="47" applyFont="1" applyFill="1" applyBorder="1" applyAlignment="1">
      <alignment horizontal="left" vertical="center" wrapText="1"/>
    </xf>
    <xf numFmtId="0" fontId="34" fillId="34" borderId="23" xfId="47" applyFont="1" applyFill="1" applyBorder="1" applyAlignment="1">
      <alignment horizontal="left" vertical="center" wrapText="1"/>
    </xf>
    <xf numFmtId="0" fontId="34" fillId="34" borderId="0" xfId="47" applyFont="1" applyFill="1" applyAlignment="1">
      <alignment horizontal="right" vertical="center"/>
    </xf>
    <xf numFmtId="0" fontId="34" fillId="0" borderId="0" xfId="47" applyFont="1" applyAlignment="1">
      <alignment horizontal="right" vertical="center"/>
    </xf>
    <xf numFmtId="0" fontId="34" fillId="0" borderId="0" xfId="47" applyFont="1" applyAlignment="1">
      <alignment horizontal="center" vertical="center" wrapText="1"/>
    </xf>
    <xf numFmtId="0" fontId="32" fillId="0" borderId="22" xfId="46" applyFont="1" applyBorder="1" applyAlignment="1">
      <alignment horizontal="center" vertical="center"/>
    </xf>
    <xf numFmtId="0" fontId="32" fillId="0" borderId="39" xfId="46" applyFont="1" applyBorder="1" applyAlignment="1">
      <alignment horizontal="center" vertical="center"/>
    </xf>
    <xf numFmtId="0" fontId="32" fillId="0" borderId="22" xfId="47" applyFont="1" applyBorder="1" applyAlignment="1">
      <alignment horizontal="center" vertical="center"/>
    </xf>
    <xf numFmtId="0" fontId="32" fillId="0" borderId="39" xfId="47" applyFont="1" applyBorder="1" applyAlignment="1">
      <alignment horizontal="center" vertical="center"/>
    </xf>
    <xf numFmtId="0" fontId="32" fillId="0" borderId="22" xfId="47" applyFont="1" applyBorder="1" applyAlignment="1">
      <alignment horizontal="center" vertical="center" wrapText="1"/>
    </xf>
    <xf numFmtId="0" fontId="32" fillId="0" borderId="39" xfId="47" applyFont="1" applyBorder="1" applyAlignment="1">
      <alignment horizontal="center" vertical="center" wrapText="1"/>
    </xf>
    <xf numFmtId="0" fontId="32" fillId="0" borderId="26" xfId="47" applyFont="1" applyBorder="1" applyAlignment="1">
      <alignment horizontal="center" vertical="center" wrapText="1"/>
    </xf>
    <xf numFmtId="0" fontId="32" fillId="0" borderId="33" xfId="47" applyFont="1" applyBorder="1" applyAlignment="1">
      <alignment horizontal="center" vertical="center" wrapText="1"/>
    </xf>
    <xf numFmtId="0" fontId="34" fillId="34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right" wrapText="1"/>
    </xf>
    <xf numFmtId="0" fontId="34" fillId="33" borderId="0" xfId="0" applyFont="1" applyFill="1" applyAlignment="1">
      <alignment horizontal="left" vertical="top"/>
    </xf>
  </cellXfs>
  <cellStyles count="62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1" xr:uid="{00000000-0005-0000-0000-00001C000000}"/>
    <cellStyle name="Comma 6" xfId="59" xr:uid="{00000000-0005-0000-0000-00001D000000}"/>
    <cellStyle name="Comma_General 17.02.04" xfId="43" xr:uid="{00000000-0005-0000-0000-00001E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 xr:uid="{00000000-0005-0000-0000-000029000000}"/>
    <cellStyle name="Normal 2" xfId="44" xr:uid="{00000000-0005-0000-0000-00002A000000}"/>
    <cellStyle name="Normal 2 2" xfId="54" xr:uid="{00000000-0005-0000-0000-00002B000000}"/>
    <cellStyle name="Normal 2 3" xfId="45" xr:uid="{00000000-0005-0000-0000-00002C000000}"/>
    <cellStyle name="Normal 2_IV-ՀՐԱՏԱՊ ՓՈՒԼԵՐՈՎ" xfId="46" xr:uid="{00000000-0005-0000-0000-00002D000000}"/>
    <cellStyle name="Normal 5" xfId="58" xr:uid="{00000000-0005-0000-0000-00002E000000}"/>
    <cellStyle name="Normal 5 2" xfId="47" xr:uid="{00000000-0005-0000-0000-00002F000000}"/>
    <cellStyle name="Normal 5 3" xfId="57" xr:uid="{00000000-0005-0000-0000-000030000000}"/>
    <cellStyle name="Normal 6 2" xfId="48" xr:uid="{00000000-0005-0000-0000-000031000000}"/>
    <cellStyle name="Normal 8" xfId="53" xr:uid="{00000000-0005-0000-0000-000032000000}"/>
    <cellStyle name="Normal_General 17.02.04" xfId="49" xr:uid="{00000000-0005-0000-0000-000033000000}"/>
    <cellStyle name="Normal_tax" xfId="50" xr:uid="{00000000-0005-0000-0000-000034000000}"/>
    <cellStyle name="Note" xfId="16" builtinId="10" customBuiltin="1"/>
    <cellStyle name="Output" xfId="11" builtinId="21" customBuiltin="1"/>
    <cellStyle name="SN_241" xfId="51" xr:uid="{00000000-0005-0000-0000-000037000000}"/>
    <cellStyle name="SN_it" xfId="60" xr:uid="{00000000-0005-0000-0000-000038000000}"/>
    <cellStyle name="Title" xfId="2" builtinId="15" customBuiltin="1"/>
    <cellStyle name="Total" xfId="18" builtinId="25" customBuiltin="1"/>
    <cellStyle name="Warning Text" xfId="15" builtinId="11" customBuiltin="1"/>
    <cellStyle name="Обычный 2 2" xfId="52" xr:uid="{00000000-0005-0000-0000-00003C000000}"/>
    <cellStyle name="Обычный_+JRVEG-DZOR" xfId="55" xr:uid="{00000000-0005-0000-0000-00003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9"/>
  <sheetViews>
    <sheetView zoomScaleNormal="100" zoomScaleSheetLayoutView="90" workbookViewId="0">
      <selection activeCell="E6" sqref="E6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14.85546875" style="1" customWidth="1"/>
    <col min="5" max="5" width="15" style="1" customWidth="1"/>
    <col min="6" max="6" width="16.2851562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3" customFormat="1" ht="18.75" customHeight="1" x14ac:dyDescent="0.25">
      <c r="A1" s="4"/>
      <c r="B1" s="4"/>
      <c r="C1" s="4"/>
      <c r="D1" s="4"/>
      <c r="E1" s="4"/>
      <c r="F1" s="5" t="s">
        <v>0</v>
      </c>
    </row>
    <row r="2" spans="1:7" s="3" customFormat="1" ht="20.25" customHeight="1" x14ac:dyDescent="0.3">
      <c r="A2" s="6"/>
      <c r="B2" s="6"/>
      <c r="C2" s="6"/>
      <c r="D2" s="6"/>
      <c r="E2" s="6"/>
      <c r="F2" s="7" t="s">
        <v>133</v>
      </c>
    </row>
    <row r="3" spans="1:7" s="3" customFormat="1" ht="19.5" customHeight="1" x14ac:dyDescent="0.25">
      <c r="A3" s="6"/>
      <c r="B3" s="6"/>
      <c r="C3" s="6"/>
      <c r="D3" s="6"/>
      <c r="E3" s="6"/>
      <c r="F3" s="8" t="s">
        <v>1</v>
      </c>
    </row>
    <row r="4" spans="1:7" s="3" customFormat="1" ht="104.25" customHeight="1" x14ac:dyDescent="0.25">
      <c r="A4" s="248" t="s">
        <v>195</v>
      </c>
      <c r="B4" s="248"/>
      <c r="C4" s="248"/>
      <c r="D4" s="248"/>
      <c r="E4" s="248"/>
      <c r="F4" s="248"/>
    </row>
    <row r="5" spans="1:7" s="3" customFormat="1" ht="14.25" customHeight="1" x14ac:dyDescent="0.3">
      <c r="A5" s="6"/>
      <c r="B5" s="6"/>
      <c r="C5" s="6"/>
      <c r="D5" s="6"/>
      <c r="E5" s="6"/>
      <c r="F5" s="9"/>
    </row>
    <row r="6" spans="1:7" ht="16.5" customHeight="1" x14ac:dyDescent="0.25">
      <c r="A6" s="10"/>
      <c r="B6" s="10"/>
      <c r="C6" s="10"/>
      <c r="D6" s="10"/>
      <c r="E6" s="10"/>
      <c r="F6" s="37" t="s">
        <v>72</v>
      </c>
    </row>
    <row r="7" spans="1:7" ht="57" customHeight="1" x14ac:dyDescent="0.25">
      <c r="A7" s="249" t="s">
        <v>2</v>
      </c>
      <c r="B7" s="250"/>
      <c r="C7" s="251" t="s">
        <v>3</v>
      </c>
      <c r="D7" s="254" t="s">
        <v>16</v>
      </c>
      <c r="E7" s="255"/>
      <c r="F7" s="256"/>
    </row>
    <row r="8" spans="1:7" ht="33" customHeight="1" x14ac:dyDescent="0.25">
      <c r="A8" s="11" t="s">
        <v>4</v>
      </c>
      <c r="B8" s="11" t="s">
        <v>5</v>
      </c>
      <c r="C8" s="252"/>
      <c r="D8" s="70" t="s">
        <v>73</v>
      </c>
      <c r="E8" s="70" t="s">
        <v>74</v>
      </c>
      <c r="F8" s="75" t="s">
        <v>6</v>
      </c>
    </row>
    <row r="9" spans="1:7" s="29" customFormat="1" ht="27" customHeight="1" x14ac:dyDescent="0.25">
      <c r="A9" s="27"/>
      <c r="B9" s="27"/>
      <c r="C9" s="77" t="s">
        <v>51</v>
      </c>
      <c r="D9" s="80">
        <f>D10</f>
        <v>0</v>
      </c>
      <c r="E9" s="80">
        <f t="shared" ref="E9:F9" si="0">E10</f>
        <v>0</v>
      </c>
      <c r="F9" s="80">
        <f t="shared" si="0"/>
        <v>0</v>
      </c>
      <c r="G9" s="28"/>
    </row>
    <row r="10" spans="1:7" s="2" customFormat="1" ht="33" customHeight="1" x14ac:dyDescent="0.25">
      <c r="A10" s="30"/>
      <c r="B10" s="30"/>
      <c r="C10" s="76" t="s">
        <v>7</v>
      </c>
      <c r="D10" s="80">
        <f>D11+D24+D37</f>
        <v>0</v>
      </c>
      <c r="E10" s="80">
        <f t="shared" ref="E10:F10" si="1">E11+E24+E37</f>
        <v>0</v>
      </c>
      <c r="F10" s="80">
        <f t="shared" si="1"/>
        <v>0</v>
      </c>
    </row>
    <row r="11" spans="1:7" ht="17.25" x14ac:dyDescent="0.25">
      <c r="A11" s="137">
        <v>1004</v>
      </c>
      <c r="B11" s="38"/>
      <c r="C11" s="138" t="s">
        <v>8</v>
      </c>
      <c r="D11" s="125">
        <f>D18</f>
        <v>-70330.5</v>
      </c>
      <c r="E11" s="125">
        <f t="shared" ref="E11:F11" si="2">E18</f>
        <v>-70330.5</v>
      </c>
      <c r="F11" s="125">
        <f t="shared" si="2"/>
        <v>-70330.5</v>
      </c>
    </row>
    <row r="12" spans="1:7" ht="17.25" x14ac:dyDescent="0.25">
      <c r="A12" s="19"/>
      <c r="B12" s="19"/>
      <c r="C12" s="133" t="s">
        <v>137</v>
      </c>
      <c r="D12" s="133"/>
      <c r="E12" s="133"/>
      <c r="F12" s="136"/>
    </row>
    <row r="13" spans="1:7" ht="17.25" x14ac:dyDescent="0.25">
      <c r="A13" s="14"/>
      <c r="B13" s="14"/>
      <c r="C13" s="138" t="s">
        <v>9</v>
      </c>
      <c r="D13" s="138"/>
      <c r="E13" s="138"/>
      <c r="F13" s="136"/>
    </row>
    <row r="14" spans="1:7" ht="34.5" x14ac:dyDescent="0.25">
      <c r="A14" s="14"/>
      <c r="B14" s="14"/>
      <c r="C14" s="133" t="s">
        <v>138</v>
      </c>
      <c r="D14" s="133"/>
      <c r="E14" s="133"/>
      <c r="F14" s="136"/>
    </row>
    <row r="15" spans="1:7" ht="17.25" x14ac:dyDescent="0.25">
      <c r="A15" s="16"/>
      <c r="B15" s="16"/>
      <c r="C15" s="138" t="s">
        <v>10</v>
      </c>
      <c r="D15" s="138"/>
      <c r="E15" s="138"/>
      <c r="F15" s="136"/>
    </row>
    <row r="16" spans="1:7" ht="34.5" x14ac:dyDescent="0.25">
      <c r="A16" s="38"/>
      <c r="B16" s="38"/>
      <c r="C16" s="133" t="s">
        <v>139</v>
      </c>
      <c r="D16" s="133"/>
      <c r="E16" s="133"/>
      <c r="F16" s="136"/>
    </row>
    <row r="17" spans="1:6" x14ac:dyDescent="0.25">
      <c r="A17" s="253" t="s">
        <v>11</v>
      </c>
      <c r="B17" s="253"/>
      <c r="C17" s="253"/>
      <c r="D17" s="253"/>
      <c r="E17" s="253"/>
      <c r="F17" s="253"/>
    </row>
    <row r="18" spans="1:6" s="140" customFormat="1" x14ac:dyDescent="0.25">
      <c r="A18" s="35"/>
      <c r="B18" s="88">
        <v>31013</v>
      </c>
      <c r="C18" s="104" t="s">
        <v>12</v>
      </c>
      <c r="D18" s="139">
        <f>'3'!G24</f>
        <v>-70330.5</v>
      </c>
      <c r="E18" s="139">
        <f>'3'!H24</f>
        <v>-70330.5</v>
      </c>
      <c r="F18" s="139">
        <f>'3'!I24</f>
        <v>-70330.5</v>
      </c>
    </row>
    <row r="19" spans="1:6" s="140" customFormat="1" ht="17.25" x14ac:dyDescent="0.25">
      <c r="A19" s="35"/>
      <c r="B19" s="35"/>
      <c r="C19" s="71" t="s">
        <v>140</v>
      </c>
      <c r="D19" s="133"/>
      <c r="E19" s="133"/>
      <c r="F19" s="88"/>
    </row>
    <row r="20" spans="1:6" s="140" customFormat="1" ht="17.25" x14ac:dyDescent="0.25">
      <c r="A20" s="35"/>
      <c r="B20" s="35"/>
      <c r="C20" s="104" t="s">
        <v>13</v>
      </c>
      <c r="D20" s="138"/>
      <c r="E20" s="138"/>
      <c r="F20" s="88"/>
    </row>
    <row r="21" spans="1:6" s="140" customFormat="1" ht="17.25" x14ac:dyDescent="0.25">
      <c r="A21" s="35"/>
      <c r="B21" s="35"/>
      <c r="C21" s="71" t="s">
        <v>141</v>
      </c>
      <c r="D21" s="133"/>
      <c r="E21" s="133"/>
      <c r="F21" s="88"/>
    </row>
    <row r="22" spans="1:6" s="140" customFormat="1" ht="17.25" x14ac:dyDescent="0.25">
      <c r="A22" s="35"/>
      <c r="B22" s="35"/>
      <c r="C22" s="104" t="s">
        <v>14</v>
      </c>
      <c r="D22" s="138"/>
      <c r="E22" s="138"/>
      <c r="F22" s="88"/>
    </row>
    <row r="23" spans="1:6" s="140" customFormat="1" ht="33" x14ac:dyDescent="0.25">
      <c r="A23" s="35"/>
      <c r="B23" s="35"/>
      <c r="C23" s="71" t="s">
        <v>52</v>
      </c>
      <c r="D23" s="133"/>
      <c r="E23" s="133"/>
      <c r="F23" s="88"/>
    </row>
    <row r="24" spans="1:6" ht="16.5" customHeight="1" x14ac:dyDescent="0.25">
      <c r="A24" s="17">
        <v>1072</v>
      </c>
      <c r="B24" s="15"/>
      <c r="C24" s="34" t="s">
        <v>8</v>
      </c>
      <c r="D24" s="125">
        <f>D31</f>
        <v>61000.399999999994</v>
      </c>
      <c r="E24" s="125">
        <f t="shared" ref="E24:F24" si="3">E31</f>
        <v>61000.399999999994</v>
      </c>
      <c r="F24" s="125">
        <f t="shared" si="3"/>
        <v>61000.399999999994</v>
      </c>
    </row>
    <row r="25" spans="1:6" ht="16.5" customHeight="1" x14ac:dyDescent="0.25">
      <c r="A25" s="19"/>
      <c r="B25" s="19"/>
      <c r="C25" s="120" t="s">
        <v>131</v>
      </c>
      <c r="D25" s="88"/>
      <c r="E25" s="88"/>
      <c r="F25" s="126"/>
    </row>
    <row r="26" spans="1:6" ht="16.5" customHeight="1" x14ac:dyDescent="0.25">
      <c r="A26" s="14"/>
      <c r="B26" s="14"/>
      <c r="C26" s="34" t="s">
        <v>9</v>
      </c>
      <c r="D26" s="34"/>
      <c r="E26" s="34"/>
      <c r="F26" s="12"/>
    </row>
    <row r="27" spans="1:6" ht="33" x14ac:dyDescent="0.25">
      <c r="A27" s="14"/>
      <c r="B27" s="14"/>
      <c r="C27" s="120" t="s">
        <v>105</v>
      </c>
      <c r="D27" s="35"/>
      <c r="E27" s="35"/>
      <c r="F27" s="12"/>
    </row>
    <row r="28" spans="1:6" ht="16.5" customHeight="1" x14ac:dyDescent="0.25">
      <c r="A28" s="16"/>
      <c r="B28" s="16"/>
      <c r="C28" s="34" t="s">
        <v>10</v>
      </c>
      <c r="D28" s="34"/>
      <c r="E28" s="34"/>
      <c r="F28" s="12"/>
    </row>
    <row r="29" spans="1:6" ht="39.75" customHeight="1" x14ac:dyDescent="0.25">
      <c r="A29" s="15"/>
      <c r="B29" s="15"/>
      <c r="C29" s="120" t="s">
        <v>106</v>
      </c>
      <c r="D29" s="35"/>
      <c r="E29" s="35"/>
      <c r="F29" s="12"/>
    </row>
    <row r="30" spans="1:6" ht="16.5" customHeight="1" x14ac:dyDescent="0.25">
      <c r="A30" s="253" t="s">
        <v>11</v>
      </c>
      <c r="B30" s="253"/>
      <c r="C30" s="253"/>
      <c r="D30" s="253"/>
      <c r="E30" s="253"/>
      <c r="F30" s="253"/>
    </row>
    <row r="31" spans="1:6" s="72" customFormat="1" ht="15" customHeight="1" x14ac:dyDescent="0.25">
      <c r="A31" s="71"/>
      <c r="B31" s="88">
        <v>31012</v>
      </c>
      <c r="C31" s="92" t="s">
        <v>12</v>
      </c>
      <c r="D31" s="127">
        <f>'3'!G45</f>
        <v>61000.399999999994</v>
      </c>
      <c r="E31" s="127">
        <f>'3'!H45</f>
        <v>61000.399999999994</v>
      </c>
      <c r="F31" s="127">
        <f>'3'!I45</f>
        <v>61000.399999999994</v>
      </c>
    </row>
    <row r="32" spans="1:6" s="72" customFormat="1" ht="15.75" customHeight="1" x14ac:dyDescent="0.25">
      <c r="A32" s="71"/>
      <c r="B32" s="35"/>
      <c r="C32" s="106" t="s">
        <v>132</v>
      </c>
      <c r="D32" s="35"/>
      <c r="E32" s="35"/>
      <c r="F32" s="35"/>
    </row>
    <row r="33" spans="1:6" s="72" customFormat="1" ht="17.25" x14ac:dyDescent="0.25">
      <c r="A33" s="71"/>
      <c r="B33" s="35"/>
      <c r="C33" s="92" t="s">
        <v>13</v>
      </c>
      <c r="D33" s="34"/>
      <c r="E33" s="34"/>
      <c r="F33" s="35"/>
    </row>
    <row r="34" spans="1:6" s="72" customFormat="1" ht="16.5" customHeight="1" x14ac:dyDescent="0.25">
      <c r="A34" s="71"/>
      <c r="B34" s="35"/>
      <c r="C34" s="106" t="s">
        <v>132</v>
      </c>
      <c r="D34" s="35"/>
      <c r="E34" s="35"/>
      <c r="F34" s="35"/>
    </row>
    <row r="35" spans="1:6" s="72" customFormat="1" ht="17.25" x14ac:dyDescent="0.25">
      <c r="A35" s="71"/>
      <c r="B35" s="35"/>
      <c r="C35" s="92" t="s">
        <v>14</v>
      </c>
      <c r="D35" s="34"/>
      <c r="E35" s="34"/>
      <c r="F35" s="35"/>
    </row>
    <row r="36" spans="1:6" s="72" customFormat="1" ht="33" x14ac:dyDescent="0.25">
      <c r="A36" s="71"/>
      <c r="B36" s="35"/>
      <c r="C36" s="71" t="s">
        <v>52</v>
      </c>
      <c r="D36" s="35"/>
      <c r="E36" s="35"/>
      <c r="F36" s="35"/>
    </row>
    <row r="37" spans="1:6" ht="16.5" customHeight="1" x14ac:dyDescent="0.25">
      <c r="A37" s="17">
        <v>1109</v>
      </c>
      <c r="B37" s="15"/>
      <c r="C37" s="34" t="s">
        <v>8</v>
      </c>
      <c r="D37" s="80">
        <f>D44</f>
        <v>9330.1</v>
      </c>
      <c r="E37" s="80">
        <f t="shared" ref="E37:F37" si="4">E44</f>
        <v>9330.1</v>
      </c>
      <c r="F37" s="80">
        <f t="shared" si="4"/>
        <v>9330.1</v>
      </c>
    </row>
    <row r="38" spans="1:6" ht="16.5" customHeight="1" x14ac:dyDescent="0.25">
      <c r="A38" s="19"/>
      <c r="B38" s="19"/>
      <c r="C38" s="71" t="s">
        <v>124</v>
      </c>
      <c r="D38" s="88"/>
      <c r="E38" s="88"/>
      <c r="F38" s="126"/>
    </row>
    <row r="39" spans="1:6" ht="16.5" customHeight="1" x14ac:dyDescent="0.25">
      <c r="A39" s="14"/>
      <c r="B39" s="14"/>
      <c r="C39" s="34" t="s">
        <v>9</v>
      </c>
      <c r="D39" s="34"/>
      <c r="E39" s="34"/>
      <c r="F39" s="12"/>
    </row>
    <row r="40" spans="1:6" ht="33" x14ac:dyDescent="0.25">
      <c r="A40" s="14"/>
      <c r="B40" s="14"/>
      <c r="C40" s="71" t="s">
        <v>125</v>
      </c>
      <c r="D40" s="35"/>
      <c r="E40" s="35"/>
      <c r="F40" s="12"/>
    </row>
    <row r="41" spans="1:6" ht="16.5" customHeight="1" x14ac:dyDescent="0.25">
      <c r="A41" s="16"/>
      <c r="B41" s="16"/>
      <c r="C41" s="34" t="s">
        <v>10</v>
      </c>
      <c r="D41" s="34"/>
      <c r="E41" s="34"/>
      <c r="F41" s="12"/>
    </row>
    <row r="42" spans="1:6" ht="39.75" customHeight="1" x14ac:dyDescent="0.25">
      <c r="A42" s="15"/>
      <c r="B42" s="15"/>
      <c r="C42" s="71" t="s">
        <v>126</v>
      </c>
      <c r="D42" s="35"/>
      <c r="E42" s="35"/>
      <c r="F42" s="12"/>
    </row>
    <row r="43" spans="1:6" ht="16.5" customHeight="1" x14ac:dyDescent="0.25">
      <c r="A43" s="253" t="s">
        <v>11</v>
      </c>
      <c r="B43" s="253"/>
      <c r="C43" s="253"/>
      <c r="D43" s="253"/>
      <c r="E43" s="253"/>
      <c r="F43" s="253"/>
    </row>
    <row r="44" spans="1:6" s="72" customFormat="1" ht="15" customHeight="1" x14ac:dyDescent="0.25">
      <c r="A44" s="71"/>
      <c r="B44" s="88">
        <v>11001</v>
      </c>
      <c r="C44" s="104" t="s">
        <v>12</v>
      </c>
      <c r="D44" s="127">
        <f>'3'!G59</f>
        <v>9330.1</v>
      </c>
      <c r="E44" s="127">
        <f>'3'!H59</f>
        <v>9330.1</v>
      </c>
      <c r="F44" s="127">
        <f>'3'!I59</f>
        <v>9330.1</v>
      </c>
    </row>
    <row r="45" spans="1:6" s="72" customFormat="1" ht="33" x14ac:dyDescent="0.25">
      <c r="A45" s="71"/>
      <c r="B45" s="35"/>
      <c r="C45" s="71" t="s">
        <v>127</v>
      </c>
      <c r="D45" s="35"/>
      <c r="E45" s="35"/>
      <c r="F45" s="35"/>
    </row>
    <row r="46" spans="1:6" s="72" customFormat="1" x14ac:dyDescent="0.25">
      <c r="A46" s="71"/>
      <c r="B46" s="35"/>
      <c r="C46" s="104" t="s">
        <v>13</v>
      </c>
      <c r="D46" s="34"/>
      <c r="E46" s="34"/>
      <c r="F46" s="35"/>
    </row>
    <row r="47" spans="1:6" s="72" customFormat="1" ht="49.5" x14ac:dyDescent="0.25">
      <c r="A47" s="71"/>
      <c r="B47" s="35"/>
      <c r="C47" s="71" t="s">
        <v>128</v>
      </c>
      <c r="D47" s="35"/>
      <c r="E47" s="35"/>
      <c r="F47" s="35"/>
    </row>
    <row r="48" spans="1:6" s="72" customFormat="1" x14ac:dyDescent="0.25">
      <c r="A48" s="71"/>
      <c r="B48" s="35"/>
      <c r="C48" s="104" t="s">
        <v>129</v>
      </c>
      <c r="D48" s="34"/>
      <c r="E48" s="34"/>
      <c r="F48" s="35"/>
    </row>
    <row r="49" spans="1:6" s="72" customFormat="1" x14ac:dyDescent="0.25">
      <c r="A49" s="71"/>
      <c r="B49" s="35"/>
      <c r="C49" s="71" t="s">
        <v>98</v>
      </c>
      <c r="D49" s="35"/>
      <c r="E49" s="35"/>
      <c r="F49" s="35"/>
    </row>
    <row r="50" spans="1:6" s="115" customFormat="1" ht="21.75" customHeight="1" x14ac:dyDescent="0.25">
      <c r="A50" s="113"/>
      <c r="B50" s="113"/>
      <c r="C50" s="114" t="s">
        <v>15</v>
      </c>
      <c r="D50" s="128">
        <f t="shared" ref="D50:F50" si="5">D51</f>
        <v>0</v>
      </c>
      <c r="E50" s="128">
        <f t="shared" si="5"/>
        <v>0</v>
      </c>
      <c r="F50" s="128">
        <f t="shared" si="5"/>
        <v>0</v>
      </c>
    </row>
    <row r="51" spans="1:6" s="118" customFormat="1" ht="18" customHeight="1" x14ac:dyDescent="0.25">
      <c r="A51" s="116" t="s">
        <v>91</v>
      </c>
      <c r="B51" s="106"/>
      <c r="C51" s="117" t="s">
        <v>8</v>
      </c>
      <c r="D51" s="129">
        <f>D58+D64</f>
        <v>0</v>
      </c>
      <c r="E51" s="129">
        <f t="shared" ref="E51:F51" si="6">E58+E64</f>
        <v>0</v>
      </c>
      <c r="F51" s="129">
        <f t="shared" si="6"/>
        <v>0</v>
      </c>
    </row>
    <row r="52" spans="1:6" s="118" customFormat="1" ht="18" customHeight="1" x14ac:dyDescent="0.25">
      <c r="A52" s="106"/>
      <c r="B52" s="106"/>
      <c r="C52" s="111" t="s">
        <v>90</v>
      </c>
      <c r="D52" s="111"/>
      <c r="E52" s="111"/>
      <c r="F52" s="106"/>
    </row>
    <row r="53" spans="1:6" s="118" customFormat="1" ht="18" customHeight="1" x14ac:dyDescent="0.25">
      <c r="A53" s="106"/>
      <c r="B53" s="106"/>
      <c r="C53" s="106" t="s">
        <v>9</v>
      </c>
      <c r="D53" s="106"/>
      <c r="E53" s="106"/>
      <c r="F53" s="111"/>
    </row>
    <row r="54" spans="1:6" s="118" customFormat="1" ht="33" customHeight="1" x14ac:dyDescent="0.25">
      <c r="A54" s="106"/>
      <c r="B54" s="106"/>
      <c r="C54" s="111" t="s">
        <v>95</v>
      </c>
      <c r="D54" s="111"/>
      <c r="E54" s="111"/>
      <c r="F54" s="106"/>
    </row>
    <row r="55" spans="1:6" s="118" customFormat="1" ht="18" customHeight="1" x14ac:dyDescent="0.25">
      <c r="A55" s="106"/>
      <c r="B55" s="106"/>
      <c r="C55" s="106" t="s">
        <v>10</v>
      </c>
      <c r="D55" s="106"/>
      <c r="E55" s="106"/>
      <c r="F55" s="111"/>
    </row>
    <row r="56" spans="1:6" s="118" customFormat="1" ht="33" customHeight="1" x14ac:dyDescent="0.25">
      <c r="A56" s="106"/>
      <c r="B56" s="106"/>
      <c r="C56" s="111" t="s">
        <v>96</v>
      </c>
      <c r="D56" s="111"/>
      <c r="E56" s="111"/>
      <c r="F56" s="106"/>
    </row>
    <row r="57" spans="1:6" s="118" customFormat="1" ht="18" customHeight="1" x14ac:dyDescent="0.25">
      <c r="A57" s="245" t="s">
        <v>11</v>
      </c>
      <c r="B57" s="246"/>
      <c r="C57" s="246"/>
      <c r="D57" s="246"/>
      <c r="E57" s="246"/>
      <c r="F57" s="247"/>
    </row>
    <row r="58" spans="1:6" s="118" customFormat="1" ht="18" customHeight="1" x14ac:dyDescent="0.25">
      <c r="A58" s="106"/>
      <c r="B58" s="106" t="s">
        <v>92</v>
      </c>
      <c r="C58" s="106" t="s">
        <v>12</v>
      </c>
      <c r="D58" s="119">
        <f>'3'!G80</f>
        <v>61000.399999999994</v>
      </c>
      <c r="E58" s="119">
        <f>'3'!H80</f>
        <v>61000.399999999994</v>
      </c>
      <c r="F58" s="119">
        <f>'3'!I80</f>
        <v>61000.399999999994</v>
      </c>
    </row>
    <row r="59" spans="1:6" s="118" customFormat="1" ht="18" customHeight="1" x14ac:dyDescent="0.25">
      <c r="A59" s="106"/>
      <c r="B59" s="106"/>
      <c r="C59" s="106" t="s">
        <v>90</v>
      </c>
      <c r="D59" s="106"/>
      <c r="E59" s="106"/>
      <c r="F59" s="106"/>
    </row>
    <row r="60" spans="1:6" s="118" customFormat="1" ht="18" customHeight="1" x14ac:dyDescent="0.25">
      <c r="A60" s="106"/>
      <c r="B60" s="106"/>
      <c r="C60" s="106" t="s">
        <v>13</v>
      </c>
      <c r="D60" s="106"/>
      <c r="E60" s="106"/>
      <c r="F60" s="111"/>
    </row>
    <row r="61" spans="1:6" s="118" customFormat="1" ht="51.75" customHeight="1" x14ac:dyDescent="0.25">
      <c r="A61" s="106"/>
      <c r="B61" s="106"/>
      <c r="C61" s="106" t="s">
        <v>97</v>
      </c>
      <c r="D61" s="106"/>
      <c r="E61" s="106"/>
      <c r="F61" s="106"/>
    </row>
    <row r="62" spans="1:6" s="118" customFormat="1" ht="18" customHeight="1" x14ac:dyDescent="0.25">
      <c r="A62" s="106"/>
      <c r="B62" s="106"/>
      <c r="C62" s="106" t="s">
        <v>14</v>
      </c>
      <c r="D62" s="106"/>
      <c r="E62" s="106"/>
      <c r="F62" s="111"/>
    </row>
    <row r="63" spans="1:6" s="118" customFormat="1" ht="18" customHeight="1" x14ac:dyDescent="0.25">
      <c r="A63" s="106"/>
      <c r="B63" s="106"/>
      <c r="C63" s="117" t="s">
        <v>98</v>
      </c>
      <c r="D63" s="117"/>
      <c r="E63" s="117"/>
      <c r="F63" s="106"/>
    </row>
    <row r="64" spans="1:6" s="118" customFormat="1" ht="18" customHeight="1" x14ac:dyDescent="0.25">
      <c r="A64" s="106"/>
      <c r="B64" s="106" t="s">
        <v>92</v>
      </c>
      <c r="C64" s="106" t="s">
        <v>12</v>
      </c>
      <c r="D64" s="119">
        <f>'3'!G88</f>
        <v>-61000.399999999994</v>
      </c>
      <c r="E64" s="119">
        <f>'3'!H88</f>
        <v>-61000.399999999994</v>
      </c>
      <c r="F64" s="119">
        <f>'3'!I88</f>
        <v>-61000.399999999994</v>
      </c>
    </row>
    <row r="65" spans="1:6" s="118" customFormat="1" ht="18" customHeight="1" x14ac:dyDescent="0.25">
      <c r="A65" s="106"/>
      <c r="B65" s="106"/>
      <c r="C65" s="106" t="s">
        <v>90</v>
      </c>
      <c r="D65" s="106"/>
      <c r="E65" s="106"/>
      <c r="F65" s="106"/>
    </row>
    <row r="66" spans="1:6" s="118" customFormat="1" ht="18" customHeight="1" x14ac:dyDescent="0.25">
      <c r="A66" s="106"/>
      <c r="B66" s="106"/>
      <c r="C66" s="106" t="s">
        <v>13</v>
      </c>
      <c r="D66" s="106"/>
      <c r="E66" s="106"/>
      <c r="F66" s="111"/>
    </row>
    <row r="67" spans="1:6" s="118" customFormat="1" ht="51.75" customHeight="1" x14ac:dyDescent="0.25">
      <c r="A67" s="106"/>
      <c r="B67" s="106"/>
      <c r="C67" s="106" t="s">
        <v>97</v>
      </c>
      <c r="D67" s="106"/>
      <c r="E67" s="106"/>
      <c r="F67" s="106"/>
    </row>
    <row r="68" spans="1:6" s="118" customFormat="1" ht="18" customHeight="1" x14ac:dyDescent="0.25">
      <c r="A68" s="106"/>
      <c r="B68" s="106"/>
      <c r="C68" s="106" t="s">
        <v>14</v>
      </c>
      <c r="D68" s="106"/>
      <c r="E68" s="106"/>
      <c r="F68" s="111"/>
    </row>
    <row r="69" spans="1:6" s="118" customFormat="1" ht="18" customHeight="1" x14ac:dyDescent="0.25">
      <c r="A69" s="106"/>
      <c r="B69" s="106"/>
      <c r="C69" s="117" t="s">
        <v>98</v>
      </c>
      <c r="D69" s="117"/>
      <c r="E69" s="117"/>
      <c r="F69" s="106"/>
    </row>
  </sheetData>
  <mergeCells count="8">
    <mergeCell ref="A57:F57"/>
    <mergeCell ref="A4:F4"/>
    <mergeCell ref="A7:B7"/>
    <mergeCell ref="C7:C8"/>
    <mergeCell ref="A30:F30"/>
    <mergeCell ref="A43:F43"/>
    <mergeCell ref="D7:F7"/>
    <mergeCell ref="A17:F1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zoomScaleNormal="100" zoomScaleSheetLayoutView="90" workbookViewId="0">
      <selection activeCell="E8" sqref="E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72" t="s">
        <v>53</v>
      </c>
      <c r="B1" s="272"/>
      <c r="C1" s="272"/>
      <c r="D1" s="272"/>
      <c r="E1" s="272"/>
      <c r="F1" s="272"/>
      <c r="G1" s="272"/>
      <c r="H1" s="272"/>
    </row>
    <row r="2" spans="1:10" s="40" customFormat="1" ht="19.5" customHeight="1" x14ac:dyDescent="0.25">
      <c r="A2" s="272" t="s">
        <v>133</v>
      </c>
      <c r="B2" s="272"/>
      <c r="C2" s="272"/>
      <c r="D2" s="272"/>
      <c r="E2" s="272"/>
      <c r="F2" s="272"/>
      <c r="G2" s="272"/>
      <c r="H2" s="272"/>
      <c r="I2" s="39"/>
      <c r="J2" s="39"/>
    </row>
    <row r="3" spans="1:10" s="40" customFormat="1" ht="17.25" customHeight="1" x14ac:dyDescent="0.25">
      <c r="A3" s="272" t="s">
        <v>1</v>
      </c>
      <c r="B3" s="272"/>
      <c r="C3" s="272"/>
      <c r="D3" s="272"/>
      <c r="E3" s="272"/>
      <c r="F3" s="272"/>
      <c r="G3" s="272"/>
      <c r="H3" s="272"/>
      <c r="I3" s="39"/>
      <c r="J3" s="39"/>
    </row>
    <row r="4" spans="1:10" s="40" customFormat="1" ht="52.5" customHeight="1" x14ac:dyDescent="0.25">
      <c r="A4" s="273" t="s">
        <v>199</v>
      </c>
      <c r="B4" s="273"/>
      <c r="C4" s="273"/>
      <c r="D4" s="273"/>
      <c r="E4" s="273"/>
      <c r="F4" s="273"/>
      <c r="G4" s="273"/>
      <c r="H4" s="273"/>
      <c r="I4" s="41"/>
      <c r="J4" s="41"/>
    </row>
    <row r="5" spans="1:10" s="45" customFormat="1" ht="17.25" customHeight="1" x14ac:dyDescent="0.25">
      <c r="A5" s="42"/>
      <c r="B5" s="42"/>
      <c r="C5" s="43"/>
      <c r="D5" s="44"/>
      <c r="E5" s="44"/>
      <c r="F5" s="44"/>
      <c r="G5" s="274" t="s">
        <v>72</v>
      </c>
      <c r="H5" s="274"/>
    </row>
    <row r="6" spans="1:10" s="45" customFormat="1" ht="32.25" customHeight="1" x14ac:dyDescent="0.25">
      <c r="A6" s="257" t="s">
        <v>54</v>
      </c>
      <c r="B6" s="258"/>
      <c r="C6" s="261" t="s">
        <v>55</v>
      </c>
      <c r="D6" s="264" t="s">
        <v>16</v>
      </c>
      <c r="E6" s="265"/>
      <c r="F6" s="265"/>
      <c r="G6" s="265"/>
      <c r="H6" s="266"/>
    </row>
    <row r="7" spans="1:10" s="46" customFormat="1" ht="31.5" customHeight="1" x14ac:dyDescent="0.25">
      <c r="A7" s="259"/>
      <c r="B7" s="260"/>
      <c r="C7" s="262"/>
      <c r="D7" s="267" t="s">
        <v>56</v>
      </c>
      <c r="E7" s="269" t="s">
        <v>17</v>
      </c>
      <c r="F7" s="270"/>
      <c r="G7" s="270"/>
      <c r="H7" s="271"/>
    </row>
    <row r="8" spans="1:10" s="46" customFormat="1" ht="96" customHeight="1" x14ac:dyDescent="0.25">
      <c r="A8" s="47" t="s">
        <v>4</v>
      </c>
      <c r="B8" s="47" t="s">
        <v>5</v>
      </c>
      <c r="C8" s="263"/>
      <c r="D8" s="268"/>
      <c r="E8" s="48" t="s">
        <v>57</v>
      </c>
      <c r="F8" s="48" t="s">
        <v>58</v>
      </c>
      <c r="G8" s="48" t="s">
        <v>59</v>
      </c>
      <c r="H8" s="48" t="s">
        <v>60</v>
      </c>
    </row>
    <row r="9" spans="1:10" s="52" customFormat="1" ht="30.75" customHeight="1" x14ac:dyDescent="0.25">
      <c r="A9" s="49"/>
      <c r="B9" s="49"/>
      <c r="C9" s="50" t="s">
        <v>61</v>
      </c>
      <c r="D9" s="67">
        <f>SUM(E9:H9)</f>
        <v>-9330.1000000000058</v>
      </c>
      <c r="E9" s="67">
        <f>E11</f>
        <v>-70330.5</v>
      </c>
      <c r="F9" s="67">
        <f>F11</f>
        <v>0</v>
      </c>
      <c r="G9" s="67">
        <f>G11</f>
        <v>0</v>
      </c>
      <c r="H9" s="67">
        <f>H11</f>
        <v>61000.399999999994</v>
      </c>
    </row>
    <row r="10" spans="1:10" s="45" customFormat="1" ht="17.25" customHeight="1" x14ac:dyDescent="0.25">
      <c r="A10" s="49"/>
      <c r="B10" s="49"/>
      <c r="C10" s="50" t="s">
        <v>62</v>
      </c>
      <c r="D10" s="51"/>
      <c r="E10" s="51"/>
      <c r="F10" s="51"/>
      <c r="G10" s="51"/>
      <c r="H10" s="51"/>
    </row>
    <row r="11" spans="1:10" s="57" customFormat="1" ht="51.75" customHeight="1" x14ac:dyDescent="0.25">
      <c r="A11" s="53"/>
      <c r="B11" s="54"/>
      <c r="C11" s="54" t="s">
        <v>63</v>
      </c>
      <c r="D11" s="55">
        <f>SUM(E11:H11)</f>
        <v>-9330.1000000000058</v>
      </c>
      <c r="E11" s="56">
        <f>E13+E14</f>
        <v>-70330.5</v>
      </c>
      <c r="F11" s="56">
        <f t="shared" ref="F11:H11" si="0">F13+F14</f>
        <v>0</v>
      </c>
      <c r="G11" s="56">
        <f t="shared" si="0"/>
        <v>0</v>
      </c>
      <c r="H11" s="56">
        <f t="shared" si="0"/>
        <v>61000.399999999994</v>
      </c>
    </row>
    <row r="12" spans="1:10" s="57" customFormat="1" ht="17.25" customHeight="1" x14ac:dyDescent="0.25">
      <c r="A12" s="53"/>
      <c r="B12" s="53"/>
      <c r="C12" s="53" t="s">
        <v>64</v>
      </c>
      <c r="D12" s="55"/>
      <c r="E12" s="36"/>
      <c r="F12" s="36"/>
      <c r="G12" s="36"/>
      <c r="H12" s="36"/>
    </row>
    <row r="13" spans="1:10" s="91" customFormat="1" ht="25.5" customHeight="1" x14ac:dyDescent="0.25">
      <c r="A13" s="89" t="s">
        <v>142</v>
      </c>
      <c r="B13" s="89" t="s">
        <v>143</v>
      </c>
      <c r="C13" s="141" t="s">
        <v>140</v>
      </c>
      <c r="D13" s="56">
        <f>SUM(E13:H13)</f>
        <v>-70330.5</v>
      </c>
      <c r="E13" s="170">
        <v>-70330.5</v>
      </c>
      <c r="F13" s="73">
        <v>0</v>
      </c>
      <c r="G13" s="90"/>
      <c r="H13" s="90">
        <v>0</v>
      </c>
    </row>
    <row r="14" spans="1:10" s="91" customFormat="1" ht="33" x14ac:dyDescent="0.25">
      <c r="A14" s="89">
        <v>1072</v>
      </c>
      <c r="B14" s="89">
        <v>31012</v>
      </c>
      <c r="C14" s="105" t="s">
        <v>132</v>
      </c>
      <c r="D14" s="169">
        <f>SUM(E14:H14)</f>
        <v>61000.399999999994</v>
      </c>
      <c r="E14" s="56"/>
      <c r="F14" s="73"/>
      <c r="G14" s="90"/>
      <c r="H14" s="90">
        <f>H16</f>
        <v>61000.399999999994</v>
      </c>
    </row>
    <row r="15" spans="1:10" s="91" customFormat="1" ht="27" customHeight="1" x14ac:dyDescent="0.25">
      <c r="A15" s="89"/>
      <c r="B15" s="89"/>
      <c r="C15" s="94" t="s">
        <v>64</v>
      </c>
      <c r="D15" s="90"/>
      <c r="E15" s="90"/>
      <c r="F15" s="90"/>
      <c r="G15" s="90"/>
      <c r="H15" s="90"/>
    </row>
    <row r="16" spans="1:10" s="91" customFormat="1" ht="53.25" customHeight="1" x14ac:dyDescent="0.25">
      <c r="A16" s="97"/>
      <c r="B16" s="97"/>
      <c r="C16" s="130" t="s">
        <v>115</v>
      </c>
      <c r="D16" s="103">
        <f>SUM(D14:D15)</f>
        <v>61000.399999999994</v>
      </c>
      <c r="E16" s="103"/>
      <c r="F16" s="103"/>
      <c r="G16" s="103"/>
      <c r="H16" s="103">
        <f>'3'!I53+'3'!I55</f>
        <v>61000.399999999994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5"/>
  <sheetViews>
    <sheetView zoomScaleNormal="100" zoomScaleSheetLayoutView="90" workbookViewId="0">
      <selection activeCell="A2" sqref="A2:I2"/>
    </sheetView>
  </sheetViews>
  <sheetFormatPr defaultColWidth="8" defaultRowHeight="16.5" customHeight="1" x14ac:dyDescent="0.3"/>
  <cols>
    <col min="1" max="1" width="9.42578125" style="20" customWidth="1"/>
    <col min="2" max="3" width="8" style="20"/>
    <col min="4" max="4" width="10.5703125" style="20" customWidth="1"/>
    <col min="5" max="5" width="15.85546875" style="20" customWidth="1"/>
    <col min="6" max="6" width="72" style="20" customWidth="1"/>
    <col min="7" max="7" width="15.140625" style="20" customWidth="1"/>
    <col min="8" max="9" width="14.42578125" style="20" bestFit="1" customWidth="1"/>
    <col min="10" max="16384" width="8" style="20"/>
  </cols>
  <sheetData>
    <row r="1" spans="1:10" ht="20.25" customHeight="1" x14ac:dyDescent="0.3">
      <c r="H1" s="275" t="s">
        <v>19</v>
      </c>
      <c r="I1" s="275"/>
    </row>
    <row r="2" spans="1:10" s="21" customFormat="1" ht="13.5" customHeight="1" x14ac:dyDescent="0.25">
      <c r="A2" s="277" t="s">
        <v>133</v>
      </c>
      <c r="B2" s="277"/>
      <c r="C2" s="277"/>
      <c r="D2" s="277"/>
      <c r="E2" s="277"/>
      <c r="F2" s="277"/>
      <c r="G2" s="277"/>
      <c r="H2" s="277"/>
      <c r="I2" s="277"/>
      <c r="J2" s="22"/>
    </row>
    <row r="3" spans="1:10" s="21" customFormat="1" ht="13.5" customHeight="1" x14ac:dyDescent="0.25">
      <c r="A3" s="277" t="s">
        <v>1</v>
      </c>
      <c r="B3" s="277"/>
      <c r="C3" s="277"/>
      <c r="D3" s="277"/>
      <c r="E3" s="277"/>
      <c r="F3" s="277"/>
      <c r="G3" s="277"/>
      <c r="H3" s="277"/>
      <c r="I3" s="277"/>
      <c r="J3" s="22"/>
    </row>
    <row r="4" spans="1:10" s="21" customFormat="1" ht="52.5" customHeight="1" x14ac:dyDescent="0.25">
      <c r="A4" s="248" t="s">
        <v>134</v>
      </c>
      <c r="B4" s="248"/>
      <c r="C4" s="248"/>
      <c r="D4" s="248"/>
      <c r="E4" s="248"/>
      <c r="F4" s="248"/>
      <c r="G4" s="248"/>
      <c r="H4" s="248"/>
      <c r="I4" s="248"/>
    </row>
    <row r="5" spans="1:10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0" s="1" customFormat="1" ht="36" customHeight="1" x14ac:dyDescent="0.3">
      <c r="A6" s="2"/>
      <c r="B6" s="2"/>
      <c r="C6" s="2"/>
      <c r="D6" s="2"/>
      <c r="E6" s="2"/>
      <c r="F6" s="2"/>
      <c r="G6" s="2"/>
      <c r="H6" s="2"/>
      <c r="I6" s="79" t="s">
        <v>72</v>
      </c>
    </row>
    <row r="7" spans="1:10" s="1" customFormat="1" ht="58.5" customHeight="1" x14ac:dyDescent="0.25">
      <c r="A7" s="278" t="s">
        <v>20</v>
      </c>
      <c r="B7" s="279"/>
      <c r="C7" s="280"/>
      <c r="D7" s="278" t="s">
        <v>21</v>
      </c>
      <c r="E7" s="280"/>
      <c r="F7" s="278" t="s">
        <v>22</v>
      </c>
      <c r="G7" s="285" t="s">
        <v>16</v>
      </c>
      <c r="H7" s="286"/>
      <c r="I7" s="287"/>
    </row>
    <row r="8" spans="1:10" s="1" customFormat="1" ht="30" customHeight="1" x14ac:dyDescent="0.25">
      <c r="A8" s="281"/>
      <c r="B8" s="282"/>
      <c r="C8" s="283"/>
      <c r="D8" s="281"/>
      <c r="E8" s="283"/>
      <c r="F8" s="284"/>
      <c r="G8" s="276" t="s">
        <v>73</v>
      </c>
      <c r="H8" s="276" t="s">
        <v>74</v>
      </c>
      <c r="I8" s="276" t="s">
        <v>6</v>
      </c>
    </row>
    <row r="9" spans="1:10" s="1" customFormat="1" ht="38.25" customHeight="1" x14ac:dyDescent="0.25">
      <c r="A9" s="23" t="s">
        <v>23</v>
      </c>
      <c r="B9" s="23" t="s">
        <v>24</v>
      </c>
      <c r="C9" s="23" t="s">
        <v>25</v>
      </c>
      <c r="D9" s="23" t="s">
        <v>26</v>
      </c>
      <c r="E9" s="23" t="s">
        <v>27</v>
      </c>
      <c r="F9" s="281"/>
      <c r="G9" s="276"/>
      <c r="H9" s="276"/>
      <c r="I9" s="276"/>
    </row>
    <row r="10" spans="1:10" s="1" customFormat="1" ht="16.5" customHeight="1" x14ac:dyDescent="0.25">
      <c r="A10" s="24"/>
      <c r="B10" s="24"/>
      <c r="C10" s="24"/>
      <c r="D10" s="24"/>
      <c r="E10" s="83"/>
      <c r="F10" s="74" t="s">
        <v>28</v>
      </c>
      <c r="G10" s="80">
        <f>G12</f>
        <v>0</v>
      </c>
      <c r="H10" s="80">
        <f t="shared" ref="H10:I10" si="0">H12</f>
        <v>0</v>
      </c>
      <c r="I10" s="80">
        <f t="shared" si="0"/>
        <v>0</v>
      </c>
    </row>
    <row r="11" spans="1:10" s="1" customFormat="1" ht="16.5" customHeight="1" x14ac:dyDescent="0.25">
      <c r="A11" s="14"/>
      <c r="B11" s="14"/>
      <c r="C11" s="14"/>
      <c r="D11" s="14"/>
      <c r="E11" s="32"/>
      <c r="F11" s="38" t="s">
        <v>29</v>
      </c>
      <c r="G11" s="78"/>
      <c r="H11" s="82"/>
      <c r="I11" s="19"/>
    </row>
    <row r="12" spans="1:10" s="1" customFormat="1" ht="36" customHeight="1" x14ac:dyDescent="0.25">
      <c r="A12" s="14"/>
      <c r="B12" s="14"/>
      <c r="C12" s="14"/>
      <c r="D12" s="14"/>
      <c r="E12" s="32"/>
      <c r="F12" s="144" t="s">
        <v>18</v>
      </c>
      <c r="G12" s="80">
        <f>G14+G35</f>
        <v>0</v>
      </c>
      <c r="H12" s="80">
        <f t="shared" ref="H12:I12" si="1">H14+H35</f>
        <v>0</v>
      </c>
      <c r="I12" s="80">
        <f t="shared" si="1"/>
        <v>0</v>
      </c>
    </row>
    <row r="13" spans="1:10" s="1" customFormat="1" ht="16.5" customHeight="1" x14ac:dyDescent="0.25">
      <c r="A13" s="14"/>
      <c r="B13" s="14"/>
      <c r="C13" s="14"/>
      <c r="D13" s="14"/>
      <c r="E13" s="32"/>
      <c r="F13" s="38" t="s">
        <v>29</v>
      </c>
      <c r="G13" s="78"/>
      <c r="H13" s="82"/>
      <c r="I13" s="19"/>
    </row>
    <row r="14" spans="1:10" s="1" customFormat="1" ht="18" customHeight="1" x14ac:dyDescent="0.25">
      <c r="A14" s="26" t="s">
        <v>144</v>
      </c>
      <c r="B14" s="14"/>
      <c r="C14" s="14"/>
      <c r="D14" s="14"/>
      <c r="E14" s="32"/>
      <c r="F14" s="145" t="s">
        <v>145</v>
      </c>
      <c r="G14" s="80">
        <f>G16</f>
        <v>-70330.5</v>
      </c>
      <c r="H14" s="80">
        <f t="shared" ref="H14:I14" si="2">H16</f>
        <v>-70330.5</v>
      </c>
      <c r="I14" s="80">
        <f t="shared" si="2"/>
        <v>-70330.5</v>
      </c>
    </row>
    <row r="15" spans="1:10" s="1" customFormat="1" ht="16.5" customHeight="1" x14ac:dyDescent="0.25">
      <c r="A15" s="14"/>
      <c r="B15" s="14"/>
      <c r="C15" s="14"/>
      <c r="D15" s="14"/>
      <c r="E15" s="32"/>
      <c r="F15" s="142" t="s">
        <v>29</v>
      </c>
      <c r="G15" s="143"/>
      <c r="H15" s="143"/>
      <c r="I15" s="143"/>
    </row>
    <row r="16" spans="1:10" s="1" customFormat="1" ht="20.25" customHeight="1" x14ac:dyDescent="0.25">
      <c r="A16" s="14"/>
      <c r="B16" s="26" t="s">
        <v>146</v>
      </c>
      <c r="C16" s="14"/>
      <c r="D16" s="14"/>
      <c r="E16" s="32"/>
      <c r="F16" s="145" t="s">
        <v>147</v>
      </c>
      <c r="G16" s="80">
        <f>G18</f>
        <v>-70330.5</v>
      </c>
      <c r="H16" s="80">
        <f t="shared" ref="H16:I16" si="3">H18</f>
        <v>-70330.5</v>
      </c>
      <c r="I16" s="80">
        <f t="shared" si="3"/>
        <v>-70330.5</v>
      </c>
    </row>
    <row r="17" spans="1:9" s="1" customFormat="1" ht="16.5" customHeight="1" x14ac:dyDescent="0.25">
      <c r="A17" s="14"/>
      <c r="B17" s="14"/>
      <c r="C17" s="14"/>
      <c r="D17" s="14"/>
      <c r="E17" s="32"/>
      <c r="F17" s="142" t="s">
        <v>29</v>
      </c>
      <c r="G17" s="143"/>
      <c r="H17" s="143"/>
      <c r="I17" s="143"/>
    </row>
    <row r="18" spans="1:9" s="25" customFormat="1" ht="16.5" customHeight="1" x14ac:dyDescent="0.25">
      <c r="A18" s="14"/>
      <c r="B18" s="14"/>
      <c r="C18" s="13" t="s">
        <v>144</v>
      </c>
      <c r="D18" s="14"/>
      <c r="E18" s="14"/>
      <c r="F18" s="146" t="s">
        <v>148</v>
      </c>
      <c r="G18" s="135">
        <f>G20</f>
        <v>-70330.5</v>
      </c>
      <c r="H18" s="135">
        <f t="shared" ref="H18:I18" si="4">H20</f>
        <v>-70330.5</v>
      </c>
      <c r="I18" s="135">
        <f t="shared" si="4"/>
        <v>-70330.5</v>
      </c>
    </row>
    <row r="19" spans="1:9" s="25" customFormat="1" ht="16.5" customHeight="1" x14ac:dyDescent="0.25">
      <c r="A19" s="14"/>
      <c r="B19" s="14"/>
      <c r="C19" s="14"/>
      <c r="D19" s="14"/>
      <c r="E19" s="14"/>
      <c r="F19" s="32" t="s">
        <v>29</v>
      </c>
      <c r="G19" s="147"/>
      <c r="H19" s="147"/>
      <c r="I19" s="147"/>
    </row>
    <row r="20" spans="1:9" s="25" customFormat="1" ht="34.5" customHeight="1" x14ac:dyDescent="0.25">
      <c r="A20" s="14"/>
      <c r="B20" s="14"/>
      <c r="C20" s="14"/>
      <c r="D20" s="14"/>
      <c r="E20" s="14"/>
      <c r="F20" s="144" t="s">
        <v>18</v>
      </c>
      <c r="G20" s="80">
        <f>G22</f>
        <v>-70330.5</v>
      </c>
      <c r="H20" s="80">
        <f t="shared" ref="H20:I20" si="5">H22</f>
        <v>-70330.5</v>
      </c>
      <c r="I20" s="80">
        <f t="shared" si="5"/>
        <v>-70330.5</v>
      </c>
    </row>
    <row r="21" spans="1:9" s="25" customFormat="1" ht="16.5" customHeight="1" x14ac:dyDescent="0.25">
      <c r="A21" s="14"/>
      <c r="B21" s="14"/>
      <c r="C21" s="14"/>
      <c r="D21" s="14"/>
      <c r="E21" s="14"/>
      <c r="F21" s="32" t="s">
        <v>29</v>
      </c>
      <c r="G21" s="147"/>
      <c r="H21" s="147"/>
      <c r="I21" s="147"/>
    </row>
    <row r="22" spans="1:9" s="25" customFormat="1" ht="18.75" customHeight="1" x14ac:dyDescent="0.25">
      <c r="A22" s="14"/>
      <c r="B22" s="14"/>
      <c r="C22" s="14"/>
      <c r="D22" s="14" t="s">
        <v>142</v>
      </c>
      <c r="E22" s="14"/>
      <c r="F22" s="148" t="s">
        <v>137</v>
      </c>
      <c r="G22" s="149">
        <f>G24</f>
        <v>-70330.5</v>
      </c>
      <c r="H22" s="149">
        <f t="shared" ref="H22:I22" si="6">H24</f>
        <v>-70330.5</v>
      </c>
      <c r="I22" s="149">
        <f t="shared" si="6"/>
        <v>-70330.5</v>
      </c>
    </row>
    <row r="23" spans="1:9" s="25" customFormat="1" ht="16.5" customHeight="1" x14ac:dyDescent="0.25">
      <c r="A23" s="16"/>
      <c r="B23" s="16"/>
      <c r="C23" s="16"/>
      <c r="D23" s="16"/>
      <c r="E23" s="16"/>
      <c r="F23" s="98" t="s">
        <v>29</v>
      </c>
      <c r="G23" s="150"/>
      <c r="H23" s="150"/>
      <c r="I23" s="150"/>
    </row>
    <row r="24" spans="1:9" s="115" customFormat="1" x14ac:dyDescent="0.25">
      <c r="A24" s="106"/>
      <c r="B24" s="106"/>
      <c r="C24" s="106"/>
      <c r="D24" s="106"/>
      <c r="E24" s="106">
        <v>31013</v>
      </c>
      <c r="F24" s="151" t="s">
        <v>140</v>
      </c>
      <c r="G24" s="152">
        <f t="shared" ref="G24:I24" si="7">G26</f>
        <v>-70330.5</v>
      </c>
      <c r="H24" s="152">
        <f t="shared" si="7"/>
        <v>-70330.5</v>
      </c>
      <c r="I24" s="153">
        <f t="shared" si="7"/>
        <v>-70330.5</v>
      </c>
    </row>
    <row r="25" spans="1:9" s="115" customFormat="1" ht="16.5" customHeight="1" x14ac:dyDescent="0.25">
      <c r="A25" s="106"/>
      <c r="B25" s="106"/>
      <c r="C25" s="106"/>
      <c r="D25" s="106"/>
      <c r="E25" s="106"/>
      <c r="F25" s="151" t="s">
        <v>30</v>
      </c>
      <c r="G25" s="152"/>
      <c r="H25" s="152"/>
      <c r="I25" s="153"/>
    </row>
    <row r="26" spans="1:9" s="115" customFormat="1" ht="33" x14ac:dyDescent="0.25">
      <c r="A26" s="106"/>
      <c r="B26" s="106"/>
      <c r="C26" s="106"/>
      <c r="D26" s="106"/>
      <c r="E26" s="106"/>
      <c r="F26" s="120" t="s">
        <v>149</v>
      </c>
      <c r="G26" s="152">
        <f>G28</f>
        <v>-70330.5</v>
      </c>
      <c r="H26" s="152">
        <f t="shared" ref="H26:I26" si="8">H28</f>
        <v>-70330.5</v>
      </c>
      <c r="I26" s="153">
        <f t="shared" si="8"/>
        <v>-70330.5</v>
      </c>
    </row>
    <row r="27" spans="1:9" s="115" customFormat="1" ht="33" x14ac:dyDescent="0.25">
      <c r="A27" s="106"/>
      <c r="B27" s="106"/>
      <c r="C27" s="106"/>
      <c r="D27" s="106"/>
      <c r="E27" s="106"/>
      <c r="F27" s="151" t="s">
        <v>31</v>
      </c>
      <c r="G27" s="152"/>
      <c r="H27" s="152"/>
      <c r="I27" s="153"/>
    </row>
    <row r="28" spans="1:9" s="115" customFormat="1" x14ac:dyDescent="0.25">
      <c r="A28" s="106"/>
      <c r="B28" s="106"/>
      <c r="C28" s="106"/>
      <c r="D28" s="106"/>
      <c r="E28" s="106"/>
      <c r="F28" s="151" t="s">
        <v>28</v>
      </c>
      <c r="G28" s="152">
        <f>G29</f>
        <v>-70330.5</v>
      </c>
      <c r="H28" s="152">
        <f t="shared" ref="H28:I29" si="9">H29</f>
        <v>-70330.5</v>
      </c>
      <c r="I28" s="153">
        <f t="shared" si="9"/>
        <v>-70330.5</v>
      </c>
    </row>
    <row r="29" spans="1:9" s="115" customFormat="1" x14ac:dyDescent="0.25">
      <c r="A29" s="106"/>
      <c r="B29" s="106"/>
      <c r="C29" s="106"/>
      <c r="D29" s="106"/>
      <c r="E29" s="106"/>
      <c r="F29" s="151" t="s">
        <v>66</v>
      </c>
      <c r="G29" s="152">
        <f>G30</f>
        <v>-70330.5</v>
      </c>
      <c r="H29" s="152">
        <f t="shared" si="9"/>
        <v>-70330.5</v>
      </c>
      <c r="I29" s="153">
        <f t="shared" si="9"/>
        <v>-70330.5</v>
      </c>
    </row>
    <row r="30" spans="1:9" s="115" customFormat="1" x14ac:dyDescent="0.25">
      <c r="A30" s="106"/>
      <c r="B30" s="106"/>
      <c r="C30" s="106"/>
      <c r="D30" s="106"/>
      <c r="E30" s="106"/>
      <c r="F30" s="151" t="s">
        <v>67</v>
      </c>
      <c r="G30" s="152">
        <f>G31+G33</f>
        <v>-70330.5</v>
      </c>
      <c r="H30" s="152">
        <f t="shared" ref="H30:I30" si="10">H31+H33</f>
        <v>-70330.5</v>
      </c>
      <c r="I30" s="153">
        <f t="shared" si="10"/>
        <v>-70330.5</v>
      </c>
    </row>
    <row r="31" spans="1:9" s="115" customFormat="1" ht="16.5" customHeight="1" x14ac:dyDescent="0.25">
      <c r="A31" s="106"/>
      <c r="B31" s="106"/>
      <c r="C31" s="106"/>
      <c r="D31" s="106"/>
      <c r="E31" s="106"/>
      <c r="F31" s="151" t="s">
        <v>68</v>
      </c>
      <c r="G31" s="152"/>
      <c r="H31" s="152">
        <f>H32</f>
        <v>-70330.5</v>
      </c>
      <c r="I31" s="153">
        <f>I32</f>
        <v>-70330.5</v>
      </c>
    </row>
    <row r="32" spans="1:9" s="115" customFormat="1" ht="16.5" customHeight="1" x14ac:dyDescent="0.25">
      <c r="A32" s="106"/>
      <c r="B32" s="106"/>
      <c r="C32" s="106"/>
      <c r="D32" s="106"/>
      <c r="E32" s="106"/>
      <c r="F32" s="106" t="s">
        <v>83</v>
      </c>
      <c r="G32" s="152"/>
      <c r="H32" s="152">
        <v>-70330.5</v>
      </c>
      <c r="I32" s="153">
        <f>H32</f>
        <v>-70330.5</v>
      </c>
    </row>
    <row r="33" spans="1:9" s="115" customFormat="1" ht="16.5" customHeight="1" x14ac:dyDescent="0.25">
      <c r="A33" s="106"/>
      <c r="B33" s="106"/>
      <c r="C33" s="106"/>
      <c r="D33" s="106"/>
      <c r="E33" s="106"/>
      <c r="F33" s="106" t="s">
        <v>150</v>
      </c>
      <c r="G33" s="171">
        <f>G34</f>
        <v>-70330.5</v>
      </c>
      <c r="H33" s="153"/>
      <c r="I33" s="153"/>
    </row>
    <row r="34" spans="1:9" s="115" customFormat="1" ht="16.5" customHeight="1" x14ac:dyDescent="0.25">
      <c r="A34" s="106"/>
      <c r="B34" s="106"/>
      <c r="C34" s="106"/>
      <c r="D34" s="106"/>
      <c r="E34" s="106"/>
      <c r="F34" s="106" t="s">
        <v>151</v>
      </c>
      <c r="G34" s="171">
        <v>-70330.5</v>
      </c>
      <c r="H34" s="153"/>
      <c r="I34" s="153"/>
    </row>
    <row r="35" spans="1:9" s="1" customFormat="1" ht="39.75" customHeight="1" x14ac:dyDescent="0.25">
      <c r="A35" s="163" t="s">
        <v>116</v>
      </c>
      <c r="B35" s="19"/>
      <c r="C35" s="19"/>
      <c r="D35" s="19"/>
      <c r="E35" s="164"/>
      <c r="F35" s="105" t="s">
        <v>119</v>
      </c>
      <c r="G35" s="81">
        <f t="shared" ref="G35:H35" si="11">G37</f>
        <v>70330.5</v>
      </c>
      <c r="H35" s="81">
        <f t="shared" si="11"/>
        <v>70330.5</v>
      </c>
      <c r="I35" s="81">
        <f>I37</f>
        <v>70330.5</v>
      </c>
    </row>
    <row r="36" spans="1:9" s="1" customFormat="1" ht="16.5" customHeight="1" x14ac:dyDescent="0.25">
      <c r="A36" s="14"/>
      <c r="B36" s="14"/>
      <c r="C36" s="14"/>
      <c r="D36" s="14"/>
      <c r="E36" s="32"/>
      <c r="F36" s="38" t="s">
        <v>29</v>
      </c>
      <c r="G36" s="18"/>
      <c r="H36" s="38"/>
      <c r="I36" s="33"/>
    </row>
    <row r="37" spans="1:9" s="1" customFormat="1" ht="20.25" customHeight="1" x14ac:dyDescent="0.25">
      <c r="A37" s="14"/>
      <c r="B37" s="26" t="s">
        <v>117</v>
      </c>
      <c r="C37" s="14"/>
      <c r="D37" s="14"/>
      <c r="E37" s="32"/>
      <c r="F37" s="105" t="s">
        <v>120</v>
      </c>
      <c r="G37" s="81">
        <f t="shared" ref="G37:H37" si="12">G39</f>
        <v>70330.5</v>
      </c>
      <c r="H37" s="81">
        <f t="shared" si="12"/>
        <v>70330.5</v>
      </c>
      <c r="I37" s="81">
        <f>I39</f>
        <v>70330.5</v>
      </c>
    </row>
    <row r="38" spans="1:9" s="1" customFormat="1" ht="16.5" customHeight="1" x14ac:dyDescent="0.25">
      <c r="A38" s="14"/>
      <c r="B38" s="14"/>
      <c r="C38" s="14"/>
      <c r="D38" s="14"/>
      <c r="E38" s="32"/>
      <c r="F38" s="38" t="s">
        <v>29</v>
      </c>
      <c r="G38" s="84"/>
      <c r="H38" s="69"/>
      <c r="I38" s="85"/>
    </row>
    <row r="39" spans="1:9" s="25" customFormat="1" ht="16.5" customHeight="1" x14ac:dyDescent="0.25">
      <c r="A39" s="14"/>
      <c r="B39" s="14"/>
      <c r="C39" s="26" t="s">
        <v>118</v>
      </c>
      <c r="D39" s="14"/>
      <c r="E39" s="14"/>
      <c r="F39" s="105" t="s">
        <v>120</v>
      </c>
      <c r="G39" s="135">
        <f t="shared" ref="G39:I39" si="13">G41</f>
        <v>70330.5</v>
      </c>
      <c r="H39" s="135">
        <f t="shared" si="13"/>
        <v>70330.5</v>
      </c>
      <c r="I39" s="135">
        <f t="shared" si="13"/>
        <v>70330.5</v>
      </c>
    </row>
    <row r="40" spans="1:9" s="25" customFormat="1" ht="16.5" customHeight="1" x14ac:dyDescent="0.25">
      <c r="A40" s="14"/>
      <c r="B40" s="14"/>
      <c r="C40" s="14"/>
      <c r="D40" s="14"/>
      <c r="E40" s="14"/>
      <c r="F40" s="14" t="s">
        <v>29</v>
      </c>
      <c r="G40" s="19"/>
      <c r="H40" s="19"/>
      <c r="I40" s="19"/>
    </row>
    <row r="41" spans="1:9" s="25" customFormat="1" ht="34.5" customHeight="1" x14ac:dyDescent="0.25">
      <c r="A41" s="14"/>
      <c r="B41" s="14"/>
      <c r="C41" s="14"/>
      <c r="D41" s="14"/>
      <c r="E41" s="14"/>
      <c r="F41" s="13" t="s">
        <v>18</v>
      </c>
      <c r="G41" s="31">
        <f>G43+G57</f>
        <v>70330.5</v>
      </c>
      <c r="H41" s="31">
        <f>H43+H57</f>
        <v>70330.5</v>
      </c>
      <c r="I41" s="31">
        <f>I43+I57</f>
        <v>70330.5</v>
      </c>
    </row>
    <row r="42" spans="1:9" s="25" customFormat="1" ht="16.5" customHeight="1" x14ac:dyDescent="0.25">
      <c r="A42" s="14"/>
      <c r="B42" s="14"/>
      <c r="C42" s="14"/>
      <c r="D42" s="14"/>
      <c r="E42" s="14"/>
      <c r="F42" s="14" t="s">
        <v>29</v>
      </c>
      <c r="G42" s="14"/>
      <c r="H42" s="14"/>
      <c r="I42" s="14"/>
    </row>
    <row r="43" spans="1:9" s="25" customFormat="1" ht="18.75" customHeight="1" x14ac:dyDescent="0.25">
      <c r="A43" s="14"/>
      <c r="B43" s="14"/>
      <c r="C43" s="14"/>
      <c r="D43" s="14">
        <v>1072</v>
      </c>
      <c r="E43" s="14"/>
      <c r="F43" s="120" t="s">
        <v>131</v>
      </c>
      <c r="G43" s="121">
        <f>G45</f>
        <v>61000.399999999994</v>
      </c>
      <c r="H43" s="121">
        <f t="shared" ref="H43:I43" si="14">H45</f>
        <v>61000.399999999994</v>
      </c>
      <c r="I43" s="121">
        <f t="shared" si="14"/>
        <v>61000.399999999994</v>
      </c>
    </row>
    <row r="44" spans="1:9" s="25" customFormat="1" ht="16.5" customHeight="1" x14ac:dyDescent="0.25">
      <c r="A44" s="16"/>
      <c r="B44" s="16"/>
      <c r="C44" s="16"/>
      <c r="D44" s="16"/>
      <c r="E44" s="16"/>
      <c r="F44" s="98" t="s">
        <v>29</v>
      </c>
      <c r="G44" s="122"/>
      <c r="H44" s="122"/>
      <c r="I44" s="122"/>
    </row>
    <row r="45" spans="1:9" s="25" customFormat="1" ht="41.25" customHeight="1" x14ac:dyDescent="0.25">
      <c r="A45" s="38"/>
      <c r="B45" s="38"/>
      <c r="C45" s="38"/>
      <c r="D45" s="38"/>
      <c r="E45" s="38">
        <v>31012</v>
      </c>
      <c r="F45" s="111" t="s">
        <v>132</v>
      </c>
      <c r="G45" s="121">
        <f>G47</f>
        <v>61000.399999999994</v>
      </c>
      <c r="H45" s="121">
        <f t="shared" ref="H45:I45" si="15">H47</f>
        <v>61000.399999999994</v>
      </c>
      <c r="I45" s="121">
        <f t="shared" si="15"/>
        <v>61000.399999999994</v>
      </c>
    </row>
    <row r="46" spans="1:9" s="25" customFormat="1" ht="16.5" customHeight="1" x14ac:dyDescent="0.25">
      <c r="A46" s="38"/>
      <c r="B46" s="38"/>
      <c r="C46" s="38"/>
      <c r="D46" s="38"/>
      <c r="E46" s="38"/>
      <c r="F46" s="100" t="s">
        <v>30</v>
      </c>
      <c r="G46" s="121"/>
      <c r="H46" s="121"/>
      <c r="I46" s="121"/>
    </row>
    <row r="47" spans="1:9" s="25" customFormat="1" ht="34.5" x14ac:dyDescent="0.25">
      <c r="A47" s="38"/>
      <c r="B47" s="38"/>
      <c r="C47" s="38"/>
      <c r="D47" s="38"/>
      <c r="E47" s="38"/>
      <c r="F47" s="101" t="s">
        <v>65</v>
      </c>
      <c r="G47" s="121">
        <f>G49</f>
        <v>61000.399999999994</v>
      </c>
      <c r="H47" s="121">
        <f t="shared" ref="H47:I47" si="16">H49</f>
        <v>61000.399999999994</v>
      </c>
      <c r="I47" s="121">
        <f t="shared" si="16"/>
        <v>61000.399999999994</v>
      </c>
    </row>
    <row r="48" spans="1:9" s="25" customFormat="1" ht="34.5" x14ac:dyDescent="0.25">
      <c r="A48" s="38"/>
      <c r="B48" s="38"/>
      <c r="C48" s="38"/>
      <c r="D48" s="38"/>
      <c r="E48" s="38"/>
      <c r="F48" s="99" t="s">
        <v>31</v>
      </c>
      <c r="G48" s="121"/>
      <c r="H48" s="121"/>
      <c r="I48" s="121"/>
    </row>
    <row r="49" spans="1:9" s="25" customFormat="1" ht="16.5" customHeight="1" x14ac:dyDescent="0.25">
      <c r="A49" s="38"/>
      <c r="B49" s="38"/>
      <c r="C49" s="38"/>
      <c r="D49" s="38"/>
      <c r="E49" s="38"/>
      <c r="F49" s="102" t="s">
        <v>28</v>
      </c>
      <c r="G49" s="121">
        <f>G50</f>
        <v>61000.399999999994</v>
      </c>
      <c r="H49" s="121">
        <f t="shared" ref="H49:I49" si="17">H50</f>
        <v>61000.399999999994</v>
      </c>
      <c r="I49" s="121">
        <f t="shared" si="17"/>
        <v>61000.399999999994</v>
      </c>
    </row>
    <row r="50" spans="1:9" s="25" customFormat="1" ht="16.5" customHeight="1" x14ac:dyDescent="0.25">
      <c r="A50" s="38"/>
      <c r="B50" s="38"/>
      <c r="C50" s="38"/>
      <c r="D50" s="38"/>
      <c r="E50" s="38"/>
      <c r="F50" s="131" t="s">
        <v>66</v>
      </c>
      <c r="G50" s="124">
        <f>G51+G54</f>
        <v>61000.399999999994</v>
      </c>
      <c r="H50" s="124">
        <f t="shared" ref="H50:I50" si="18">H51+H54</f>
        <v>61000.399999999994</v>
      </c>
      <c r="I50" s="124">
        <f t="shared" si="18"/>
        <v>61000.399999999994</v>
      </c>
    </row>
    <row r="51" spans="1:9" s="25" customFormat="1" ht="16.5" customHeight="1" x14ac:dyDescent="0.25">
      <c r="A51" s="38"/>
      <c r="B51" s="38"/>
      <c r="C51" s="38"/>
      <c r="D51" s="38"/>
      <c r="E51" s="38"/>
      <c r="F51" s="132" t="s">
        <v>67</v>
      </c>
      <c r="G51" s="124">
        <f t="shared" ref="G51:I51" si="19">G52</f>
        <v>33387.599999999999</v>
      </c>
      <c r="H51" s="124">
        <f t="shared" si="19"/>
        <v>33387.599999999999</v>
      </c>
      <c r="I51" s="124">
        <f t="shared" si="19"/>
        <v>33387.599999999999</v>
      </c>
    </row>
    <row r="52" spans="1:9" s="25" customFormat="1" ht="16.5" customHeight="1" x14ac:dyDescent="0.25">
      <c r="A52" s="38"/>
      <c r="B52" s="38"/>
      <c r="C52" s="38"/>
      <c r="D52" s="38"/>
      <c r="E52" s="38"/>
      <c r="F52" s="132" t="s">
        <v>68</v>
      </c>
      <c r="G52" s="124">
        <f t="shared" ref="G52:I52" si="20">G53</f>
        <v>33387.599999999999</v>
      </c>
      <c r="H52" s="124">
        <f t="shared" si="20"/>
        <v>33387.599999999999</v>
      </c>
      <c r="I52" s="124">
        <f t="shared" si="20"/>
        <v>33387.599999999999</v>
      </c>
    </row>
    <row r="53" spans="1:9" s="25" customFormat="1" ht="16.5" customHeight="1" x14ac:dyDescent="0.25">
      <c r="A53" s="38"/>
      <c r="B53" s="38"/>
      <c r="C53" s="38"/>
      <c r="D53" s="38"/>
      <c r="E53" s="38"/>
      <c r="F53" s="132" t="s">
        <v>111</v>
      </c>
      <c r="G53" s="124">
        <v>33387.599999999999</v>
      </c>
      <c r="H53" s="124">
        <f>G53</f>
        <v>33387.599999999999</v>
      </c>
      <c r="I53" s="124">
        <f>H53</f>
        <v>33387.599999999999</v>
      </c>
    </row>
    <row r="54" spans="1:9" s="25" customFormat="1" ht="16.5" customHeight="1" x14ac:dyDescent="0.25">
      <c r="A54" s="38"/>
      <c r="B54" s="38"/>
      <c r="C54" s="38"/>
      <c r="D54" s="38"/>
      <c r="E54" s="38"/>
      <c r="F54" s="133" t="s">
        <v>107</v>
      </c>
      <c r="G54" s="124">
        <f>G55</f>
        <v>27612.799999999999</v>
      </c>
      <c r="H54" s="124">
        <f t="shared" ref="G54:I55" si="21">H55</f>
        <v>27612.799999999999</v>
      </c>
      <c r="I54" s="124">
        <f t="shared" si="21"/>
        <v>27612.799999999999</v>
      </c>
    </row>
    <row r="55" spans="1:9" s="25" customFormat="1" ht="16.5" customHeight="1" x14ac:dyDescent="0.25">
      <c r="A55" s="38"/>
      <c r="B55" s="38"/>
      <c r="C55" s="38"/>
      <c r="D55" s="38"/>
      <c r="E55" s="38"/>
      <c r="F55" s="134" t="s">
        <v>108</v>
      </c>
      <c r="G55" s="124">
        <f t="shared" si="21"/>
        <v>27612.799999999999</v>
      </c>
      <c r="H55" s="124">
        <f t="shared" si="21"/>
        <v>27612.799999999999</v>
      </c>
      <c r="I55" s="124">
        <f t="shared" si="21"/>
        <v>27612.799999999999</v>
      </c>
    </row>
    <row r="56" spans="1:9" s="25" customFormat="1" ht="16.5" customHeight="1" x14ac:dyDescent="0.25">
      <c r="A56" s="38"/>
      <c r="B56" s="38"/>
      <c r="C56" s="38"/>
      <c r="D56" s="38"/>
      <c r="E56" s="38"/>
      <c r="F56" s="134" t="s">
        <v>122</v>
      </c>
      <c r="G56" s="124">
        <v>27612.799999999999</v>
      </c>
      <c r="H56" s="124">
        <f>G56</f>
        <v>27612.799999999999</v>
      </c>
      <c r="I56" s="124">
        <f>H56</f>
        <v>27612.799999999999</v>
      </c>
    </row>
    <row r="57" spans="1:9" s="25" customFormat="1" ht="37.5" customHeight="1" x14ac:dyDescent="0.25">
      <c r="A57" s="14"/>
      <c r="B57" s="14"/>
      <c r="C57" s="14"/>
      <c r="D57" s="14">
        <v>1109</v>
      </c>
      <c r="E57" s="14"/>
      <c r="F57" s="71" t="s">
        <v>124</v>
      </c>
      <c r="G57" s="121">
        <f>G59</f>
        <v>9330.1</v>
      </c>
      <c r="H57" s="121">
        <f t="shared" ref="H57:I57" si="22">H59</f>
        <v>9330.1</v>
      </c>
      <c r="I57" s="121">
        <f t="shared" si="22"/>
        <v>9330.1</v>
      </c>
    </row>
    <row r="58" spans="1:9" s="25" customFormat="1" ht="16.5" customHeight="1" x14ac:dyDescent="0.25">
      <c r="A58" s="16"/>
      <c r="B58" s="16"/>
      <c r="C58" s="16"/>
      <c r="D58" s="16"/>
      <c r="E58" s="16"/>
      <c r="F58" s="98" t="s">
        <v>29</v>
      </c>
      <c r="G58" s="122"/>
      <c r="H58" s="122"/>
      <c r="I58" s="122"/>
    </row>
    <row r="59" spans="1:9" s="25" customFormat="1" ht="33" x14ac:dyDescent="0.25">
      <c r="A59" s="38"/>
      <c r="B59" s="38"/>
      <c r="C59" s="38"/>
      <c r="D59" s="38"/>
      <c r="E59" s="38">
        <v>11001</v>
      </c>
      <c r="F59" s="71" t="s">
        <v>127</v>
      </c>
      <c r="G59" s="121">
        <f t="shared" ref="G59:I59" si="23">G61</f>
        <v>9330.1</v>
      </c>
      <c r="H59" s="121">
        <f t="shared" si="23"/>
        <v>9330.1</v>
      </c>
      <c r="I59" s="121">
        <f t="shared" si="23"/>
        <v>9330.1</v>
      </c>
    </row>
    <row r="60" spans="1:9" s="25" customFormat="1" ht="16.5" customHeight="1" x14ac:dyDescent="0.25">
      <c r="A60" s="38"/>
      <c r="B60" s="38"/>
      <c r="C60" s="38"/>
      <c r="D60" s="38"/>
      <c r="E60" s="38"/>
      <c r="F60" s="100" t="s">
        <v>30</v>
      </c>
      <c r="G60" s="121"/>
      <c r="H60" s="121"/>
      <c r="I60" s="121"/>
    </row>
    <row r="61" spans="1:9" s="25" customFormat="1" ht="34.5" x14ac:dyDescent="0.25">
      <c r="A61" s="38"/>
      <c r="B61" s="38"/>
      <c r="C61" s="38"/>
      <c r="D61" s="38"/>
      <c r="E61" s="38"/>
      <c r="F61" s="101" t="s">
        <v>65</v>
      </c>
      <c r="G61" s="121">
        <f t="shared" ref="G61:I61" si="24">G63</f>
        <v>9330.1</v>
      </c>
      <c r="H61" s="121">
        <f t="shared" si="24"/>
        <v>9330.1</v>
      </c>
      <c r="I61" s="121">
        <f t="shared" si="24"/>
        <v>9330.1</v>
      </c>
    </row>
    <row r="62" spans="1:9" s="25" customFormat="1" ht="34.5" x14ac:dyDescent="0.25">
      <c r="A62" s="38"/>
      <c r="B62" s="38"/>
      <c r="C62" s="38"/>
      <c r="D62" s="38"/>
      <c r="E62" s="38"/>
      <c r="F62" s="99" t="s">
        <v>31</v>
      </c>
      <c r="G62" s="121"/>
      <c r="H62" s="121"/>
      <c r="I62" s="121"/>
    </row>
    <row r="63" spans="1:9" s="25" customFormat="1" ht="16.5" customHeight="1" x14ac:dyDescent="0.25">
      <c r="A63" s="38"/>
      <c r="B63" s="38"/>
      <c r="C63" s="38"/>
      <c r="D63" s="38"/>
      <c r="E63" s="38"/>
      <c r="F63" s="102" t="s">
        <v>28</v>
      </c>
      <c r="G63" s="121">
        <f>G64</f>
        <v>9330.1</v>
      </c>
      <c r="H63" s="121">
        <f t="shared" ref="H63:I63" si="25">H64</f>
        <v>9330.1</v>
      </c>
      <c r="I63" s="121">
        <f t="shared" si="25"/>
        <v>9330.1</v>
      </c>
    </row>
    <row r="64" spans="1:9" s="25" customFormat="1" ht="16.5" customHeight="1" x14ac:dyDescent="0.25">
      <c r="A64" s="38"/>
      <c r="B64" s="38"/>
      <c r="C64" s="38"/>
      <c r="D64" s="38"/>
      <c r="E64" s="38"/>
      <c r="F64" s="102" t="s">
        <v>93</v>
      </c>
      <c r="G64" s="121">
        <f t="shared" ref="G64:I65" si="26">G65</f>
        <v>9330.1</v>
      </c>
      <c r="H64" s="121">
        <f t="shared" si="26"/>
        <v>9330.1</v>
      </c>
      <c r="I64" s="121">
        <f t="shared" si="26"/>
        <v>9330.1</v>
      </c>
    </row>
    <row r="65" spans="1:9" s="25" customFormat="1" ht="16.5" customHeight="1" x14ac:dyDescent="0.25">
      <c r="A65" s="38"/>
      <c r="B65" s="38"/>
      <c r="C65" s="38"/>
      <c r="D65" s="38"/>
      <c r="E65" s="38"/>
      <c r="F65" s="102" t="s">
        <v>94</v>
      </c>
      <c r="G65" s="121">
        <f t="shared" si="26"/>
        <v>9330.1</v>
      </c>
      <c r="H65" s="121">
        <f t="shared" si="26"/>
        <v>9330.1</v>
      </c>
      <c r="I65" s="121">
        <f t="shared" si="26"/>
        <v>9330.1</v>
      </c>
    </row>
    <row r="66" spans="1:9" s="25" customFormat="1" ht="51.75" x14ac:dyDescent="0.25">
      <c r="A66" s="38"/>
      <c r="B66" s="38"/>
      <c r="C66" s="38"/>
      <c r="D66" s="38"/>
      <c r="E66" s="38"/>
      <c r="F66" s="131" t="s">
        <v>109</v>
      </c>
      <c r="G66" s="124">
        <f>G67+G68</f>
        <v>9330.1</v>
      </c>
      <c r="H66" s="124">
        <f t="shared" ref="H66:I66" si="27">H67+H68</f>
        <v>9330.1</v>
      </c>
      <c r="I66" s="124">
        <f t="shared" si="27"/>
        <v>9330.1</v>
      </c>
    </row>
    <row r="67" spans="1:9" s="25" customFormat="1" ht="17.25" x14ac:dyDescent="0.25">
      <c r="A67" s="38"/>
      <c r="B67" s="38"/>
      <c r="C67" s="38"/>
      <c r="D67" s="38"/>
      <c r="E67" s="38"/>
      <c r="F67" s="168" t="s">
        <v>172</v>
      </c>
      <c r="G67" s="124">
        <v>9150.1</v>
      </c>
      <c r="H67" s="124">
        <v>9150.1</v>
      </c>
      <c r="I67" s="124">
        <v>9150.1</v>
      </c>
    </row>
    <row r="68" spans="1:9" s="25" customFormat="1" ht="17.25" x14ac:dyDescent="0.25">
      <c r="A68" s="38"/>
      <c r="B68" s="38"/>
      <c r="C68" s="38"/>
      <c r="D68" s="38"/>
      <c r="E68" s="38"/>
      <c r="F68" s="168" t="s">
        <v>123</v>
      </c>
      <c r="G68" s="107">
        <v>180</v>
      </c>
      <c r="H68" s="107">
        <v>180</v>
      </c>
      <c r="I68" s="107">
        <v>180</v>
      </c>
    </row>
    <row r="69" spans="1:9" s="140" customFormat="1" x14ac:dyDescent="0.25">
      <c r="A69" s="38"/>
      <c r="B69" s="38"/>
      <c r="C69" s="38"/>
      <c r="D69" s="38"/>
      <c r="E69" s="151"/>
      <c r="F69" s="105" t="s">
        <v>15</v>
      </c>
      <c r="G69" s="152">
        <f>G70</f>
        <v>0</v>
      </c>
      <c r="H69" s="152">
        <f t="shared" ref="H69:I69" si="28">H70</f>
        <v>0</v>
      </c>
      <c r="I69" s="153">
        <f t="shared" si="28"/>
        <v>0</v>
      </c>
    </row>
    <row r="70" spans="1:9" s="86" customFormat="1" ht="16.5" customHeight="1" x14ac:dyDescent="0.3">
      <c r="A70" s="105" t="s">
        <v>87</v>
      </c>
      <c r="B70" s="106"/>
      <c r="C70" s="106"/>
      <c r="D70" s="106"/>
      <c r="E70" s="106"/>
      <c r="F70" s="105" t="s">
        <v>88</v>
      </c>
      <c r="G70" s="107">
        <f t="shared" ref="G70:I70" si="29">G72</f>
        <v>0</v>
      </c>
      <c r="H70" s="107">
        <f t="shared" si="29"/>
        <v>0</v>
      </c>
      <c r="I70" s="107">
        <f t="shared" si="29"/>
        <v>0</v>
      </c>
    </row>
    <row r="71" spans="1:9" s="86" customFormat="1" ht="16.5" customHeight="1" x14ac:dyDescent="0.3">
      <c r="A71" s="106"/>
      <c r="B71" s="106"/>
      <c r="C71" s="106"/>
      <c r="D71" s="106"/>
      <c r="E71" s="106"/>
      <c r="F71" s="106" t="s">
        <v>29</v>
      </c>
      <c r="G71" s="107"/>
      <c r="H71" s="107"/>
      <c r="I71" s="107"/>
    </row>
    <row r="72" spans="1:9" s="86" customFormat="1" ht="16.5" customHeight="1" x14ac:dyDescent="0.3">
      <c r="A72" s="106"/>
      <c r="B72" s="105" t="s">
        <v>32</v>
      </c>
      <c r="C72" s="106"/>
      <c r="D72" s="106"/>
      <c r="E72" s="106"/>
      <c r="F72" s="105" t="s">
        <v>89</v>
      </c>
      <c r="G72" s="107">
        <f t="shared" ref="G72:I72" si="30">G74</f>
        <v>0</v>
      </c>
      <c r="H72" s="107">
        <f t="shared" si="30"/>
        <v>0</v>
      </c>
      <c r="I72" s="107">
        <f t="shared" si="30"/>
        <v>0</v>
      </c>
    </row>
    <row r="73" spans="1:9" s="86" customFormat="1" ht="16.5" customHeight="1" x14ac:dyDescent="0.3">
      <c r="A73" s="106"/>
      <c r="B73" s="106"/>
      <c r="C73" s="106"/>
      <c r="D73" s="106"/>
      <c r="E73" s="106"/>
      <c r="F73" s="106" t="s">
        <v>29</v>
      </c>
      <c r="G73" s="107"/>
      <c r="H73" s="107"/>
      <c r="I73" s="107"/>
    </row>
    <row r="74" spans="1:9" s="86" customFormat="1" ht="16.5" customHeight="1" x14ac:dyDescent="0.3">
      <c r="A74" s="106"/>
      <c r="B74" s="106"/>
      <c r="C74" s="105" t="s">
        <v>32</v>
      </c>
      <c r="D74" s="106"/>
      <c r="E74" s="106"/>
      <c r="F74" s="105" t="s">
        <v>90</v>
      </c>
      <c r="G74" s="107">
        <f t="shared" ref="G74:I74" si="31">G76</f>
        <v>0</v>
      </c>
      <c r="H74" s="107">
        <f t="shared" si="31"/>
        <v>0</v>
      </c>
      <c r="I74" s="107">
        <f t="shared" si="31"/>
        <v>0</v>
      </c>
    </row>
    <row r="75" spans="1:9" s="86" customFormat="1" ht="16.5" customHeight="1" x14ac:dyDescent="0.3">
      <c r="A75" s="106"/>
      <c r="B75" s="106"/>
      <c r="C75" s="106"/>
      <c r="D75" s="106"/>
      <c r="E75" s="106"/>
      <c r="F75" s="106" t="s">
        <v>29</v>
      </c>
      <c r="G75" s="107"/>
      <c r="H75" s="107"/>
      <c r="I75" s="107"/>
    </row>
    <row r="76" spans="1:9" s="86" customFormat="1" ht="16.5" customHeight="1" x14ac:dyDescent="0.3">
      <c r="A76" s="106"/>
      <c r="B76" s="106"/>
      <c r="C76" s="106"/>
      <c r="D76" s="106"/>
      <c r="E76" s="106"/>
      <c r="F76" s="105" t="s">
        <v>15</v>
      </c>
      <c r="G76" s="107">
        <f t="shared" ref="G76:I76" si="32">G78</f>
        <v>0</v>
      </c>
      <c r="H76" s="107">
        <f t="shared" si="32"/>
        <v>0</v>
      </c>
      <c r="I76" s="107">
        <f t="shared" si="32"/>
        <v>0</v>
      </c>
    </row>
    <row r="77" spans="1:9" s="86" customFormat="1" ht="16.5" customHeight="1" x14ac:dyDescent="0.3">
      <c r="A77" s="106"/>
      <c r="B77" s="106"/>
      <c r="C77" s="106"/>
      <c r="D77" s="106"/>
      <c r="E77" s="106"/>
      <c r="F77" s="106" t="s">
        <v>29</v>
      </c>
      <c r="G77" s="106"/>
      <c r="H77" s="106"/>
      <c r="I77" s="107"/>
    </row>
    <row r="78" spans="1:9" s="86" customFormat="1" ht="16.5" customHeight="1" x14ac:dyDescent="0.3">
      <c r="A78" s="106"/>
      <c r="B78" s="106"/>
      <c r="C78" s="106"/>
      <c r="D78" s="105" t="s">
        <v>91</v>
      </c>
      <c r="E78" s="106"/>
      <c r="F78" s="106" t="s">
        <v>90</v>
      </c>
      <c r="G78" s="107">
        <f>G80+G88</f>
        <v>0</v>
      </c>
      <c r="H78" s="107">
        <f t="shared" ref="H78:I78" si="33">H80+H88</f>
        <v>0</v>
      </c>
      <c r="I78" s="107">
        <f t="shared" si="33"/>
        <v>0</v>
      </c>
    </row>
    <row r="79" spans="1:9" s="86" customFormat="1" ht="16.5" customHeight="1" x14ac:dyDescent="0.3">
      <c r="A79" s="108"/>
      <c r="B79" s="108"/>
      <c r="C79" s="108"/>
      <c r="D79" s="106"/>
      <c r="E79" s="106"/>
      <c r="F79" s="106" t="s">
        <v>29</v>
      </c>
      <c r="G79" s="106"/>
      <c r="H79" s="106"/>
      <c r="I79" s="107"/>
    </row>
    <row r="80" spans="1:9" s="86" customFormat="1" ht="16.5" customHeight="1" x14ac:dyDescent="0.3">
      <c r="A80" s="106"/>
      <c r="B80" s="106"/>
      <c r="C80" s="106"/>
      <c r="D80" s="106"/>
      <c r="E80" s="109" t="s">
        <v>92</v>
      </c>
      <c r="F80" s="106" t="s">
        <v>90</v>
      </c>
      <c r="G80" s="107">
        <f>G82</f>
        <v>61000.399999999994</v>
      </c>
      <c r="H80" s="107">
        <f t="shared" ref="H80:I80" si="34">H82</f>
        <v>61000.399999999994</v>
      </c>
      <c r="I80" s="107">
        <f t="shared" si="34"/>
        <v>61000.399999999994</v>
      </c>
    </row>
    <row r="81" spans="1:9" s="86" customFormat="1" ht="16.5" customHeight="1" x14ac:dyDescent="0.3">
      <c r="A81" s="106"/>
      <c r="B81" s="106"/>
      <c r="C81" s="106"/>
      <c r="D81" s="110"/>
      <c r="E81" s="106"/>
      <c r="F81" s="106" t="s">
        <v>30</v>
      </c>
      <c r="G81" s="107"/>
      <c r="H81" s="107"/>
      <c r="I81" s="107"/>
    </row>
    <row r="82" spans="1:9" s="86" customFormat="1" ht="16.5" customHeight="1" x14ac:dyDescent="0.3">
      <c r="A82" s="106"/>
      <c r="B82" s="106"/>
      <c r="C82" s="106"/>
      <c r="D82" s="110"/>
      <c r="E82" s="106"/>
      <c r="F82" s="111" t="s">
        <v>15</v>
      </c>
      <c r="G82" s="107">
        <f t="shared" ref="G82:I82" si="35">G84</f>
        <v>61000.399999999994</v>
      </c>
      <c r="H82" s="107">
        <f t="shared" si="35"/>
        <v>61000.399999999994</v>
      </c>
      <c r="I82" s="107">
        <f t="shared" si="35"/>
        <v>61000.399999999994</v>
      </c>
    </row>
    <row r="83" spans="1:9" s="86" customFormat="1" ht="39" customHeight="1" x14ac:dyDescent="0.3">
      <c r="A83" s="106"/>
      <c r="B83" s="106"/>
      <c r="C83" s="106"/>
      <c r="D83" s="110"/>
      <c r="E83" s="106"/>
      <c r="F83" s="106" t="s">
        <v>31</v>
      </c>
      <c r="G83" s="107"/>
      <c r="H83" s="107"/>
      <c r="I83" s="107"/>
    </row>
    <row r="84" spans="1:9" s="86" customFormat="1" ht="16.5" customHeight="1" x14ac:dyDescent="0.3">
      <c r="A84" s="106"/>
      <c r="B84" s="106"/>
      <c r="C84" s="106"/>
      <c r="D84" s="110"/>
      <c r="E84" s="106"/>
      <c r="F84" s="112" t="s">
        <v>28</v>
      </c>
      <c r="G84" s="107">
        <f t="shared" ref="G84:I86" si="36">G85</f>
        <v>61000.399999999994</v>
      </c>
      <c r="H84" s="107">
        <f t="shared" si="36"/>
        <v>61000.399999999994</v>
      </c>
      <c r="I84" s="107">
        <f t="shared" si="36"/>
        <v>61000.399999999994</v>
      </c>
    </row>
    <row r="85" spans="1:9" s="86" customFormat="1" ht="16.5" customHeight="1" x14ac:dyDescent="0.3">
      <c r="A85" s="106"/>
      <c r="B85" s="106"/>
      <c r="C85" s="106"/>
      <c r="D85" s="110"/>
      <c r="E85" s="106"/>
      <c r="F85" s="112" t="s">
        <v>93</v>
      </c>
      <c r="G85" s="107">
        <f t="shared" si="36"/>
        <v>61000.399999999994</v>
      </c>
      <c r="H85" s="107">
        <f t="shared" si="36"/>
        <v>61000.399999999994</v>
      </c>
      <c r="I85" s="107">
        <f t="shared" si="36"/>
        <v>61000.399999999994</v>
      </c>
    </row>
    <row r="86" spans="1:9" s="86" customFormat="1" ht="16.5" customHeight="1" x14ac:dyDescent="0.3">
      <c r="A86" s="106"/>
      <c r="B86" s="106"/>
      <c r="C86" s="106"/>
      <c r="D86" s="110"/>
      <c r="E86" s="106"/>
      <c r="F86" s="112" t="s">
        <v>94</v>
      </c>
      <c r="G86" s="107">
        <f t="shared" si="36"/>
        <v>61000.399999999994</v>
      </c>
      <c r="H86" s="107">
        <f t="shared" si="36"/>
        <v>61000.399999999994</v>
      </c>
      <c r="I86" s="107">
        <f t="shared" si="36"/>
        <v>61000.399999999994</v>
      </c>
    </row>
    <row r="87" spans="1:9" s="86" customFormat="1" ht="16.5" customHeight="1" x14ac:dyDescent="0.3">
      <c r="A87" s="106"/>
      <c r="B87" s="106"/>
      <c r="C87" s="106"/>
      <c r="D87" s="110"/>
      <c r="E87" s="106"/>
      <c r="F87" s="106" t="s">
        <v>114</v>
      </c>
      <c r="G87" s="107">
        <f>G45</f>
        <v>61000.399999999994</v>
      </c>
      <c r="H87" s="107">
        <f>H45</f>
        <v>61000.399999999994</v>
      </c>
      <c r="I87" s="107">
        <f>I45</f>
        <v>61000.399999999994</v>
      </c>
    </row>
    <row r="88" spans="1:9" s="86" customFormat="1" ht="16.5" customHeight="1" x14ac:dyDescent="0.3">
      <c r="A88" s="106"/>
      <c r="B88" s="106"/>
      <c r="C88" s="106"/>
      <c r="D88" s="106"/>
      <c r="E88" s="109" t="s">
        <v>92</v>
      </c>
      <c r="F88" s="106" t="s">
        <v>90</v>
      </c>
      <c r="G88" s="107">
        <f>-G80</f>
        <v>-61000.399999999994</v>
      </c>
      <c r="H88" s="107">
        <f>-H80</f>
        <v>-61000.399999999994</v>
      </c>
      <c r="I88" s="107">
        <f t="shared" ref="I88" si="37">-I80</f>
        <v>-61000.399999999994</v>
      </c>
    </row>
    <row r="89" spans="1:9" s="86" customFormat="1" ht="16.5" customHeight="1" x14ac:dyDescent="0.3">
      <c r="A89" s="106"/>
      <c r="B89" s="106"/>
      <c r="C89" s="106"/>
      <c r="D89" s="110"/>
      <c r="E89" s="106"/>
      <c r="F89" s="106" t="s">
        <v>30</v>
      </c>
      <c r="G89" s="107"/>
      <c r="H89" s="107"/>
      <c r="I89" s="107"/>
    </row>
    <row r="90" spans="1:9" s="86" customFormat="1" ht="16.5" customHeight="1" x14ac:dyDescent="0.3">
      <c r="A90" s="106"/>
      <c r="B90" s="106"/>
      <c r="C90" s="106"/>
      <c r="D90" s="110"/>
      <c r="E90" s="106"/>
      <c r="F90" s="111" t="s">
        <v>15</v>
      </c>
      <c r="G90" s="107">
        <f t="shared" ref="G90" si="38">G92</f>
        <v>-61000.4</v>
      </c>
      <c r="H90" s="107">
        <f t="shared" ref="H90:I90" si="39">H92</f>
        <v>-61000.4</v>
      </c>
      <c r="I90" s="107">
        <f t="shared" si="39"/>
        <v>-61000.4</v>
      </c>
    </row>
    <row r="91" spans="1:9" s="86" customFormat="1" ht="39" customHeight="1" x14ac:dyDescent="0.3">
      <c r="A91" s="106"/>
      <c r="B91" s="106"/>
      <c r="C91" s="106"/>
      <c r="D91" s="110"/>
      <c r="E91" s="106"/>
      <c r="F91" s="106" t="s">
        <v>31</v>
      </c>
      <c r="G91" s="107"/>
      <c r="H91" s="107"/>
      <c r="I91" s="107"/>
    </row>
    <row r="92" spans="1:9" s="86" customFormat="1" ht="16.5" customHeight="1" x14ac:dyDescent="0.3">
      <c r="A92" s="106"/>
      <c r="B92" s="106"/>
      <c r="C92" s="106"/>
      <c r="D92" s="110"/>
      <c r="E92" s="106"/>
      <c r="F92" s="112" t="s">
        <v>28</v>
      </c>
      <c r="G92" s="107">
        <f t="shared" ref="G92:I94" si="40">G93</f>
        <v>-61000.4</v>
      </c>
      <c r="H92" s="107">
        <f t="shared" si="40"/>
        <v>-61000.4</v>
      </c>
      <c r="I92" s="107">
        <f t="shared" si="40"/>
        <v>-61000.4</v>
      </c>
    </row>
    <row r="93" spans="1:9" s="86" customFormat="1" ht="16.5" customHeight="1" x14ac:dyDescent="0.3">
      <c r="A93" s="106"/>
      <c r="B93" s="106"/>
      <c r="C93" s="106"/>
      <c r="D93" s="110"/>
      <c r="E93" s="106"/>
      <c r="F93" s="112" t="s">
        <v>93</v>
      </c>
      <c r="G93" s="107">
        <f t="shared" si="40"/>
        <v>-61000.4</v>
      </c>
      <c r="H93" s="107">
        <f t="shared" si="40"/>
        <v>-61000.4</v>
      </c>
      <c r="I93" s="107">
        <f t="shared" si="40"/>
        <v>-61000.4</v>
      </c>
    </row>
    <row r="94" spans="1:9" s="86" customFormat="1" ht="16.5" customHeight="1" x14ac:dyDescent="0.3">
      <c r="A94" s="106"/>
      <c r="B94" s="106"/>
      <c r="C94" s="106"/>
      <c r="D94" s="110"/>
      <c r="E94" s="106"/>
      <c r="F94" s="112" t="s">
        <v>94</v>
      </c>
      <c r="G94" s="107">
        <f t="shared" si="40"/>
        <v>-61000.4</v>
      </c>
      <c r="H94" s="107">
        <f t="shared" si="40"/>
        <v>-61000.4</v>
      </c>
      <c r="I94" s="107">
        <f t="shared" si="40"/>
        <v>-61000.4</v>
      </c>
    </row>
    <row r="95" spans="1:9" s="86" customFormat="1" ht="16.5" customHeight="1" x14ac:dyDescent="0.3">
      <c r="A95" s="106"/>
      <c r="B95" s="106"/>
      <c r="C95" s="106"/>
      <c r="D95" s="110"/>
      <c r="E95" s="106"/>
      <c r="F95" s="106" t="s">
        <v>114</v>
      </c>
      <c r="G95" s="107">
        <v>-61000.4</v>
      </c>
      <c r="H95" s="107">
        <f>G95</f>
        <v>-61000.4</v>
      </c>
      <c r="I95" s="107">
        <f>H95</f>
        <v>-61000.4</v>
      </c>
    </row>
  </sheetData>
  <mergeCells count="11">
    <mergeCell ref="H1:I1"/>
    <mergeCell ref="I8:I9"/>
    <mergeCell ref="A2:I2"/>
    <mergeCell ref="A3:I3"/>
    <mergeCell ref="A4:I4"/>
    <mergeCell ref="A7:C8"/>
    <mergeCell ref="D7:E8"/>
    <mergeCell ref="F7:F9"/>
    <mergeCell ref="G8:G9"/>
    <mergeCell ref="H8:H9"/>
    <mergeCell ref="G7:I7"/>
  </mergeCells>
  <pageMargins left="0.23622047244094491" right="0.23622047244094491" top="0.15748031496062992" bottom="0.15748031496062992" header="0.15748031496062992" footer="0.15748031496062992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0"/>
  <sheetViews>
    <sheetView zoomScaleNormal="100" zoomScaleSheetLayoutView="90" workbookViewId="0">
      <selection activeCell="E11" sqref="E11"/>
    </sheetView>
  </sheetViews>
  <sheetFormatPr defaultColWidth="8" defaultRowHeight="17.25" customHeight="1" x14ac:dyDescent="0.25"/>
  <cols>
    <col min="1" max="1" width="7.42578125" style="52" customWidth="1"/>
    <col min="2" max="2" width="8.7109375" style="52" customWidth="1"/>
    <col min="3" max="3" width="66.28515625" style="45" customWidth="1"/>
    <col min="4" max="4" width="15.85546875" style="45" customWidth="1"/>
    <col min="5" max="5" width="15.42578125" style="45" customWidth="1"/>
    <col min="6" max="6" width="17.140625" style="66" customWidth="1"/>
    <col min="7" max="7" width="9.5703125" style="45" customWidth="1"/>
    <col min="8" max="8" width="16.42578125" style="58" bestFit="1" customWidth="1"/>
    <col min="9" max="10" width="18.28515625" style="58" bestFit="1" customWidth="1"/>
    <col min="11" max="11" width="18.5703125" style="58" bestFit="1" customWidth="1"/>
    <col min="12" max="12" width="16.42578125" style="45" customWidth="1"/>
    <col min="13" max="16384" width="8" style="45"/>
  </cols>
  <sheetData>
    <row r="1" spans="1:11" ht="17.25" customHeight="1" x14ac:dyDescent="0.25">
      <c r="A1" s="288" t="s">
        <v>69</v>
      </c>
      <c r="B1" s="288"/>
      <c r="C1" s="288"/>
      <c r="D1" s="288"/>
      <c r="E1" s="288"/>
      <c r="F1" s="288"/>
    </row>
    <row r="2" spans="1:11" s="21" customFormat="1" ht="16.5" customHeight="1" x14ac:dyDescent="0.25">
      <c r="A2" s="288" t="s">
        <v>133</v>
      </c>
      <c r="B2" s="288"/>
      <c r="C2" s="288"/>
      <c r="D2" s="288"/>
      <c r="E2" s="288"/>
      <c r="F2" s="288"/>
      <c r="G2" s="22"/>
      <c r="H2" s="22"/>
      <c r="I2" s="22"/>
      <c r="J2" s="59"/>
      <c r="K2" s="59"/>
    </row>
    <row r="3" spans="1:11" s="21" customFormat="1" ht="16.5" customHeight="1" x14ac:dyDescent="0.25">
      <c r="A3" s="288" t="s">
        <v>1</v>
      </c>
      <c r="B3" s="288"/>
      <c r="C3" s="288"/>
      <c r="D3" s="288"/>
      <c r="E3" s="288"/>
      <c r="F3" s="288"/>
      <c r="G3" s="22"/>
      <c r="H3" s="22"/>
      <c r="I3" s="22"/>
      <c r="J3" s="59"/>
      <c r="K3" s="59"/>
    </row>
    <row r="4" spans="1:11" s="21" customFormat="1" ht="52.5" customHeight="1" x14ac:dyDescent="0.25">
      <c r="A4" s="289" t="s">
        <v>198</v>
      </c>
      <c r="B4" s="289"/>
      <c r="C4" s="289"/>
      <c r="D4" s="289"/>
      <c r="E4" s="289"/>
      <c r="F4" s="289"/>
      <c r="G4" s="60"/>
      <c r="H4" s="60"/>
      <c r="I4" s="60"/>
      <c r="J4" s="59"/>
      <c r="K4" s="59"/>
    </row>
    <row r="5" spans="1:11" ht="17.25" customHeight="1" x14ac:dyDescent="0.25">
      <c r="A5" s="42"/>
      <c r="B5" s="42"/>
      <c r="C5" s="43"/>
      <c r="D5" s="43"/>
      <c r="E5" s="43"/>
      <c r="F5" s="68" t="s">
        <v>72</v>
      </c>
    </row>
    <row r="6" spans="1:11" ht="65.25" customHeight="1" x14ac:dyDescent="0.25">
      <c r="A6" s="290" t="s">
        <v>54</v>
      </c>
      <c r="B6" s="291"/>
      <c r="C6" s="294" t="s">
        <v>70</v>
      </c>
      <c r="D6" s="264" t="s">
        <v>169</v>
      </c>
      <c r="E6" s="265"/>
      <c r="F6" s="266"/>
    </row>
    <row r="7" spans="1:11" s="46" customFormat="1" ht="17.25" customHeight="1" x14ac:dyDescent="0.25">
      <c r="A7" s="292"/>
      <c r="B7" s="293"/>
      <c r="C7" s="295"/>
      <c r="D7" s="297" t="s">
        <v>73</v>
      </c>
      <c r="E7" s="297" t="s">
        <v>74</v>
      </c>
      <c r="F7" s="297" t="s">
        <v>33</v>
      </c>
      <c r="H7" s="61"/>
      <c r="I7" s="61"/>
      <c r="J7" s="61"/>
      <c r="K7" s="61"/>
    </row>
    <row r="8" spans="1:11" s="46" customFormat="1" ht="66" customHeight="1" x14ac:dyDescent="0.25">
      <c r="A8" s="62" t="s">
        <v>4</v>
      </c>
      <c r="B8" s="62" t="s">
        <v>5</v>
      </c>
      <c r="C8" s="296"/>
      <c r="D8" s="297"/>
      <c r="E8" s="297"/>
      <c r="F8" s="297"/>
      <c r="H8" s="61"/>
      <c r="I8" s="61"/>
      <c r="J8" s="61"/>
      <c r="K8" s="61"/>
    </row>
    <row r="9" spans="1:11" s="52" customFormat="1" ht="17.25" customHeight="1" x14ac:dyDescent="0.25">
      <c r="A9" s="49"/>
      <c r="B9" s="49"/>
      <c r="C9" s="50" t="s">
        <v>61</v>
      </c>
      <c r="D9" s="80">
        <f t="shared" ref="D9:F9" si="0">D11</f>
        <v>-9330.1000000000058</v>
      </c>
      <c r="E9" s="80">
        <f t="shared" si="0"/>
        <v>-9330.1000000000058</v>
      </c>
      <c r="F9" s="80">
        <f t="shared" si="0"/>
        <v>-9330.1000000000058</v>
      </c>
      <c r="H9" s="64"/>
      <c r="I9" s="64"/>
      <c r="J9" s="64"/>
      <c r="K9" s="64"/>
    </row>
    <row r="10" spans="1:11" ht="17.25" customHeight="1" x14ac:dyDescent="0.25">
      <c r="A10" s="49"/>
      <c r="B10" s="49"/>
      <c r="C10" s="50" t="s">
        <v>62</v>
      </c>
      <c r="D10" s="50"/>
      <c r="E10" s="50"/>
      <c r="F10" s="63"/>
    </row>
    <row r="11" spans="1:11" s="57" customFormat="1" ht="34.5" customHeight="1" x14ac:dyDescent="0.25">
      <c r="A11" s="53"/>
      <c r="B11" s="54"/>
      <c r="C11" s="54" t="s">
        <v>63</v>
      </c>
      <c r="D11" s="80">
        <f>D13+D16</f>
        <v>-9330.1000000000058</v>
      </c>
      <c r="E11" s="80">
        <f t="shared" ref="E11:F11" si="1">E13+E16</f>
        <v>-9330.1000000000058</v>
      </c>
      <c r="F11" s="80">
        <f t="shared" si="1"/>
        <v>-9330.1000000000058</v>
      </c>
      <c r="H11" s="65"/>
      <c r="I11" s="65"/>
      <c r="J11" s="65"/>
      <c r="K11" s="65"/>
    </row>
    <row r="12" spans="1:11" s="57" customFormat="1" ht="17.25" customHeight="1" x14ac:dyDescent="0.25">
      <c r="A12" s="53"/>
      <c r="B12" s="53"/>
      <c r="C12" s="53" t="s">
        <v>64</v>
      </c>
      <c r="D12" s="53"/>
      <c r="E12" s="53"/>
      <c r="F12" s="36"/>
      <c r="H12" s="65"/>
      <c r="I12" s="65"/>
      <c r="J12" s="65"/>
      <c r="K12" s="65"/>
    </row>
    <row r="13" spans="1:11" s="91" customFormat="1" x14ac:dyDescent="0.25">
      <c r="A13" s="154" t="s">
        <v>142</v>
      </c>
      <c r="B13" s="154" t="s">
        <v>143</v>
      </c>
      <c r="C13" s="74" t="s">
        <v>140</v>
      </c>
      <c r="D13" s="80">
        <f t="shared" ref="D13:F13" si="2">D15</f>
        <v>-70330.5</v>
      </c>
      <c r="E13" s="80">
        <f t="shared" si="2"/>
        <v>-70330.5</v>
      </c>
      <c r="F13" s="80">
        <f t="shared" si="2"/>
        <v>-70330.5</v>
      </c>
    </row>
    <row r="14" spans="1:11" s="91" customFormat="1" ht="23.25" customHeight="1" x14ac:dyDescent="0.25">
      <c r="A14" s="71"/>
      <c r="B14" s="71"/>
      <c r="C14" s="155" t="s">
        <v>30</v>
      </c>
      <c r="D14" s="71"/>
      <c r="E14" s="71"/>
      <c r="F14" s="157"/>
    </row>
    <row r="15" spans="1:11" s="91" customFormat="1" ht="33" x14ac:dyDescent="0.25">
      <c r="A15" s="71"/>
      <c r="B15" s="71"/>
      <c r="C15" s="196" t="s">
        <v>149</v>
      </c>
      <c r="D15" s="156">
        <f>'2'!E13</f>
        <v>-70330.5</v>
      </c>
      <c r="E15" s="156">
        <f>D15</f>
        <v>-70330.5</v>
      </c>
      <c r="F15" s="156">
        <f>E15</f>
        <v>-70330.5</v>
      </c>
    </row>
    <row r="16" spans="1:11" ht="36.75" customHeight="1" x14ac:dyDescent="0.25">
      <c r="A16" s="89">
        <v>1072</v>
      </c>
      <c r="B16" s="89">
        <v>31012</v>
      </c>
      <c r="C16" s="105" t="s">
        <v>132</v>
      </c>
      <c r="D16" s="123">
        <f t="shared" ref="D16:F16" si="3">D18</f>
        <v>61000.399999999994</v>
      </c>
      <c r="E16" s="123">
        <f t="shared" si="3"/>
        <v>61000.399999999994</v>
      </c>
      <c r="F16" s="123">
        <f t="shared" si="3"/>
        <v>61000.399999999994</v>
      </c>
    </row>
    <row r="17" spans="1:6" ht="17.25" customHeight="1" x14ac:dyDescent="0.25">
      <c r="A17" s="89"/>
      <c r="B17" s="89"/>
      <c r="C17" s="97" t="s">
        <v>34</v>
      </c>
      <c r="D17" s="95"/>
      <c r="E17" s="95"/>
      <c r="F17" s="96"/>
    </row>
    <row r="18" spans="1:6" ht="51.75" x14ac:dyDescent="0.25">
      <c r="A18" s="89"/>
      <c r="B18" s="89"/>
      <c r="C18" s="93" t="s">
        <v>65</v>
      </c>
      <c r="D18" s="123">
        <f t="shared" ref="D18:F18" si="4">D20</f>
        <v>61000.399999999994</v>
      </c>
      <c r="E18" s="123">
        <f t="shared" si="4"/>
        <v>61000.399999999994</v>
      </c>
      <c r="F18" s="123">
        <f t="shared" si="4"/>
        <v>61000.399999999994</v>
      </c>
    </row>
    <row r="19" spans="1:6" ht="17.25" customHeight="1" x14ac:dyDescent="0.25">
      <c r="A19" s="89"/>
      <c r="B19" s="89"/>
      <c r="C19" s="97" t="s">
        <v>86</v>
      </c>
      <c r="D19" s="95"/>
      <c r="E19" s="95"/>
      <c r="F19" s="96"/>
    </row>
    <row r="20" spans="1:6" ht="34.5" x14ac:dyDescent="0.25">
      <c r="A20" s="89"/>
      <c r="B20" s="89"/>
      <c r="C20" s="130" t="s">
        <v>115</v>
      </c>
      <c r="D20" s="172">
        <f>'2'!H16</f>
        <v>61000.399999999994</v>
      </c>
      <c r="E20" s="123">
        <f>D20</f>
        <v>61000.399999999994</v>
      </c>
      <c r="F20" s="123">
        <f>E20</f>
        <v>61000.399999999994</v>
      </c>
    </row>
  </sheetData>
  <mergeCells count="10">
    <mergeCell ref="A1:F1"/>
    <mergeCell ref="A2:F2"/>
    <mergeCell ref="A3:F3"/>
    <mergeCell ref="A4:F4"/>
    <mergeCell ref="A6:B7"/>
    <mergeCell ref="C6:C8"/>
    <mergeCell ref="F7:F8"/>
    <mergeCell ref="D7:D8"/>
    <mergeCell ref="E7:E8"/>
    <mergeCell ref="D6:F6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91"/>
  <sheetViews>
    <sheetView zoomScale="89" zoomScaleNormal="89" zoomScaleSheetLayoutView="66" workbookViewId="0">
      <selection activeCell="B86" sqref="B86"/>
    </sheetView>
  </sheetViews>
  <sheetFormatPr defaultColWidth="8" defaultRowHeight="13.5" customHeight="1" x14ac:dyDescent="0.25"/>
  <cols>
    <col min="1" max="1" width="37.140625" style="218" customWidth="1"/>
    <col min="2" max="2" width="63.85546875" style="218" customWidth="1"/>
    <col min="3" max="3" width="12.5703125" style="218" customWidth="1"/>
    <col min="4" max="4" width="16.28515625" style="218" customWidth="1"/>
    <col min="5" max="5" width="16.7109375" style="218" customWidth="1"/>
    <col min="6" max="16384" width="8" style="218"/>
  </cols>
  <sheetData>
    <row r="1" spans="1:6" s="199" customFormat="1" ht="18.75" customHeight="1" x14ac:dyDescent="0.25">
      <c r="A1" s="197"/>
      <c r="B1" s="197"/>
      <c r="C1" s="197"/>
      <c r="D1" s="197"/>
      <c r="E1" s="198" t="s">
        <v>75</v>
      </c>
    </row>
    <row r="2" spans="1:6" s="199" customFormat="1" ht="20.25" customHeight="1" x14ac:dyDescent="0.3">
      <c r="A2" s="200"/>
      <c r="B2" s="200"/>
      <c r="C2" s="200"/>
      <c r="D2" s="200"/>
      <c r="E2" s="201" t="s">
        <v>133</v>
      </c>
    </row>
    <row r="3" spans="1:6" s="199" customFormat="1" ht="19.5" customHeight="1" x14ac:dyDescent="0.25">
      <c r="A3" s="200"/>
      <c r="B3" s="200"/>
      <c r="C3" s="200"/>
      <c r="D3" s="200"/>
      <c r="E3" s="202" t="s">
        <v>1</v>
      </c>
    </row>
    <row r="4" spans="1:6" s="203" customFormat="1" ht="19.5" customHeight="1" x14ac:dyDescent="0.25">
      <c r="E4" s="204" t="s">
        <v>35</v>
      </c>
    </row>
    <row r="5" spans="1:6" s="203" customFormat="1" ht="45" customHeight="1" x14ac:dyDescent="0.25">
      <c r="A5" s="329" t="s">
        <v>135</v>
      </c>
      <c r="B5" s="329"/>
      <c r="C5" s="329"/>
      <c r="D5" s="329"/>
      <c r="E5" s="329"/>
    </row>
    <row r="7" spans="1:6" s="203" customFormat="1" ht="39.75" customHeight="1" x14ac:dyDescent="0.25">
      <c r="E7" s="205" t="s">
        <v>76</v>
      </c>
    </row>
    <row r="8" spans="1:6" s="203" customFormat="1" ht="24" customHeight="1" x14ac:dyDescent="0.25">
      <c r="A8" s="330" t="s">
        <v>36</v>
      </c>
      <c r="B8" s="330"/>
      <c r="C8" s="330"/>
      <c r="D8" s="330"/>
      <c r="E8" s="330"/>
    </row>
    <row r="9" spans="1:6" s="203" customFormat="1" ht="16.5" customHeight="1" x14ac:dyDescent="0.25">
      <c r="A9" s="206"/>
      <c r="B9" s="206"/>
      <c r="C9" s="206"/>
      <c r="D9" s="206"/>
      <c r="E9" s="206"/>
    </row>
    <row r="10" spans="1:6" s="207" customFormat="1" ht="15.75" customHeight="1" x14ac:dyDescent="0.25">
      <c r="A10" s="322" t="s">
        <v>81</v>
      </c>
      <c r="B10" s="322"/>
      <c r="C10" s="322"/>
      <c r="D10" s="322"/>
      <c r="E10" s="322"/>
      <c r="F10" s="322"/>
    </row>
    <row r="11" spans="1:6" s="208" customFormat="1" ht="17.25" x14ac:dyDescent="0.3">
      <c r="B11" s="209"/>
      <c r="C11" s="209"/>
      <c r="D11" s="209"/>
      <c r="E11" s="210"/>
      <c r="F11" s="210"/>
    </row>
    <row r="12" spans="1:6" s="203" customFormat="1" ht="20.25" customHeight="1" x14ac:dyDescent="0.25">
      <c r="A12" s="211" t="s">
        <v>37</v>
      </c>
      <c r="B12" s="323" t="s">
        <v>38</v>
      </c>
      <c r="C12" s="324"/>
      <c r="D12" s="324"/>
      <c r="E12" s="325"/>
      <c r="F12" s="207"/>
    </row>
    <row r="13" spans="1:6" s="203" customFormat="1" ht="19.5" customHeight="1" x14ac:dyDescent="0.25">
      <c r="A13" s="212" t="s">
        <v>152</v>
      </c>
      <c r="B13" s="326" t="s">
        <v>153</v>
      </c>
      <c r="C13" s="327"/>
      <c r="D13" s="327"/>
      <c r="E13" s="328"/>
      <c r="F13" s="207"/>
    </row>
    <row r="14" spans="1:6" s="203" customFormat="1" ht="17.25" x14ac:dyDescent="0.25">
      <c r="A14" s="306" t="s">
        <v>47</v>
      </c>
      <c r="B14" s="307"/>
      <c r="C14" s="307"/>
      <c r="D14" s="307"/>
      <c r="E14" s="308"/>
      <c r="F14" s="207"/>
    </row>
    <row r="15" spans="1:6" s="203" customFormat="1" ht="11.25" customHeight="1" x14ac:dyDescent="0.25">
      <c r="E15" s="214"/>
      <c r="F15" s="207"/>
    </row>
    <row r="16" spans="1:6" s="203" customFormat="1" ht="16.5" customHeight="1" x14ac:dyDescent="0.25">
      <c r="A16" s="309" t="s">
        <v>39</v>
      </c>
      <c r="B16" s="311" t="s">
        <v>152</v>
      </c>
      <c r="C16" s="314" t="s">
        <v>154</v>
      </c>
      <c r="D16" s="314"/>
      <c r="E16" s="315"/>
      <c r="F16" s="207"/>
    </row>
    <row r="17" spans="1:6" s="203" customFormat="1" ht="28.5" customHeight="1" x14ac:dyDescent="0.25">
      <c r="A17" s="310"/>
      <c r="B17" s="312"/>
      <c r="C17" s="317"/>
      <c r="D17" s="317"/>
      <c r="E17" s="318"/>
      <c r="F17" s="207"/>
    </row>
    <row r="18" spans="1:6" s="203" customFormat="1" ht="21" customHeight="1" x14ac:dyDescent="0.25">
      <c r="A18" s="215" t="s">
        <v>40</v>
      </c>
      <c r="B18" s="216">
        <v>31013</v>
      </c>
      <c r="C18" s="302" t="s">
        <v>77</v>
      </c>
      <c r="D18" s="302" t="s">
        <v>74</v>
      </c>
      <c r="E18" s="302" t="s">
        <v>41</v>
      </c>
      <c r="F18" s="207"/>
    </row>
    <row r="19" spans="1:6" s="203" customFormat="1" ht="17.25" x14ac:dyDescent="0.25">
      <c r="A19" s="215" t="s">
        <v>42</v>
      </c>
      <c r="B19" s="217" t="s">
        <v>155</v>
      </c>
      <c r="C19" s="302"/>
      <c r="D19" s="302"/>
      <c r="E19" s="302"/>
      <c r="F19" s="207"/>
    </row>
    <row r="20" spans="1:6" s="203" customFormat="1" ht="44.25" customHeight="1" x14ac:dyDescent="0.25">
      <c r="A20" s="215" t="s">
        <v>43</v>
      </c>
      <c r="B20" s="217" t="s">
        <v>156</v>
      </c>
      <c r="C20" s="302"/>
      <c r="D20" s="302"/>
      <c r="E20" s="302"/>
      <c r="F20" s="207"/>
    </row>
    <row r="21" spans="1:6" s="203" customFormat="1" ht="28.5" customHeight="1" x14ac:dyDescent="0.25">
      <c r="A21" s="215" t="s">
        <v>44</v>
      </c>
      <c r="B21" s="217" t="s">
        <v>79</v>
      </c>
      <c r="C21" s="302"/>
      <c r="D21" s="302"/>
      <c r="E21" s="302"/>
      <c r="F21" s="207"/>
    </row>
    <row r="22" spans="1:6" s="203" customFormat="1" ht="51.75" x14ac:dyDescent="0.25">
      <c r="A22" s="218" t="s">
        <v>71</v>
      </c>
      <c r="B22" s="217" t="s">
        <v>157</v>
      </c>
      <c r="C22" s="303"/>
      <c r="D22" s="303"/>
      <c r="E22" s="303"/>
      <c r="F22" s="207"/>
    </row>
    <row r="23" spans="1:6" s="203" customFormat="1" ht="16.5" customHeight="1" x14ac:dyDescent="0.25">
      <c r="A23" s="304" t="s">
        <v>45</v>
      </c>
      <c r="B23" s="305"/>
      <c r="C23" s="220"/>
      <c r="D23" s="220"/>
      <c r="E23" s="215"/>
      <c r="F23" s="207"/>
    </row>
    <row r="24" spans="1:6" s="203" customFormat="1" ht="19.5" customHeight="1" x14ac:dyDescent="0.25">
      <c r="A24" s="300" t="s">
        <v>46</v>
      </c>
      <c r="B24" s="301"/>
      <c r="C24" s="221">
        <f>'1'!D18</f>
        <v>-70330.5</v>
      </c>
      <c r="D24" s="221">
        <f>'1'!E18</f>
        <v>-70330.5</v>
      </c>
      <c r="E24" s="221">
        <f>'1'!F18</f>
        <v>-70330.5</v>
      </c>
      <c r="F24" s="207"/>
    </row>
    <row r="25" spans="1:6" s="203" customFormat="1" ht="16.5" customHeight="1" x14ac:dyDescent="0.25">
      <c r="A25" s="206"/>
      <c r="B25" s="206"/>
      <c r="C25" s="206"/>
      <c r="D25" s="206"/>
      <c r="E25" s="206"/>
      <c r="F25" s="207"/>
    </row>
    <row r="26" spans="1:6" s="203" customFormat="1" ht="16.5" customHeight="1" x14ac:dyDescent="0.25">
      <c r="A26" s="206"/>
      <c r="B26" s="206"/>
      <c r="C26" s="206"/>
      <c r="D26" s="206"/>
      <c r="E26" s="206"/>
    </row>
    <row r="27" spans="1:6" s="203" customFormat="1" ht="20.25" customHeight="1" x14ac:dyDescent="0.25">
      <c r="A27" s="211" t="s">
        <v>37</v>
      </c>
      <c r="B27" s="323" t="s">
        <v>38</v>
      </c>
      <c r="C27" s="324"/>
      <c r="D27" s="324"/>
      <c r="E27" s="325"/>
    </row>
    <row r="28" spans="1:6" s="203" customFormat="1" ht="19.5" customHeight="1" x14ac:dyDescent="0.25">
      <c r="A28" s="212">
        <v>1072</v>
      </c>
      <c r="B28" s="326" t="s">
        <v>104</v>
      </c>
      <c r="C28" s="327"/>
      <c r="D28" s="327"/>
      <c r="E28" s="328"/>
    </row>
    <row r="29" spans="1:6" s="203" customFormat="1" ht="17.25" x14ac:dyDescent="0.25">
      <c r="A29" s="306" t="s">
        <v>47</v>
      </c>
      <c r="B29" s="307"/>
      <c r="C29" s="307"/>
      <c r="D29" s="307"/>
      <c r="E29" s="308"/>
    </row>
    <row r="30" spans="1:6" s="203" customFormat="1" ht="11.25" customHeight="1" x14ac:dyDescent="0.25">
      <c r="C30" s="222"/>
      <c r="D30" s="222"/>
      <c r="E30" s="222"/>
    </row>
    <row r="31" spans="1:6" s="203" customFormat="1" ht="16.5" customHeight="1" x14ac:dyDescent="0.25">
      <c r="A31" s="309" t="s">
        <v>39</v>
      </c>
      <c r="B31" s="311">
        <v>1072</v>
      </c>
      <c r="C31" s="313" t="s">
        <v>130</v>
      </c>
      <c r="D31" s="314"/>
      <c r="E31" s="315"/>
    </row>
    <row r="32" spans="1:6" s="203" customFormat="1" ht="48.75" customHeight="1" x14ac:dyDescent="0.25">
      <c r="A32" s="310"/>
      <c r="B32" s="312"/>
      <c r="C32" s="316"/>
      <c r="D32" s="317"/>
      <c r="E32" s="318"/>
    </row>
    <row r="33" spans="1:5" s="203" customFormat="1" ht="21" customHeight="1" x14ac:dyDescent="0.25">
      <c r="A33" s="215" t="s">
        <v>40</v>
      </c>
      <c r="B33" s="223">
        <v>31012</v>
      </c>
      <c r="C33" s="302" t="s">
        <v>77</v>
      </c>
      <c r="D33" s="302" t="s">
        <v>78</v>
      </c>
      <c r="E33" s="302" t="s">
        <v>41</v>
      </c>
    </row>
    <row r="34" spans="1:5" s="203" customFormat="1" ht="36" customHeight="1" x14ac:dyDescent="0.25">
      <c r="A34" s="215" t="s">
        <v>42</v>
      </c>
      <c r="B34" s="224" t="s">
        <v>132</v>
      </c>
      <c r="C34" s="302"/>
      <c r="D34" s="302"/>
      <c r="E34" s="302"/>
    </row>
    <row r="35" spans="1:5" s="203" customFormat="1" ht="34.5" x14ac:dyDescent="0.25">
      <c r="A35" s="215" t="s">
        <v>43</v>
      </c>
      <c r="B35" s="224" t="s">
        <v>132</v>
      </c>
      <c r="C35" s="302"/>
      <c r="D35" s="302"/>
      <c r="E35" s="302"/>
    </row>
    <row r="36" spans="1:5" s="203" customFormat="1" ht="34.5" x14ac:dyDescent="0.25">
      <c r="A36" s="215" t="s">
        <v>44</v>
      </c>
      <c r="B36" s="217" t="s">
        <v>79</v>
      </c>
      <c r="C36" s="302"/>
      <c r="D36" s="302"/>
      <c r="E36" s="302"/>
    </row>
    <row r="37" spans="1:5" s="203" customFormat="1" ht="41.25" customHeight="1" x14ac:dyDescent="0.25">
      <c r="A37" s="215" t="s">
        <v>71</v>
      </c>
      <c r="B37" s="217" t="s">
        <v>110</v>
      </c>
      <c r="C37" s="303"/>
      <c r="D37" s="303"/>
      <c r="E37" s="303"/>
    </row>
    <row r="38" spans="1:5" s="203" customFormat="1" ht="16.5" customHeight="1" x14ac:dyDescent="0.25">
      <c r="A38" s="304" t="s">
        <v>45</v>
      </c>
      <c r="B38" s="305"/>
      <c r="C38" s="225"/>
      <c r="D38" s="225"/>
      <c r="E38" s="226"/>
    </row>
    <row r="39" spans="1:5" ht="17.25" x14ac:dyDescent="0.25">
      <c r="A39" s="321" t="s">
        <v>112</v>
      </c>
      <c r="B39" s="321"/>
      <c r="C39" s="227">
        <v>387.55</v>
      </c>
      <c r="D39" s="227"/>
      <c r="E39" s="227">
        <v>387.55</v>
      </c>
    </row>
    <row r="40" spans="1:5" ht="17.25" x14ac:dyDescent="0.25">
      <c r="A40" s="321" t="s">
        <v>113</v>
      </c>
      <c r="B40" s="321"/>
      <c r="C40" s="227">
        <v>5836.5</v>
      </c>
      <c r="D40" s="227"/>
      <c r="E40" s="227">
        <v>5836.5</v>
      </c>
    </row>
    <row r="41" spans="1:5" s="203" customFormat="1" ht="19.5" customHeight="1" x14ac:dyDescent="0.25">
      <c r="A41" s="300" t="s">
        <v>46</v>
      </c>
      <c r="B41" s="301"/>
      <c r="C41" s="228">
        <f>'1'!D31</f>
        <v>61000.399999999994</v>
      </c>
      <c r="D41" s="228">
        <f>'1'!E31</f>
        <v>61000.399999999994</v>
      </c>
      <c r="E41" s="228">
        <f>'1'!F31</f>
        <v>61000.399999999994</v>
      </c>
    </row>
    <row r="42" spans="1:5" s="203" customFormat="1" ht="16.5" customHeight="1" x14ac:dyDescent="0.25">
      <c r="A42" s="206"/>
      <c r="B42" s="206"/>
      <c r="C42" s="206"/>
      <c r="D42" s="206"/>
      <c r="E42" s="206"/>
    </row>
    <row r="43" spans="1:5" s="203" customFormat="1" ht="20.25" customHeight="1" x14ac:dyDescent="0.25">
      <c r="A43" s="211" t="s">
        <v>37</v>
      </c>
      <c r="B43" s="323" t="s">
        <v>38</v>
      </c>
      <c r="C43" s="324"/>
      <c r="D43" s="324"/>
      <c r="E43" s="325"/>
    </row>
    <row r="44" spans="1:5" s="203" customFormat="1" ht="19.5" customHeight="1" x14ac:dyDescent="0.25">
      <c r="A44" s="212">
        <v>1109</v>
      </c>
      <c r="B44" s="326" t="s">
        <v>124</v>
      </c>
      <c r="C44" s="327"/>
      <c r="D44" s="327"/>
      <c r="E44" s="328"/>
    </row>
    <row r="45" spans="1:5" s="203" customFormat="1" ht="17.25" x14ac:dyDescent="0.25">
      <c r="A45" s="306" t="s">
        <v>47</v>
      </c>
      <c r="B45" s="307"/>
      <c r="C45" s="307"/>
      <c r="D45" s="307"/>
      <c r="E45" s="308"/>
    </row>
    <row r="46" spans="1:5" s="203" customFormat="1" ht="11.25" customHeight="1" x14ac:dyDescent="0.25">
      <c r="C46" s="222"/>
      <c r="D46" s="222"/>
      <c r="E46" s="222"/>
    </row>
    <row r="47" spans="1:5" s="203" customFormat="1" ht="16.5" customHeight="1" x14ac:dyDescent="0.25">
      <c r="A47" s="309" t="s">
        <v>39</v>
      </c>
      <c r="B47" s="311">
        <v>1109</v>
      </c>
      <c r="C47" s="313" t="s">
        <v>130</v>
      </c>
      <c r="D47" s="314"/>
      <c r="E47" s="315"/>
    </row>
    <row r="48" spans="1:5" s="203" customFormat="1" ht="38.25" customHeight="1" x14ac:dyDescent="0.25">
      <c r="A48" s="310"/>
      <c r="B48" s="312"/>
      <c r="C48" s="316"/>
      <c r="D48" s="317"/>
      <c r="E48" s="318"/>
    </row>
    <row r="49" spans="1:6" s="203" customFormat="1" ht="21" customHeight="1" x14ac:dyDescent="0.25">
      <c r="A49" s="215" t="s">
        <v>40</v>
      </c>
      <c r="B49" s="223">
        <v>11001</v>
      </c>
      <c r="C49" s="302" t="s">
        <v>77</v>
      </c>
      <c r="D49" s="302" t="s">
        <v>78</v>
      </c>
      <c r="E49" s="302" t="s">
        <v>41</v>
      </c>
    </row>
    <row r="50" spans="1:6" s="203" customFormat="1" ht="36" customHeight="1" x14ac:dyDescent="0.25">
      <c r="A50" s="215" t="s">
        <v>42</v>
      </c>
      <c r="B50" s="229" t="s">
        <v>127</v>
      </c>
      <c r="C50" s="302"/>
      <c r="D50" s="302"/>
      <c r="E50" s="302"/>
    </row>
    <row r="51" spans="1:6" s="203" customFormat="1" ht="69" x14ac:dyDescent="0.25">
      <c r="A51" s="215" t="s">
        <v>43</v>
      </c>
      <c r="B51" s="229" t="s">
        <v>128</v>
      </c>
      <c r="C51" s="302"/>
      <c r="D51" s="302"/>
      <c r="E51" s="302"/>
    </row>
    <row r="52" spans="1:6" s="203" customFormat="1" ht="17.25" x14ac:dyDescent="0.25">
      <c r="A52" s="215" t="s">
        <v>44</v>
      </c>
      <c r="B52" s="229" t="s">
        <v>98</v>
      </c>
      <c r="C52" s="302"/>
      <c r="D52" s="302"/>
      <c r="E52" s="302"/>
    </row>
    <row r="53" spans="1:6" s="203" customFormat="1" ht="41.25" customHeight="1" x14ac:dyDescent="0.25">
      <c r="A53" s="215" t="s">
        <v>71</v>
      </c>
      <c r="B53" s="217" t="s">
        <v>110</v>
      </c>
      <c r="C53" s="303"/>
      <c r="D53" s="303"/>
      <c r="E53" s="303"/>
    </row>
    <row r="54" spans="1:6" s="203" customFormat="1" ht="16.5" customHeight="1" x14ac:dyDescent="0.25">
      <c r="A54" s="304" t="s">
        <v>45</v>
      </c>
      <c r="B54" s="305"/>
      <c r="C54" s="225"/>
      <c r="D54" s="225"/>
      <c r="E54" s="226"/>
    </row>
    <row r="55" spans="1:6" s="203" customFormat="1" ht="16.5" customHeight="1" x14ac:dyDescent="0.25">
      <c r="A55" s="319" t="s">
        <v>196</v>
      </c>
      <c r="B55" s="320"/>
      <c r="C55" s="230">
        <v>1</v>
      </c>
      <c r="D55" s="230"/>
      <c r="E55" s="230">
        <v>1</v>
      </c>
    </row>
    <row r="56" spans="1:6" s="203" customFormat="1" ht="19.5" customHeight="1" x14ac:dyDescent="0.25">
      <c r="A56" s="300" t="s">
        <v>46</v>
      </c>
      <c r="B56" s="301"/>
      <c r="C56" s="228">
        <f>'1'!D44</f>
        <v>9330.1</v>
      </c>
      <c r="D56" s="228">
        <f>'1'!E44</f>
        <v>9330.1</v>
      </c>
      <c r="E56" s="228">
        <f>'1'!F44</f>
        <v>9330.1</v>
      </c>
    </row>
    <row r="58" spans="1:6" s="203" customFormat="1" ht="22.5" customHeight="1" x14ac:dyDescent="0.25">
      <c r="D58" s="329" t="s">
        <v>136</v>
      </c>
      <c r="E58" s="329"/>
    </row>
    <row r="59" spans="1:6" s="203" customFormat="1" ht="20.25" customHeight="1" x14ac:dyDescent="0.25">
      <c r="A59" s="330" t="s">
        <v>80</v>
      </c>
      <c r="B59" s="330"/>
      <c r="C59" s="330"/>
      <c r="D59" s="330"/>
      <c r="E59" s="330"/>
      <c r="F59" s="231"/>
    </row>
    <row r="60" spans="1:6" s="203" customFormat="1" ht="15.75" customHeight="1" x14ac:dyDescent="0.25">
      <c r="A60" s="331" t="s">
        <v>81</v>
      </c>
      <c r="B60" s="331"/>
      <c r="C60" s="331"/>
      <c r="D60" s="331"/>
      <c r="E60" s="331"/>
      <c r="F60" s="331"/>
    </row>
    <row r="61" spans="1:6" s="203" customFormat="1" ht="11.25" customHeight="1" x14ac:dyDescent="0.25"/>
    <row r="62" spans="1:6" s="203" customFormat="1" ht="17.25" customHeight="1" x14ac:dyDescent="0.25">
      <c r="A62" s="211" t="s">
        <v>37</v>
      </c>
      <c r="B62" s="332" t="s">
        <v>38</v>
      </c>
      <c r="C62" s="298"/>
      <c r="D62" s="298"/>
      <c r="E62" s="299"/>
      <c r="F62" s="233"/>
    </row>
    <row r="63" spans="1:6" s="203" customFormat="1" ht="14.25" customHeight="1" x14ac:dyDescent="0.25">
      <c r="A63" s="212" t="s">
        <v>99</v>
      </c>
      <c r="B63" s="333" t="s">
        <v>100</v>
      </c>
      <c r="C63" s="334"/>
      <c r="D63" s="334"/>
      <c r="E63" s="335"/>
      <c r="F63" s="234"/>
    </row>
    <row r="64" spans="1:6" s="203" customFormat="1" ht="11.25" customHeight="1" x14ac:dyDescent="0.25">
      <c r="A64" s="235"/>
      <c r="B64" s="336"/>
      <c r="C64" s="336"/>
      <c r="D64" s="336"/>
      <c r="E64" s="305"/>
      <c r="F64" s="236"/>
    </row>
    <row r="65" spans="1:6" s="203" customFormat="1" ht="17.25" x14ac:dyDescent="0.25">
      <c r="A65" s="237" t="s">
        <v>47</v>
      </c>
      <c r="B65" s="298"/>
      <c r="C65" s="298"/>
      <c r="D65" s="298"/>
      <c r="E65" s="299"/>
      <c r="F65" s="233"/>
    </row>
    <row r="66" spans="1:6" s="203" customFormat="1" ht="17.25" customHeight="1" x14ac:dyDescent="0.25">
      <c r="A66" s="215"/>
      <c r="B66" s="215"/>
      <c r="C66" s="313" t="s">
        <v>130</v>
      </c>
      <c r="D66" s="314"/>
      <c r="E66" s="315"/>
      <c r="F66" s="236"/>
    </row>
    <row r="67" spans="1:6" s="203" customFormat="1" ht="44.25" customHeight="1" x14ac:dyDescent="0.25">
      <c r="A67" s="215" t="s">
        <v>39</v>
      </c>
      <c r="B67" s="213" t="s">
        <v>99</v>
      </c>
      <c r="C67" s="316"/>
      <c r="D67" s="317"/>
      <c r="E67" s="318"/>
      <c r="F67" s="236"/>
    </row>
    <row r="68" spans="1:6" s="203" customFormat="1" ht="15.75" customHeight="1" x14ac:dyDescent="0.25">
      <c r="A68" s="215" t="s">
        <v>40</v>
      </c>
      <c r="B68" s="212" t="s">
        <v>101</v>
      </c>
      <c r="C68" s="302" t="s">
        <v>77</v>
      </c>
      <c r="D68" s="302" t="s">
        <v>78</v>
      </c>
      <c r="E68" s="302" t="s">
        <v>41</v>
      </c>
    </row>
    <row r="69" spans="1:6" s="203" customFormat="1" ht="18" customHeight="1" x14ac:dyDescent="0.25">
      <c r="A69" s="215" t="s">
        <v>42</v>
      </c>
      <c r="B69" s="212" t="s">
        <v>100</v>
      </c>
      <c r="C69" s="302"/>
      <c r="D69" s="302"/>
      <c r="E69" s="302"/>
    </row>
    <row r="70" spans="1:6" s="203" customFormat="1" ht="56.25" customHeight="1" x14ac:dyDescent="0.25">
      <c r="A70" s="215" t="s">
        <v>43</v>
      </c>
      <c r="B70" s="212" t="s">
        <v>102</v>
      </c>
      <c r="C70" s="302"/>
      <c r="D70" s="302"/>
      <c r="E70" s="302"/>
    </row>
    <row r="71" spans="1:6" s="203" customFormat="1" ht="18" customHeight="1" x14ac:dyDescent="0.25">
      <c r="A71" s="215" t="s">
        <v>44</v>
      </c>
      <c r="B71" s="212" t="s">
        <v>103</v>
      </c>
      <c r="C71" s="302"/>
      <c r="D71" s="302"/>
      <c r="E71" s="302"/>
    </row>
    <row r="72" spans="1:6" s="203" customFormat="1" ht="25.5" customHeight="1" x14ac:dyDescent="0.25">
      <c r="A72" s="215" t="s">
        <v>48</v>
      </c>
      <c r="B72" s="212" t="s">
        <v>80</v>
      </c>
      <c r="C72" s="303"/>
      <c r="D72" s="303"/>
      <c r="E72" s="303"/>
    </row>
    <row r="73" spans="1:6" s="203" customFormat="1" ht="15.75" customHeight="1" x14ac:dyDescent="0.25">
      <c r="A73" s="304" t="s">
        <v>45</v>
      </c>
      <c r="B73" s="305"/>
      <c r="C73" s="219"/>
      <c r="D73" s="219"/>
      <c r="E73" s="215"/>
    </row>
    <row r="74" spans="1:6" s="203" customFormat="1" ht="18.75" customHeight="1" x14ac:dyDescent="0.25">
      <c r="A74" s="300" t="s">
        <v>46</v>
      </c>
      <c r="B74" s="301"/>
      <c r="C74" s="238">
        <f>'1'!D58</f>
        <v>61000.399999999994</v>
      </c>
      <c r="D74" s="238">
        <f>'1'!E58</f>
        <v>61000.399999999994</v>
      </c>
      <c r="E74" s="238">
        <f>'1'!F58</f>
        <v>61000.399999999994</v>
      </c>
      <c r="F74" s="239"/>
    </row>
    <row r="75" spans="1:6" ht="11.25" customHeight="1" x14ac:dyDescent="0.25"/>
    <row r="76" spans="1:6" s="203" customFormat="1" ht="11.25" customHeight="1" x14ac:dyDescent="0.25"/>
    <row r="77" spans="1:6" s="203" customFormat="1" ht="17.25" customHeight="1" x14ac:dyDescent="0.25">
      <c r="A77" s="211" t="s">
        <v>37</v>
      </c>
      <c r="B77" s="332" t="s">
        <v>38</v>
      </c>
      <c r="C77" s="298"/>
      <c r="D77" s="298"/>
      <c r="E77" s="299"/>
      <c r="F77" s="233"/>
    </row>
    <row r="78" spans="1:6" s="203" customFormat="1" ht="14.25" customHeight="1" x14ac:dyDescent="0.25">
      <c r="A78" s="212" t="s">
        <v>99</v>
      </c>
      <c r="B78" s="333" t="s">
        <v>100</v>
      </c>
      <c r="C78" s="334"/>
      <c r="D78" s="334"/>
      <c r="E78" s="335"/>
      <c r="F78" s="234"/>
    </row>
    <row r="79" spans="1:6" s="203" customFormat="1" ht="11.25" customHeight="1" x14ac:dyDescent="0.25">
      <c r="A79" s="235"/>
      <c r="B79" s="336"/>
      <c r="C79" s="336"/>
      <c r="D79" s="336"/>
      <c r="E79" s="305"/>
      <c r="F79" s="236"/>
    </row>
    <row r="80" spans="1:6" s="203" customFormat="1" ht="17.25" x14ac:dyDescent="0.25">
      <c r="A80" s="237" t="s">
        <v>47</v>
      </c>
      <c r="B80" s="298"/>
      <c r="C80" s="298"/>
      <c r="D80" s="298"/>
      <c r="E80" s="299"/>
      <c r="F80" s="233"/>
    </row>
    <row r="81" spans="1:6" s="203" customFormat="1" ht="17.25" customHeight="1" x14ac:dyDescent="0.25">
      <c r="A81" s="215"/>
      <c r="B81" s="215"/>
      <c r="C81" s="313" t="s">
        <v>82</v>
      </c>
      <c r="D81" s="314"/>
      <c r="E81" s="315"/>
      <c r="F81" s="236"/>
    </row>
    <row r="82" spans="1:6" s="203" customFormat="1" ht="44.25" customHeight="1" x14ac:dyDescent="0.25">
      <c r="A82" s="215" t="s">
        <v>39</v>
      </c>
      <c r="B82" s="213" t="s">
        <v>99</v>
      </c>
      <c r="C82" s="316"/>
      <c r="D82" s="317"/>
      <c r="E82" s="318"/>
      <c r="F82" s="236"/>
    </row>
    <row r="83" spans="1:6" s="203" customFormat="1" ht="15.75" customHeight="1" x14ac:dyDescent="0.25">
      <c r="A83" s="215" t="s">
        <v>40</v>
      </c>
      <c r="B83" s="212" t="s">
        <v>101</v>
      </c>
      <c r="C83" s="302" t="s">
        <v>77</v>
      </c>
      <c r="D83" s="302" t="s">
        <v>78</v>
      </c>
      <c r="E83" s="302" t="s">
        <v>41</v>
      </c>
    </row>
    <row r="84" spans="1:6" s="203" customFormat="1" ht="18" customHeight="1" x14ac:dyDescent="0.25">
      <c r="A84" s="215" t="s">
        <v>42</v>
      </c>
      <c r="B84" s="212" t="s">
        <v>100</v>
      </c>
      <c r="C84" s="302"/>
      <c r="D84" s="302"/>
      <c r="E84" s="302"/>
    </row>
    <row r="85" spans="1:6" s="203" customFormat="1" ht="56.25" customHeight="1" x14ac:dyDescent="0.25">
      <c r="A85" s="215" t="s">
        <v>43</v>
      </c>
      <c r="B85" s="212" t="s">
        <v>102</v>
      </c>
      <c r="C85" s="302"/>
      <c r="D85" s="302"/>
      <c r="E85" s="302"/>
    </row>
    <row r="86" spans="1:6" s="203" customFormat="1" ht="18" customHeight="1" x14ac:dyDescent="0.25">
      <c r="A86" s="215" t="s">
        <v>44</v>
      </c>
      <c r="B86" s="212" t="s">
        <v>103</v>
      </c>
      <c r="C86" s="302"/>
      <c r="D86" s="302"/>
      <c r="E86" s="302"/>
    </row>
    <row r="87" spans="1:6" s="203" customFormat="1" ht="25.5" customHeight="1" x14ac:dyDescent="0.25">
      <c r="A87" s="215" t="s">
        <v>48</v>
      </c>
      <c r="B87" s="212" t="s">
        <v>80</v>
      </c>
      <c r="C87" s="303"/>
      <c r="D87" s="303"/>
      <c r="E87" s="303"/>
    </row>
    <row r="88" spans="1:6" s="203" customFormat="1" ht="15.75" customHeight="1" x14ac:dyDescent="0.25">
      <c r="A88" s="304" t="s">
        <v>45</v>
      </c>
      <c r="B88" s="305"/>
      <c r="C88" s="219"/>
      <c r="D88" s="219"/>
      <c r="E88" s="215"/>
    </row>
    <row r="89" spans="1:6" s="203" customFormat="1" ht="18.75" customHeight="1" x14ac:dyDescent="0.25">
      <c r="A89" s="300" t="s">
        <v>46</v>
      </c>
      <c r="B89" s="301"/>
      <c r="C89" s="238">
        <f>'1'!D64</f>
        <v>-61000.399999999994</v>
      </c>
      <c r="D89" s="238">
        <f>'1'!E64</f>
        <v>-61000.399999999994</v>
      </c>
      <c r="E89" s="238">
        <f>'1'!F64</f>
        <v>-61000.399999999994</v>
      </c>
      <c r="F89" s="239"/>
    </row>
    <row r="90" spans="1:6" ht="11.25" customHeight="1" x14ac:dyDescent="0.25"/>
    <row r="91" spans="1:6" s="203" customFormat="1" ht="11.25" customHeight="1" x14ac:dyDescent="0.25"/>
  </sheetData>
  <mergeCells count="62">
    <mergeCell ref="B77:E77"/>
    <mergeCell ref="B78:E78"/>
    <mergeCell ref="B79:E79"/>
    <mergeCell ref="A74:B74"/>
    <mergeCell ref="C68:C72"/>
    <mergeCell ref="A59:E59"/>
    <mergeCell ref="A60:F60"/>
    <mergeCell ref="B62:E62"/>
    <mergeCell ref="B63:E63"/>
    <mergeCell ref="B64:E64"/>
    <mergeCell ref="D68:D72"/>
    <mergeCell ref="E68:E72"/>
    <mergeCell ref="B65:E65"/>
    <mergeCell ref="A73:B73"/>
    <mergeCell ref="C66:E67"/>
    <mergeCell ref="A5:E5"/>
    <mergeCell ref="A8:E8"/>
    <mergeCell ref="D58:E58"/>
    <mergeCell ref="D33:D37"/>
    <mergeCell ref="E33:E37"/>
    <mergeCell ref="A38:B38"/>
    <mergeCell ref="B27:E27"/>
    <mergeCell ref="B28:E28"/>
    <mergeCell ref="A29:E29"/>
    <mergeCell ref="A31:A32"/>
    <mergeCell ref="B31:B32"/>
    <mergeCell ref="A39:B39"/>
    <mergeCell ref="C33:C37"/>
    <mergeCell ref="B12:E12"/>
    <mergeCell ref="B13:E13"/>
    <mergeCell ref="A14:E14"/>
    <mergeCell ref="A40:B40"/>
    <mergeCell ref="A10:F10"/>
    <mergeCell ref="A41:B41"/>
    <mergeCell ref="B43:E43"/>
    <mergeCell ref="B44:E44"/>
    <mergeCell ref="A16:A17"/>
    <mergeCell ref="B16:B17"/>
    <mergeCell ref="C16:E17"/>
    <mergeCell ref="C18:C22"/>
    <mergeCell ref="D18:D22"/>
    <mergeCell ref="E18:E22"/>
    <mergeCell ref="A23:B23"/>
    <mergeCell ref="A24:B24"/>
    <mergeCell ref="C31:E32"/>
    <mergeCell ref="A45:E45"/>
    <mergeCell ref="A47:A48"/>
    <mergeCell ref="B47:B48"/>
    <mergeCell ref="C47:E48"/>
    <mergeCell ref="A56:B56"/>
    <mergeCell ref="C49:C53"/>
    <mergeCell ref="D49:D53"/>
    <mergeCell ref="E49:E53"/>
    <mergeCell ref="A54:B54"/>
    <mergeCell ref="A55:B55"/>
    <mergeCell ref="B80:E80"/>
    <mergeCell ref="A89:B89"/>
    <mergeCell ref="C83:C87"/>
    <mergeCell ref="D83:D87"/>
    <mergeCell ref="E83:E87"/>
    <mergeCell ref="A88:B88"/>
    <mergeCell ref="C81:E82"/>
  </mergeCells>
  <pageMargins left="0.78740157480314965" right="0.23622047244094491" top="0.74803149606299213" bottom="0.74803149606299213" header="0.31496062992125984" footer="0.31496062992125984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8"/>
  <sheetViews>
    <sheetView tabSelected="1" zoomScale="89" zoomScaleNormal="89" zoomScaleSheetLayoutView="89" workbookViewId="0">
      <selection activeCell="B8" sqref="B8:E8"/>
    </sheetView>
  </sheetViews>
  <sheetFormatPr defaultColWidth="8" defaultRowHeight="13.5" customHeight="1" x14ac:dyDescent="0.25"/>
  <cols>
    <col min="1" max="1" width="39.42578125" style="218" customWidth="1"/>
    <col min="2" max="2" width="60" style="218" customWidth="1"/>
    <col min="3" max="3" width="13" style="218" customWidth="1"/>
    <col min="4" max="4" width="12.5703125" style="218" customWidth="1"/>
    <col min="5" max="5" width="13.7109375" style="218" customWidth="1"/>
    <col min="6" max="16384" width="8" style="218"/>
  </cols>
  <sheetData>
    <row r="1" spans="1:6" s="199" customFormat="1" ht="19.5" customHeight="1" x14ac:dyDescent="0.25">
      <c r="A1" s="200"/>
      <c r="B1" s="200"/>
      <c r="D1" s="337" t="s">
        <v>49</v>
      </c>
      <c r="E1" s="337"/>
    </row>
    <row r="2" spans="1:6" s="203" customFormat="1" ht="57.75" customHeight="1" x14ac:dyDescent="0.25">
      <c r="A2" s="329" t="s">
        <v>197</v>
      </c>
      <c r="B2" s="329"/>
      <c r="C2" s="329"/>
      <c r="D2" s="329"/>
      <c r="E2" s="329"/>
    </row>
    <row r="3" spans="1:6" s="203" customFormat="1" ht="29.25" customHeight="1" x14ac:dyDescent="0.25">
      <c r="B3" s="232"/>
      <c r="E3" s="205" t="s">
        <v>84</v>
      </c>
    </row>
    <row r="4" spans="1:6" s="203" customFormat="1" ht="33" customHeight="1" x14ac:dyDescent="0.25">
      <c r="A4" s="231" t="s">
        <v>50</v>
      </c>
      <c r="B4" s="231"/>
    </row>
    <row r="5" spans="1:6" s="203" customFormat="1" ht="17.25" customHeight="1" x14ac:dyDescent="0.25">
      <c r="A5" s="370" t="s">
        <v>200</v>
      </c>
      <c r="B5" s="370"/>
      <c r="C5" s="370"/>
      <c r="D5" s="370"/>
      <c r="E5" s="370"/>
    </row>
    <row r="6" spans="1:6" s="208" customFormat="1" ht="17.25" x14ac:dyDescent="0.3">
      <c r="B6" s="209"/>
      <c r="C6" s="209"/>
      <c r="D6" s="209"/>
      <c r="E6" s="210"/>
      <c r="F6" s="210"/>
    </row>
    <row r="7" spans="1:6" s="203" customFormat="1" ht="20.25" customHeight="1" x14ac:dyDescent="0.25">
      <c r="A7" s="211" t="s">
        <v>37</v>
      </c>
      <c r="B7" s="323" t="s">
        <v>38</v>
      </c>
      <c r="C7" s="324"/>
      <c r="D7" s="324"/>
      <c r="E7" s="325"/>
      <c r="F7" s="207"/>
    </row>
    <row r="8" spans="1:6" s="203" customFormat="1" ht="19.5" customHeight="1" x14ac:dyDescent="0.25">
      <c r="A8" s="212" t="s">
        <v>152</v>
      </c>
      <c r="B8" s="326" t="s">
        <v>153</v>
      </c>
      <c r="C8" s="327"/>
      <c r="D8" s="327"/>
      <c r="E8" s="328"/>
      <c r="F8" s="207"/>
    </row>
    <row r="9" spans="1:6" s="203" customFormat="1" ht="17.25" x14ac:dyDescent="0.25">
      <c r="A9" s="306" t="s">
        <v>47</v>
      </c>
      <c r="B9" s="307"/>
      <c r="C9" s="307"/>
      <c r="D9" s="307"/>
      <c r="E9" s="308"/>
      <c r="F9" s="207"/>
    </row>
    <row r="10" spans="1:6" s="203" customFormat="1" ht="11.25" customHeight="1" x14ac:dyDescent="0.25">
      <c r="E10" s="214"/>
      <c r="F10" s="207"/>
    </row>
    <row r="11" spans="1:6" s="203" customFormat="1" ht="16.5" customHeight="1" x14ac:dyDescent="0.25">
      <c r="A11" s="309" t="s">
        <v>39</v>
      </c>
      <c r="B11" s="311" t="s">
        <v>152</v>
      </c>
      <c r="C11" s="314" t="s">
        <v>154</v>
      </c>
      <c r="D11" s="314"/>
      <c r="E11" s="315"/>
      <c r="F11" s="207"/>
    </row>
    <row r="12" spans="1:6" s="203" customFormat="1" ht="40.5" customHeight="1" x14ac:dyDescent="0.25">
      <c r="A12" s="310"/>
      <c r="B12" s="312"/>
      <c r="C12" s="317"/>
      <c r="D12" s="317"/>
      <c r="E12" s="318"/>
      <c r="F12" s="207"/>
    </row>
    <row r="13" spans="1:6" s="203" customFormat="1" ht="21" customHeight="1" x14ac:dyDescent="0.25">
      <c r="A13" s="215" t="s">
        <v>40</v>
      </c>
      <c r="B13" s="216">
        <v>31013</v>
      </c>
      <c r="C13" s="302" t="s">
        <v>77</v>
      </c>
      <c r="D13" s="302" t="s">
        <v>74</v>
      </c>
      <c r="E13" s="302" t="s">
        <v>41</v>
      </c>
      <c r="F13" s="207"/>
    </row>
    <row r="14" spans="1:6" s="203" customFormat="1" ht="17.25" x14ac:dyDescent="0.25">
      <c r="A14" s="215" t="s">
        <v>42</v>
      </c>
      <c r="B14" s="217" t="s">
        <v>155</v>
      </c>
      <c r="C14" s="302"/>
      <c r="D14" s="302"/>
      <c r="E14" s="302"/>
      <c r="F14" s="207"/>
    </row>
    <row r="15" spans="1:6" s="203" customFormat="1" ht="44.25" customHeight="1" x14ac:dyDescent="0.25">
      <c r="A15" s="215" t="s">
        <v>43</v>
      </c>
      <c r="B15" s="217" t="s">
        <v>156</v>
      </c>
      <c r="C15" s="302"/>
      <c r="D15" s="302"/>
      <c r="E15" s="302"/>
      <c r="F15" s="207"/>
    </row>
    <row r="16" spans="1:6" s="203" customFormat="1" ht="38.25" customHeight="1" x14ac:dyDescent="0.25">
      <c r="A16" s="215" t="s">
        <v>44</v>
      </c>
      <c r="B16" s="217" t="s">
        <v>79</v>
      </c>
      <c r="C16" s="302"/>
      <c r="D16" s="302"/>
      <c r="E16" s="302"/>
      <c r="F16" s="207"/>
    </row>
    <row r="17" spans="1:6" s="203" customFormat="1" ht="51.75" x14ac:dyDescent="0.25">
      <c r="A17" s="218" t="s">
        <v>71</v>
      </c>
      <c r="B17" s="217" t="s">
        <v>157</v>
      </c>
      <c r="C17" s="303"/>
      <c r="D17" s="303"/>
      <c r="E17" s="303"/>
      <c r="F17" s="207"/>
    </row>
    <row r="18" spans="1:6" s="203" customFormat="1" ht="16.5" customHeight="1" x14ac:dyDescent="0.25">
      <c r="A18" s="304" t="s">
        <v>45</v>
      </c>
      <c r="B18" s="305"/>
      <c r="C18" s="220"/>
      <c r="D18" s="220"/>
      <c r="E18" s="215"/>
      <c r="F18" s="207"/>
    </row>
    <row r="19" spans="1:6" s="203" customFormat="1" ht="19.5" customHeight="1" x14ac:dyDescent="0.25">
      <c r="A19" s="300" t="s">
        <v>46</v>
      </c>
      <c r="B19" s="301"/>
      <c r="C19" s="221">
        <f>'5-1'!C24</f>
        <v>-70330.5</v>
      </c>
      <c r="D19" s="221">
        <f>'5-1'!D24</f>
        <v>-70330.5</v>
      </c>
      <c r="E19" s="221">
        <f>'5-1'!E24</f>
        <v>-70330.5</v>
      </c>
      <c r="F19" s="207"/>
    </row>
    <row r="20" spans="1:6" s="203" customFormat="1" ht="16.5" customHeight="1" x14ac:dyDescent="0.25">
      <c r="A20" s="206"/>
      <c r="B20" s="206"/>
      <c r="C20" s="206"/>
      <c r="D20" s="206"/>
      <c r="E20" s="206"/>
      <c r="F20" s="207"/>
    </row>
    <row r="21" spans="1:6" s="203" customFormat="1" ht="16.5" customHeight="1" x14ac:dyDescent="0.25">
      <c r="A21" s="206"/>
      <c r="B21" s="206"/>
      <c r="C21" s="206"/>
      <c r="D21" s="206"/>
      <c r="E21" s="206"/>
    </row>
    <row r="22" spans="1:6" s="203" customFormat="1" ht="20.25" customHeight="1" x14ac:dyDescent="0.25">
      <c r="A22" s="211" t="s">
        <v>37</v>
      </c>
      <c r="B22" s="323" t="s">
        <v>38</v>
      </c>
      <c r="C22" s="324"/>
      <c r="D22" s="324"/>
      <c r="E22" s="325"/>
    </row>
    <row r="23" spans="1:6" s="203" customFormat="1" ht="19.5" customHeight="1" x14ac:dyDescent="0.25">
      <c r="A23" s="212">
        <v>1072</v>
      </c>
      <c r="B23" s="326" t="s">
        <v>104</v>
      </c>
      <c r="C23" s="327"/>
      <c r="D23" s="327"/>
      <c r="E23" s="328"/>
    </row>
    <row r="24" spans="1:6" s="203" customFormat="1" ht="17.25" x14ac:dyDescent="0.25">
      <c r="A24" s="306" t="s">
        <v>47</v>
      </c>
      <c r="B24" s="307"/>
      <c r="C24" s="307"/>
      <c r="D24" s="307"/>
      <c r="E24" s="308"/>
    </row>
    <row r="25" spans="1:6" s="203" customFormat="1" ht="11.25" customHeight="1" x14ac:dyDescent="0.25">
      <c r="C25" s="222"/>
      <c r="D25" s="222"/>
      <c r="E25" s="222"/>
    </row>
    <row r="26" spans="1:6" s="203" customFormat="1" ht="16.5" customHeight="1" x14ac:dyDescent="0.25">
      <c r="A26" s="309" t="s">
        <v>39</v>
      </c>
      <c r="B26" s="311">
        <v>1072</v>
      </c>
      <c r="C26" s="313" t="s">
        <v>130</v>
      </c>
      <c r="D26" s="314"/>
      <c r="E26" s="315"/>
    </row>
    <row r="27" spans="1:6" s="203" customFormat="1" ht="38.25" customHeight="1" x14ac:dyDescent="0.25">
      <c r="A27" s="310"/>
      <c r="B27" s="312"/>
      <c r="C27" s="316"/>
      <c r="D27" s="317"/>
      <c r="E27" s="318"/>
    </row>
    <row r="28" spans="1:6" s="203" customFormat="1" ht="21" customHeight="1" x14ac:dyDescent="0.25">
      <c r="A28" s="215" t="s">
        <v>40</v>
      </c>
      <c r="B28" s="223">
        <v>31012</v>
      </c>
      <c r="C28" s="302" t="s">
        <v>77</v>
      </c>
      <c r="D28" s="302" t="s">
        <v>78</v>
      </c>
      <c r="E28" s="302" t="s">
        <v>41</v>
      </c>
    </row>
    <row r="29" spans="1:6" s="203" customFormat="1" ht="36" customHeight="1" x14ac:dyDescent="0.25">
      <c r="A29" s="215" t="s">
        <v>42</v>
      </c>
      <c r="B29" s="224" t="s">
        <v>132</v>
      </c>
      <c r="C29" s="302"/>
      <c r="D29" s="302"/>
      <c r="E29" s="302"/>
    </row>
    <row r="30" spans="1:6" s="203" customFormat="1" ht="34.5" x14ac:dyDescent="0.25">
      <c r="A30" s="215" t="s">
        <v>43</v>
      </c>
      <c r="B30" s="224" t="s">
        <v>132</v>
      </c>
      <c r="C30" s="302"/>
      <c r="D30" s="302"/>
      <c r="E30" s="302"/>
    </row>
    <row r="31" spans="1:6" s="203" customFormat="1" ht="34.5" x14ac:dyDescent="0.25">
      <c r="A31" s="215" t="s">
        <v>44</v>
      </c>
      <c r="B31" s="217" t="s">
        <v>79</v>
      </c>
      <c r="C31" s="302"/>
      <c r="D31" s="302"/>
      <c r="E31" s="302"/>
    </row>
    <row r="32" spans="1:6" s="203" customFormat="1" ht="41.25" customHeight="1" x14ac:dyDescent="0.25">
      <c r="A32" s="215" t="s">
        <v>71</v>
      </c>
      <c r="B32" s="217" t="s">
        <v>110</v>
      </c>
      <c r="C32" s="303"/>
      <c r="D32" s="303"/>
      <c r="E32" s="303"/>
    </row>
    <row r="33" spans="1:5" s="203" customFormat="1" ht="16.5" customHeight="1" x14ac:dyDescent="0.25">
      <c r="A33" s="304" t="s">
        <v>45</v>
      </c>
      <c r="B33" s="305"/>
      <c r="C33" s="225"/>
      <c r="D33" s="225"/>
      <c r="E33" s="226"/>
    </row>
    <row r="34" spans="1:5" ht="17.25" x14ac:dyDescent="0.25">
      <c r="A34" s="321" t="s">
        <v>112</v>
      </c>
      <c r="B34" s="321"/>
      <c r="C34" s="227">
        <v>387.55</v>
      </c>
      <c r="D34" s="227"/>
      <c r="E34" s="227">
        <v>387.55</v>
      </c>
    </row>
    <row r="35" spans="1:5" ht="17.25" x14ac:dyDescent="0.25">
      <c r="A35" s="321" t="s">
        <v>113</v>
      </c>
      <c r="B35" s="321"/>
      <c r="C35" s="227">
        <v>5836.5</v>
      </c>
      <c r="D35" s="227"/>
      <c r="E35" s="227">
        <v>5836.5</v>
      </c>
    </row>
    <row r="36" spans="1:5" s="203" customFormat="1" ht="19.5" customHeight="1" x14ac:dyDescent="0.25">
      <c r="A36" s="300" t="s">
        <v>46</v>
      </c>
      <c r="B36" s="301"/>
      <c r="C36" s="228">
        <f>'5-1'!C41</f>
        <v>61000.399999999994</v>
      </c>
      <c r="D36" s="228">
        <f>'5-1'!D41</f>
        <v>61000.399999999994</v>
      </c>
      <c r="E36" s="228">
        <f>'5-1'!E41</f>
        <v>61000.399999999994</v>
      </c>
    </row>
    <row r="37" spans="1:5" s="203" customFormat="1" ht="16.5" customHeight="1" x14ac:dyDescent="0.25">
      <c r="A37" s="206"/>
      <c r="B37" s="206"/>
      <c r="C37" s="206"/>
      <c r="D37" s="206"/>
      <c r="E37" s="206"/>
    </row>
    <row r="38" spans="1:5" s="203" customFormat="1" ht="20.25" customHeight="1" x14ac:dyDescent="0.25">
      <c r="A38" s="211" t="s">
        <v>37</v>
      </c>
      <c r="B38" s="323" t="s">
        <v>38</v>
      </c>
      <c r="C38" s="324"/>
      <c r="D38" s="324"/>
      <c r="E38" s="325"/>
    </row>
    <row r="39" spans="1:5" s="203" customFormat="1" ht="19.5" customHeight="1" x14ac:dyDescent="0.25">
      <c r="A39" s="212">
        <v>1109</v>
      </c>
      <c r="B39" s="326" t="s">
        <v>124</v>
      </c>
      <c r="C39" s="327"/>
      <c r="D39" s="327"/>
      <c r="E39" s="328"/>
    </row>
    <row r="40" spans="1:5" s="203" customFormat="1" ht="17.25" x14ac:dyDescent="0.25">
      <c r="A40" s="306" t="s">
        <v>47</v>
      </c>
      <c r="B40" s="307"/>
      <c r="C40" s="307"/>
      <c r="D40" s="307"/>
      <c r="E40" s="308"/>
    </row>
    <row r="41" spans="1:5" s="203" customFormat="1" ht="11.25" customHeight="1" x14ac:dyDescent="0.25">
      <c r="C41" s="222"/>
      <c r="D41" s="222"/>
      <c r="E41" s="222"/>
    </row>
    <row r="42" spans="1:5" s="203" customFormat="1" ht="16.5" customHeight="1" x14ac:dyDescent="0.25">
      <c r="A42" s="309" t="s">
        <v>39</v>
      </c>
      <c r="B42" s="311">
        <v>1109</v>
      </c>
      <c r="C42" s="313" t="s">
        <v>130</v>
      </c>
      <c r="D42" s="314"/>
      <c r="E42" s="315"/>
    </row>
    <row r="43" spans="1:5" s="203" customFormat="1" ht="42.75" customHeight="1" x14ac:dyDescent="0.25">
      <c r="A43" s="310"/>
      <c r="B43" s="312"/>
      <c r="C43" s="316"/>
      <c r="D43" s="317"/>
      <c r="E43" s="318"/>
    </row>
    <row r="44" spans="1:5" s="203" customFormat="1" ht="21" customHeight="1" x14ac:dyDescent="0.25">
      <c r="A44" s="215" t="s">
        <v>40</v>
      </c>
      <c r="B44" s="223">
        <v>11001</v>
      </c>
      <c r="C44" s="302" t="s">
        <v>77</v>
      </c>
      <c r="D44" s="302" t="s">
        <v>78</v>
      </c>
      <c r="E44" s="302" t="s">
        <v>41</v>
      </c>
    </row>
    <row r="45" spans="1:5" s="203" customFormat="1" ht="36" customHeight="1" x14ac:dyDescent="0.25">
      <c r="A45" s="215" t="s">
        <v>42</v>
      </c>
      <c r="B45" s="229" t="s">
        <v>127</v>
      </c>
      <c r="C45" s="302"/>
      <c r="D45" s="302"/>
      <c r="E45" s="302"/>
    </row>
    <row r="46" spans="1:5" s="203" customFormat="1" ht="69" x14ac:dyDescent="0.25">
      <c r="A46" s="215" t="s">
        <v>43</v>
      </c>
      <c r="B46" s="229" t="s">
        <v>128</v>
      </c>
      <c r="C46" s="302"/>
      <c r="D46" s="302"/>
      <c r="E46" s="302"/>
    </row>
    <row r="47" spans="1:5" s="203" customFormat="1" ht="17.25" x14ac:dyDescent="0.25">
      <c r="A47" s="215" t="s">
        <v>44</v>
      </c>
      <c r="B47" s="229" t="s">
        <v>98</v>
      </c>
      <c r="C47" s="302"/>
      <c r="D47" s="302"/>
      <c r="E47" s="302"/>
    </row>
    <row r="48" spans="1:5" s="203" customFormat="1" ht="41.25" customHeight="1" x14ac:dyDescent="0.25">
      <c r="A48" s="215" t="s">
        <v>71</v>
      </c>
      <c r="B48" s="217" t="s">
        <v>110</v>
      </c>
      <c r="C48" s="303"/>
      <c r="D48" s="303"/>
      <c r="E48" s="303"/>
    </row>
    <row r="49" spans="1:6" s="203" customFormat="1" ht="16.5" customHeight="1" x14ac:dyDescent="0.25">
      <c r="A49" s="304" t="s">
        <v>45</v>
      </c>
      <c r="B49" s="305"/>
      <c r="C49" s="225"/>
      <c r="D49" s="225"/>
      <c r="E49" s="226"/>
    </row>
    <row r="50" spans="1:6" s="203" customFormat="1" ht="16.5" customHeight="1" x14ac:dyDescent="0.25">
      <c r="A50" s="319" t="s">
        <v>196</v>
      </c>
      <c r="B50" s="320"/>
      <c r="C50" s="230">
        <v>1</v>
      </c>
      <c r="D50" s="230"/>
      <c r="E50" s="230">
        <v>1</v>
      </c>
    </row>
    <row r="51" spans="1:6" s="203" customFormat="1" ht="19.5" customHeight="1" x14ac:dyDescent="0.25">
      <c r="A51" s="300" t="s">
        <v>46</v>
      </c>
      <c r="B51" s="301"/>
      <c r="C51" s="228">
        <f>'5-1'!C56</f>
        <v>9330.1</v>
      </c>
      <c r="D51" s="228">
        <f>'5-1'!D56</f>
        <v>9330.1</v>
      </c>
      <c r="E51" s="228">
        <f>'5-1'!E56</f>
        <v>9330.1</v>
      </c>
    </row>
    <row r="53" spans="1:6" s="207" customFormat="1" ht="11.25" customHeight="1" x14ac:dyDescent="0.25">
      <c r="C53" s="240"/>
      <c r="D53" s="240"/>
      <c r="E53" s="240"/>
    </row>
    <row r="54" spans="1:6" s="207" customFormat="1" ht="21" customHeight="1" x14ac:dyDescent="0.25">
      <c r="D54" s="338" t="s">
        <v>85</v>
      </c>
      <c r="E54" s="338"/>
    </row>
    <row r="55" spans="1:6" s="207" customFormat="1" ht="13.5" customHeight="1" x14ac:dyDescent="0.25"/>
    <row r="56" spans="1:6" s="207" customFormat="1" ht="20.25" customHeight="1" x14ac:dyDescent="0.25">
      <c r="A56" s="351" t="s">
        <v>80</v>
      </c>
      <c r="B56" s="351"/>
      <c r="C56" s="351"/>
      <c r="D56" s="351"/>
      <c r="E56" s="351"/>
      <c r="F56" s="241"/>
    </row>
    <row r="57" spans="1:6" s="207" customFormat="1" ht="14.25" customHeight="1" x14ac:dyDescent="0.25">
      <c r="A57" s="345" t="s">
        <v>121</v>
      </c>
      <c r="B57" s="346"/>
      <c r="C57" s="346"/>
      <c r="D57" s="346"/>
      <c r="E57" s="347"/>
    </row>
    <row r="58" spans="1:6" s="207" customFormat="1" ht="17.25" x14ac:dyDescent="0.25">
      <c r="A58" s="348"/>
      <c r="B58" s="349"/>
      <c r="C58" s="349"/>
      <c r="D58" s="349"/>
      <c r="E58" s="350"/>
    </row>
    <row r="59" spans="1:6" s="207" customFormat="1" ht="17.25" customHeight="1" x14ac:dyDescent="0.25">
      <c r="A59" s="242" t="s">
        <v>37</v>
      </c>
      <c r="B59" s="339" t="s">
        <v>38</v>
      </c>
      <c r="C59" s="340"/>
      <c r="D59" s="340"/>
      <c r="E59" s="341"/>
      <c r="F59" s="243"/>
    </row>
    <row r="60" spans="1:6" s="207" customFormat="1" ht="18.75" customHeight="1" x14ac:dyDescent="0.25">
      <c r="A60" s="224" t="s">
        <v>99</v>
      </c>
      <c r="B60" s="342" t="s">
        <v>100</v>
      </c>
      <c r="C60" s="343"/>
      <c r="D60" s="343"/>
      <c r="E60" s="344"/>
      <c r="F60" s="244"/>
    </row>
    <row r="61" spans="1:6" s="203" customFormat="1" ht="18.75" customHeight="1" x14ac:dyDescent="0.25">
      <c r="A61" s="235"/>
      <c r="B61" s="336"/>
      <c r="C61" s="336"/>
      <c r="D61" s="336"/>
      <c r="E61" s="305"/>
      <c r="F61" s="236"/>
    </row>
    <row r="62" spans="1:6" s="203" customFormat="1" ht="18.75" customHeight="1" x14ac:dyDescent="0.25">
      <c r="A62" s="237" t="s">
        <v>47</v>
      </c>
      <c r="B62" s="298"/>
      <c r="C62" s="298"/>
      <c r="D62" s="298"/>
      <c r="E62" s="299"/>
      <c r="F62" s="233"/>
    </row>
    <row r="63" spans="1:6" s="203" customFormat="1" ht="17.25" customHeight="1" x14ac:dyDescent="0.25">
      <c r="A63" s="215"/>
      <c r="B63" s="215"/>
      <c r="C63" s="313" t="s">
        <v>130</v>
      </c>
      <c r="D63" s="314"/>
      <c r="E63" s="315"/>
      <c r="F63" s="236"/>
    </row>
    <row r="64" spans="1:6" s="203" customFormat="1" ht="44.25" customHeight="1" x14ac:dyDescent="0.25">
      <c r="A64" s="215" t="s">
        <v>39</v>
      </c>
      <c r="B64" s="213" t="s">
        <v>99</v>
      </c>
      <c r="C64" s="316"/>
      <c r="D64" s="317"/>
      <c r="E64" s="318"/>
      <c r="F64" s="236"/>
    </row>
    <row r="65" spans="1:6" s="203" customFormat="1" ht="15.75" customHeight="1" x14ac:dyDescent="0.25">
      <c r="A65" s="215" t="s">
        <v>40</v>
      </c>
      <c r="B65" s="212" t="s">
        <v>101</v>
      </c>
      <c r="C65" s="302" t="s">
        <v>77</v>
      </c>
      <c r="D65" s="302" t="s">
        <v>78</v>
      </c>
      <c r="E65" s="302" t="s">
        <v>41</v>
      </c>
    </row>
    <row r="66" spans="1:6" s="203" customFormat="1" ht="18" customHeight="1" x14ac:dyDescent="0.25">
      <c r="A66" s="215" t="s">
        <v>42</v>
      </c>
      <c r="B66" s="212" t="s">
        <v>100</v>
      </c>
      <c r="C66" s="302"/>
      <c r="D66" s="302"/>
      <c r="E66" s="302"/>
    </row>
    <row r="67" spans="1:6" s="203" customFormat="1" ht="56.25" customHeight="1" x14ac:dyDescent="0.25">
      <c r="A67" s="215" t="s">
        <v>43</v>
      </c>
      <c r="B67" s="212" t="s">
        <v>102</v>
      </c>
      <c r="C67" s="302"/>
      <c r="D67" s="302"/>
      <c r="E67" s="302"/>
    </row>
    <row r="68" spans="1:6" s="203" customFormat="1" ht="18" customHeight="1" x14ac:dyDescent="0.25">
      <c r="A68" s="215" t="s">
        <v>44</v>
      </c>
      <c r="B68" s="212" t="s">
        <v>103</v>
      </c>
      <c r="C68" s="302"/>
      <c r="D68" s="302"/>
      <c r="E68" s="302"/>
    </row>
    <row r="69" spans="1:6" s="203" customFormat="1" ht="25.5" customHeight="1" x14ac:dyDescent="0.25">
      <c r="A69" s="215" t="s">
        <v>48</v>
      </c>
      <c r="B69" s="212" t="s">
        <v>80</v>
      </c>
      <c r="C69" s="303"/>
      <c r="D69" s="303"/>
      <c r="E69" s="303"/>
    </row>
    <row r="70" spans="1:6" s="203" customFormat="1" ht="15.75" customHeight="1" x14ac:dyDescent="0.25">
      <c r="A70" s="304" t="s">
        <v>45</v>
      </c>
      <c r="B70" s="305"/>
      <c r="C70" s="219"/>
      <c r="D70" s="219"/>
      <c r="E70" s="215"/>
    </row>
    <row r="71" spans="1:6" s="203" customFormat="1" ht="18.75" customHeight="1" x14ac:dyDescent="0.25">
      <c r="A71" s="300" t="s">
        <v>46</v>
      </c>
      <c r="B71" s="301"/>
      <c r="C71" s="238">
        <f>'5-1'!C74</f>
        <v>61000.399999999994</v>
      </c>
      <c r="D71" s="238">
        <f>'5-1'!D74</f>
        <v>61000.399999999994</v>
      </c>
      <c r="E71" s="238">
        <f>'5-1'!E74</f>
        <v>61000.399999999994</v>
      </c>
      <c r="F71" s="239"/>
    </row>
    <row r="72" spans="1:6" ht="11.25" customHeight="1" x14ac:dyDescent="0.25"/>
    <row r="73" spans="1:6" s="207" customFormat="1" ht="17.25" x14ac:dyDescent="0.25">
      <c r="A73" s="348"/>
      <c r="B73" s="349"/>
      <c r="C73" s="349"/>
      <c r="D73" s="349"/>
      <c r="E73" s="350"/>
    </row>
    <row r="74" spans="1:6" s="207" customFormat="1" ht="20.25" customHeight="1" x14ac:dyDescent="0.25">
      <c r="A74" s="242" t="s">
        <v>37</v>
      </c>
      <c r="B74" s="339" t="s">
        <v>38</v>
      </c>
      <c r="C74" s="340"/>
      <c r="D74" s="340"/>
      <c r="E74" s="341"/>
      <c r="F74" s="243"/>
    </row>
    <row r="75" spans="1:6" s="207" customFormat="1" ht="18.75" customHeight="1" x14ac:dyDescent="0.25">
      <c r="A75" s="224" t="s">
        <v>99</v>
      </c>
      <c r="B75" s="342" t="s">
        <v>100</v>
      </c>
      <c r="C75" s="343"/>
      <c r="D75" s="343"/>
      <c r="E75" s="344"/>
      <c r="F75" s="244"/>
    </row>
    <row r="76" spans="1:6" s="203" customFormat="1" ht="16.5" customHeight="1" x14ac:dyDescent="0.25">
      <c r="A76" s="235"/>
      <c r="B76" s="336"/>
      <c r="C76" s="336"/>
      <c r="D76" s="336"/>
      <c r="E76" s="305"/>
      <c r="F76" s="236"/>
    </row>
    <row r="77" spans="1:6" s="203" customFormat="1" ht="18.75" customHeight="1" x14ac:dyDescent="0.25">
      <c r="A77" s="237" t="s">
        <v>47</v>
      </c>
      <c r="B77" s="298"/>
      <c r="C77" s="298"/>
      <c r="D77" s="298"/>
      <c r="E77" s="299"/>
      <c r="F77" s="233"/>
    </row>
    <row r="78" spans="1:6" s="203" customFormat="1" ht="17.25" customHeight="1" x14ac:dyDescent="0.25">
      <c r="A78" s="215"/>
      <c r="B78" s="215"/>
      <c r="C78" s="313" t="s">
        <v>82</v>
      </c>
      <c r="D78" s="314"/>
      <c r="E78" s="315"/>
      <c r="F78" s="236"/>
    </row>
    <row r="79" spans="1:6" s="203" customFormat="1" ht="44.25" customHeight="1" x14ac:dyDescent="0.25">
      <c r="A79" s="215" t="s">
        <v>39</v>
      </c>
      <c r="B79" s="213" t="s">
        <v>99</v>
      </c>
      <c r="C79" s="316"/>
      <c r="D79" s="317"/>
      <c r="E79" s="318"/>
      <c r="F79" s="236"/>
    </row>
    <row r="80" spans="1:6" s="203" customFormat="1" ht="15.75" customHeight="1" x14ac:dyDescent="0.25">
      <c r="A80" s="215" t="s">
        <v>40</v>
      </c>
      <c r="B80" s="212" t="s">
        <v>101</v>
      </c>
      <c r="C80" s="302" t="s">
        <v>77</v>
      </c>
      <c r="D80" s="302" t="s">
        <v>78</v>
      </c>
      <c r="E80" s="302" t="s">
        <v>41</v>
      </c>
    </row>
    <row r="81" spans="1:6" s="203" customFormat="1" ht="18" customHeight="1" x14ac:dyDescent="0.25">
      <c r="A81" s="215" t="s">
        <v>42</v>
      </c>
      <c r="B81" s="212" t="s">
        <v>100</v>
      </c>
      <c r="C81" s="302"/>
      <c r="D81" s="302"/>
      <c r="E81" s="302"/>
    </row>
    <row r="82" spans="1:6" s="203" customFormat="1" ht="56.25" customHeight="1" x14ac:dyDescent="0.25">
      <c r="A82" s="215" t="s">
        <v>43</v>
      </c>
      <c r="B82" s="212" t="s">
        <v>102</v>
      </c>
      <c r="C82" s="302"/>
      <c r="D82" s="302"/>
      <c r="E82" s="302"/>
    </row>
    <row r="83" spans="1:6" s="203" customFormat="1" ht="18" customHeight="1" x14ac:dyDescent="0.25">
      <c r="A83" s="215" t="s">
        <v>44</v>
      </c>
      <c r="B83" s="212" t="s">
        <v>103</v>
      </c>
      <c r="C83" s="302"/>
      <c r="D83" s="302"/>
      <c r="E83" s="302"/>
    </row>
    <row r="84" spans="1:6" s="203" customFormat="1" ht="25.5" customHeight="1" x14ac:dyDescent="0.25">
      <c r="A84" s="215" t="s">
        <v>48</v>
      </c>
      <c r="B84" s="212" t="s">
        <v>80</v>
      </c>
      <c r="C84" s="303"/>
      <c r="D84" s="303"/>
      <c r="E84" s="303"/>
    </row>
    <row r="85" spans="1:6" s="203" customFormat="1" ht="15.75" customHeight="1" x14ac:dyDescent="0.25">
      <c r="A85" s="304" t="s">
        <v>45</v>
      </c>
      <c r="B85" s="305"/>
      <c r="C85" s="219"/>
      <c r="D85" s="219"/>
      <c r="E85" s="215"/>
    </row>
    <row r="86" spans="1:6" s="203" customFormat="1" ht="18.75" customHeight="1" x14ac:dyDescent="0.25">
      <c r="A86" s="300" t="s">
        <v>46</v>
      </c>
      <c r="B86" s="301"/>
      <c r="C86" s="238">
        <f>'5-1'!C89</f>
        <v>-61000.399999999994</v>
      </c>
      <c r="D86" s="238">
        <f>'5-1'!D89</f>
        <v>-61000.399999999994</v>
      </c>
      <c r="E86" s="238">
        <f>'5-1'!E89</f>
        <v>-61000.399999999994</v>
      </c>
      <c r="F86" s="239"/>
    </row>
    <row r="87" spans="1:6" ht="11.25" customHeight="1" x14ac:dyDescent="0.25"/>
    <row r="88" spans="1:6" s="203" customFormat="1" ht="11.25" customHeight="1" x14ac:dyDescent="0.25"/>
  </sheetData>
  <mergeCells count="64">
    <mergeCell ref="C78:E79"/>
    <mergeCell ref="C63:E64"/>
    <mergeCell ref="C42:E43"/>
    <mergeCell ref="C26:E27"/>
    <mergeCell ref="D65:D69"/>
    <mergeCell ref="E65:E69"/>
    <mergeCell ref="A73:E73"/>
    <mergeCell ref="B74:E74"/>
    <mergeCell ref="B75:E75"/>
    <mergeCell ref="B76:E76"/>
    <mergeCell ref="B77:E77"/>
    <mergeCell ref="A33:B33"/>
    <mergeCell ref="A34:B34"/>
    <mergeCell ref="A35:B35"/>
    <mergeCell ref="A36:B36"/>
    <mergeCell ref="B38:E38"/>
    <mergeCell ref="A70:B70"/>
    <mergeCell ref="A71:B71"/>
    <mergeCell ref="A56:E56"/>
    <mergeCell ref="B62:E62"/>
    <mergeCell ref="C65:C69"/>
    <mergeCell ref="A18:B18"/>
    <mergeCell ref="D54:E54"/>
    <mergeCell ref="B59:E59"/>
    <mergeCell ref="B60:E60"/>
    <mergeCell ref="B61:E61"/>
    <mergeCell ref="A57:E57"/>
    <mergeCell ref="A58:E58"/>
    <mergeCell ref="A19:B19"/>
    <mergeCell ref="B22:E22"/>
    <mergeCell ref="B23:E23"/>
    <mergeCell ref="A24:E24"/>
    <mergeCell ref="A26:A27"/>
    <mergeCell ref="B26:B27"/>
    <mergeCell ref="C28:C32"/>
    <mergeCell ref="D28:D32"/>
    <mergeCell ref="E28:E32"/>
    <mergeCell ref="A11:A12"/>
    <mergeCell ref="B11:B12"/>
    <mergeCell ref="C11:E12"/>
    <mergeCell ref="C13:C17"/>
    <mergeCell ref="D13:D17"/>
    <mergeCell ref="E13:E17"/>
    <mergeCell ref="D1:E1"/>
    <mergeCell ref="A2:E2"/>
    <mergeCell ref="B7:E7"/>
    <mergeCell ref="B8:E8"/>
    <mergeCell ref="A9:E9"/>
    <mergeCell ref="A5:E5"/>
    <mergeCell ref="A85:B85"/>
    <mergeCell ref="A86:B86"/>
    <mergeCell ref="C80:C84"/>
    <mergeCell ref="D80:D84"/>
    <mergeCell ref="E80:E84"/>
    <mergeCell ref="B39:E39"/>
    <mergeCell ref="A40:E40"/>
    <mergeCell ref="A49:B49"/>
    <mergeCell ref="A51:B51"/>
    <mergeCell ref="A42:A43"/>
    <mergeCell ref="B42:B43"/>
    <mergeCell ref="C44:C48"/>
    <mergeCell ref="D44:D48"/>
    <mergeCell ref="E44:E48"/>
    <mergeCell ref="A50:B50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J19"/>
  <sheetViews>
    <sheetView workbookViewId="0">
      <selection activeCell="E7" sqref="E7:G7"/>
    </sheetView>
  </sheetViews>
  <sheetFormatPr defaultColWidth="8" defaultRowHeight="11.25" customHeight="1" x14ac:dyDescent="0.25"/>
  <cols>
    <col min="1" max="1" width="16.28515625" customWidth="1"/>
    <col min="2" max="2" width="41.42578125" customWidth="1"/>
    <col min="3" max="3" width="15.42578125" customWidth="1"/>
    <col min="4" max="4" width="19.28515625" customWidth="1"/>
    <col min="5" max="5" width="18" customWidth="1"/>
    <col min="6" max="6" width="14.28515625" customWidth="1"/>
    <col min="7" max="7" width="20" customWidth="1"/>
  </cols>
  <sheetData>
    <row r="1" spans="1:10" s="118" customFormat="1" ht="17.25" x14ac:dyDescent="0.25">
      <c r="A1" s="357" t="s">
        <v>171</v>
      </c>
      <c r="B1" s="357"/>
      <c r="C1" s="357"/>
      <c r="D1" s="357"/>
      <c r="E1" s="357"/>
      <c r="F1" s="357"/>
      <c r="G1" s="357"/>
    </row>
    <row r="2" spans="1:10" ht="17.25" x14ac:dyDescent="0.25">
      <c r="A2" s="358" t="s">
        <v>133</v>
      </c>
      <c r="B2" s="358"/>
      <c r="C2" s="358"/>
      <c r="D2" s="358"/>
      <c r="E2" s="358"/>
      <c r="F2" s="358"/>
      <c r="G2" s="358"/>
    </row>
    <row r="3" spans="1:10" ht="17.25" x14ac:dyDescent="0.25">
      <c r="A3" s="358" t="s">
        <v>158</v>
      </c>
      <c r="B3" s="358"/>
      <c r="C3" s="358"/>
      <c r="D3" s="358"/>
      <c r="E3" s="358"/>
      <c r="F3" s="358"/>
      <c r="G3" s="358"/>
    </row>
    <row r="4" spans="1:10" ht="17.25" x14ac:dyDescent="0.25">
      <c r="A4" s="173"/>
      <c r="B4" s="174"/>
      <c r="C4" s="175"/>
      <c r="D4" s="175"/>
      <c r="E4" s="175"/>
      <c r="F4" s="175"/>
      <c r="G4" s="174"/>
    </row>
    <row r="5" spans="1:10" ht="17.25" customHeight="1" x14ac:dyDescent="0.25">
      <c r="A5" s="359" t="s">
        <v>173</v>
      </c>
      <c r="B5" s="359"/>
      <c r="C5" s="359"/>
      <c r="D5" s="359"/>
      <c r="E5" s="359"/>
      <c r="F5" s="359"/>
      <c r="G5" s="359"/>
    </row>
    <row r="6" spans="1:10" ht="15.75" x14ac:dyDescent="0.25">
      <c r="A6" s="176"/>
      <c r="B6" s="176"/>
      <c r="C6" s="177"/>
      <c r="D6" s="177"/>
      <c r="E6" s="177"/>
      <c r="F6" s="177"/>
      <c r="G6" s="178"/>
    </row>
    <row r="7" spans="1:10" s="176" customFormat="1" ht="63.75" customHeight="1" x14ac:dyDescent="0.25">
      <c r="A7" s="360" t="s">
        <v>159</v>
      </c>
      <c r="B7" s="362" t="s">
        <v>160</v>
      </c>
      <c r="C7" s="364" t="s">
        <v>161</v>
      </c>
      <c r="D7" s="366" t="s">
        <v>162</v>
      </c>
      <c r="E7" s="367" t="s">
        <v>174</v>
      </c>
      <c r="F7" s="367"/>
      <c r="G7" s="367"/>
    </row>
    <row r="8" spans="1:10" s="176" customFormat="1" ht="34.5" x14ac:dyDescent="0.25">
      <c r="A8" s="361"/>
      <c r="B8" s="363"/>
      <c r="C8" s="365"/>
      <c r="D8" s="365"/>
      <c r="E8" s="179" t="s">
        <v>163</v>
      </c>
      <c r="F8" s="180" t="s">
        <v>164</v>
      </c>
      <c r="G8" s="181" t="s">
        <v>165</v>
      </c>
    </row>
    <row r="9" spans="1:10" s="160" customFormat="1" ht="17.25" x14ac:dyDescent="0.25">
      <c r="A9" s="355" t="s">
        <v>166</v>
      </c>
      <c r="B9" s="352"/>
      <c r="C9" s="352"/>
      <c r="D9" s="352"/>
      <c r="E9" s="352"/>
      <c r="F9" s="356"/>
      <c r="G9" s="158">
        <f>G10+G14</f>
        <v>-9330.1000000000058</v>
      </c>
    </row>
    <row r="10" spans="1:10" s="160" customFormat="1" ht="17.25" x14ac:dyDescent="0.25">
      <c r="A10" s="159" t="s">
        <v>188</v>
      </c>
      <c r="B10" s="167" t="s">
        <v>189</v>
      </c>
      <c r="C10" s="167" t="s">
        <v>190</v>
      </c>
      <c r="D10" s="167" t="s">
        <v>187</v>
      </c>
      <c r="E10" s="167"/>
      <c r="F10" s="167"/>
      <c r="G10" s="158">
        <f>G11</f>
        <v>-70330.5</v>
      </c>
    </row>
    <row r="11" spans="1:10" s="160" customFormat="1" ht="33" x14ac:dyDescent="0.25">
      <c r="A11" s="193" t="s">
        <v>186</v>
      </c>
      <c r="B11" s="193" t="s">
        <v>140</v>
      </c>
      <c r="C11" s="167"/>
      <c r="D11" s="167"/>
      <c r="E11" s="167"/>
      <c r="F11" s="167"/>
      <c r="G11" s="158">
        <f>G12</f>
        <v>-70330.5</v>
      </c>
    </row>
    <row r="12" spans="1:10" s="160" customFormat="1" ht="17.25" x14ac:dyDescent="0.25">
      <c r="A12" s="195"/>
      <c r="B12" s="195" t="s">
        <v>194</v>
      </c>
      <c r="C12" s="194"/>
      <c r="D12" s="194"/>
      <c r="E12" s="194"/>
      <c r="F12" s="194"/>
      <c r="G12" s="158">
        <f>G13</f>
        <v>-70330.5</v>
      </c>
    </row>
    <row r="13" spans="1:10" s="160" customFormat="1" ht="33" x14ac:dyDescent="0.25">
      <c r="A13" s="189" t="s">
        <v>191</v>
      </c>
      <c r="B13" s="192" t="s">
        <v>192</v>
      </c>
      <c r="C13" s="190" t="s">
        <v>193</v>
      </c>
      <c r="D13" s="185" t="s">
        <v>167</v>
      </c>
      <c r="E13" s="194"/>
      <c r="F13" s="194"/>
      <c r="G13" s="158">
        <v>-70330.5</v>
      </c>
    </row>
    <row r="14" spans="1:10" s="160" customFormat="1" ht="17.25" x14ac:dyDescent="0.25">
      <c r="A14" s="159" t="s">
        <v>175</v>
      </c>
      <c r="B14" s="167" t="s">
        <v>176</v>
      </c>
      <c r="C14" s="167" t="s">
        <v>177</v>
      </c>
      <c r="D14" s="352" t="s">
        <v>178</v>
      </c>
      <c r="E14" s="352"/>
      <c r="F14" s="167"/>
      <c r="G14" s="158">
        <f>G15</f>
        <v>61000.399999999994</v>
      </c>
    </row>
    <row r="15" spans="1:10" s="160" customFormat="1" ht="31.5" customHeight="1" x14ac:dyDescent="0.25">
      <c r="A15" s="182" t="s">
        <v>179</v>
      </c>
      <c r="B15" s="353" t="s">
        <v>132</v>
      </c>
      <c r="C15" s="353"/>
      <c r="D15" s="353"/>
      <c r="E15" s="353"/>
      <c r="F15" s="354"/>
      <c r="G15" s="158">
        <f>G16</f>
        <v>61000.399999999994</v>
      </c>
    </row>
    <row r="16" spans="1:10" s="188" customFormat="1" ht="16.5" x14ac:dyDescent="0.25">
      <c r="A16" s="183"/>
      <c r="B16" s="141" t="s">
        <v>180</v>
      </c>
      <c r="C16" s="184"/>
      <c r="D16" s="185"/>
      <c r="E16" s="186"/>
      <c r="F16" s="184"/>
      <c r="G16" s="187">
        <f>G17+G18</f>
        <v>61000.399999999994</v>
      </c>
      <c r="H16" s="160"/>
      <c r="I16" s="160"/>
      <c r="J16" s="160"/>
    </row>
    <row r="17" spans="1:10" s="188" customFormat="1" ht="16.5" x14ac:dyDescent="0.25">
      <c r="A17" s="189" t="s">
        <v>181</v>
      </c>
      <c r="B17" s="189" t="s">
        <v>182</v>
      </c>
      <c r="C17" s="190" t="s">
        <v>183</v>
      </c>
      <c r="D17" s="185" t="s">
        <v>167</v>
      </c>
      <c r="E17" s="186">
        <v>27612800</v>
      </c>
      <c r="F17" s="190">
        <v>1</v>
      </c>
      <c r="G17" s="191">
        <f>E17*F17/1000</f>
        <v>27612.799999999999</v>
      </c>
      <c r="H17" s="160"/>
      <c r="I17" s="160"/>
      <c r="J17" s="160"/>
    </row>
    <row r="18" spans="1:10" s="188" customFormat="1" ht="33" x14ac:dyDescent="0.25">
      <c r="A18" s="189" t="s">
        <v>184</v>
      </c>
      <c r="B18" s="192" t="s">
        <v>185</v>
      </c>
      <c r="C18" s="190" t="s">
        <v>183</v>
      </c>
      <c r="D18" s="185" t="s">
        <v>167</v>
      </c>
      <c r="E18" s="186">
        <v>33387600</v>
      </c>
      <c r="F18" s="190">
        <v>1</v>
      </c>
      <c r="G18" s="191">
        <f>E18*F18/1000</f>
        <v>33387.599999999999</v>
      </c>
      <c r="H18" s="160"/>
      <c r="I18" s="160"/>
      <c r="J18" s="160"/>
    </row>
    <row r="19" spans="1:10" ht="15" x14ac:dyDescent="0.25">
      <c r="H19" s="160"/>
      <c r="I19" s="160"/>
      <c r="J19" s="160"/>
    </row>
  </sheetData>
  <mergeCells count="12">
    <mergeCell ref="D14:E14"/>
    <mergeCell ref="B15:F15"/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55"/>
  <sheetViews>
    <sheetView zoomScaleNormal="100" workbookViewId="0">
      <selection activeCell="G7" sqref="G7:I7"/>
    </sheetView>
  </sheetViews>
  <sheetFormatPr defaultColWidth="8" defaultRowHeight="16.5" x14ac:dyDescent="0.3"/>
  <cols>
    <col min="1" max="1" width="9.42578125" style="20" customWidth="1"/>
    <col min="2" max="3" width="8" style="20"/>
    <col min="4" max="4" width="10.5703125" style="20" customWidth="1"/>
    <col min="5" max="5" width="15.85546875" style="20" customWidth="1"/>
    <col min="6" max="6" width="72" style="20" customWidth="1"/>
    <col min="7" max="7" width="16.5703125" style="20" customWidth="1"/>
    <col min="8" max="9" width="14.85546875" style="20" customWidth="1"/>
    <col min="10" max="10" width="25.140625" style="20" customWidth="1"/>
    <col min="11" max="16384" width="8" style="20"/>
  </cols>
  <sheetData>
    <row r="1" spans="1:11" x14ac:dyDescent="0.3">
      <c r="H1" s="275" t="s">
        <v>170</v>
      </c>
      <c r="I1" s="275"/>
    </row>
    <row r="2" spans="1:11" s="21" customFormat="1" x14ac:dyDescent="0.25">
      <c r="A2" s="277" t="s">
        <v>133</v>
      </c>
      <c r="B2" s="277"/>
      <c r="C2" s="277"/>
      <c r="D2" s="277"/>
      <c r="E2" s="277"/>
      <c r="F2" s="277"/>
      <c r="G2" s="277"/>
      <c r="H2" s="277"/>
      <c r="I2" s="277"/>
      <c r="J2" s="22"/>
      <c r="K2" s="22"/>
    </row>
    <row r="3" spans="1:11" s="21" customFormat="1" x14ac:dyDescent="0.25">
      <c r="A3" s="277" t="s">
        <v>1</v>
      </c>
      <c r="B3" s="277"/>
      <c r="C3" s="277"/>
      <c r="D3" s="277"/>
      <c r="E3" s="277"/>
      <c r="F3" s="277"/>
      <c r="G3" s="277"/>
      <c r="H3" s="277"/>
      <c r="I3" s="277"/>
      <c r="J3" s="22"/>
      <c r="K3" s="22"/>
    </row>
    <row r="4" spans="1:11" s="21" customFormat="1" ht="17.25" x14ac:dyDescent="0.25">
      <c r="A4" s="368" t="s">
        <v>168</v>
      </c>
      <c r="B4" s="368"/>
      <c r="C4" s="368"/>
      <c r="D4" s="368"/>
      <c r="E4" s="368"/>
      <c r="F4" s="368"/>
      <c r="G4" s="368"/>
      <c r="H4" s="368"/>
      <c r="I4" s="368"/>
    </row>
    <row r="5" spans="1:11" s="1" customForma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x14ac:dyDescent="0.3">
      <c r="A6" s="2"/>
      <c r="B6" s="2"/>
      <c r="C6" s="2"/>
      <c r="D6" s="2"/>
      <c r="E6" s="2"/>
      <c r="F6" s="2"/>
      <c r="G6" s="2"/>
      <c r="H6" s="369" t="s">
        <v>72</v>
      </c>
      <c r="I6" s="369"/>
    </row>
    <row r="7" spans="1:11" s="1" customFormat="1" ht="54.75" customHeight="1" x14ac:dyDescent="0.25">
      <c r="A7" s="278" t="s">
        <v>20</v>
      </c>
      <c r="B7" s="279"/>
      <c r="C7" s="280"/>
      <c r="D7" s="278" t="s">
        <v>21</v>
      </c>
      <c r="E7" s="280"/>
      <c r="F7" s="278" t="s">
        <v>22</v>
      </c>
      <c r="G7" s="285" t="s">
        <v>169</v>
      </c>
      <c r="H7" s="286"/>
      <c r="I7" s="287"/>
    </row>
    <row r="8" spans="1:11" s="1" customFormat="1" ht="13.5" x14ac:dyDescent="0.25">
      <c r="A8" s="281"/>
      <c r="B8" s="282"/>
      <c r="C8" s="283"/>
      <c r="D8" s="281"/>
      <c r="E8" s="283"/>
      <c r="F8" s="284"/>
      <c r="G8" s="276" t="s">
        <v>73</v>
      </c>
      <c r="H8" s="276" t="s">
        <v>74</v>
      </c>
      <c r="I8" s="276" t="s">
        <v>6</v>
      </c>
    </row>
    <row r="9" spans="1:11" s="1" customFormat="1" ht="33" x14ac:dyDescent="0.25">
      <c r="A9" s="23" t="s">
        <v>23</v>
      </c>
      <c r="B9" s="23" t="s">
        <v>24</v>
      </c>
      <c r="C9" s="23" t="s">
        <v>25</v>
      </c>
      <c r="D9" s="23" t="s">
        <v>26</v>
      </c>
      <c r="E9" s="23" t="s">
        <v>27</v>
      </c>
      <c r="F9" s="281"/>
      <c r="G9" s="276"/>
      <c r="H9" s="276"/>
      <c r="I9" s="276"/>
    </row>
    <row r="10" spans="1:11" s="1" customFormat="1" x14ac:dyDescent="0.25">
      <c r="A10" s="161"/>
      <c r="B10" s="161"/>
      <c r="C10" s="161"/>
      <c r="D10" s="161"/>
      <c r="E10" s="83"/>
      <c r="F10" s="162" t="s">
        <v>28</v>
      </c>
      <c r="G10" s="80">
        <f>G12+G32</f>
        <v>0</v>
      </c>
      <c r="H10" s="80">
        <f t="shared" ref="H10:I10" si="0">H12+H32</f>
        <v>0</v>
      </c>
      <c r="I10" s="80">
        <f t="shared" si="0"/>
        <v>0</v>
      </c>
    </row>
    <row r="11" spans="1:11" s="1" customFormat="1" x14ac:dyDescent="0.25">
      <c r="A11" s="14"/>
      <c r="B11" s="14"/>
      <c r="C11" s="14"/>
      <c r="D11" s="14"/>
      <c r="E11" s="32"/>
      <c r="F11" s="142" t="s">
        <v>29</v>
      </c>
      <c r="G11" s="143"/>
      <c r="H11" s="143"/>
      <c r="I11" s="143"/>
    </row>
    <row r="12" spans="1:11" s="86" customFormat="1" ht="17.25" x14ac:dyDescent="0.3">
      <c r="A12" s="106"/>
      <c r="B12" s="106"/>
      <c r="C12" s="106"/>
      <c r="D12" s="106"/>
      <c r="E12" s="106"/>
      <c r="F12" s="105" t="s">
        <v>15</v>
      </c>
      <c r="G12" s="124">
        <f>G14</f>
        <v>-61000.4</v>
      </c>
      <c r="H12" s="124">
        <f t="shared" ref="H12:I12" si="1">H14</f>
        <v>-61000.4</v>
      </c>
      <c r="I12" s="124">
        <f t="shared" si="1"/>
        <v>-61000.4</v>
      </c>
    </row>
    <row r="13" spans="1:11" s="1" customFormat="1" x14ac:dyDescent="0.25">
      <c r="A13" s="14"/>
      <c r="B13" s="14"/>
      <c r="C13" s="14"/>
      <c r="D13" s="14"/>
      <c r="E13" s="32"/>
      <c r="F13" s="142" t="s">
        <v>29</v>
      </c>
      <c r="G13" s="143"/>
      <c r="H13" s="143"/>
      <c r="I13" s="143"/>
    </row>
    <row r="14" spans="1:11" s="86" customFormat="1" ht="33" x14ac:dyDescent="0.3">
      <c r="A14" s="105" t="s">
        <v>87</v>
      </c>
      <c r="B14" s="106"/>
      <c r="C14" s="106"/>
      <c r="D14" s="106"/>
      <c r="E14" s="106"/>
      <c r="F14" s="105" t="s">
        <v>88</v>
      </c>
      <c r="G14" s="124">
        <f t="shared" ref="G14:I14" si="2">G16</f>
        <v>-61000.4</v>
      </c>
      <c r="H14" s="124">
        <f t="shared" si="2"/>
        <v>-61000.4</v>
      </c>
      <c r="I14" s="124">
        <f t="shared" si="2"/>
        <v>-61000.4</v>
      </c>
    </row>
    <row r="15" spans="1:11" s="86" customFormat="1" ht="17.25" x14ac:dyDescent="0.3">
      <c r="A15" s="106"/>
      <c r="B15" s="106"/>
      <c r="C15" s="106"/>
      <c r="D15" s="106"/>
      <c r="E15" s="106"/>
      <c r="F15" s="106" t="s">
        <v>29</v>
      </c>
      <c r="G15" s="124"/>
      <c r="H15" s="124"/>
      <c r="I15" s="124"/>
    </row>
    <row r="16" spans="1:11" s="86" customFormat="1" ht="17.25" x14ac:dyDescent="0.3">
      <c r="A16" s="106"/>
      <c r="B16" s="105" t="s">
        <v>32</v>
      </c>
      <c r="C16" s="106"/>
      <c r="D16" s="106"/>
      <c r="E16" s="106"/>
      <c r="F16" s="105" t="s">
        <v>89</v>
      </c>
      <c r="G16" s="124">
        <f>G18</f>
        <v>-61000.4</v>
      </c>
      <c r="H16" s="124">
        <f>H18</f>
        <v>-61000.4</v>
      </c>
      <c r="I16" s="124">
        <f>I18</f>
        <v>-61000.4</v>
      </c>
    </row>
    <row r="17" spans="1:9" s="86" customFormat="1" ht="17.25" x14ac:dyDescent="0.3">
      <c r="A17" s="106"/>
      <c r="B17" s="106"/>
      <c r="C17" s="106"/>
      <c r="D17" s="106"/>
      <c r="E17" s="106"/>
      <c r="F17" s="106" t="s">
        <v>29</v>
      </c>
      <c r="G17" s="124"/>
      <c r="H17" s="124"/>
      <c r="I17" s="124"/>
    </row>
    <row r="18" spans="1:9" s="86" customFormat="1" ht="17.25" x14ac:dyDescent="0.3">
      <c r="A18" s="106"/>
      <c r="B18" s="106"/>
      <c r="C18" s="105" t="s">
        <v>32</v>
      </c>
      <c r="D18" s="106"/>
      <c r="E18" s="106"/>
      <c r="F18" s="105" t="s">
        <v>90</v>
      </c>
      <c r="G18" s="124">
        <f>G20</f>
        <v>-61000.4</v>
      </c>
      <c r="H18" s="124">
        <f>H20</f>
        <v>-61000.4</v>
      </c>
      <c r="I18" s="124">
        <f>I20</f>
        <v>-61000.4</v>
      </c>
    </row>
    <row r="19" spans="1:9" s="86" customFormat="1" ht="17.25" x14ac:dyDescent="0.3">
      <c r="A19" s="106"/>
      <c r="B19" s="106"/>
      <c r="C19" s="106"/>
      <c r="D19" s="106"/>
      <c r="E19" s="106"/>
      <c r="F19" s="106" t="s">
        <v>29</v>
      </c>
      <c r="G19" s="124"/>
      <c r="H19" s="124"/>
      <c r="I19" s="124"/>
    </row>
    <row r="20" spans="1:9" s="86" customFormat="1" ht="17.25" x14ac:dyDescent="0.3">
      <c r="A20" s="106"/>
      <c r="B20" s="106"/>
      <c r="C20" s="106"/>
      <c r="D20" s="106"/>
      <c r="E20" s="106"/>
      <c r="F20" s="105" t="s">
        <v>15</v>
      </c>
      <c r="G20" s="124">
        <f>G22</f>
        <v>-61000.4</v>
      </c>
      <c r="H20" s="124">
        <f>H22</f>
        <v>-61000.4</v>
      </c>
      <c r="I20" s="124">
        <f>I22</f>
        <v>-61000.4</v>
      </c>
    </row>
    <row r="21" spans="1:9" s="86" customFormat="1" ht="17.25" x14ac:dyDescent="0.3">
      <c r="A21" s="106"/>
      <c r="B21" s="106"/>
      <c r="C21" s="106"/>
      <c r="D21" s="106"/>
      <c r="E21" s="106"/>
      <c r="F21" s="106" t="s">
        <v>29</v>
      </c>
      <c r="G21" s="124"/>
      <c r="H21" s="124"/>
      <c r="I21" s="124"/>
    </row>
    <row r="22" spans="1:9" s="86" customFormat="1" ht="17.25" x14ac:dyDescent="0.3">
      <c r="A22" s="106"/>
      <c r="B22" s="106"/>
      <c r="C22" s="106"/>
      <c r="D22" s="105" t="s">
        <v>91</v>
      </c>
      <c r="E22" s="106"/>
      <c r="F22" s="106" t="s">
        <v>90</v>
      </c>
      <c r="G22" s="124">
        <f>G24</f>
        <v>-61000.4</v>
      </c>
      <c r="H22" s="124">
        <f t="shared" ref="H22:I22" si="3">H24</f>
        <v>-61000.4</v>
      </c>
      <c r="I22" s="124">
        <f t="shared" si="3"/>
        <v>-61000.4</v>
      </c>
    </row>
    <row r="23" spans="1:9" s="86" customFormat="1" ht="17.25" x14ac:dyDescent="0.3">
      <c r="A23" s="108"/>
      <c r="B23" s="108"/>
      <c r="C23" s="108"/>
      <c r="D23" s="106"/>
      <c r="E23" s="106"/>
      <c r="F23" s="106" t="s">
        <v>29</v>
      </c>
      <c r="G23" s="124"/>
      <c r="H23" s="124"/>
      <c r="I23" s="124"/>
    </row>
    <row r="24" spans="1:9" s="86" customFormat="1" ht="17.25" x14ac:dyDescent="0.3">
      <c r="A24" s="106"/>
      <c r="B24" s="106"/>
      <c r="C24" s="106"/>
      <c r="D24" s="106"/>
      <c r="E24" s="109" t="s">
        <v>92</v>
      </c>
      <c r="F24" s="106" t="s">
        <v>90</v>
      </c>
      <c r="G24" s="124">
        <f>G26</f>
        <v>-61000.4</v>
      </c>
      <c r="H24" s="124">
        <f>H26</f>
        <v>-61000.4</v>
      </c>
      <c r="I24" s="124">
        <f>I26</f>
        <v>-61000.4</v>
      </c>
    </row>
    <row r="25" spans="1:9" s="86" customFormat="1" ht="17.25" x14ac:dyDescent="0.3">
      <c r="A25" s="106"/>
      <c r="B25" s="106"/>
      <c r="C25" s="106"/>
      <c r="D25" s="110"/>
      <c r="E25" s="106"/>
      <c r="F25" s="106" t="s">
        <v>30</v>
      </c>
      <c r="G25" s="124"/>
      <c r="H25" s="124"/>
      <c r="I25" s="124"/>
    </row>
    <row r="26" spans="1:9" s="86" customFormat="1" ht="17.25" x14ac:dyDescent="0.3">
      <c r="A26" s="106"/>
      <c r="B26" s="106"/>
      <c r="C26" s="106"/>
      <c r="D26" s="110"/>
      <c r="E26" s="106"/>
      <c r="F26" s="111" t="s">
        <v>15</v>
      </c>
      <c r="G26" s="124">
        <f>G28</f>
        <v>-61000.4</v>
      </c>
      <c r="H26" s="124">
        <f>H28</f>
        <v>-61000.4</v>
      </c>
      <c r="I26" s="124">
        <f>I28</f>
        <v>-61000.4</v>
      </c>
    </row>
    <row r="27" spans="1:9" s="86" customFormat="1" ht="33" x14ac:dyDescent="0.3">
      <c r="A27" s="106"/>
      <c r="B27" s="106"/>
      <c r="C27" s="106"/>
      <c r="D27" s="110"/>
      <c r="E27" s="106"/>
      <c r="F27" s="106" t="s">
        <v>31</v>
      </c>
      <c r="G27" s="107"/>
      <c r="H27" s="107"/>
      <c r="I27" s="107"/>
    </row>
    <row r="28" spans="1:9" s="86" customFormat="1" x14ac:dyDescent="0.3">
      <c r="A28" s="106"/>
      <c r="B28" s="106"/>
      <c r="C28" s="106"/>
      <c r="D28" s="110"/>
      <c r="E28" s="106"/>
      <c r="F28" s="112" t="s">
        <v>28</v>
      </c>
      <c r="G28" s="107">
        <f>G29</f>
        <v>-61000.4</v>
      </c>
      <c r="H28" s="107">
        <f t="shared" ref="H28:I30" si="4">H29</f>
        <v>-61000.4</v>
      </c>
      <c r="I28" s="107">
        <f t="shared" si="4"/>
        <v>-61000.4</v>
      </c>
    </row>
    <row r="29" spans="1:9" s="86" customFormat="1" x14ac:dyDescent="0.3">
      <c r="A29" s="106"/>
      <c r="B29" s="106"/>
      <c r="C29" s="106"/>
      <c r="D29" s="110"/>
      <c r="E29" s="106"/>
      <c r="F29" s="112" t="s">
        <v>93</v>
      </c>
      <c r="G29" s="107">
        <f>G30</f>
        <v>-61000.4</v>
      </c>
      <c r="H29" s="107">
        <f t="shared" si="4"/>
        <v>-61000.4</v>
      </c>
      <c r="I29" s="107">
        <f t="shared" si="4"/>
        <v>-61000.4</v>
      </c>
    </row>
    <row r="30" spans="1:9" s="86" customFormat="1" x14ac:dyDescent="0.3">
      <c r="A30" s="106"/>
      <c r="B30" s="106"/>
      <c r="C30" s="106"/>
      <c r="D30" s="110"/>
      <c r="E30" s="106"/>
      <c r="F30" s="112" t="s">
        <v>94</v>
      </c>
      <c r="G30" s="107">
        <f>G31</f>
        <v>-61000.4</v>
      </c>
      <c r="H30" s="107">
        <f t="shared" si="4"/>
        <v>-61000.4</v>
      </c>
      <c r="I30" s="107">
        <f t="shared" si="4"/>
        <v>-61000.4</v>
      </c>
    </row>
    <row r="31" spans="1:9" s="86" customFormat="1" x14ac:dyDescent="0.3">
      <c r="A31" s="106"/>
      <c r="B31" s="106"/>
      <c r="C31" s="106"/>
      <c r="D31" s="110"/>
      <c r="E31" s="106"/>
      <c r="F31" s="112" t="s">
        <v>114</v>
      </c>
      <c r="G31" s="107">
        <f>'3'!G95</f>
        <v>-61000.4</v>
      </c>
      <c r="H31" s="107">
        <f>'3'!H95</f>
        <v>-61000.4</v>
      </c>
      <c r="I31" s="107">
        <f>'3'!I95</f>
        <v>-61000.4</v>
      </c>
    </row>
    <row r="32" spans="1:9" s="140" customFormat="1" ht="33" x14ac:dyDescent="0.25">
      <c r="A32" s="14"/>
      <c r="B32" s="14"/>
      <c r="C32" s="14"/>
      <c r="D32" s="14"/>
      <c r="E32" s="14"/>
      <c r="F32" s="13" t="s">
        <v>18</v>
      </c>
      <c r="G32" s="152">
        <f>G34</f>
        <v>61000.399999999994</v>
      </c>
      <c r="H32" s="152">
        <f t="shared" ref="H32:I32" si="5">H34</f>
        <v>61000.399999999994</v>
      </c>
      <c r="I32" s="153">
        <f t="shared" si="5"/>
        <v>61000.399999999994</v>
      </c>
    </row>
    <row r="33" spans="1:9" s="1" customFormat="1" x14ac:dyDescent="0.25">
      <c r="A33" s="14"/>
      <c r="B33" s="14"/>
      <c r="C33" s="14"/>
      <c r="D33" s="14"/>
      <c r="E33" s="32"/>
      <c r="F33" s="142" t="s">
        <v>29</v>
      </c>
      <c r="G33" s="143"/>
      <c r="H33" s="143"/>
      <c r="I33" s="143"/>
    </row>
    <row r="34" spans="1:9" s="140" customFormat="1" ht="33" x14ac:dyDescent="0.25">
      <c r="A34" s="163" t="s">
        <v>116</v>
      </c>
      <c r="B34" s="19"/>
      <c r="C34" s="19"/>
      <c r="D34" s="19"/>
      <c r="E34" s="164"/>
      <c r="F34" s="165" t="s">
        <v>119</v>
      </c>
      <c r="G34" s="152">
        <f t="shared" ref="G34:I34" si="6">G36</f>
        <v>61000.399999999994</v>
      </c>
      <c r="H34" s="152">
        <f t="shared" si="6"/>
        <v>61000.399999999994</v>
      </c>
      <c r="I34" s="153">
        <f t="shared" si="6"/>
        <v>61000.399999999994</v>
      </c>
    </row>
    <row r="35" spans="1:9" s="140" customFormat="1" x14ac:dyDescent="0.25">
      <c r="A35" s="14"/>
      <c r="B35" s="14"/>
      <c r="C35" s="14"/>
      <c r="D35" s="14"/>
      <c r="E35" s="32"/>
      <c r="F35" s="35" t="s">
        <v>29</v>
      </c>
      <c r="G35" s="152"/>
      <c r="H35" s="152"/>
      <c r="I35" s="153"/>
    </row>
    <row r="36" spans="1:9" s="140" customFormat="1" x14ac:dyDescent="0.25">
      <c r="A36" s="14"/>
      <c r="B36" s="26" t="s">
        <v>117</v>
      </c>
      <c r="C36" s="14"/>
      <c r="D36" s="14"/>
      <c r="E36" s="32"/>
      <c r="F36" s="166" t="s">
        <v>120</v>
      </c>
      <c r="G36" s="152">
        <f t="shared" ref="G36:I36" si="7">G38</f>
        <v>61000.399999999994</v>
      </c>
      <c r="H36" s="152">
        <f t="shared" si="7"/>
        <v>61000.399999999994</v>
      </c>
      <c r="I36" s="153">
        <f t="shared" si="7"/>
        <v>61000.399999999994</v>
      </c>
    </row>
    <row r="37" spans="1:9" s="140" customFormat="1" x14ac:dyDescent="0.25">
      <c r="A37" s="14"/>
      <c r="B37" s="14"/>
      <c r="C37" s="14"/>
      <c r="D37" s="14"/>
      <c r="E37" s="32"/>
      <c r="F37" s="35" t="s">
        <v>29</v>
      </c>
      <c r="G37" s="152"/>
      <c r="H37" s="152"/>
      <c r="I37" s="153"/>
    </row>
    <row r="38" spans="1:9" s="140" customFormat="1" x14ac:dyDescent="0.25">
      <c r="A38" s="14"/>
      <c r="B38" s="14"/>
      <c r="C38" s="26" t="s">
        <v>118</v>
      </c>
      <c r="D38" s="14"/>
      <c r="E38" s="14"/>
      <c r="F38" s="166" t="s">
        <v>120</v>
      </c>
      <c r="G38" s="152">
        <f t="shared" ref="G38:I38" si="8">G40</f>
        <v>61000.399999999994</v>
      </c>
      <c r="H38" s="152">
        <f t="shared" si="8"/>
        <v>61000.399999999994</v>
      </c>
      <c r="I38" s="153">
        <f t="shared" si="8"/>
        <v>61000.399999999994</v>
      </c>
    </row>
    <row r="39" spans="1:9" s="140" customFormat="1" x14ac:dyDescent="0.25">
      <c r="A39" s="14"/>
      <c r="B39" s="14"/>
      <c r="C39" s="14"/>
      <c r="D39" s="14"/>
      <c r="E39" s="14"/>
      <c r="F39" s="35" t="s">
        <v>29</v>
      </c>
      <c r="G39" s="152"/>
      <c r="H39" s="152"/>
      <c r="I39" s="153"/>
    </row>
    <row r="40" spans="1:9" s="140" customFormat="1" ht="33" x14ac:dyDescent="0.25">
      <c r="A40" s="14"/>
      <c r="B40" s="14"/>
      <c r="C40" s="14"/>
      <c r="D40" s="14"/>
      <c r="E40" s="14"/>
      <c r="F40" s="13" t="s">
        <v>18</v>
      </c>
      <c r="G40" s="152">
        <f>G42</f>
        <v>61000.399999999994</v>
      </c>
      <c r="H40" s="152">
        <f t="shared" ref="H40:I40" si="9">H42</f>
        <v>61000.399999999994</v>
      </c>
      <c r="I40" s="153">
        <f t="shared" si="9"/>
        <v>61000.399999999994</v>
      </c>
    </row>
    <row r="41" spans="1:9" s="140" customFormat="1" x14ac:dyDescent="0.25">
      <c r="A41" s="14"/>
      <c r="B41" s="14"/>
      <c r="C41" s="14"/>
      <c r="D41" s="14"/>
      <c r="E41" s="14"/>
      <c r="F41" s="14" t="s">
        <v>29</v>
      </c>
      <c r="G41" s="35"/>
      <c r="H41" s="35"/>
      <c r="I41" s="35"/>
    </row>
    <row r="42" spans="1:9" s="140" customFormat="1" ht="17.25" x14ac:dyDescent="0.25">
      <c r="A42" s="14"/>
      <c r="B42" s="14"/>
      <c r="C42" s="14"/>
      <c r="D42" s="14">
        <v>1072</v>
      </c>
      <c r="E42" s="14"/>
      <c r="F42" s="87" t="s">
        <v>104</v>
      </c>
      <c r="G42" s="152">
        <f>G44</f>
        <v>61000.399999999994</v>
      </c>
      <c r="H42" s="152">
        <f t="shared" ref="H42:I42" si="10">H44</f>
        <v>61000.399999999994</v>
      </c>
      <c r="I42" s="153">
        <f t="shared" si="10"/>
        <v>61000.399999999994</v>
      </c>
    </row>
    <row r="43" spans="1:9" s="140" customFormat="1" ht="17.25" x14ac:dyDescent="0.25">
      <c r="A43" s="16"/>
      <c r="B43" s="16"/>
      <c r="C43" s="16"/>
      <c r="D43" s="16"/>
      <c r="E43" s="16"/>
      <c r="F43" s="98" t="s">
        <v>29</v>
      </c>
      <c r="G43" s="35"/>
      <c r="H43" s="35"/>
      <c r="I43" s="35"/>
    </row>
    <row r="44" spans="1:9" s="25" customFormat="1" ht="41.25" customHeight="1" x14ac:dyDescent="0.25">
      <c r="A44" s="38"/>
      <c r="B44" s="38"/>
      <c r="C44" s="38"/>
      <c r="D44" s="38"/>
      <c r="E44" s="38">
        <v>31012</v>
      </c>
      <c r="F44" s="111" t="s">
        <v>132</v>
      </c>
      <c r="G44" s="121">
        <f>G46</f>
        <v>61000.399999999994</v>
      </c>
      <c r="H44" s="121">
        <f t="shared" ref="H44:I44" si="11">H46</f>
        <v>61000.399999999994</v>
      </c>
      <c r="I44" s="121">
        <f t="shared" si="11"/>
        <v>61000.399999999994</v>
      </c>
    </row>
    <row r="45" spans="1:9" s="25" customFormat="1" ht="16.5" customHeight="1" x14ac:dyDescent="0.25">
      <c r="A45" s="38"/>
      <c r="B45" s="38"/>
      <c r="C45" s="38"/>
      <c r="D45" s="38"/>
      <c r="E45" s="38"/>
      <c r="F45" s="100" t="s">
        <v>30</v>
      </c>
      <c r="G45" s="121"/>
      <c r="H45" s="121"/>
      <c r="I45" s="121"/>
    </row>
    <row r="46" spans="1:9" s="25" customFormat="1" ht="34.5" x14ac:dyDescent="0.25">
      <c r="A46" s="38"/>
      <c r="B46" s="38"/>
      <c r="C46" s="38"/>
      <c r="D46" s="38"/>
      <c r="E46" s="38"/>
      <c r="F46" s="101" t="s">
        <v>65</v>
      </c>
      <c r="G46" s="121">
        <f>G48</f>
        <v>61000.399999999994</v>
      </c>
      <c r="H46" s="121">
        <f t="shared" ref="H46:I46" si="12">H48</f>
        <v>61000.399999999994</v>
      </c>
      <c r="I46" s="121">
        <f t="shared" si="12"/>
        <v>61000.399999999994</v>
      </c>
    </row>
    <row r="47" spans="1:9" s="25" customFormat="1" ht="34.5" x14ac:dyDescent="0.25">
      <c r="A47" s="38"/>
      <c r="B47" s="38"/>
      <c r="C47" s="38"/>
      <c r="D47" s="38"/>
      <c r="E47" s="38"/>
      <c r="F47" s="99" t="s">
        <v>31</v>
      </c>
      <c r="G47" s="121"/>
      <c r="H47" s="121"/>
      <c r="I47" s="121"/>
    </row>
    <row r="48" spans="1:9" s="25" customFormat="1" ht="16.5" customHeight="1" x14ac:dyDescent="0.25">
      <c r="A48" s="38"/>
      <c r="B48" s="38"/>
      <c r="C48" s="38"/>
      <c r="D48" s="38"/>
      <c r="E48" s="38"/>
      <c r="F48" s="102" t="s">
        <v>28</v>
      </c>
      <c r="G48" s="121">
        <f>G49</f>
        <v>61000.399999999994</v>
      </c>
      <c r="H48" s="121">
        <f t="shared" ref="H48:I48" si="13">H49</f>
        <v>61000.399999999994</v>
      </c>
      <c r="I48" s="121">
        <f t="shared" si="13"/>
        <v>61000.399999999994</v>
      </c>
    </row>
    <row r="49" spans="1:9" s="25" customFormat="1" ht="16.5" customHeight="1" x14ac:dyDescent="0.25">
      <c r="A49" s="38"/>
      <c r="B49" s="38"/>
      <c r="C49" s="38"/>
      <c r="D49" s="38"/>
      <c r="E49" s="38"/>
      <c r="F49" s="131" t="s">
        <v>66</v>
      </c>
      <c r="G49" s="124">
        <f>G50+G53</f>
        <v>61000.399999999994</v>
      </c>
      <c r="H49" s="124">
        <f t="shared" ref="H49:I49" si="14">H50+H53</f>
        <v>61000.399999999994</v>
      </c>
      <c r="I49" s="124">
        <f t="shared" si="14"/>
        <v>61000.399999999994</v>
      </c>
    </row>
    <row r="50" spans="1:9" s="25" customFormat="1" ht="16.5" customHeight="1" x14ac:dyDescent="0.25">
      <c r="A50" s="38"/>
      <c r="B50" s="38"/>
      <c r="C50" s="38"/>
      <c r="D50" s="38"/>
      <c r="E50" s="38"/>
      <c r="F50" s="132" t="s">
        <v>67</v>
      </c>
      <c r="G50" s="124">
        <f t="shared" ref="G50:I51" si="15">G51</f>
        <v>33387.599999999999</v>
      </c>
      <c r="H50" s="124">
        <f t="shared" si="15"/>
        <v>33387.599999999999</v>
      </c>
      <c r="I50" s="124">
        <f t="shared" si="15"/>
        <v>33387.599999999999</v>
      </c>
    </row>
    <row r="51" spans="1:9" s="25" customFormat="1" ht="16.5" customHeight="1" x14ac:dyDescent="0.25">
      <c r="A51" s="38"/>
      <c r="B51" s="38"/>
      <c r="C51" s="38"/>
      <c r="D51" s="38"/>
      <c r="E51" s="38"/>
      <c r="F51" s="132" t="s">
        <v>68</v>
      </c>
      <c r="G51" s="124">
        <f t="shared" si="15"/>
        <v>33387.599999999999</v>
      </c>
      <c r="H51" s="124">
        <f t="shared" si="15"/>
        <v>33387.599999999999</v>
      </c>
      <c r="I51" s="124">
        <f t="shared" si="15"/>
        <v>33387.599999999999</v>
      </c>
    </row>
    <row r="52" spans="1:9" s="25" customFormat="1" ht="16.5" customHeight="1" x14ac:dyDescent="0.25">
      <c r="A52" s="38"/>
      <c r="B52" s="38"/>
      <c r="C52" s="38"/>
      <c r="D52" s="38"/>
      <c r="E52" s="38"/>
      <c r="F52" s="132" t="s">
        <v>111</v>
      </c>
      <c r="G52" s="124">
        <f>'3'!G53</f>
        <v>33387.599999999999</v>
      </c>
      <c r="H52" s="124">
        <f>'3'!H53</f>
        <v>33387.599999999999</v>
      </c>
      <c r="I52" s="124">
        <f>'3'!I53</f>
        <v>33387.599999999999</v>
      </c>
    </row>
    <row r="53" spans="1:9" s="25" customFormat="1" ht="16.5" customHeight="1" x14ac:dyDescent="0.25">
      <c r="A53" s="38"/>
      <c r="B53" s="38"/>
      <c r="C53" s="38"/>
      <c r="D53" s="38"/>
      <c r="E53" s="38"/>
      <c r="F53" s="133" t="s">
        <v>107</v>
      </c>
      <c r="G53" s="124">
        <f>G54</f>
        <v>27612.799999999999</v>
      </c>
      <c r="H53" s="124">
        <f t="shared" ref="G53:I54" si="16">H54</f>
        <v>27612.799999999999</v>
      </c>
      <c r="I53" s="124">
        <f t="shared" si="16"/>
        <v>27612.799999999999</v>
      </c>
    </row>
    <row r="54" spans="1:9" s="25" customFormat="1" ht="16.5" customHeight="1" x14ac:dyDescent="0.25">
      <c r="A54" s="38"/>
      <c r="B54" s="38"/>
      <c r="C54" s="38"/>
      <c r="D54" s="38"/>
      <c r="E54" s="38"/>
      <c r="F54" s="134" t="s">
        <v>108</v>
      </c>
      <c r="G54" s="124">
        <f t="shared" si="16"/>
        <v>27612.799999999999</v>
      </c>
      <c r="H54" s="124">
        <f t="shared" si="16"/>
        <v>27612.799999999999</v>
      </c>
      <c r="I54" s="124">
        <f t="shared" si="16"/>
        <v>27612.799999999999</v>
      </c>
    </row>
    <row r="55" spans="1:9" s="25" customFormat="1" ht="16.5" customHeight="1" x14ac:dyDescent="0.25">
      <c r="A55" s="38"/>
      <c r="B55" s="38"/>
      <c r="C55" s="38"/>
      <c r="D55" s="38"/>
      <c r="E55" s="38"/>
      <c r="F55" s="134" t="s">
        <v>122</v>
      </c>
      <c r="G55" s="124">
        <f>'3'!G56</f>
        <v>27612.799999999999</v>
      </c>
      <c r="H55" s="124">
        <f>G55</f>
        <v>27612.799999999999</v>
      </c>
      <c r="I55" s="124">
        <f>H55</f>
        <v>27612.799999999999</v>
      </c>
    </row>
  </sheetData>
  <mergeCells count="12">
    <mergeCell ref="H8:H9"/>
    <mergeCell ref="I8:I9"/>
    <mergeCell ref="H1:I1"/>
    <mergeCell ref="A2:I2"/>
    <mergeCell ref="A3:I3"/>
    <mergeCell ref="A4:I4"/>
    <mergeCell ref="H6:I6"/>
    <mergeCell ref="A7:C8"/>
    <mergeCell ref="D7:E8"/>
    <mergeCell ref="F7:F9"/>
    <mergeCell ref="G7:I7"/>
    <mergeCell ref="G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1</vt:lpstr>
      <vt:lpstr>2</vt:lpstr>
      <vt:lpstr>3</vt:lpstr>
      <vt:lpstr>4</vt:lpstr>
      <vt:lpstr>5-1</vt:lpstr>
      <vt:lpstr>5-2</vt:lpstr>
      <vt:lpstr>6</vt:lpstr>
      <vt:lpstr>7</vt:lpstr>
      <vt:lpstr>'2'!Print_Area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Anush Khudoyan</cp:lastModifiedBy>
  <cp:lastPrinted>2024-04-25T08:06:18Z</cp:lastPrinted>
  <dcterms:created xsi:type="dcterms:W3CDTF">2021-01-22T11:42:14Z</dcterms:created>
  <dcterms:modified xsi:type="dcterms:W3CDTF">2024-05-22T11:47:20Z</dcterms:modified>
</cp:coreProperties>
</file>