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4\05May\17515Առողջ\խՄԲԱԳՐՎԱԾ\"/>
    </mc:Choice>
  </mc:AlternateContent>
  <bookViews>
    <workbookView xWindow="0" yWindow="0" windowWidth="28800" windowHeight="12480" tabRatio="666" activeTab="7"/>
  </bookViews>
  <sheets>
    <sheet name="1" sheetId="57" r:id="rId1"/>
    <sheet name="2." sheetId="58" r:id="rId2"/>
    <sheet name="3." sheetId="45" r:id="rId3"/>
    <sheet name="4." sheetId="36" r:id="rId4"/>
    <sheet name="5." sheetId="59" r:id="rId5"/>
    <sheet name="6." sheetId="50" r:id="rId6"/>
    <sheet name="7." sheetId="44" r:id="rId7"/>
    <sheet name="8." sheetId="43" r:id="rId8"/>
  </sheets>
  <definedNames>
    <definedName name="_xlnm._FilterDatabase" localSheetId="4" hidden="1">'5.'!$A$1:$L$15</definedName>
    <definedName name="_xlnm._FilterDatabase" localSheetId="5" hidden="1">'6.'!$A$1:$L$15</definedName>
    <definedName name="a" localSheetId="4">#REF!</definedName>
    <definedName name="a">#REF!</definedName>
    <definedName name="AgencyCode" localSheetId="2">#REF!</definedName>
    <definedName name="AgencyCode" localSheetId="4">#REF!</definedName>
    <definedName name="AgencyCode">#REF!</definedName>
    <definedName name="AgencyName" localSheetId="2">#REF!</definedName>
    <definedName name="AgencyName" localSheetId="4">#REF!</definedName>
    <definedName name="AgencyName">#REF!</definedName>
    <definedName name="davit" localSheetId="4">#REF!</definedName>
    <definedName name="davit">#REF!</definedName>
    <definedName name="Functional1" localSheetId="2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PANature" localSheetId="2">#REF!</definedName>
    <definedName name="PANature" localSheetId="4">#REF!</definedName>
    <definedName name="PANature">#REF!</definedName>
    <definedName name="PAType" localSheetId="2">#REF!</definedName>
    <definedName name="PAType" localSheetId="4">#REF!</definedName>
    <definedName name="PAType">#REF!</definedName>
    <definedName name="Performance2" localSheetId="2">#REF!</definedName>
    <definedName name="Performance2" localSheetId="4">#REF!</definedName>
    <definedName name="Performance2">#REF!</definedName>
    <definedName name="PerformanceType" localSheetId="2">#REF!</definedName>
    <definedName name="PerformanceType" localSheetId="4">#REF!</definedName>
    <definedName name="PerformanceType">#REF!</definedName>
    <definedName name="_xlnm.Print_Area" localSheetId="4">'5.'!$A$1:$L$15</definedName>
    <definedName name="_xlnm.Print_Area" localSheetId="5">'6.'!$A$1:$L$15</definedName>
    <definedName name="_xlnm.Print_Titles" localSheetId="2">'3.'!$8:$9</definedName>
    <definedName name="_xlnm.Print_Titles" localSheetId="3">'4.'!$8:$9</definedName>
    <definedName name="_xlnm.Print_Titles" localSheetId="4">'5.'!$8:$10</definedName>
    <definedName name="_xlnm.Print_Titles" localSheetId="5">'6.'!$8:$10</definedName>
    <definedName name="Z_12CCAAEB_1EC8_4349_AB8D_64BBAC6406A3_.wvu.FilterData" localSheetId="4" hidden="1">'5.'!$A$1:$B$15</definedName>
    <definedName name="Z_12CCAAEB_1EC8_4349_AB8D_64BBAC6406A3_.wvu.FilterData" localSheetId="5" hidden="1">'6.'!$A$1:$B$15</definedName>
    <definedName name="Z_170B6AE7_622B_4AF6_97D3_6FED907C2C00_.wvu.FilterData" localSheetId="4" hidden="1">'5.'!$A$1:$B$15</definedName>
    <definedName name="Z_170B6AE7_622B_4AF6_97D3_6FED907C2C00_.wvu.FilterData" localSheetId="5" hidden="1">'6.'!$A$1:$B$15</definedName>
    <definedName name="Z_17E9CF5D_0017_4B3F_B8F4_D51211315D22_.wvu.FilterData" localSheetId="4" hidden="1">'5.'!$A$1:$L$15</definedName>
    <definedName name="Z_17E9CF5D_0017_4B3F_B8F4_D51211315D22_.wvu.FilterData" localSheetId="5" hidden="1">'6.'!$A$1:$L$15</definedName>
    <definedName name="Z_1C87CEDA_8CE8_4806_AB34_F3EEAC0A613F_.wvu.FilterData" localSheetId="4" hidden="1">'5.'!$A$1:$B$15</definedName>
    <definedName name="Z_1C87CEDA_8CE8_4806_AB34_F3EEAC0A613F_.wvu.FilterData" localSheetId="5" hidden="1">'6.'!$A$1:$B$15</definedName>
    <definedName name="Z_1D15A7B6_2AD9_40A6_8BCB_53B9E549B32A_.wvu.FilterData" localSheetId="4" hidden="1">'5.'!$A$1:$B$15</definedName>
    <definedName name="Z_1D15A7B6_2AD9_40A6_8BCB_53B9E549B32A_.wvu.FilterData" localSheetId="5" hidden="1">'6.'!$A$1:$B$15</definedName>
    <definedName name="Z_1FBC8682_CDF9_4C27_8473_E9702E022C66_.wvu.FilterData" localSheetId="4" hidden="1">'5.'!$A$1:$B$15</definedName>
    <definedName name="Z_1FBC8682_CDF9_4C27_8473_E9702E022C66_.wvu.FilterData" localSheetId="5" hidden="1">'6.'!$A$1:$B$15</definedName>
    <definedName name="Z_21428E03_393C_4D54_B57C_B3D0633EFEE3_.wvu.FilterData" localSheetId="4" hidden="1">'5.'!$A$1:$B$15</definedName>
    <definedName name="Z_21428E03_393C_4D54_B57C_B3D0633EFEE3_.wvu.FilterData" localSheetId="5" hidden="1">'6.'!$A$1:$B$15</definedName>
    <definedName name="Z_2282CBBB_4FE8_406F_B755_960633DE045F_.wvu.FilterData" localSheetId="4" hidden="1">'5.'!$A$1:$L$15</definedName>
    <definedName name="Z_2282CBBB_4FE8_406F_B755_960633DE045F_.wvu.FilterData" localSheetId="5" hidden="1">'6.'!$A$1:$L$15</definedName>
    <definedName name="Z_32637E83_0C5C_4BF6_B01F_214A62BF85B4_.wvu.FilterData" localSheetId="4" hidden="1">'5.'!$A$1:$B$15</definedName>
    <definedName name="Z_32637E83_0C5C_4BF6_B01F_214A62BF85B4_.wvu.FilterData" localSheetId="5" hidden="1">'6.'!$A$1:$B$15</definedName>
    <definedName name="Z_329C8D35_DEEF_4490_82A8_A7682433A90F_.wvu.FilterData" localSheetId="4" hidden="1">'5.'!$A$1:$B$15</definedName>
    <definedName name="Z_329C8D35_DEEF_4490_82A8_A7682433A90F_.wvu.FilterData" localSheetId="5" hidden="1">'6.'!$A$1:$B$15</definedName>
    <definedName name="Z_33CEF0DB_608E_4DCD_8885_48F235C0C724_.wvu.FilterData" localSheetId="4" hidden="1">'5.'!$A$1:$L$15</definedName>
    <definedName name="Z_33CEF0DB_608E_4DCD_8885_48F235C0C724_.wvu.FilterData" localSheetId="5" hidden="1">'6.'!$A$1:$L$15</definedName>
    <definedName name="Z_34F5D05D_F970_4671_8BE7_F8DF94E6D6AF_.wvu.FilterData" localSheetId="4" hidden="1">'5.'!$A$1:$B$15</definedName>
    <definedName name="Z_34F5D05D_F970_4671_8BE7_F8DF94E6D6AF_.wvu.FilterData" localSheetId="5" hidden="1">'6.'!$A$1:$B$15</definedName>
    <definedName name="Z_3823FA4F_8296_4D5C_9E72_79D3A3A6D106_.wvu.FilterData" localSheetId="4" hidden="1">'5.'!$A$1:$B$15</definedName>
    <definedName name="Z_3823FA4F_8296_4D5C_9E72_79D3A3A6D106_.wvu.FilterData" localSheetId="5" hidden="1">'6.'!$A$1:$B$15</definedName>
    <definedName name="Z_39097021_C4C4_4A7D_8A7A_7C1018DB8F95_.wvu.FilterData" localSheetId="4" hidden="1">'5.'!$A$1:$B$15</definedName>
    <definedName name="Z_39097021_C4C4_4A7D_8A7A_7C1018DB8F95_.wvu.FilterData" localSheetId="5" hidden="1">'6.'!$A$1:$B$15</definedName>
    <definedName name="Z_4634DF22_DC8F_4D19_9697_6AD123DA321F_.wvu.FilterData" localSheetId="4" hidden="1">'5.'!$A$1:$B$15</definedName>
    <definedName name="Z_4634DF22_DC8F_4D19_9697_6AD123DA321F_.wvu.FilterData" localSheetId="5" hidden="1">'6.'!$A$1:$B$15</definedName>
    <definedName name="Z_48164132_6D4B_4563_A48C_20D0780D8122_.wvu.FilterData" localSheetId="4" hidden="1">'5.'!$A$1:$B$15</definedName>
    <definedName name="Z_48164132_6D4B_4563_A48C_20D0780D8122_.wvu.FilterData" localSheetId="5" hidden="1">'6.'!$A$1:$B$15</definedName>
    <definedName name="Z_4CE710E0_E0DB_47D4_BEDB_07D6AFEE6236_.wvu.FilterData" localSheetId="4" hidden="1">'5.'!$A$1:$L$15</definedName>
    <definedName name="Z_4CE710E0_E0DB_47D4_BEDB_07D6AFEE6236_.wvu.FilterData" localSheetId="5" hidden="1">'6.'!$A$1:$L$15</definedName>
    <definedName name="Z_5709450C_89C6_4B2D_B665_9E9D913E169B_.wvu.FilterData" localSheetId="4" hidden="1">'5.'!$A$1:$B$15</definedName>
    <definedName name="Z_5709450C_89C6_4B2D_B665_9E9D913E169B_.wvu.FilterData" localSheetId="5" hidden="1">'6.'!$A$1:$B$15</definedName>
    <definedName name="Z_57E1A64D_9B41_4D85_A57C_C04312D5CC9C_.wvu.FilterData" localSheetId="4" hidden="1">'5.'!$A$1:$B$15</definedName>
    <definedName name="Z_57E1A64D_9B41_4D85_A57C_C04312D5CC9C_.wvu.FilterData" localSheetId="5" hidden="1">'6.'!$A$1:$B$15</definedName>
    <definedName name="Z_5D75B506_2B2F_48C0_AA3D_DB2CD28E40C4_.wvu.FilterData" localSheetId="4" hidden="1">'5.'!$A$1:$L$15</definedName>
    <definedName name="Z_5D75B506_2B2F_48C0_AA3D_DB2CD28E40C4_.wvu.FilterData" localSheetId="5" hidden="1">'6.'!$A$1:$L$15</definedName>
    <definedName name="Z_5D75B506_2B2F_48C0_AA3D_DB2CD28E40C4_.wvu.PrintArea" localSheetId="4" hidden="1">'5.'!$A$1:$L$15</definedName>
    <definedName name="Z_5D75B506_2B2F_48C0_AA3D_DB2CD28E40C4_.wvu.PrintArea" localSheetId="5" hidden="1">'6.'!$A$1:$L$15</definedName>
    <definedName name="Z_5D75B506_2B2F_48C0_AA3D_DB2CD28E40C4_.wvu.PrintTitles" localSheetId="4" hidden="1">'5.'!$8:$10</definedName>
    <definedName name="Z_5D75B506_2B2F_48C0_AA3D_DB2CD28E40C4_.wvu.PrintTitles" localSheetId="5" hidden="1">'6.'!$8:$10</definedName>
    <definedName name="Z_655DBD37_03EC_412C_B9F0_5F10F2966341_.wvu.FilterData" localSheetId="4" hidden="1">'5.'!$A$1:$L$15</definedName>
    <definedName name="Z_655DBD37_03EC_412C_B9F0_5F10F2966341_.wvu.FilterData" localSheetId="5" hidden="1">'6.'!$A$1:$L$15</definedName>
    <definedName name="Z_655DBD37_03EC_412C_B9F0_5F10F2966341_.wvu.PrintArea" localSheetId="4" hidden="1">'5.'!$A$1:$L$15</definedName>
    <definedName name="Z_655DBD37_03EC_412C_B9F0_5F10F2966341_.wvu.PrintArea" localSheetId="5" hidden="1">'6.'!$A$1:$L$15</definedName>
    <definedName name="Z_655DBD37_03EC_412C_B9F0_5F10F2966341_.wvu.PrintTitles" localSheetId="4" hidden="1">'5.'!$8:$10</definedName>
    <definedName name="Z_655DBD37_03EC_412C_B9F0_5F10F2966341_.wvu.PrintTitles" localSheetId="5" hidden="1">'6.'!$8:$10</definedName>
    <definedName name="Z_68196425_4055_48E6_BF61_499475041400_.wvu.FilterData" localSheetId="4" hidden="1">'5.'!$A$1:$B$15</definedName>
    <definedName name="Z_68196425_4055_48E6_BF61_499475041400_.wvu.FilterData" localSheetId="5" hidden="1">'6.'!$A$1:$B$15</definedName>
    <definedName name="Z_6AA1DF72_18B7_4B63_AC4B_94B815A82D74_.wvu.FilterData" localSheetId="4" hidden="1">'5.'!$A$1:$B$15</definedName>
    <definedName name="Z_6AA1DF72_18B7_4B63_AC4B_94B815A82D74_.wvu.FilterData" localSheetId="5" hidden="1">'6.'!$A$1:$B$15</definedName>
    <definedName name="Z_74D41457_B738_447E_8379_13B29FC953CC_.wvu.FilterData" localSheetId="4" hidden="1">'5.'!$A$1:$B$15</definedName>
    <definedName name="Z_74D41457_B738_447E_8379_13B29FC953CC_.wvu.FilterData" localSheetId="5" hidden="1">'6.'!$A$1:$B$15</definedName>
    <definedName name="Z_75687093_12B7_4585_A655_6DECD4865A8C_.wvu.FilterData" localSheetId="4" hidden="1">'5.'!$A$1:$L$15</definedName>
    <definedName name="Z_75687093_12B7_4585_A655_6DECD4865A8C_.wvu.FilterData" localSheetId="5" hidden="1">'6.'!$A$1:$L$15</definedName>
    <definedName name="Z_761328E1_B8DA_402A_B584_45E3DDF5E7FE_.wvu.FilterData" localSheetId="4" hidden="1">'5.'!$A$1:$B$15</definedName>
    <definedName name="Z_761328E1_B8DA_402A_B584_45E3DDF5E7FE_.wvu.FilterData" localSheetId="5" hidden="1">'6.'!$A$1:$B$15</definedName>
    <definedName name="Z_7E6AADFC_41F7_40E0_B875_9D916D6A2B9E_.wvu.FilterData" localSheetId="4" hidden="1">'5.'!$A$1:$L$15</definedName>
    <definedName name="Z_7E6AADFC_41F7_40E0_B875_9D916D6A2B9E_.wvu.FilterData" localSheetId="5" hidden="1">'6.'!$A$1:$L$15</definedName>
    <definedName name="Z_800C1398_CE10_4554_AEE1_A02FE4E4186D_.wvu.FilterData" localSheetId="4" hidden="1">'5.'!$A$1:$B$15</definedName>
    <definedName name="Z_800C1398_CE10_4554_AEE1_A02FE4E4186D_.wvu.FilterData" localSheetId="5" hidden="1">'6.'!$A$1:$B$15</definedName>
    <definedName name="Z_8DE2C574_C054_4E0D_831E_F2F9D6B28E14_.wvu.FilterData" localSheetId="4" hidden="1">'5.'!$A$1:$B$15</definedName>
    <definedName name="Z_8DE2C574_C054_4E0D_831E_F2F9D6B28E14_.wvu.FilterData" localSheetId="5" hidden="1">'6.'!$A$1:$B$15</definedName>
    <definedName name="Z_909A9556_9201_4464_8B77_7A8210D7B766_.wvu.FilterData" localSheetId="4" hidden="1">'5.'!$A$1:$L$15</definedName>
    <definedName name="Z_909A9556_9201_4464_8B77_7A8210D7B766_.wvu.FilterData" localSheetId="5" hidden="1">'6.'!$A$1:$L$15</definedName>
    <definedName name="Z_909A9556_9201_4464_8B77_7A8210D7B766_.wvu.PrintArea" localSheetId="4" hidden="1">'5.'!$A$1:$L$15</definedName>
    <definedName name="Z_909A9556_9201_4464_8B77_7A8210D7B766_.wvu.PrintArea" localSheetId="5" hidden="1">'6.'!$A$1:$L$15</definedName>
    <definedName name="Z_909A9556_9201_4464_8B77_7A8210D7B766_.wvu.PrintTitles" localSheetId="4" hidden="1">'5.'!$8:$10</definedName>
    <definedName name="Z_909A9556_9201_4464_8B77_7A8210D7B766_.wvu.PrintTitles" localSheetId="5" hidden="1">'6.'!$8:$10</definedName>
    <definedName name="Z_9F580BB8_21A8_4327_8F4A_650F38FF81D1_.wvu.FilterData" localSheetId="4" hidden="1">'5.'!$A$1:$B$15</definedName>
    <definedName name="Z_9F580BB8_21A8_4327_8F4A_650F38FF81D1_.wvu.FilterData" localSheetId="5" hidden="1">'6.'!$A$1:$B$15</definedName>
    <definedName name="Z_A36F7EEC_2FF7_4CCC_BEB5_BA1EDF494538_.wvu.FilterData" localSheetId="4" hidden="1">'5.'!$A$1:$B$15</definedName>
    <definedName name="Z_A36F7EEC_2FF7_4CCC_BEB5_BA1EDF494538_.wvu.FilterData" localSheetId="5" hidden="1">'6.'!$A$1:$B$15</definedName>
    <definedName name="Z_A4808011_46EC_413F_853E_C8277AA4BDEA_.wvu.FilterData" localSheetId="4" hidden="1">'5.'!$A$1:$B$15</definedName>
    <definedName name="Z_A4808011_46EC_413F_853E_C8277AA4BDEA_.wvu.FilterData" localSheetId="5" hidden="1">'6.'!$A$1:$B$15</definedName>
    <definedName name="Z_A4FE1ABD_6583_433C_8B4F_4C0F82012A69_.wvu.FilterData" localSheetId="4" hidden="1">'5.'!$A$1:$B$15</definedName>
    <definedName name="Z_A4FE1ABD_6583_433C_8B4F_4C0F82012A69_.wvu.FilterData" localSheetId="5" hidden="1">'6.'!$A$1:$B$15</definedName>
    <definedName name="Z_A76E6884_79E6_4F5A_92D6_60DDF4EF3708_.wvu.FilterData" localSheetId="4" hidden="1">'5.'!$A$1:$L$15</definedName>
    <definedName name="Z_A76E6884_79E6_4F5A_92D6_60DDF4EF3708_.wvu.FilterData" localSheetId="5" hidden="1">'6.'!$A$1:$L$15</definedName>
    <definedName name="Z_A8EF804B_D083_4633_BA10_160C3BA44EA5_.wvu.FilterData" localSheetId="4" hidden="1">'5.'!$A$1:$B$15</definedName>
    <definedName name="Z_A8EF804B_D083_4633_BA10_160C3BA44EA5_.wvu.FilterData" localSheetId="5" hidden="1">'6.'!$A$1:$B$15</definedName>
    <definedName name="Z_A91FBFF7_75FE_4F47_94F8_0AB53C2D94C9_.wvu.FilterData" localSheetId="4" hidden="1">'5.'!$A$1:$B$15</definedName>
    <definedName name="Z_A91FBFF7_75FE_4F47_94F8_0AB53C2D94C9_.wvu.FilterData" localSheetId="5" hidden="1">'6.'!$A$1:$B$15</definedName>
    <definedName name="Z_AB968A12_258A_4CBC_BCCA_DA6BE838CF0A_.wvu.FilterData" localSheetId="4" hidden="1">'5.'!$A$1:$B$15</definedName>
    <definedName name="Z_AB968A12_258A_4CBC_BCCA_DA6BE838CF0A_.wvu.FilterData" localSheetId="5" hidden="1">'6.'!$A$1:$B$15</definedName>
    <definedName name="Z_AC37E426_38FF_4D03_922A_E9830A1DA1FF_.wvu.FilterData" localSheetId="4" hidden="1">'5.'!$A$1:$L$15</definedName>
    <definedName name="Z_AC37E426_38FF_4D03_922A_E9830A1DA1FF_.wvu.FilterData" localSheetId="5" hidden="1">'6.'!$A$1:$L$15</definedName>
    <definedName name="Z_B1DD789D_F508_4C4F_8415_121179AB5D10_.wvu.FilterData" localSheetId="4" hidden="1">'5.'!$A$1:$B$15</definedName>
    <definedName name="Z_B1DD789D_F508_4C4F_8415_121179AB5D10_.wvu.FilterData" localSheetId="5" hidden="1">'6.'!$A$1:$B$15</definedName>
    <definedName name="Z_BB95C660_B640_46DA_AEDF_2EFA54B6AA86_.wvu.FilterData" localSheetId="4" hidden="1">'5.'!$A$1:$B$15</definedName>
    <definedName name="Z_BB95C660_B640_46DA_AEDF_2EFA54B6AA86_.wvu.FilterData" localSheetId="5" hidden="1">'6.'!$A$1:$B$15</definedName>
    <definedName name="Z_BCBC9589_496C_4222_B934_202A6E890ECE_.wvu.FilterData" localSheetId="4" hidden="1">'5.'!$A$1:$L$15</definedName>
    <definedName name="Z_BCBC9589_496C_4222_B934_202A6E890ECE_.wvu.FilterData" localSheetId="5" hidden="1">'6.'!$A$1:$L$15</definedName>
    <definedName name="Z_BCFEC8DE_35D3_4B12_8F8C_FB01BE49516B_.wvu.FilterData" localSheetId="4" hidden="1">'5.'!$A$1:$B$15</definedName>
    <definedName name="Z_BCFEC8DE_35D3_4B12_8F8C_FB01BE49516B_.wvu.FilterData" localSheetId="5" hidden="1">'6.'!$A$1:$B$15</definedName>
    <definedName name="Z_CB92334E_2EF5_495D_B151_019FFFCE3E09_.wvu.FilterData" localSheetId="4" hidden="1">'5.'!$A$1:$L$15</definedName>
    <definedName name="Z_CB92334E_2EF5_495D_B151_019FFFCE3E09_.wvu.FilterData" localSheetId="5" hidden="1">'6.'!$A$1:$L$15</definedName>
    <definedName name="Z_CDED5F51_C29E_4C73_B094_D70DDFF427E0_.wvu.FilterData" localSheetId="4" hidden="1">'5.'!$A$1:$B$15</definedName>
    <definedName name="Z_CDED5F51_C29E_4C73_B094_D70DDFF427E0_.wvu.FilterData" localSheetId="5" hidden="1">'6.'!$A$1:$B$15</definedName>
    <definedName name="Z_D0B243C8_C3D4_45A7_96B0_A60B5E81BFB2_.wvu.FilterData" localSheetId="4" hidden="1">'5.'!$A$1:$B$15</definedName>
    <definedName name="Z_D0B243C8_C3D4_45A7_96B0_A60B5E81BFB2_.wvu.FilterData" localSheetId="5" hidden="1">'6.'!$A$1:$B$15</definedName>
    <definedName name="Z_D3E32567_8C79_4853_A86C_2BE8246340F9_.wvu.FilterData" localSheetId="4" hidden="1">'5.'!$A$1:$B$15</definedName>
    <definedName name="Z_D3E32567_8C79_4853_A86C_2BE8246340F9_.wvu.FilterData" localSheetId="5" hidden="1">'6.'!$A$1:$B$15</definedName>
    <definedName name="Z_D95FE460_1BA1_43DD_B249_243747BE3A4D_.wvu.PrintTitles" localSheetId="4" hidden="1">'5.'!$8:$10</definedName>
    <definedName name="Z_D95FE460_1BA1_43DD_B249_243747BE3A4D_.wvu.PrintTitles" localSheetId="5" hidden="1">'6.'!$8:$10</definedName>
    <definedName name="Z_DA0CFA94_486C_45F1_B25F_137624B94E1B_.wvu.FilterData" localSheetId="4" hidden="1">'5.'!$A$1:$B$15</definedName>
    <definedName name="Z_DA0CFA94_486C_45F1_B25F_137624B94E1B_.wvu.FilterData" localSheetId="5" hidden="1">'6.'!$A$1:$B$15</definedName>
    <definedName name="Z_DA5860A4_651C_469C_9CDA_1744A212D704_.wvu.PrintTitles" localSheetId="4" hidden="1">'5.'!$8:$10</definedName>
    <definedName name="Z_DA5860A4_651C_469C_9CDA_1744A212D704_.wvu.PrintTitles" localSheetId="5" hidden="1">'6.'!$8:$10</definedName>
    <definedName name="Z_E1FF650A_D89A_415D_AA59_E98FBE3B646D_.wvu.FilterData" localSheetId="4" hidden="1">'5.'!$A$1:$B$15</definedName>
    <definedName name="Z_E1FF650A_D89A_415D_AA59_E98FBE3B646D_.wvu.FilterData" localSheetId="5" hidden="1">'6.'!$A$1:$B$15</definedName>
    <definedName name="Z_E7389F81_A9F5_4A4D_BFDF_47D60596D05A_.wvu.FilterData" localSheetId="4" hidden="1">'5.'!$A$1:$B$15</definedName>
    <definedName name="Z_E7389F81_A9F5_4A4D_BFDF_47D60596D05A_.wvu.FilterData" localSheetId="5" hidden="1">'6.'!$A$1:$B$15</definedName>
    <definedName name="Z_EB4A827F_C4BC_42B7_B392_245CA7D0C351_.wvu.FilterData" localSheetId="4" hidden="1">'5.'!$A$1:$B$15</definedName>
    <definedName name="Z_EB4A827F_C4BC_42B7_B392_245CA7D0C351_.wvu.FilterData" localSheetId="5" hidden="1">'6.'!$A$1:$B$15</definedName>
    <definedName name="Z_EB90D5D9_55B7_4442_92D5_234D8479F935_.wvu.FilterData" localSheetId="4" hidden="1">'5.'!$A$1:$B$15</definedName>
    <definedName name="Z_EB90D5D9_55B7_4442_92D5_234D8479F935_.wvu.FilterData" localSheetId="5" hidden="1">'6.'!$A$1:$B$15</definedName>
    <definedName name="Z_EC9CFF77_FD3D_4F08_A98F_D2758D2B12BE_.wvu.FilterData" localSheetId="4" hidden="1">'5.'!$A$1:$L$15</definedName>
    <definedName name="Z_EC9CFF77_FD3D_4F08_A98F_D2758D2B12BE_.wvu.FilterData" localSheetId="5" hidden="1">'6.'!$A$1:$L$15</definedName>
    <definedName name="Z_EC9CFF77_FD3D_4F08_A98F_D2758D2B12BE_.wvu.PrintArea" localSheetId="4" hidden="1">'5.'!$A$1:$L$15</definedName>
    <definedName name="Z_EC9CFF77_FD3D_4F08_A98F_D2758D2B12BE_.wvu.PrintArea" localSheetId="5" hidden="1">'6.'!$A$1:$L$15</definedName>
    <definedName name="Z_EC9CFF77_FD3D_4F08_A98F_D2758D2B12BE_.wvu.PrintTitles" localSheetId="4" hidden="1">'5.'!$8:$10</definedName>
    <definedName name="Z_EC9CFF77_FD3D_4F08_A98F_D2758D2B12BE_.wvu.PrintTitles" localSheetId="5" hidden="1">'6.'!$8:$10</definedName>
    <definedName name="Z_FF1E2005_8C5C_4C8F_8835_E712657D02D7_.wvu.FilterData" localSheetId="4" hidden="1">'5.'!$A$1:$B$15</definedName>
    <definedName name="Z_FF1E2005_8C5C_4C8F_8835_E712657D02D7_.wvu.FilterData" localSheetId="5" hidden="1">'6.'!$A$1:$B$15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39" i="36" l="1"/>
  <c r="I39" i="36" s="1"/>
  <c r="C16" i="58"/>
  <c r="B16" i="58"/>
  <c r="E25" i="45"/>
  <c r="F25" i="45" s="1"/>
  <c r="E14" i="50" l="1"/>
  <c r="I24" i="59"/>
  <c r="L24" i="59" s="1"/>
  <c r="H24" i="59"/>
  <c r="K24" i="59" s="1"/>
  <c r="D24" i="59"/>
  <c r="D23" i="59" s="1"/>
  <c r="F23" i="59"/>
  <c r="F22" i="59" s="1"/>
  <c r="I22" i="59" s="1"/>
  <c r="L22" i="59" s="1"/>
  <c r="E23" i="59"/>
  <c r="H23" i="59" s="1"/>
  <c r="K23" i="59" s="1"/>
  <c r="I19" i="59"/>
  <c r="L19" i="59" s="1"/>
  <c r="H19" i="59"/>
  <c r="K19" i="59" s="1"/>
  <c r="G19" i="59"/>
  <c r="J19" i="59" s="1"/>
  <c r="J17" i="59"/>
  <c r="I17" i="59"/>
  <c r="L17" i="59" s="1"/>
  <c r="H17" i="59"/>
  <c r="K17" i="59" s="1"/>
  <c r="G17" i="59"/>
  <c r="I15" i="59"/>
  <c r="L15" i="59" s="1"/>
  <c r="H15" i="59"/>
  <c r="K15" i="59" s="1"/>
  <c r="G15" i="59"/>
  <c r="J15" i="59" s="1"/>
  <c r="I23" i="59" l="1"/>
  <c r="L23" i="59" s="1"/>
  <c r="G23" i="59"/>
  <c r="J23" i="59" s="1"/>
  <c r="D22" i="59"/>
  <c r="G24" i="59"/>
  <c r="J24" i="59" s="1"/>
  <c r="F21" i="59"/>
  <c r="E22" i="59"/>
  <c r="G38" i="36"/>
  <c r="G37" i="36" s="1"/>
  <c r="G36" i="36" s="1"/>
  <c r="G35" i="36" s="1"/>
  <c r="G33" i="36" s="1"/>
  <c r="G31" i="36" s="1"/>
  <c r="G29" i="36"/>
  <c r="G28" i="36" s="1"/>
  <c r="G27" i="36" s="1"/>
  <c r="G26" i="36" s="1"/>
  <c r="G24" i="36" s="1"/>
  <c r="G22" i="36" s="1"/>
  <c r="H38" i="36"/>
  <c r="H37" i="36" s="1"/>
  <c r="H36" i="36" s="1"/>
  <c r="H35" i="36" s="1"/>
  <c r="H33" i="36" s="1"/>
  <c r="H31" i="36" s="1"/>
  <c r="H29" i="36"/>
  <c r="H28" i="36" s="1"/>
  <c r="H27" i="36" s="1"/>
  <c r="H26" i="36" s="1"/>
  <c r="H24" i="36" s="1"/>
  <c r="H22" i="36" s="1"/>
  <c r="D12" i="45"/>
  <c r="D11" i="45" s="1"/>
  <c r="D10" i="45" s="1"/>
  <c r="E12" i="45"/>
  <c r="E11" i="45" s="1"/>
  <c r="E10" i="45" s="1"/>
  <c r="F12" i="45"/>
  <c r="F11" i="45" s="1"/>
  <c r="F10" i="45" s="1"/>
  <c r="C15" i="58"/>
  <c r="C13" i="58" s="1"/>
  <c r="C11" i="58" s="1"/>
  <c r="C9" i="58" s="1"/>
  <c r="B15" i="58"/>
  <c r="B13" i="58" s="1"/>
  <c r="B11" i="58" s="1"/>
  <c r="B9" i="58" s="1"/>
  <c r="H20" i="36" l="1"/>
  <c r="G20" i="36"/>
  <c r="H22" i="59"/>
  <c r="K22" i="59" s="1"/>
  <c r="E21" i="59"/>
  <c r="G22" i="59"/>
  <c r="J22" i="59" s="1"/>
  <c r="D21" i="59"/>
  <c r="I21" i="59"/>
  <c r="L21" i="59" s="1"/>
  <c r="F20" i="59"/>
  <c r="E23" i="43"/>
  <c r="D23" i="43"/>
  <c r="B9" i="57"/>
  <c r="D24" i="50"/>
  <c r="D33" i="43"/>
  <c r="E33" i="43" s="1"/>
  <c r="H17" i="36" l="1"/>
  <c r="H15" i="36" s="1"/>
  <c r="H19" i="36"/>
  <c r="G17" i="36"/>
  <c r="G15" i="36" s="1"/>
  <c r="G19" i="36"/>
  <c r="G21" i="59"/>
  <c r="J21" i="59" s="1"/>
  <c r="D20" i="59"/>
  <c r="F18" i="59"/>
  <c r="I20" i="59"/>
  <c r="L20" i="59" s="1"/>
  <c r="H21" i="59"/>
  <c r="K21" i="59" s="1"/>
  <c r="E20" i="59"/>
  <c r="G15" i="50"/>
  <c r="J15" i="50" s="1"/>
  <c r="H15" i="50"/>
  <c r="K15" i="50" s="1"/>
  <c r="I15" i="50"/>
  <c r="L15" i="50" s="1"/>
  <c r="G17" i="50"/>
  <c r="J17" i="50" s="1"/>
  <c r="H17" i="50"/>
  <c r="K17" i="50" s="1"/>
  <c r="I17" i="50"/>
  <c r="L17" i="50" s="1"/>
  <c r="G19" i="50"/>
  <c r="J19" i="50" s="1"/>
  <c r="H19" i="50"/>
  <c r="K19" i="50" s="1"/>
  <c r="I19" i="50"/>
  <c r="L19" i="50" s="1"/>
  <c r="F23" i="50"/>
  <c r="F22" i="50" s="1"/>
  <c r="G13" i="36" l="1"/>
  <c r="G10" i="36" s="1"/>
  <c r="H13" i="36"/>
  <c r="H10" i="36" s="1"/>
  <c r="G20" i="59"/>
  <c r="J20" i="59" s="1"/>
  <c r="D18" i="59"/>
  <c r="E18" i="59"/>
  <c r="H20" i="59"/>
  <c r="K20" i="59" s="1"/>
  <c r="I18" i="59"/>
  <c r="L18" i="59" s="1"/>
  <c r="F16" i="59"/>
  <c r="F14" i="59" s="1"/>
  <c r="E23" i="50"/>
  <c r="E22" i="50" s="1"/>
  <c r="E21" i="50" s="1"/>
  <c r="H21" i="50" s="1"/>
  <c r="K21" i="50" s="1"/>
  <c r="H22" i="50"/>
  <c r="K22" i="50" s="1"/>
  <c r="I22" i="50"/>
  <c r="L22" i="50" s="1"/>
  <c r="F21" i="50"/>
  <c r="I21" i="50" s="1"/>
  <c r="L21" i="50" s="1"/>
  <c r="H23" i="50"/>
  <c r="K23" i="50" s="1"/>
  <c r="I23" i="50"/>
  <c r="L23" i="50" s="1"/>
  <c r="I24" i="50"/>
  <c r="L24" i="50" s="1"/>
  <c r="H24" i="50"/>
  <c r="K24" i="50" s="1"/>
  <c r="I16" i="59" l="1"/>
  <c r="L16" i="59" s="1"/>
  <c r="D16" i="59"/>
  <c r="D14" i="59" s="1"/>
  <c r="G18" i="59"/>
  <c r="J18" i="59" s="1"/>
  <c r="E16" i="59"/>
  <c r="E14" i="59" s="1"/>
  <c r="H18" i="59"/>
  <c r="K18" i="59" s="1"/>
  <c r="E20" i="50"/>
  <c r="F20" i="50"/>
  <c r="H16" i="59" l="1"/>
  <c r="K16" i="59" s="1"/>
  <c r="G16" i="59"/>
  <c r="J16" i="59" s="1"/>
  <c r="F18" i="50"/>
  <c r="I20" i="50"/>
  <c r="L20" i="50" s="1"/>
  <c r="D23" i="50"/>
  <c r="D22" i="50" s="1"/>
  <c r="G24" i="50"/>
  <c r="J24" i="50" s="1"/>
  <c r="E18" i="50"/>
  <c r="H20" i="50"/>
  <c r="K20" i="50" s="1"/>
  <c r="I29" i="36"/>
  <c r="I28" i="36" s="1"/>
  <c r="D25" i="44" s="1"/>
  <c r="E25" i="44" s="1"/>
  <c r="I38" i="36"/>
  <c r="I37" i="36" s="1"/>
  <c r="G14" i="59" l="1"/>
  <c r="J14" i="59" s="1"/>
  <c r="D13" i="59"/>
  <c r="H14" i="59"/>
  <c r="K14" i="59" s="1"/>
  <c r="E13" i="59"/>
  <c r="I14" i="59"/>
  <c r="L14" i="59" s="1"/>
  <c r="F13" i="59"/>
  <c r="G22" i="50"/>
  <c r="J22" i="50" s="1"/>
  <c r="D21" i="50"/>
  <c r="G21" i="50" s="1"/>
  <c r="J21" i="50" s="1"/>
  <c r="I36" i="36"/>
  <c r="I35" i="36" s="1"/>
  <c r="I33" i="36" s="1"/>
  <c r="I31" i="36" s="1"/>
  <c r="D35" i="44"/>
  <c r="E35" i="44" s="1"/>
  <c r="I27" i="36"/>
  <c r="I26" i="36" s="1"/>
  <c r="I24" i="36" s="1"/>
  <c r="I22" i="36" s="1"/>
  <c r="E16" i="50"/>
  <c r="H16" i="50" s="1"/>
  <c r="K16" i="50" s="1"/>
  <c r="H18" i="50"/>
  <c r="K18" i="50" s="1"/>
  <c r="F16" i="50"/>
  <c r="I18" i="50"/>
  <c r="L18" i="50" s="1"/>
  <c r="G23" i="50"/>
  <c r="J23" i="50" s="1"/>
  <c r="D16" i="58"/>
  <c r="I16" i="50" l="1"/>
  <c r="L16" i="50" s="1"/>
  <c r="F14" i="50"/>
  <c r="E12" i="59"/>
  <c r="H13" i="59"/>
  <c r="K13" i="59" s="1"/>
  <c r="I13" i="59"/>
  <c r="L13" i="59" s="1"/>
  <c r="F12" i="59"/>
  <c r="G13" i="59"/>
  <c r="J13" i="59" s="1"/>
  <c r="D12" i="59"/>
  <c r="I20" i="36"/>
  <c r="I19" i="36" s="1"/>
  <c r="G12" i="59" l="1"/>
  <c r="J12" i="59" s="1"/>
  <c r="D11" i="59"/>
  <c r="G11" i="59" s="1"/>
  <c r="J11" i="59" s="1"/>
  <c r="I12" i="59"/>
  <c r="L12" i="59" s="1"/>
  <c r="F11" i="59"/>
  <c r="I11" i="59" s="1"/>
  <c r="L11" i="59" s="1"/>
  <c r="H12" i="59"/>
  <c r="K12" i="59" s="1"/>
  <c r="E11" i="59"/>
  <c r="H11" i="59" s="1"/>
  <c r="K11" i="59" s="1"/>
  <c r="D20" i="50"/>
  <c r="D18" i="50" l="1"/>
  <c r="G20" i="50"/>
  <c r="J20" i="50" s="1"/>
  <c r="D15" i="58"/>
  <c r="D13" i="58" s="1"/>
  <c r="D11" i="58" s="1"/>
  <c r="D9" i="58" s="1"/>
  <c r="D16" i="50" l="1"/>
  <c r="G18" i="50"/>
  <c r="J18" i="50" s="1"/>
  <c r="H14" i="50"/>
  <c r="K14" i="50" s="1"/>
  <c r="E13" i="50"/>
  <c r="I14" i="50"/>
  <c r="L14" i="50" s="1"/>
  <c r="F13" i="50"/>
  <c r="G16" i="50" l="1"/>
  <c r="J16" i="50" s="1"/>
  <c r="D14" i="50"/>
  <c r="H13" i="50"/>
  <c r="K13" i="50" s="1"/>
  <c r="E12" i="50"/>
  <c r="E11" i="50" s="1"/>
  <c r="I13" i="50"/>
  <c r="L13" i="50" s="1"/>
  <c r="F12" i="50"/>
  <c r="F11" i="50" s="1"/>
  <c r="I17" i="36"/>
  <c r="I12" i="50" l="1"/>
  <c r="L12" i="50" s="1"/>
  <c r="G14" i="50"/>
  <c r="J14" i="50" s="1"/>
  <c r="D13" i="50"/>
  <c r="H12" i="50"/>
  <c r="K12" i="50" s="1"/>
  <c r="J10" i="36"/>
  <c r="I15" i="36"/>
  <c r="I13" i="36" s="1"/>
  <c r="D12" i="50" l="1"/>
  <c r="D11" i="50" s="1"/>
  <c r="G13" i="50"/>
  <c r="J13" i="50" s="1"/>
  <c r="H11" i="50"/>
  <c r="K11" i="50" s="1"/>
  <c r="I11" i="50"/>
  <c r="L11" i="50" s="1"/>
  <c r="I10" i="36"/>
  <c r="K10" i="36" s="1"/>
  <c r="G12" i="50" l="1"/>
  <c r="J12" i="50" s="1"/>
  <c r="G11" i="50" l="1"/>
  <c r="J11" i="50" s="1"/>
</calcChain>
</file>

<file path=xl/sharedStrings.xml><?xml version="1.0" encoding="utf-8"?>
<sst xmlns="http://schemas.openxmlformats.org/spreadsheetml/2006/main" count="288" uniqueCount="136">
  <si>
    <t>______________ ի    ___Ն որոշման</t>
  </si>
  <si>
    <t xml:space="preserve"> Ծրագրային դասիչը</t>
  </si>
  <si>
    <t xml:space="preserve"> Ծրագիր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</si>
  <si>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</si>
  <si>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</si>
  <si>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</si>
  <si>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</si>
  <si>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</si>
  <si>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</si>
  <si>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</si>
  <si>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</si>
  <si>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</si>
  <si>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</si>
  <si>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</si>
  <si>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</si>
  <si>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</si>
  <si>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</si>
  <si>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</si>
  <si>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 ռում</t>
  </si>
  <si>
    <t>այդ թվում` ըստ կատարողների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</si>
  <si>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</si>
  <si>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</si>
  <si>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այդ թվում`</t>
  </si>
  <si>
    <t xml:space="preserve"> ՄԱՍ 2. ՊԵՏԱԿԱՆ ՄԱՐՄՆԻ ԳԾՈՎ ԱՐԴՅՈՒՆՔԱՅԻՆ (ԿԱՏԱՐՈՂԱԿԱՆ) ՑՈՒՑԱՆԻՇՆԵՐԸ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</si>
  <si>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</si>
  <si>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</si>
  <si>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</si>
  <si>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</si>
  <si>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</si>
  <si>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</si>
  <si>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</si>
  <si>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</si>
  <si>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</si>
  <si>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</si>
  <si>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</si>
  <si>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</si>
  <si>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 </t>
  </si>
  <si>
    <t xml:space="preserve"> այդ թվում </t>
  </si>
  <si>
    <t>ԸՆԴԱՄԵՆԸ_x000D_
այդ թվում`</t>
  </si>
  <si>
    <t xml:space="preserve"> - ՈՉ ՖԻՆԱՆՍԱԿԱՆ ԱԿՏԻՎՆԵՐԻ ԳԾՈՎ ԾԱԽՍԵՐ </t>
  </si>
  <si>
    <t>այդ թվում` բյուջետային ծախսերի տնտեսագիտական դասակարգման հոդվածներ</t>
  </si>
  <si>
    <t>Միջո
ց_x000D_առում</t>
  </si>
  <si>
    <t xml:space="preserve"> Վարկային
միջոցներ </t>
  </si>
  <si>
    <t xml:space="preserve"> Համաֆինան
սավորում </t>
  </si>
  <si>
    <t xml:space="preserve"> Մասնագիտացված միավոր </t>
  </si>
  <si>
    <t xml:space="preserve"> Այլ պետական կազմակերպությունների կողմից օգտագործվող ոչ ֆինանսական ակտիվների հետ գործառնություններ</t>
  </si>
  <si>
    <t>Եկամուտների գծով</t>
  </si>
  <si>
    <t>Ծախսերի գծով</t>
  </si>
  <si>
    <t>Դեֆիցիտը (պակասուրդը)</t>
  </si>
  <si>
    <t>Հավելված N 4</t>
  </si>
  <si>
    <t>Հավելված N 5</t>
  </si>
  <si>
    <t>ՀԱՎԵԼՎԱԾ N 1</t>
  </si>
  <si>
    <t xml:space="preserve"> ՀՀ  առողջապահության  նախարարություն</t>
  </si>
  <si>
    <t>1053</t>
  </si>
  <si>
    <t xml:space="preserve"> Առողջապահության համակարգի արդիականացման և արդյունավետության բարձրացման ծրագիր</t>
  </si>
  <si>
    <t xml:space="preserve"> 32005</t>
  </si>
  <si>
    <t xml:space="preserve"> Համաշխարհային բանկի աջակցությամբ իրականացվող ոչ վարակիչ հիվանդությունների կանխարգելման և վերահսկման ծրագրի լրացուցիչ ֆինանսավորման շրջանակներում շենքային պայմանների բարելավում</t>
  </si>
  <si>
    <t xml:space="preserve"> - Շենքերի և շինությունների շինարարություն</t>
  </si>
  <si>
    <t>ՀՀ  ԱՌՈՂՋԱՊԱՀՈՒԹՅԱՆ ՆԱԽԱՐԱՐՈՒԹՅՈՒՆՙ
այդ թվում`</t>
  </si>
  <si>
    <t>07</t>
  </si>
  <si>
    <t xml:space="preserve"> ԱՌՈՂՋԱՊԱՀՈՒԹՅՈՒՆ</t>
  </si>
  <si>
    <t>ՀՀ առողջապահության նախարարություն</t>
  </si>
  <si>
    <t>06</t>
  </si>
  <si>
    <t xml:space="preserve"> Առողջապահություն (այլ դասերին չպատկանող)</t>
  </si>
  <si>
    <t>01</t>
  </si>
  <si>
    <t xml:space="preserve"> Առողջապահական հարակից ծառայություններ և ծրագրեր</t>
  </si>
  <si>
    <t xml:space="preserve"> Առողջապահության համակարգի արդիականացման և արդյունավետության բարձրացման ծրագիր
</t>
  </si>
  <si>
    <t>ՀՀ ԱՌՈՂՋԱՊԱՀՈՒԹՅԱՆ ՆԱԽԱՐԱՐՈՒԹՅՈՒՆ</t>
  </si>
  <si>
    <t xml:space="preserve"> Առողջապահության համակարգի արդիականացում և զարգացում</t>
  </si>
  <si>
    <t xml:space="preserve"> Առողջապահական ենթակառուցվածքների բարելավում, կարողությունների զարգացում</t>
  </si>
  <si>
    <t xml:space="preserve"> 1053 </t>
  </si>
  <si>
    <t xml:space="preserve"> Առողջապահության համակարգի արդիականացման և արդյունավետության բարձրացման ծրագիր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</si>
  <si>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</si>
  <si>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(ների) անվանում(ներ)ը </t>
  </si>
  <si>
    <t xml:space="preserve"> 32005 </t>
  </si>
  <si>
    <t xml:space="preserve"> Համաշխարհային բանկի աջակցությամբ իրականացվող ոչ վարակիչ հիվանդությունների կանխարգելման և վերահսկման ծրագրի լրացուցիչ ֆինանսավորման շրջանակներում շենքային պայմանների բարելավում </t>
  </si>
  <si>
    <t xml:space="preserve"> ՀՀ  առողջապահության  նախարարություն </t>
  </si>
  <si>
    <t>Աղյուսակ 9.8</t>
  </si>
  <si>
    <t>Աղյուսակ 9.1.8</t>
  </si>
  <si>
    <t>Հավելված N 2</t>
  </si>
  <si>
    <t>Պետական  բյուջեի  դեֆիցիտի ֆինանսավորման աղբյուրներն ու դրանց տարրերի անվանումները</t>
  </si>
  <si>
    <t xml:space="preserve">  ԸՆԴԱՄԵՆԸ</t>
  </si>
  <si>
    <t>այդ թվում՝</t>
  </si>
  <si>
    <t>Բ. Արտաքին աղբյուրներ - ընդամենը</t>
  </si>
  <si>
    <t xml:space="preserve"> այդ թվում</t>
  </si>
  <si>
    <t>Հավելված N 6</t>
  </si>
  <si>
    <t>ՀՀ կառավարության 2023 թվականի
-ի N   - ն որոշման</t>
  </si>
  <si>
    <t xml:space="preserve">Ցուցանիշների փոփոխությունը (ավելացումները նշված են դրական նշանով)     </t>
  </si>
  <si>
    <t>Հավելված N 3</t>
  </si>
  <si>
    <t>Հավելված N 7</t>
  </si>
  <si>
    <t>Համաշխարհային բանկի աջակցությամբ իրականացվող ոչ վարակիչ հիվանդությունների կանխարգելման և վերահսկման ծրագրի լրացուցիչ ֆինանսավորման շրջանակներում շենքային պայմանների բարելավում</t>
  </si>
  <si>
    <t xml:space="preserve"> ՀՀ կայունացման և զարգացման Եվրասիական հիմնադրամի միջոցներից ֆինանսավորվող «ՀՀ-ում COVID-19 համավարակի պատրաստվածությանմակարդակի բարձրացում. կորոնավիրուսից առաջացող սպառնալիքի հայտնաբերում և արձագանքում» ծրագրի շրջանակներում շենքային պայմանների բարելավում</t>
  </si>
  <si>
    <t xml:space="preserve">ՀՀ կառավարության  2024 թվականի </t>
  </si>
  <si>
    <t>ՀՀ կառավարության 2024 թվականի</t>
  </si>
  <si>
    <t>ՀՀ կառավարության  2024 թվականի</t>
  </si>
  <si>
    <t xml:space="preserve"> Հիվանդությունների վերահսկման և կանխարգելման ազգային կենտրոնի Արարատի և Արմավիրի մարզային մասնաճյուղերի վերակառուցման և Վանաձոր քաղաքում «Վանաձորի բժշկական կենտրոն» ՓԲԸ-ի նոր ինֆեկցիոն կենտրոնի մասնաշենքի կառուցման աշխատանքներ</t>
  </si>
  <si>
    <t xml:space="preserve"> 32007 </t>
  </si>
  <si>
    <t xml:space="preserve"> Առաջին կիսամյակ </t>
  </si>
  <si>
    <t xml:space="preserve"> Ինն ամիս </t>
  </si>
  <si>
    <t xml:space="preserve"> Տարի </t>
  </si>
  <si>
    <t xml:space="preserve"> ՀՀ կայունացման և զարգացման Եվրասիական հիմնադրամի միջոցներից ֆինանսավորվող «ՀՀ-ում COVID-19 համավարակի պատրաստվածությանմակարդակի բարձրացում. կորոնավիրուսից առաջացող սպառնալիքի հայտնաբերում և արձագանքում» ծրագրի շրջանակներում շենքային պայմանների բարելավում </t>
  </si>
  <si>
    <t xml:space="preserve"> Հիվանդությունների վերահսկման և կանխարգելման ազգային կենտրոնի Արարատի և Արմավիրի մարզային մասնաճյուղերի վերակառուցման և Վանաձոր քաղաքում «Վանաձորի բժշկական կենտրոն» ՓԲԸ-ի նոր ինֆեկցիոն կենտրոնի մասնաշենքի կառուցման աշխատանքներ </t>
  </si>
  <si>
    <t xml:space="preserve">  Ակտիվն օգտագործող կազմակերպության (ների) անվանում(ներ)ը </t>
  </si>
  <si>
    <t xml:space="preserve">  Մասնագիտացված միավոր </t>
  </si>
  <si>
    <t>Մարտունի ԲԿ մարզային հիվանդանոցի նոր շենքի կառուցման աշխատանքների կատարման որակի ապահովում</t>
  </si>
  <si>
    <t>2.Ֆինանսական զուտ ակտիվներ</t>
  </si>
  <si>
    <t>2.4. Այլ</t>
  </si>
  <si>
    <t>Ելքերի ֆինանսավորմանն ուղղվող պետական բյուջեի տարեսկզբի ազատ մնացորդի միջոցներ</t>
  </si>
  <si>
    <t xml:space="preserve"> Ցուցանիշներ 
(ավելացումները նշված են դրական նշանով) </t>
  </si>
  <si>
    <t xml:space="preserve">Դրամաշնորհային
միջոցներ </t>
  </si>
  <si>
    <t>Հավելված N 8</t>
  </si>
  <si>
    <t>«ՀԱՅԱՍՏԱՆԻ ՀԱՆՐԱՊԵՏՈՒԹՅԱՆ 2024 ԹՎԱԿԱՆԻ ՊԵՏԱԿԱՆ ԲՅՈՒՋԵԻ ՄԱՍԻՆ»  ՕՐԵՆՔԻ N 2 ՀՈԴՎԱԾԻ ԱՂՅՈՒՍԱԿՈՒՄ ԿԱՏԱՐՎՈՂ ՓՈՓՈԽՈՒԹՅՈՒՆՆԵՐԸ</t>
  </si>
  <si>
    <t>«ՀԱՅԱՍՏԱՆԻ ՀԱՆՐԱՊԵՏՈՒԹՅԱՆ 2024 ԹՎԱԿԱՆԻ ՊԵՏԱԿԱՆ ԲՅՈՒՋԵԻ ՄԱՍԻՆ» ՀԱՅԱՍՏԱՆԻ ՀԱՆՐԱՊԵՏՈՒԹՅԱՆ ՕՐԵՆՔԻ 3-ՐԴ ՀՈԴՎԱԾԻ ԱՂՅՈՒՍԱԿՈՒՄ, N 3 ՀԱՎԵԼՎԱԾԻ N 1 ԱՂՅՈՒՍԱԿՈՒՄ ԵՎ ՀԱՅԱՍՏԱՆԻ ՀԱՆՐԱՊԵՏՈՒԹՅԱՆ ԿԱՌԱՎԱՐՈՒԹՅԱՆ 2023 ԹՎԱԿԱՆԻ ԴԵԿՏԵՄԲԵՐԻ 28-Ի N 2323-Ն ՈՐՈՇՄԱՆ N 1 ՀԱՎԵԼՎԱԾԻ N 1 ԱՂՅՈՒՍԱԿՈՒՄ ԿԱՏԱՐՎՈՂ ՓՈՓՈԽՈՒԹՅՈՒՆՆԵՐԸ</t>
  </si>
  <si>
    <t xml:space="preserve">Առաջին կիսամյակ
</t>
  </si>
  <si>
    <t xml:space="preserve">Ինն ամիս
</t>
  </si>
  <si>
    <t xml:space="preserve">Տարի
</t>
  </si>
  <si>
    <t xml:space="preserve">«ՀԱՅԱUՏԱՆԻ ՀԱՆՐԱՊԵՏՈՒԹՅԱՆ 2024 ԹՎԱԿԱՆԻ ՊԵՏԱԿԱՆ ԲՅՈՒՋԵԻ ՄԱUԻՆ» ՀԱՅԱUՏԱՆԻ ՀԱՆՐԱՊԵՏՈՒԹՅԱՆ OՐԵՆՔԻ  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</t>
  </si>
  <si>
    <t xml:space="preserve"> ԸՆԴԱՄԵՆԸ </t>
  </si>
  <si>
    <t xml:space="preserve">Առաջին կիսամյակ </t>
  </si>
  <si>
    <t xml:space="preserve">Ինն ամիս </t>
  </si>
  <si>
    <t>ՀԱՅԱՍՏԱՆԻ ՀԱՆՐԱՊԵՏՈՒԹՅԱՆ ԿԱՌԱՎԱՐՈՒԹՅԱՆ 2023 ԹՎԱԿԱՆԻ ԴԵԿՏԵՄԲԵՐԻ 28-Ի N 2323-Ն ՈՐՈՇՄԱՆ  N 3 ԵՎ N 4 ՀԱՎԵԼՎԱԾՆԵՐՈՒՄ ԿԱՏԱՐՎՈՂ ՓՈՓՈԽՈՒԹՅՈՒՆՆԵՐԸ</t>
  </si>
  <si>
    <t>«ՀԱՅԱՍՏԱՆԻ ՀԱՆՐԱՊԵՏՈՒԹՅԱՆ 2024 ԹՎԱԿԱՆԻ ՊԵՏԱԿԱՆ ԲՅՈՒՋԵԻ ՄԱՍԻՆ» ՀԱՅԱՍՏԱՆԻ ՀԱՆՐԱՊԵՏՈՒԹՅԱՆ ՕՐԵՆՔԻ N 1 ՀԱՎԵԼՎԱԾԻ N 4 ԱՂՅՈՒՍԱԿՈՒՄ ԵՎ ՀԱՅԱՍՏԱՆԻ ՀԱՆՐԱՊԵՏՈՒԹՅԱՆ ԿԱՌԱՎԱՐՈՒԹՅԱՆ 2023 ԹՎԱԿԱՆԻ ԴԵԿՏԵՄԲԵՐԻ 28-Ի  N 2323-Ն ՈՐՈՇՄԱՆ N 5 ՀԱՎԵԼՎԱԾԻ N 3 ԱՂՅՈՒՍԱԿՈՒՄ ԿԱՏԱՐՎՈՂ ՓՈՓՈԽՈՒԹՅՈՒՆՆԵՐԸ</t>
  </si>
  <si>
    <t xml:space="preserve">Ցուցանիշների փոփոխությունը                       (ավելացումները նշված են դրական նշանով, իսկ նվազեցումները` փակագծերում) </t>
  </si>
  <si>
    <t xml:space="preserve">Ցուցանիշների փոփոխությունը                                        (ավելացումները նշված են դրական նշանով, իսկ նվազեցումները` փակագծերում) </t>
  </si>
  <si>
    <t xml:space="preserve"> Ինն ամիս
</t>
  </si>
  <si>
    <t xml:space="preserve"> Տարի
</t>
  </si>
  <si>
    <t>«ՀԱՅԱՍՏԱՆԻ ՀԱՆՐԱՊԵՏՈՒԹՅԱՆ 2024 ԹՎԱԿԱՆԻ ՊԵՏԱԿԱՆ ԲՅՈՒՋԵԻ ՄԱՍԻՆ» ՀԱՅԱՍՏԱՆԻ ՀԱՆՐԱՊԵՏՈՒԹՅԱՆ ՕՐԵՆՔԻ N 1 ՀԱՎԵԼՎԱԾԻ N 5 ԱՂՅՈՒՍԱԿՈՒՄ ԵՎ ՀԱՅԱՍՏԱՆԻ ՀԱՆՐԱՊԵՏՈՒԹՅԱՆ ԿԱՌԱՎԱՐՈՒԹՅԱՆ 2023 ԹՎԱԿԱՆԻ ԴԵԿՏԵՄԲԵՐԻ 28-Ի  N 2323-Ն ՈՐՈՇՄԱՆ N 5 ՀԱՎԵԼՎԱԾԻ N 4 ԱՂՅՈՒՍԱԿՈՒՄ ԿԱՏԱՐՎՈՂ ՓՈՓՈԽՈՒԹՅՈՒՆՆԵՐԸ</t>
  </si>
  <si>
    <t>(հազ. դրամ)</t>
  </si>
  <si>
    <t xml:space="preserve"> Ցուցանիշներ 
(նվազեցումները նշված են փակագծերում) </t>
  </si>
  <si>
    <t xml:space="preserve"> Միջոցառման վրա կատարվող ծախսը (հազ. դրամ) </t>
  </si>
  <si>
    <t>ՀԱՅԱՍՏԱՆԻ ՀԱՆՐԱՊԵՏՈՒԹՅԱՆ ԿԱՌԱՎԱՐՈՒԹՅԱՆ 2023 ԹՎԱԿԱՆԻ ԴԵԿՏԵՄԲԵՐԻ 28-Ի N 2323-Ն ՈՐՈՇՄԱՆ N 9 ՀԱՎԵԼՎԱԾԻ N 9.8 ԱՂՅՈՒՍԱԿՈՒՄ ԿԱՏԱՐՎՈՂ ՓՈՓՈԽՈՒԹՅՈՒՆՆԵՐԸ</t>
  </si>
  <si>
    <t>ՀԱՅԱՍՏԱՆԻ ՀԱՆՐԱՊԵՏՈՒԹՅԱՆ ԿԱՌԱՎԱՐՈՒԹՅԱՆ 2023 ԹՎԱԿԱՆԻ ԴԵԿՏԵՄԲԵՐԻ 28-Ի N 2323-Ն ՈՐՈՇՄԱՆ N 9.1 ՀԱՎԵԼՎԱԾԻ NN 9.1.8 ԱՂՅՈՒՍԱԿՈՒՄ ԿԱՏԱՐՎՈՂ ՓՈՓՈԽՈՒԹՅՈՒՆՆԵՐԸ</t>
  </si>
  <si>
    <t xml:space="preserve"> ՄԱՍ 1. ՊԵՏԱԿԱՆ ՄԱՐՄՆԻ ԳԾՈՎ ԱՐԴՅՈՒՆՔԱՅԻՆ (ԿԱՏԱՐՈՂԱԿԱՆ) ՑՈՒՑԱՆԻՇՆԵՐԸ </t>
  </si>
  <si>
    <t xml:space="preserve">Ցուցանիշների փոփոխությունը                                                                                                                                                             (ավելացումները նշված են դրական նշանով) </t>
  </si>
  <si>
    <t xml:space="preserve">Ցուցանիշների փոփոխությունը                                                                                                                                                             (Նվազեցումները գրված են փակագծերում) </t>
  </si>
  <si>
    <t>Ցուցանիշների փոփոխությունը
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</si>
</sst>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_ * #,##0.00_)_€_ ;_ * \(#,##0.00\)_€_ ;_ * &quot;-&quot;??_)_€_ ;_ @_ "/>
    <numFmt numFmtId="166" formatCode="##,##0.0;\(##,##0.0\);\-"/>
    <numFmt numFmtId="167" formatCode="#,##0.0_);\(#,##0.0\)"/>
    <numFmt numFmtId="168" formatCode="_(* #,##0.0_);_(* \(#,##0.0\);_(* &quot;-&quot;??_);_(@_)"/>
    <numFmt numFmtId="169" formatCode="_ * #,##0.0_)_€_ ;_ * \(#,##0.0\)_€_ ;_ * &quot;-&quot;?_)_€_ ;_ @_ "/>
    <numFmt numFmtId="170" formatCode="_(* #,##0.0_);_(* \(#,##0.0\);_(* &quot;-&quot;?_);_(@_)"/>
    <numFmt numFmtId="171" formatCode="#,##0.0"/>
  </numFmts>
  <fonts count="11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sz val="12"/>
      <name val="GHEA Grapalat"/>
      <family val="2"/>
    </font>
    <font>
      <sz val="10"/>
      <name val="Arial Armenian"/>
      <family val="2"/>
    </font>
    <font>
      <sz val="12"/>
      <color theme="1"/>
      <name val="GHEA Grapalat"/>
      <family val="3"/>
    </font>
    <font>
      <sz val="11"/>
      <name val="GHEA Grapalat"/>
      <family val="3"/>
    </font>
    <font>
      <sz val="11"/>
      <color theme="1"/>
      <name val="GHEA Grapalat"/>
      <family val="3"/>
    </font>
    <font>
      <b/>
      <sz val="8"/>
      <name val="GHEA Grapalat"/>
      <family val="2"/>
    </font>
    <font>
      <i/>
      <sz val="8"/>
      <name val="GHEA Grapalat"/>
      <family val="3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rgb="FF000000"/>
      <name val="GHEA Grapalat"/>
      <family val="3"/>
    </font>
    <font>
      <sz val="10"/>
      <color rgb="FFFF0000"/>
      <name val="GHEA Grapalat"/>
      <family val="3"/>
    </font>
    <font>
      <sz val="10"/>
      <color rgb="FF000000"/>
      <name val="Times New Roman"/>
      <family val="1"/>
    </font>
    <font>
      <i/>
      <sz val="8"/>
      <name val="GHEA Grapalat"/>
      <family val="2"/>
    </font>
    <font>
      <i/>
      <sz val="12"/>
      <name val="GHEA Grapalat"/>
      <family val="3"/>
    </font>
    <font>
      <sz val="14"/>
      <color rgb="FF000000"/>
      <name val="GHEA Grapalat"/>
      <family val="3"/>
    </font>
    <font>
      <sz val="14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sz val="12"/>
      <name val="Times LatArm"/>
    </font>
    <font>
      <sz val="12"/>
      <color theme="0"/>
      <name val="GHEA Grapalat"/>
      <family val="2"/>
    </font>
    <font>
      <sz val="11"/>
      <name val="Calibri"/>
      <family val="2"/>
      <charset val="1"/>
      <scheme val="minor"/>
    </font>
    <font>
      <i/>
      <sz val="11"/>
      <color theme="1"/>
      <name val="Calibri"/>
      <family val="2"/>
      <charset val="1"/>
      <scheme val="minor"/>
    </font>
    <font>
      <b/>
      <sz val="14"/>
      <name val="GHEA Grapalat"/>
      <family val="2"/>
    </font>
    <font>
      <b/>
      <sz val="11"/>
      <name val="GHEA Grapalat"/>
      <family val="2"/>
    </font>
    <font>
      <b/>
      <i/>
      <sz val="12"/>
      <color theme="1"/>
      <name val="GHEA Grapalat"/>
      <family val="3"/>
    </font>
    <font>
      <sz val="10"/>
      <name val="Arial Cyr"/>
      <family val="2"/>
      <charset val="204"/>
    </font>
    <font>
      <i/>
      <sz val="11"/>
      <name val="GHEA Grapalat"/>
      <family val="3"/>
    </font>
    <font>
      <i/>
      <sz val="11"/>
      <name val="Calibri"/>
      <family val="2"/>
      <charset val="1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4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87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166" fontId="10" fillId="0" borderId="0" applyFill="0" applyBorder="0" applyProtection="0">
      <alignment horizontal="right" vertical="top"/>
    </xf>
    <xf numFmtId="43" fontId="8" fillId="0" borderId="0" applyFont="0" applyFill="0" applyBorder="0" applyAlignment="0" applyProtection="0"/>
    <xf numFmtId="0" fontId="10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6" fontId="19" fillId="0" borderId="0" applyFill="0" applyBorder="0" applyProtection="0">
      <alignment horizontal="right" vertical="top"/>
    </xf>
    <xf numFmtId="0" fontId="21" fillId="0" borderId="0"/>
    <xf numFmtId="0" fontId="22" fillId="0" borderId="0"/>
    <xf numFmtId="165" fontId="21" fillId="0" borderId="0" applyFont="0" applyFill="0" applyBorder="0" applyAlignment="0" applyProtection="0"/>
    <xf numFmtId="0" fontId="8" fillId="0" borderId="0"/>
    <xf numFmtId="43" fontId="24" fillId="0" borderId="0" applyFont="0" applyFill="0" applyBorder="0" applyAlignment="0" applyProtection="0"/>
    <xf numFmtId="0" fontId="25" fillId="11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12" borderId="0" applyNumberFormat="0" applyBorder="0" applyAlignment="0" applyProtection="0"/>
    <xf numFmtId="0" fontId="25" fillId="16" borderId="0" applyNumberFormat="0" applyBorder="0" applyAlignment="0" applyProtection="0"/>
    <xf numFmtId="0" fontId="25" fillId="20" borderId="0" applyNumberFormat="0" applyBorder="0" applyAlignment="0" applyProtection="0"/>
    <xf numFmtId="0" fontId="25" fillId="24" borderId="0" applyNumberFormat="0" applyBorder="0" applyAlignment="0" applyProtection="0"/>
    <xf numFmtId="0" fontId="25" fillId="28" borderId="0" applyNumberFormat="0" applyBorder="0" applyAlignment="0" applyProtection="0"/>
    <xf numFmtId="0" fontId="25" fillId="32" borderId="0" applyNumberFormat="0" applyBorder="0" applyAlignment="0" applyProtection="0"/>
    <xf numFmtId="0" fontId="26" fillId="13" borderId="0" applyNumberFormat="0" applyBorder="0" applyAlignment="0" applyProtection="0"/>
    <xf numFmtId="0" fontId="26" fillId="17" borderId="0" applyNumberFormat="0" applyBorder="0" applyAlignment="0" applyProtection="0"/>
    <xf numFmtId="0" fontId="26" fillId="21" borderId="0" applyNumberFormat="0" applyBorder="0" applyAlignment="0" applyProtection="0"/>
    <xf numFmtId="0" fontId="26" fillId="25" borderId="0" applyNumberFormat="0" applyBorder="0" applyAlignment="0" applyProtection="0"/>
    <xf numFmtId="0" fontId="26" fillId="29" borderId="0" applyNumberFormat="0" applyBorder="0" applyAlignment="0" applyProtection="0"/>
    <xf numFmtId="0" fontId="26" fillId="33" borderId="0" applyNumberFormat="0" applyBorder="0" applyAlignment="0" applyProtection="0"/>
    <xf numFmtId="0" fontId="26" fillId="10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7" fillId="4" borderId="0" applyNumberFormat="0" applyBorder="0" applyAlignment="0" applyProtection="0"/>
    <xf numFmtId="0" fontId="28" fillId="7" borderId="8" applyNumberFormat="0" applyAlignment="0" applyProtection="0"/>
    <xf numFmtId="0" fontId="29" fillId="8" borderId="11" applyNumberFormat="0" applyAlignment="0" applyProtection="0"/>
    <xf numFmtId="0" fontId="30" fillId="0" borderId="0" applyNumberFormat="0" applyFill="0" applyBorder="0" applyAlignment="0" applyProtection="0"/>
    <xf numFmtId="0" fontId="31" fillId="3" borderId="0" applyNumberFormat="0" applyBorder="0" applyAlignment="0" applyProtection="0"/>
    <xf numFmtId="0" fontId="32" fillId="0" borderId="5" applyNumberFormat="0" applyFill="0" applyAlignment="0" applyProtection="0"/>
    <xf numFmtId="0" fontId="33" fillId="0" borderId="6" applyNumberFormat="0" applyFill="0" applyAlignment="0" applyProtection="0"/>
    <xf numFmtId="0" fontId="34" fillId="0" borderId="7" applyNumberFormat="0" applyFill="0" applyAlignment="0" applyProtection="0"/>
    <xf numFmtId="0" fontId="34" fillId="0" borderId="0" applyNumberFormat="0" applyFill="0" applyBorder="0" applyAlignment="0" applyProtection="0"/>
    <xf numFmtId="0" fontId="35" fillId="6" borderId="8" applyNumberFormat="0" applyAlignment="0" applyProtection="0"/>
    <xf numFmtId="0" fontId="36" fillId="0" borderId="10" applyNumberFormat="0" applyFill="0" applyAlignment="0" applyProtection="0"/>
    <xf numFmtId="0" fontId="37" fillId="5" borderId="0" applyNumberFormat="0" applyBorder="0" applyAlignment="0" applyProtection="0"/>
    <xf numFmtId="0" fontId="38" fillId="0" borderId="0"/>
    <xf numFmtId="0" fontId="10" fillId="0" borderId="0">
      <alignment horizontal="left" vertical="top" wrapText="1"/>
    </xf>
    <xf numFmtId="0" fontId="6" fillId="0" borderId="0"/>
    <xf numFmtId="0" fontId="39" fillId="0" borderId="0"/>
    <xf numFmtId="0" fontId="25" fillId="9" borderId="12" applyNumberFormat="0" applyFont="0" applyAlignment="0" applyProtection="0"/>
    <xf numFmtId="0" fontId="21" fillId="9" borderId="12" applyNumberFormat="0" applyFont="0" applyAlignment="0" applyProtection="0"/>
    <xf numFmtId="0" fontId="40" fillId="7" borderId="9" applyNumberFormat="0" applyAlignment="0" applyProtection="0"/>
    <xf numFmtId="9" fontId="4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13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0"/>
    <xf numFmtId="43" fontId="2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45" fillId="0" borderId="0"/>
    <xf numFmtId="0" fontId="15" fillId="0" borderId="0"/>
    <xf numFmtId="0" fontId="46" fillId="5" borderId="0" applyNumberFormat="0" applyBorder="0" applyAlignment="0" applyProtection="0"/>
    <xf numFmtId="0" fontId="23" fillId="0" borderId="0"/>
    <xf numFmtId="0" fontId="39" fillId="34" borderId="0" applyNumberFormat="0" applyBorder="0" applyAlignment="0" applyProtection="0"/>
    <xf numFmtId="0" fontId="39" fillId="35" borderId="0" applyNumberFormat="0" applyBorder="0" applyAlignment="0" applyProtection="0"/>
    <xf numFmtId="0" fontId="39" fillId="36" borderId="0" applyNumberFormat="0" applyBorder="0" applyAlignment="0" applyProtection="0"/>
    <xf numFmtId="0" fontId="39" fillId="37" borderId="0" applyNumberFormat="0" applyBorder="0" applyAlignment="0" applyProtection="0"/>
    <xf numFmtId="0" fontId="39" fillId="41" borderId="0" applyNumberFormat="0" applyBorder="0" applyAlignment="0" applyProtection="0"/>
    <xf numFmtId="0" fontId="39" fillId="42" borderId="0" applyNumberFormat="0" applyBorder="0" applyAlignment="0" applyProtection="0"/>
    <xf numFmtId="0" fontId="39" fillId="43" borderId="0" applyNumberFormat="0" applyBorder="0" applyAlignment="0" applyProtection="0"/>
    <xf numFmtId="0" fontId="39" fillId="44" borderId="0" applyNumberFormat="0" applyBorder="0" applyAlignment="0" applyProtection="0"/>
    <xf numFmtId="0" fontId="39" fillId="38" borderId="0" applyNumberFormat="0" applyBorder="0" applyAlignment="0" applyProtection="0"/>
    <xf numFmtId="0" fontId="39" fillId="37" borderId="0" applyNumberFormat="0" applyBorder="0" applyAlignment="0" applyProtection="0"/>
    <xf numFmtId="0" fontId="39" fillId="43" borderId="0" applyNumberFormat="0" applyBorder="0" applyAlignment="0" applyProtection="0"/>
    <xf numFmtId="0" fontId="39" fillId="45" borderId="0" applyNumberFormat="0" applyBorder="0" applyAlignment="0" applyProtection="0"/>
    <xf numFmtId="0" fontId="47" fillId="46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9" borderId="0" applyNumberFormat="0" applyBorder="0" applyAlignment="0" applyProtection="0"/>
    <xf numFmtId="0" fontId="47" fillId="47" borderId="0" applyNumberFormat="0" applyBorder="0" applyAlignment="0" applyProtection="0"/>
    <xf numFmtId="0" fontId="47" fillId="40" borderId="0" applyNumberFormat="0" applyBorder="0" applyAlignment="0" applyProtection="0"/>
    <xf numFmtId="0" fontId="47" fillId="48" borderId="0" applyNumberFormat="0" applyBorder="0" applyAlignment="0" applyProtection="0"/>
    <xf numFmtId="0" fontId="47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39" borderId="0" applyNumberFormat="0" applyBorder="0" applyAlignment="0" applyProtection="0"/>
    <xf numFmtId="0" fontId="47" fillId="47" borderId="0" applyNumberFormat="0" applyBorder="0" applyAlignment="0" applyProtection="0"/>
    <xf numFmtId="0" fontId="47" fillId="51" borderId="0" applyNumberFormat="0" applyBorder="0" applyAlignment="0" applyProtection="0"/>
    <xf numFmtId="0" fontId="48" fillId="35" borderId="0" applyNumberFormat="0" applyBorder="0" applyAlignment="0" applyProtection="0"/>
    <xf numFmtId="0" fontId="49" fillId="52" borderId="14" applyNumberFormat="0" applyAlignment="0" applyProtection="0"/>
    <xf numFmtId="0" fontId="50" fillId="53" borderId="15" applyNumberFormat="0" applyAlignment="0" applyProtection="0"/>
    <xf numFmtId="43" fontId="15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2" fillId="36" borderId="0" applyNumberFormat="0" applyBorder="0" applyAlignment="0" applyProtection="0"/>
    <xf numFmtId="0" fontId="53" fillId="0" borderId="16" applyNumberFormat="0" applyFill="0" applyAlignment="0" applyProtection="0"/>
    <xf numFmtId="0" fontId="54" fillId="0" borderId="17" applyNumberFormat="0" applyFill="0" applyAlignment="0" applyProtection="0"/>
    <xf numFmtId="0" fontId="55" fillId="0" borderId="18" applyNumberFormat="0" applyFill="0" applyAlignment="0" applyProtection="0"/>
    <xf numFmtId="0" fontId="55" fillId="0" borderId="0" applyNumberFormat="0" applyFill="0" applyBorder="0" applyAlignment="0" applyProtection="0"/>
    <xf numFmtId="0" fontId="56" fillId="42" borderId="14" applyNumberFormat="0" applyAlignment="0" applyProtection="0"/>
    <xf numFmtId="0" fontId="57" fillId="0" borderId="19" applyNumberFormat="0" applyFill="0" applyAlignment="0" applyProtection="0"/>
    <xf numFmtId="0" fontId="58" fillId="54" borderId="0" applyNumberFormat="0" applyBorder="0" applyAlignment="0" applyProtection="0"/>
    <xf numFmtId="1" fontId="64" fillId="0" borderId="0"/>
    <xf numFmtId="1" fontId="64" fillId="0" borderId="0"/>
    <xf numFmtId="1" fontId="64" fillId="0" borderId="0"/>
    <xf numFmtId="0" fontId="21" fillId="0" borderId="0"/>
    <xf numFmtId="0" fontId="6" fillId="0" borderId="0"/>
    <xf numFmtId="0" fontId="6" fillId="0" borderId="0"/>
    <xf numFmtId="0" fontId="15" fillId="55" borderId="20" applyNumberFormat="0" applyFont="0" applyAlignment="0" applyProtection="0"/>
    <xf numFmtId="0" fontId="59" fillId="52" borderId="21" applyNumberFormat="0" applyAlignment="0" applyProtection="0"/>
    <xf numFmtId="0" fontId="63" fillId="0" borderId="0"/>
    <xf numFmtId="0" fontId="63" fillId="0" borderId="0"/>
    <xf numFmtId="0" fontId="63" fillId="0" borderId="0"/>
    <xf numFmtId="0" fontId="60" fillId="0" borderId="0" applyNumberFormat="0" applyFill="0" applyBorder="0" applyAlignment="0" applyProtection="0"/>
    <xf numFmtId="0" fontId="61" fillId="0" borderId="22" applyNumberFormat="0" applyFill="0" applyAlignment="0" applyProtection="0"/>
    <xf numFmtId="0" fontId="62" fillId="0" borderId="0" applyNumberFormat="0" applyFill="0" applyBorder="0" applyAlignment="0" applyProtection="0"/>
    <xf numFmtId="0" fontId="45" fillId="0" borderId="0"/>
    <xf numFmtId="1" fontId="64" fillId="0" borderId="0"/>
    <xf numFmtId="0" fontId="65" fillId="0" borderId="0"/>
    <xf numFmtId="0" fontId="6" fillId="0" borderId="0"/>
    <xf numFmtId="0" fontId="68" fillId="0" borderId="0"/>
    <xf numFmtId="0" fontId="23" fillId="0" borderId="0"/>
    <xf numFmtId="0" fontId="8" fillId="9" borderId="12" applyNumberFormat="0" applyFont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73" fillId="13" borderId="0" applyNumberFormat="0" applyBorder="0" applyAlignment="0" applyProtection="0"/>
    <xf numFmtId="0" fontId="73" fillId="17" borderId="0" applyNumberFormat="0" applyBorder="0" applyAlignment="0" applyProtection="0"/>
    <xf numFmtId="0" fontId="73" fillId="21" borderId="0" applyNumberFormat="0" applyBorder="0" applyAlignment="0" applyProtection="0"/>
    <xf numFmtId="0" fontId="73" fillId="25" borderId="0" applyNumberFormat="0" applyBorder="0" applyAlignment="0" applyProtection="0"/>
    <xf numFmtId="0" fontId="73" fillId="29" borderId="0" applyNumberFormat="0" applyBorder="0" applyAlignment="0" applyProtection="0"/>
    <xf numFmtId="0" fontId="73" fillId="33" borderId="0" applyNumberFormat="0" applyBorder="0" applyAlignment="0" applyProtection="0"/>
    <xf numFmtId="0" fontId="73" fillId="10" borderId="0" applyNumberFormat="0" applyBorder="0" applyAlignment="0" applyProtection="0"/>
    <xf numFmtId="0" fontId="73" fillId="14" borderId="0" applyNumberFormat="0" applyBorder="0" applyAlignment="0" applyProtection="0"/>
    <xf numFmtId="0" fontId="73" fillId="18" borderId="0" applyNumberFormat="0" applyBorder="0" applyAlignment="0" applyProtection="0"/>
    <xf numFmtId="0" fontId="73" fillId="22" borderId="0" applyNumberFormat="0" applyBorder="0" applyAlignment="0" applyProtection="0"/>
    <xf numFmtId="0" fontId="73" fillId="26" borderId="0" applyNumberFormat="0" applyBorder="0" applyAlignment="0" applyProtection="0"/>
    <xf numFmtId="0" fontId="73" fillId="30" borderId="0" applyNumberFormat="0" applyBorder="0" applyAlignment="0" applyProtection="0"/>
    <xf numFmtId="0" fontId="74" fillId="4" borderId="0" applyNumberFormat="0" applyBorder="0" applyAlignment="0" applyProtection="0"/>
    <xf numFmtId="0" fontId="75" fillId="7" borderId="8" applyNumberFormat="0" applyAlignment="0" applyProtection="0"/>
    <xf numFmtId="0" fontId="76" fillId="8" borderId="11" applyNumberFormat="0" applyAlignment="0" applyProtection="0"/>
    <xf numFmtId="0" fontId="77" fillId="0" borderId="0" applyNumberFormat="0" applyFill="0" applyBorder="0" applyAlignment="0" applyProtection="0"/>
    <xf numFmtId="0" fontId="78" fillId="3" borderId="0" applyNumberFormat="0" applyBorder="0" applyAlignment="0" applyProtection="0"/>
    <xf numFmtId="0" fontId="79" fillId="0" borderId="5" applyNumberFormat="0" applyFill="0" applyAlignment="0" applyProtection="0"/>
    <xf numFmtId="0" fontId="80" fillId="0" borderId="6" applyNumberFormat="0" applyFill="0" applyAlignment="0" applyProtection="0"/>
    <xf numFmtId="0" fontId="81" fillId="0" borderId="7" applyNumberFormat="0" applyFill="0" applyAlignment="0" applyProtection="0"/>
    <xf numFmtId="0" fontId="81" fillId="0" borderId="0" applyNumberFormat="0" applyFill="0" applyBorder="0" applyAlignment="0" applyProtection="0"/>
    <xf numFmtId="0" fontId="82" fillId="6" borderId="8" applyNumberFormat="0" applyAlignment="0" applyProtection="0"/>
    <xf numFmtId="0" fontId="83" fillId="0" borderId="10" applyNumberFormat="0" applyFill="0" applyAlignment="0" applyProtection="0"/>
    <xf numFmtId="0" fontId="84" fillId="5" borderId="0" applyNumberFormat="0" applyBorder="0" applyAlignment="0" applyProtection="0"/>
    <xf numFmtId="0" fontId="85" fillId="7" borderId="9" applyNumberFormat="0" applyAlignment="0" applyProtection="0"/>
    <xf numFmtId="0" fontId="86" fillId="0" borderId="0" applyNumberFormat="0" applyFill="0" applyBorder="0" applyAlignment="0" applyProtection="0"/>
    <xf numFmtId="0" fontId="87" fillId="0" borderId="13" applyNumberFormat="0" applyFill="0" applyAlignment="0" applyProtection="0"/>
    <xf numFmtId="0" fontId="88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5" applyNumberFormat="0" applyFill="0" applyAlignment="0" applyProtection="0"/>
    <xf numFmtId="0" fontId="91" fillId="0" borderId="6" applyNumberFormat="0" applyFill="0" applyAlignment="0" applyProtection="0"/>
    <xf numFmtId="0" fontId="92" fillId="0" borderId="7" applyNumberFormat="0" applyFill="0" applyAlignment="0" applyProtection="0"/>
    <xf numFmtId="0" fontId="92" fillId="0" borderId="0" applyNumberFormat="0" applyFill="0" applyBorder="0" applyAlignment="0" applyProtection="0"/>
    <xf numFmtId="0" fontId="93" fillId="3" borderId="0" applyNumberFormat="0" applyBorder="0" applyAlignment="0" applyProtection="0"/>
    <xf numFmtId="0" fontId="94" fillId="4" borderId="0" applyNumberFormat="0" applyBorder="0" applyAlignment="0" applyProtection="0"/>
    <xf numFmtId="0" fontId="95" fillId="5" borderId="0" applyNumberFormat="0" applyBorder="0" applyAlignment="0" applyProtection="0"/>
    <xf numFmtId="0" fontId="96" fillId="6" borderId="8" applyNumberFormat="0" applyAlignment="0" applyProtection="0"/>
    <xf numFmtId="0" fontId="97" fillId="7" borderId="9" applyNumberFormat="0" applyAlignment="0" applyProtection="0"/>
    <xf numFmtId="0" fontId="98" fillId="7" borderId="8" applyNumberFormat="0" applyAlignment="0" applyProtection="0"/>
    <xf numFmtId="0" fontId="99" fillId="0" borderId="10" applyNumberFormat="0" applyFill="0" applyAlignment="0" applyProtection="0"/>
    <xf numFmtId="0" fontId="100" fillId="8" borderId="11" applyNumberFormat="0" applyAlignment="0" applyProtection="0"/>
    <xf numFmtId="0" fontId="101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3" fillId="0" borderId="13" applyNumberFormat="0" applyFill="0" applyAlignment="0" applyProtection="0"/>
    <xf numFmtId="0" fontId="104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04" fillId="13" borderId="0" applyNumberFormat="0" applyBorder="0" applyAlignment="0" applyProtection="0"/>
    <xf numFmtId="0" fontId="104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04" fillId="17" borderId="0" applyNumberFormat="0" applyBorder="0" applyAlignment="0" applyProtection="0"/>
    <xf numFmtId="0" fontId="104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04" fillId="21" borderId="0" applyNumberFormat="0" applyBorder="0" applyAlignment="0" applyProtection="0"/>
    <xf numFmtId="0" fontId="104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04" fillId="25" borderId="0" applyNumberFormat="0" applyBorder="0" applyAlignment="0" applyProtection="0"/>
    <xf numFmtId="0" fontId="104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04" fillId="29" borderId="0" applyNumberFormat="0" applyBorder="0" applyAlignment="0" applyProtection="0"/>
    <xf numFmtId="0" fontId="104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04" fillId="33" borderId="0" applyNumberFormat="0" applyBorder="0" applyAlignment="0" applyProtection="0"/>
    <xf numFmtId="0" fontId="3" fillId="9" borderId="12" applyNumberFormat="0" applyFont="0" applyAlignment="0" applyProtection="0"/>
    <xf numFmtId="0" fontId="2" fillId="9" borderId="12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04" fillId="13" borderId="0" applyNumberFormat="0" applyBorder="0" applyAlignment="0" applyProtection="0"/>
    <xf numFmtId="0" fontId="104" fillId="17" borderId="0" applyNumberFormat="0" applyBorder="0" applyAlignment="0" applyProtection="0"/>
    <xf numFmtId="0" fontId="104" fillId="21" borderId="0" applyNumberFormat="0" applyBorder="0" applyAlignment="0" applyProtection="0"/>
    <xf numFmtId="0" fontId="104" fillId="25" borderId="0" applyNumberFormat="0" applyBorder="0" applyAlignment="0" applyProtection="0"/>
    <xf numFmtId="0" fontId="104" fillId="29" borderId="0" applyNumberFormat="0" applyBorder="0" applyAlignment="0" applyProtection="0"/>
    <xf numFmtId="0" fontId="104" fillId="33" borderId="0" applyNumberFormat="0" applyBorder="0" applyAlignment="0" applyProtection="0"/>
    <xf numFmtId="43" fontId="108" fillId="0" borderId="0" applyFont="0" applyFill="0" applyBorder="0" applyAlignment="0" applyProtection="0"/>
    <xf numFmtId="0" fontId="108" fillId="0" borderId="0"/>
    <xf numFmtId="0" fontId="1" fillId="9" borderId="12" applyNumberFormat="0" applyFont="0" applyAlignment="0" applyProtection="0"/>
    <xf numFmtId="0" fontId="104" fillId="10" borderId="0" applyNumberFormat="0" applyBorder="0" applyAlignment="0" applyProtection="0"/>
    <xf numFmtId="0" fontId="104" fillId="14" borderId="0" applyNumberFormat="0" applyBorder="0" applyAlignment="0" applyProtection="0"/>
    <xf numFmtId="0" fontId="104" fillId="18" borderId="0" applyNumberFormat="0" applyBorder="0" applyAlignment="0" applyProtection="0"/>
    <xf numFmtId="0" fontId="104" fillId="22" borderId="0" applyNumberFormat="0" applyBorder="0" applyAlignment="0" applyProtection="0"/>
    <xf numFmtId="0" fontId="104" fillId="26" borderId="0" applyNumberFormat="0" applyBorder="0" applyAlignment="0" applyProtection="0"/>
    <xf numFmtId="0" fontId="104" fillId="30" borderId="0" applyNumberFormat="0" applyBorder="0" applyAlignment="0" applyProtection="0"/>
    <xf numFmtId="0" fontId="96" fillId="6" borderId="8" applyNumberFormat="0" applyAlignment="0" applyProtection="0"/>
    <xf numFmtId="0" fontId="97" fillId="7" borderId="9" applyNumberFormat="0" applyAlignment="0" applyProtection="0"/>
    <xf numFmtId="0" fontId="98" fillId="7" borderId="8" applyNumberFormat="0" applyAlignment="0" applyProtection="0"/>
    <xf numFmtId="0" fontId="90" fillId="0" borderId="5" applyNumberFormat="0" applyFill="0" applyAlignment="0" applyProtection="0"/>
    <xf numFmtId="0" fontId="91" fillId="0" borderId="6" applyNumberFormat="0" applyFill="0" applyAlignment="0" applyProtection="0"/>
    <xf numFmtId="0" fontId="92" fillId="0" borderId="7" applyNumberFormat="0" applyFill="0" applyAlignment="0" applyProtection="0"/>
    <xf numFmtId="0" fontId="92" fillId="0" borderId="0" applyNumberFormat="0" applyFill="0" applyBorder="0" applyAlignment="0" applyProtection="0"/>
    <xf numFmtId="0" fontId="103" fillId="0" borderId="13" applyNumberFormat="0" applyFill="0" applyAlignment="0" applyProtection="0"/>
    <xf numFmtId="0" fontId="100" fillId="8" borderId="11" applyNumberFormat="0" applyAlignment="0" applyProtection="0"/>
    <xf numFmtId="0" fontId="89" fillId="0" borderId="0" applyNumberFormat="0" applyFill="0" applyBorder="0" applyAlignment="0" applyProtection="0"/>
    <xf numFmtId="0" fontId="95" fillId="5" borderId="0" applyNumberFormat="0" applyBorder="0" applyAlignment="0" applyProtection="0"/>
    <xf numFmtId="0" fontId="23" fillId="0" borderId="0"/>
    <xf numFmtId="0" fontId="10" fillId="0" borderId="0">
      <alignment horizontal="left" vertical="top" wrapText="1"/>
    </xf>
    <xf numFmtId="0" fontId="94" fillId="4" borderId="0" applyNumberFormat="0" applyBorder="0" applyAlignment="0" applyProtection="0"/>
    <xf numFmtId="0" fontId="102" fillId="0" borderId="0" applyNumberFormat="0" applyFill="0" applyBorder="0" applyAlignment="0" applyProtection="0"/>
    <xf numFmtId="0" fontId="1" fillId="9" borderId="12" applyNumberFormat="0" applyFont="0" applyAlignment="0" applyProtection="0"/>
    <xf numFmtId="0" fontId="99" fillId="0" borderId="10" applyNumberFormat="0" applyFill="0" applyAlignment="0" applyProtection="0"/>
    <xf numFmtId="0" fontId="101" fillId="0" borderId="0" applyNumberFormat="0" applyFill="0" applyBorder="0" applyAlignment="0" applyProtection="0"/>
    <xf numFmtId="0" fontId="93" fillId="3" borderId="0" applyNumberFormat="0" applyBorder="0" applyAlignment="0" applyProtection="0"/>
    <xf numFmtId="0" fontId="6" fillId="0" borderId="0"/>
    <xf numFmtId="0" fontId="23" fillId="0" borderId="0"/>
    <xf numFmtId="0" fontId="10" fillId="0" borderId="0">
      <alignment horizontal="left" vertical="top" wrapText="1"/>
    </xf>
    <xf numFmtId="43" fontId="15" fillId="0" borderId="0" applyFont="0" applyFill="0" applyBorder="0" applyAlignment="0" applyProtection="0"/>
    <xf numFmtId="0" fontId="1" fillId="0" borderId="0"/>
    <xf numFmtId="0" fontId="115" fillId="0" borderId="0"/>
  </cellStyleXfs>
  <cellXfs count="220">
    <xf numFmtId="0" fontId="0" fillId="0" borderId="0" xfId="0"/>
    <xf numFmtId="0" fontId="14" fillId="0" borderId="0" xfId="8" applyFont="1" applyAlignment="1">
      <alignment horizontal="left" vertical="center" wrapText="1"/>
    </xf>
    <xf numFmtId="0" fontId="12" fillId="0" borderId="0" xfId="8" applyFont="1" applyAlignment="1">
      <alignment horizontal="left" vertical="center" wrapText="1"/>
    </xf>
    <xf numFmtId="0" fontId="14" fillId="0" borderId="0" xfId="8" applyFont="1" applyAlignment="1">
      <alignment horizontal="center" vertical="center" wrapText="1"/>
    </xf>
    <xf numFmtId="0" fontId="13" fillId="0" borderId="0" xfId="8" applyFont="1" applyAlignment="1">
      <alignment horizontal="center" vertical="center" wrapText="1"/>
    </xf>
    <xf numFmtId="167" fontId="66" fillId="0" borderId="0" xfId="138" applyNumberFormat="1" applyFont="1" applyFill="1" applyBorder="1" applyAlignment="1">
      <alignment horizontal="left" vertical="center"/>
    </xf>
    <xf numFmtId="0" fontId="66" fillId="0" borderId="0" xfId="138" applyFont="1" applyFill="1" applyBorder="1" applyAlignment="1">
      <alignment horizontal="left" vertical="center"/>
    </xf>
    <xf numFmtId="0" fontId="66" fillId="0" borderId="0" xfId="0" applyFont="1" applyFill="1" applyBorder="1" applyAlignment="1">
      <alignment horizontal="left" vertical="center"/>
    </xf>
    <xf numFmtId="0" fontId="18" fillId="0" borderId="2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7" fillId="0" borderId="2" xfId="8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top" wrapText="1"/>
    </xf>
    <xf numFmtId="166" fontId="17" fillId="0" borderId="23" xfId="6" applyNumberFormat="1" applyFont="1" applyBorder="1" applyAlignment="1">
      <alignment horizontal="right" vertical="top"/>
    </xf>
    <xf numFmtId="169" fontId="14" fillId="0" borderId="0" xfId="8" applyNumberFormat="1" applyFont="1" applyAlignment="1">
      <alignment horizontal="left" vertical="center" wrapText="1"/>
    </xf>
    <xf numFmtId="0" fontId="71" fillId="0" borderId="23" xfId="138" applyFont="1" applyFill="1" applyBorder="1" applyAlignment="1">
      <alignment horizontal="left" vertical="center" wrapText="1"/>
    </xf>
    <xf numFmtId="0" fontId="72" fillId="0" borderId="23" xfId="138" applyFont="1" applyFill="1" applyBorder="1" applyAlignment="1">
      <alignment horizontal="center" vertical="center" wrapText="1"/>
    </xf>
    <xf numFmtId="0" fontId="66" fillId="0" borderId="23" xfId="138" applyFont="1" applyFill="1" applyBorder="1" applyAlignment="1">
      <alignment horizontal="left" vertical="center" wrapText="1"/>
    </xf>
    <xf numFmtId="0" fontId="13" fillId="0" borderId="23" xfId="138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66" fillId="0" borderId="27" xfId="0" applyFont="1" applyFill="1" applyBorder="1" applyAlignment="1">
      <alignment horizontal="left" vertical="center" wrapText="1"/>
    </xf>
    <xf numFmtId="0" fontId="13" fillId="0" borderId="0" xfId="138" applyFont="1" applyFill="1" applyBorder="1" applyAlignment="1">
      <alignment horizontal="center" vertical="center"/>
    </xf>
    <xf numFmtId="0" fontId="17" fillId="0" borderId="23" xfId="8" applyFont="1" applyBorder="1" applyAlignment="1">
      <alignment horizontal="center" vertical="center" wrapText="1"/>
    </xf>
    <xf numFmtId="166" fontId="17" fillId="0" borderId="23" xfId="6" applyNumberFormat="1" applyFont="1" applyFill="1" applyBorder="1" applyAlignment="1">
      <alignment horizontal="right" vertical="top"/>
    </xf>
    <xf numFmtId="0" fontId="18" fillId="0" borderId="23" xfId="0" applyFont="1" applyFill="1" applyBorder="1" applyAlignment="1">
      <alignment horizontal="left" vertical="top" wrapText="1"/>
    </xf>
    <xf numFmtId="0" fontId="106" fillId="0" borderId="23" xfId="0" applyFont="1" applyFill="1" applyBorder="1" applyAlignment="1">
      <alignment horizontal="left" vertical="top" wrapText="1"/>
    </xf>
    <xf numFmtId="0" fontId="15" fillId="0" borderId="0" xfId="9" applyFont="1" applyFill="1" applyAlignment="1">
      <alignment horizontal="left" vertical="top" wrapText="1"/>
    </xf>
    <xf numFmtId="0" fontId="11" fillId="0" borderId="0" xfId="0" applyFont="1" applyFill="1"/>
    <xf numFmtId="0" fontId="13" fillId="0" borderId="0" xfId="8" applyFont="1" applyFill="1" applyAlignment="1">
      <alignment horizontal="center" vertical="center" wrapText="1"/>
    </xf>
    <xf numFmtId="0" fontId="16" fillId="0" borderId="2" xfId="0" applyFont="1" applyFill="1" applyBorder="1" applyAlignment="1">
      <alignment horizontal="left" vertical="top" wrapText="1"/>
    </xf>
    <xf numFmtId="0" fontId="18" fillId="0" borderId="2" xfId="0" applyFont="1" applyFill="1" applyBorder="1" applyAlignment="1">
      <alignment horizontal="left" vertical="top" wrapText="1"/>
    </xf>
    <xf numFmtId="1" fontId="66" fillId="0" borderId="27" xfId="0" applyNumberFormat="1" applyFont="1" applyFill="1" applyBorder="1" applyAlignment="1">
      <alignment horizontal="center" vertical="center" shrinkToFit="1"/>
    </xf>
    <xf numFmtId="0" fontId="17" fillId="0" borderId="2" xfId="8" applyFont="1" applyFill="1" applyBorder="1" applyAlignment="1">
      <alignment horizontal="center" vertical="center" wrapText="1"/>
    </xf>
    <xf numFmtId="0" fontId="17" fillId="0" borderId="23" xfId="8" applyFont="1" applyFill="1" applyBorder="1" applyAlignment="1">
      <alignment horizontal="center" vertical="center" wrapText="1"/>
    </xf>
    <xf numFmtId="0" fontId="14" fillId="0" borderId="0" xfId="8" applyFont="1" applyFill="1" applyAlignment="1">
      <alignment horizontal="center" vertical="center" wrapText="1"/>
    </xf>
    <xf numFmtId="0" fontId="11" fillId="0" borderId="0" xfId="9" applyFont="1" applyFill="1" applyAlignment="1">
      <alignment horizontal="center" vertical="top" wrapText="1"/>
    </xf>
    <xf numFmtId="0" fontId="10" fillId="0" borderId="23" xfId="0" applyFont="1" applyFill="1" applyBorder="1" applyAlignment="1">
      <alignment horizontal="left" vertical="top" wrapText="1"/>
    </xf>
    <xf numFmtId="0" fontId="10" fillId="0" borderId="23" xfId="0" applyFont="1" applyFill="1" applyBorder="1" applyAlignment="1">
      <alignment vertical="top" wrapText="1"/>
    </xf>
    <xf numFmtId="0" fontId="69" fillId="0" borderId="23" xfId="0" applyFont="1" applyFill="1" applyBorder="1" applyAlignment="1">
      <alignment horizontal="left" vertical="top" wrapText="1"/>
    </xf>
    <xf numFmtId="0" fontId="69" fillId="0" borderId="23" xfId="0" applyFont="1" applyFill="1" applyBorder="1" applyAlignment="1">
      <alignment vertical="top" wrapText="1"/>
    </xf>
    <xf numFmtId="0" fontId="11" fillId="0" borderId="0" xfId="9" applyFont="1" applyFill="1" applyAlignment="1">
      <alignment horizontal="left" vertical="top" wrapText="1"/>
    </xf>
    <xf numFmtId="0" fontId="18" fillId="0" borderId="0" xfId="0" applyFont="1" applyFill="1"/>
    <xf numFmtId="4" fontId="18" fillId="0" borderId="0" xfId="0" applyNumberFormat="1" applyFont="1" applyFill="1"/>
    <xf numFmtId="0" fontId="11" fillId="0" borderId="0" xfId="0" applyFont="1"/>
    <xf numFmtId="0" fontId="11" fillId="0" borderId="0" xfId="0" applyFont="1" applyAlignment="1">
      <alignment wrapText="1"/>
    </xf>
    <xf numFmtId="0" fontId="11" fillId="0" borderId="0" xfId="0" applyFont="1" applyAlignment="1">
      <alignment horizontal="right"/>
    </xf>
    <xf numFmtId="0" fontId="13" fillId="0" borderId="23" xfId="0" applyFont="1" applyBorder="1"/>
    <xf numFmtId="0" fontId="13" fillId="0" borderId="23" xfId="0" applyFont="1" applyBorder="1" applyAlignment="1">
      <alignment horizontal="center" wrapText="1"/>
    </xf>
    <xf numFmtId="167" fontId="13" fillId="0" borderId="23" xfId="12" applyNumberFormat="1" applyFont="1" applyBorder="1" applyAlignment="1">
      <alignment horizontal="right"/>
    </xf>
    <xf numFmtId="170" fontId="13" fillId="0" borderId="23" xfId="0" applyNumberFormat="1" applyFont="1" applyBorder="1" applyAlignment="1">
      <alignment horizontal="right"/>
    </xf>
    <xf numFmtId="0" fontId="13" fillId="0" borderId="0" xfId="0" applyFont="1"/>
    <xf numFmtId="0" fontId="12" fillId="0" borderId="2" xfId="8" applyFont="1" applyFill="1" applyBorder="1" applyAlignment="1">
      <alignment horizontal="center" vertical="center" wrapText="1"/>
    </xf>
    <xf numFmtId="167" fontId="109" fillId="0" borderId="0" xfId="8" applyNumberFormat="1" applyFont="1" applyAlignment="1">
      <alignment horizontal="left" vertical="center" wrapText="1"/>
    </xf>
    <xf numFmtId="0" fontId="13" fillId="0" borderId="0" xfId="8" applyFont="1" applyFill="1" applyAlignment="1">
      <alignment horizontal="left" vertical="center" wrapText="1"/>
    </xf>
    <xf numFmtId="0" fontId="13" fillId="0" borderId="0" xfId="8" applyFont="1" applyFill="1" applyAlignment="1">
      <alignment horizontal="center" vertical="center" wrapText="1"/>
    </xf>
    <xf numFmtId="0" fontId="11" fillId="0" borderId="0" xfId="281" applyFont="1" applyFill="1"/>
    <xf numFmtId="0" fontId="11" fillId="0" borderId="0" xfId="281" applyFont="1" applyFill="1" applyAlignment="1">
      <alignment horizontal="right"/>
    </xf>
    <xf numFmtId="0" fontId="9" fillId="0" borderId="0" xfId="281" applyFont="1" applyFill="1" applyAlignment="1">
      <alignment horizontal="right"/>
    </xf>
    <xf numFmtId="0" fontId="13" fillId="0" borderId="0" xfId="0" applyFont="1" applyFill="1"/>
    <xf numFmtId="0" fontId="13" fillId="0" borderId="0" xfId="0" applyFont="1" applyAlignment="1">
      <alignment horizontal="right" vertical="center"/>
    </xf>
    <xf numFmtId="0" fontId="111" fillId="0" borderId="0" xfId="0" applyFont="1" applyBorder="1" applyAlignment="1">
      <alignment wrapText="1"/>
    </xf>
    <xf numFmtId="0" fontId="13" fillId="0" borderId="23" xfId="0" applyFont="1" applyBorder="1" applyAlignment="1">
      <alignment horizontal="left" vertical="top" wrapText="1"/>
    </xf>
    <xf numFmtId="0" fontId="13" fillId="0" borderId="23" xfId="0" applyFont="1" applyFill="1" applyBorder="1" applyAlignment="1">
      <alignment horizontal="left" vertical="top" wrapText="1"/>
    </xf>
    <xf numFmtId="0" fontId="11" fillId="0" borderId="2" xfId="8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170" fontId="13" fillId="2" borderId="0" xfId="282" applyNumberFormat="1" applyFont="1" applyFill="1" applyBorder="1" applyAlignment="1"/>
    <xf numFmtId="0" fontId="13" fillId="2" borderId="1" xfId="0" applyFont="1" applyFill="1" applyBorder="1" applyAlignment="1">
      <alignment horizontal="center" wrapText="1"/>
    </xf>
    <xf numFmtId="170" fontId="13" fillId="2" borderId="0" xfId="282" applyNumberFormat="1" applyFont="1" applyFill="1" applyBorder="1" applyAlignment="1">
      <alignment horizontal="center"/>
    </xf>
    <xf numFmtId="170" fontId="72" fillId="2" borderId="2" xfId="74" applyNumberFormat="1" applyFont="1" applyFill="1" applyBorder="1" applyAlignment="1">
      <alignment horizontal="center" wrapText="1"/>
    </xf>
    <xf numFmtId="170" fontId="72" fillId="0" borderId="23" xfId="139" applyNumberFormat="1" applyFont="1" applyFill="1" applyBorder="1" applyAlignment="1">
      <alignment horizontal="right" shrinkToFit="1"/>
    </xf>
    <xf numFmtId="167" fontId="71" fillId="0" borderId="23" xfId="138" applyNumberFormat="1" applyFont="1" applyFill="1" applyBorder="1" applyAlignment="1">
      <alignment horizontal="right" shrinkToFit="1"/>
    </xf>
    <xf numFmtId="0" fontId="13" fillId="0" borderId="0" xfId="8" applyFont="1" applyFill="1" applyAlignment="1">
      <alignment horizontal="center" vertical="center" wrapText="1"/>
    </xf>
    <xf numFmtId="49" fontId="66" fillId="0" borderId="23" xfId="138" applyNumberFormat="1" applyFont="1" applyFill="1" applyBorder="1" applyAlignment="1">
      <alignment vertical="center" wrapText="1"/>
    </xf>
    <xf numFmtId="49" fontId="66" fillId="0" borderId="23" xfId="138" applyNumberFormat="1" applyFont="1" applyFill="1" applyBorder="1" applyAlignment="1">
      <alignment horizontal="left" vertical="center" wrapText="1"/>
    </xf>
    <xf numFmtId="49" fontId="13" fillId="0" borderId="23" xfId="0" applyNumberFormat="1" applyFont="1" applyFill="1" applyBorder="1" applyAlignment="1">
      <alignment horizontal="left" vertical="center" wrapText="1"/>
    </xf>
    <xf numFmtId="49" fontId="70" fillId="0" borderId="23" xfId="0" applyNumberFormat="1" applyFont="1" applyFill="1" applyBorder="1" applyAlignment="1">
      <alignment horizontal="left" vertical="center" wrapText="1"/>
    </xf>
    <xf numFmtId="49" fontId="66" fillId="0" borderId="0" xfId="138" applyNumberFormat="1" applyFont="1" applyFill="1" applyBorder="1" applyAlignment="1">
      <alignment horizontal="left" vertical="center"/>
    </xf>
    <xf numFmtId="0" fontId="11" fillId="0" borderId="0" xfId="0" applyFont="1" applyAlignment="1">
      <alignment horizontal="right" indent="1"/>
    </xf>
    <xf numFmtId="49" fontId="17" fillId="0" borderId="2" xfId="8" applyNumberFormat="1" applyFont="1" applyBorder="1" applyAlignment="1">
      <alignment horizontal="center" vertical="center" wrapText="1"/>
    </xf>
    <xf numFmtId="49" fontId="18" fillId="0" borderId="23" xfId="0" applyNumberFormat="1" applyFont="1" applyBorder="1" applyAlignment="1">
      <alignment horizontal="left" vertical="top" wrapText="1"/>
    </xf>
    <xf numFmtId="0" fontId="13" fillId="0" borderId="2" xfId="0" applyFont="1" applyFill="1" applyBorder="1" applyAlignment="1">
      <alignment horizontal="left" vertical="top" wrapText="1"/>
    </xf>
    <xf numFmtId="166" fontId="17" fillId="0" borderId="2" xfId="13" applyNumberFormat="1" applyFont="1" applyFill="1" applyBorder="1" applyAlignment="1">
      <alignment horizontal="right" vertical="top"/>
    </xf>
    <xf numFmtId="0" fontId="20" fillId="0" borderId="23" xfId="0" applyFont="1" applyFill="1" applyBorder="1" applyAlignment="1">
      <alignment horizontal="left" vertical="top" wrapText="1"/>
    </xf>
    <xf numFmtId="0" fontId="0" fillId="0" borderId="0" xfId="0" applyFont="1" applyFill="1" applyAlignment="1">
      <alignment horizontal="left" vertical="top" wrapText="1"/>
    </xf>
    <xf numFmtId="0" fontId="107" fillId="0" borderId="23" xfId="0" applyFont="1" applyFill="1" applyBorder="1" applyAlignment="1">
      <alignment horizontal="left" vertical="top" wrapText="1"/>
    </xf>
    <xf numFmtId="0" fontId="70" fillId="0" borderId="0" xfId="8" applyFont="1" applyFill="1" applyAlignment="1">
      <alignment horizontal="left" vertical="center" wrapText="1"/>
    </xf>
    <xf numFmtId="0" fontId="9" fillId="0" borderId="0" xfId="0" applyFont="1" applyFill="1" applyAlignment="1">
      <alignment horizontal="left" vertical="center" indent="2"/>
    </xf>
    <xf numFmtId="170" fontId="72" fillId="0" borderId="2" xfId="74" applyNumberFormat="1" applyFont="1" applyFill="1" applyBorder="1" applyAlignment="1">
      <alignment horizontal="center" wrapText="1"/>
    </xf>
    <xf numFmtId="170" fontId="13" fillId="0" borderId="0" xfId="282" applyNumberFormat="1" applyFont="1" applyFill="1" applyBorder="1" applyAlignment="1"/>
    <xf numFmtId="170" fontId="13" fillId="0" borderId="0" xfId="282" applyNumberFormat="1" applyFont="1" applyFill="1" applyBorder="1"/>
    <xf numFmtId="0" fontId="18" fillId="0" borderId="24" xfId="0" applyFont="1" applyBorder="1" applyAlignment="1">
      <alignment horizontal="left" vertical="top" wrapText="1"/>
    </xf>
    <xf numFmtId="0" fontId="69" fillId="0" borderId="0" xfId="0" applyFont="1" applyFill="1" applyBorder="1" applyAlignment="1">
      <alignment horizontal="left" vertical="top" wrapText="1"/>
    </xf>
    <xf numFmtId="0" fontId="69" fillId="0" borderId="0" xfId="0" applyFont="1" applyFill="1" applyBorder="1" applyAlignment="1">
      <alignment vertical="top" wrapText="1"/>
    </xf>
    <xf numFmtId="0" fontId="10" fillId="0" borderId="0" xfId="0" applyFont="1" applyFill="1" applyAlignment="1">
      <alignment vertical="top" wrapText="1"/>
    </xf>
    <xf numFmtId="0" fontId="69" fillId="0" borderId="0" xfId="0" applyFont="1" applyFill="1" applyAlignment="1">
      <alignment vertical="top" wrapText="1"/>
    </xf>
    <xf numFmtId="0" fontId="0" fillId="0" borderId="23" xfId="0" applyFont="1" applyFill="1" applyBorder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horizontal="center" vertical="top" wrapText="1"/>
    </xf>
    <xf numFmtId="0" fontId="69" fillId="0" borderId="0" xfId="0" applyFont="1" applyFill="1" applyAlignment="1">
      <alignment horizontal="right" vertical="top" wrapText="1"/>
    </xf>
    <xf numFmtId="0" fontId="112" fillId="0" borderId="0" xfId="0" applyFont="1" applyAlignment="1">
      <alignment vertical="top"/>
    </xf>
    <xf numFmtId="0" fontId="19" fillId="0" borderId="0" xfId="0" applyFont="1" applyAlignment="1">
      <alignment vertical="top" wrapText="1"/>
    </xf>
    <xf numFmtId="0" fontId="16" fillId="2" borderId="0" xfId="0" applyFont="1" applyFill="1"/>
    <xf numFmtId="0" fontId="114" fillId="2" borderId="0" xfId="0" applyFont="1" applyFill="1" applyBorder="1" applyAlignment="1">
      <alignment vertical="top" wrapText="1"/>
    </xf>
    <xf numFmtId="0" fontId="67" fillId="0" borderId="0" xfId="9" applyFont="1" applyFill="1" applyAlignment="1">
      <alignment horizontal="left" vertical="center" wrapText="1"/>
    </xf>
    <xf numFmtId="1" fontId="13" fillId="0" borderId="23" xfId="0" applyNumberFormat="1" applyFont="1" applyFill="1" applyBorder="1" applyAlignment="1">
      <alignment horizontal="center" vertical="center" shrinkToFit="1"/>
    </xf>
    <xf numFmtId="49" fontId="66" fillId="0" borderId="23" xfId="0" applyNumberFormat="1" applyFont="1" applyFill="1" applyBorder="1" applyAlignment="1">
      <alignment horizontal="left" vertical="center" wrapText="1"/>
    </xf>
    <xf numFmtId="43" fontId="13" fillId="0" borderId="0" xfId="7" applyFont="1" applyFill="1" applyAlignment="1">
      <alignment horizontal="left" vertical="center" wrapText="1"/>
    </xf>
    <xf numFmtId="43" fontId="66" fillId="0" borderId="0" xfId="7" applyFont="1" applyFill="1" applyBorder="1" applyAlignment="1">
      <alignment horizontal="left" vertical="center"/>
    </xf>
    <xf numFmtId="43" fontId="13" fillId="2" borderId="0" xfId="7" applyFont="1" applyFill="1" applyBorder="1" applyAlignment="1">
      <alignment horizontal="center"/>
    </xf>
    <xf numFmtId="43" fontId="13" fillId="2" borderId="0" xfId="7" applyFont="1" applyFill="1" applyBorder="1" applyAlignment="1"/>
    <xf numFmtId="43" fontId="13" fillId="0" borderId="0" xfId="7" applyFont="1" applyFill="1" applyBorder="1" applyAlignment="1"/>
    <xf numFmtId="43" fontId="13" fillId="0" borderId="0" xfId="7" applyFont="1" applyFill="1" applyBorder="1"/>
    <xf numFmtId="171" fontId="0" fillId="0" borderId="0" xfId="0" applyNumberFormat="1" applyFont="1" applyFill="1" applyAlignment="1">
      <alignment horizontal="left" vertical="top" wrapText="1"/>
    </xf>
    <xf numFmtId="0" fontId="16" fillId="0" borderId="0" xfId="0" applyFont="1" applyFill="1"/>
    <xf numFmtId="0" fontId="16" fillId="0" borderId="0" xfId="0" applyFont="1" applyFill="1" applyAlignment="1">
      <alignment wrapText="1"/>
    </xf>
    <xf numFmtId="43" fontId="17" fillId="0" borderId="0" xfId="284" applyFont="1" applyFill="1" applyAlignment="1">
      <alignment horizontal="center" vertical="center"/>
    </xf>
    <xf numFmtId="43" fontId="17" fillId="0" borderId="0" xfId="284" applyFont="1" applyFill="1"/>
    <xf numFmtId="43" fontId="17" fillId="0" borderId="23" xfId="284" applyFont="1" applyFill="1" applyBorder="1" applyAlignment="1">
      <alignment vertical="center" wrapText="1"/>
    </xf>
    <xf numFmtId="168" fontId="17" fillId="0" borderId="23" xfId="284" applyNumberFormat="1" applyFont="1" applyFill="1" applyBorder="1" applyAlignment="1">
      <alignment horizontal="center" vertical="center"/>
    </xf>
    <xf numFmtId="43" fontId="17" fillId="0" borderId="0" xfId="284" applyFont="1" applyFill="1" applyBorder="1"/>
    <xf numFmtId="43" fontId="17" fillId="2" borderId="23" xfId="284" applyFont="1" applyFill="1" applyBorder="1" applyAlignment="1">
      <alignment vertical="center" wrapText="1"/>
    </xf>
    <xf numFmtId="168" fontId="17" fillId="2" borderId="23" xfId="284" applyNumberFormat="1" applyFont="1" applyFill="1" applyBorder="1" applyAlignment="1">
      <alignment horizontal="left" vertical="center"/>
    </xf>
    <xf numFmtId="168" fontId="17" fillId="2" borderId="23" xfId="284" applyNumberFormat="1" applyFont="1" applyFill="1" applyBorder="1" applyAlignment="1">
      <alignment horizontal="left" vertical="center" wrapText="1"/>
    </xf>
    <xf numFmtId="167" fontId="0" fillId="0" borderId="0" xfId="0" applyNumberFormat="1" applyFont="1" applyFill="1" applyAlignment="1">
      <alignment horizontal="left" vertical="top" wrapText="1"/>
    </xf>
    <xf numFmtId="0" fontId="0" fillId="0" borderId="0" xfId="0" applyFont="1"/>
    <xf numFmtId="43" fontId="17" fillId="0" borderId="23" xfId="284" applyFont="1" applyFill="1" applyBorder="1" applyAlignment="1">
      <alignment horizontal="center" vertical="center" wrapText="1"/>
    </xf>
    <xf numFmtId="43" fontId="17" fillId="0" borderId="23" xfId="284" applyFont="1" applyFill="1" applyBorder="1" applyAlignment="1">
      <alignment wrapText="1"/>
    </xf>
    <xf numFmtId="0" fontId="13" fillId="0" borderId="0" xfId="8" applyFont="1" applyFill="1" applyAlignment="1">
      <alignment horizontal="center" vertical="center" wrapText="1"/>
    </xf>
    <xf numFmtId="0" fontId="0" fillId="2" borderId="0" xfId="0" applyFont="1" applyFill="1" applyBorder="1"/>
    <xf numFmtId="0" fontId="13" fillId="2" borderId="0" xfId="8" applyFont="1" applyFill="1" applyBorder="1" applyAlignment="1">
      <alignment horizontal="right" vertical="center"/>
    </xf>
    <xf numFmtId="168" fontId="17" fillId="0" borderId="23" xfId="284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left"/>
    </xf>
    <xf numFmtId="0" fontId="9" fillId="2" borderId="0" xfId="0" applyFont="1" applyFill="1" applyBorder="1" applyAlignment="1">
      <alignment horizontal="right" vertical="center" wrapText="1"/>
    </xf>
    <xf numFmtId="0" fontId="17" fillId="0" borderId="0" xfId="8" applyFont="1" applyFill="1" applyAlignment="1">
      <alignment horizontal="left" vertical="center" wrapText="1"/>
    </xf>
    <xf numFmtId="0" fontId="17" fillId="0" borderId="0" xfId="8" applyFont="1" applyFill="1" applyAlignment="1">
      <alignment horizontal="right" vertical="center"/>
    </xf>
    <xf numFmtId="0" fontId="0" fillId="0" borderId="23" xfId="0" applyFont="1" applyFill="1" applyBorder="1" applyAlignment="1">
      <alignment horizontal="left" vertical="top" wrapText="1"/>
    </xf>
    <xf numFmtId="0" fontId="11" fillId="0" borderId="0" xfId="9" applyFont="1" applyFill="1" applyBorder="1" applyAlignment="1">
      <alignment horizontal="left" vertical="top" wrapText="1"/>
    </xf>
    <xf numFmtId="0" fontId="0" fillId="0" borderId="23" xfId="0" applyFont="1" applyFill="1" applyBorder="1" applyAlignment="1">
      <alignment horizontal="center" vertical="top" wrapText="1"/>
    </xf>
    <xf numFmtId="43" fontId="11" fillId="0" borderId="0" xfId="7" applyFont="1"/>
    <xf numFmtId="164" fontId="11" fillId="0" borderId="0" xfId="0" applyNumberFormat="1" applyFont="1"/>
    <xf numFmtId="0" fontId="69" fillId="0" borderId="0" xfId="0" applyFont="1" applyAlignment="1">
      <alignment horizontal="right" vertical="top" wrapText="1"/>
    </xf>
    <xf numFmtId="0" fontId="10" fillId="0" borderId="0" xfId="0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23" xfId="0" applyBorder="1" applyAlignment="1">
      <alignment horizontal="left" vertical="top" wrapText="1"/>
    </xf>
    <xf numFmtId="0" fontId="69" fillId="0" borderId="23" xfId="0" applyFont="1" applyBorder="1" applyAlignment="1">
      <alignment horizontal="left" vertical="top" wrapText="1"/>
    </xf>
    <xf numFmtId="0" fontId="0" fillId="0" borderId="23" xfId="0" applyBorder="1" applyAlignment="1">
      <alignment horizontal="center" vertical="top" wrapText="1"/>
    </xf>
    <xf numFmtId="170" fontId="17" fillId="2" borderId="2" xfId="74" applyNumberFormat="1" applyFont="1" applyFill="1" applyBorder="1" applyAlignment="1">
      <alignment horizontal="center" wrapText="1"/>
    </xf>
    <xf numFmtId="0" fontId="0" fillId="0" borderId="23" xfId="0" applyFont="1" applyFill="1" applyBorder="1" applyAlignment="1">
      <alignment horizontal="left" vertical="top" wrapText="1"/>
    </xf>
    <xf numFmtId="0" fontId="18" fillId="2" borderId="23" xfId="0" applyFont="1" applyFill="1" applyBorder="1" applyAlignment="1">
      <alignment horizontal="left" vertical="top" wrapText="1"/>
    </xf>
    <xf numFmtId="0" fontId="69" fillId="2" borderId="23" xfId="0" applyFont="1" applyFill="1" applyBorder="1" applyAlignment="1">
      <alignment horizontal="left" vertical="top" wrapText="1"/>
    </xf>
    <xf numFmtId="49" fontId="13" fillId="0" borderId="23" xfId="138" applyNumberFormat="1" applyFont="1" applyFill="1" applyBorder="1" applyAlignment="1">
      <alignment horizontal="left" vertical="center" wrapText="1"/>
    </xf>
    <xf numFmtId="49" fontId="17" fillId="0" borderId="2" xfId="8" quotePrefix="1" applyNumberFormat="1" applyFont="1" applyFill="1" applyBorder="1" applyAlignment="1">
      <alignment horizontal="center" vertical="center" wrapText="1"/>
    </xf>
    <xf numFmtId="167" fontId="11" fillId="0" borderId="23" xfId="74" applyNumberFormat="1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left" vertical="top" wrapText="1"/>
    </xf>
    <xf numFmtId="0" fontId="116" fillId="0" borderId="23" xfId="0" applyFont="1" applyFill="1" applyBorder="1" applyAlignment="1">
      <alignment horizontal="left" vertical="top" wrapText="1"/>
    </xf>
    <xf numFmtId="0" fontId="117" fillId="0" borderId="0" xfId="0" applyFont="1" applyBorder="1" applyAlignment="1">
      <alignment wrapText="1"/>
    </xf>
    <xf numFmtId="0" fontId="17" fillId="0" borderId="23" xfId="0" applyFont="1" applyBorder="1" applyAlignment="1">
      <alignment horizontal="left" vertical="top" wrapText="1"/>
    </xf>
    <xf numFmtId="0" fontId="13" fillId="0" borderId="0" xfId="8" applyFont="1" applyFill="1" applyAlignment="1">
      <alignment horizontal="right" vertical="center" wrapText="1"/>
    </xf>
    <xf numFmtId="167" fontId="11" fillId="0" borderId="23" xfId="74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1" fillId="0" borderId="0" xfId="8" applyFont="1" applyFill="1" applyBorder="1" applyAlignment="1">
      <alignment horizontal="right" wrapText="1"/>
    </xf>
    <xf numFmtId="0" fontId="11" fillId="0" borderId="0" xfId="8" applyFont="1" applyBorder="1" applyAlignment="1">
      <alignment horizontal="right" wrapText="1"/>
    </xf>
    <xf numFmtId="0" fontId="11" fillId="0" borderId="23" xfId="8" applyFont="1" applyBorder="1" applyAlignment="1">
      <alignment horizontal="center" vertical="center" wrapText="1"/>
    </xf>
    <xf numFmtId="0" fontId="11" fillId="0" borderId="23" xfId="8" applyFont="1" applyFill="1" applyBorder="1" applyAlignment="1">
      <alignment horizontal="center" vertical="center" wrapText="1"/>
    </xf>
    <xf numFmtId="0" fontId="105" fillId="0" borderId="2" xfId="8" applyFont="1" applyFill="1" applyBorder="1" applyAlignment="1">
      <alignment horizontal="left" vertical="center" wrapText="1"/>
    </xf>
    <xf numFmtId="0" fontId="9" fillId="0" borderId="23" xfId="0" applyFont="1" applyFill="1" applyBorder="1" applyAlignment="1">
      <alignment horizontal="left" vertical="top" wrapText="1"/>
    </xf>
    <xf numFmtId="0" fontId="17" fillId="0" borderId="2" xfId="8" applyFont="1" applyFill="1" applyBorder="1" applyAlignment="1">
      <alignment horizontal="left" vertical="center" wrapText="1"/>
    </xf>
    <xf numFmtId="0" fontId="11" fillId="0" borderId="0" xfId="28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right" vertical="center" wrapText="1"/>
    </xf>
    <xf numFmtId="0" fontId="11" fillId="0" borderId="26" xfId="8" applyFont="1" applyFill="1" applyBorder="1" applyAlignment="1">
      <alignment horizontal="center" vertical="center" wrapText="1"/>
    </xf>
    <xf numFmtId="0" fontId="11" fillId="0" borderId="3" xfId="8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top" wrapText="1"/>
    </xf>
    <xf numFmtId="0" fontId="18" fillId="0" borderId="28" xfId="0" applyFont="1" applyFill="1" applyBorder="1" applyAlignment="1">
      <alignment horizontal="center" vertical="top" wrapText="1"/>
    </xf>
    <xf numFmtId="0" fontId="18" fillId="0" borderId="25" xfId="0" applyFont="1" applyFill="1" applyBorder="1" applyAlignment="1">
      <alignment horizontal="center" vertical="top" wrapText="1"/>
    </xf>
    <xf numFmtId="0" fontId="12" fillId="0" borderId="0" xfId="0" applyFont="1" applyFill="1" applyAlignment="1">
      <alignment horizontal="center" vertical="center" wrapText="1"/>
    </xf>
    <xf numFmtId="0" fontId="110" fillId="0" borderId="0" xfId="0" applyFont="1" applyFill="1" applyAlignment="1">
      <alignment vertical="center" wrapText="1"/>
    </xf>
    <xf numFmtId="0" fontId="13" fillId="0" borderId="23" xfId="8" applyFont="1" applyFill="1" applyBorder="1" applyAlignment="1">
      <alignment horizontal="center" vertical="center" wrapText="1"/>
    </xf>
    <xf numFmtId="0" fontId="11" fillId="0" borderId="29" xfId="8" applyFont="1" applyFill="1" applyBorder="1" applyAlignment="1">
      <alignment horizontal="center" vertical="center" wrapText="1"/>
    </xf>
    <xf numFmtId="0" fontId="11" fillId="0" borderId="23" xfId="8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0" fillId="0" borderId="0" xfId="0" applyAlignment="1">
      <alignment wrapText="1"/>
    </xf>
    <xf numFmtId="0" fontId="12" fillId="0" borderId="0" xfId="0" applyFont="1" applyAlignment="1">
      <alignment horizontal="center" vertical="center" wrapText="1"/>
    </xf>
    <xf numFmtId="0" fontId="11" fillId="0" borderId="23" xfId="8" applyFont="1" applyBorder="1" applyAlignment="1">
      <alignment horizontal="center" vertical="center" wrapText="1"/>
    </xf>
    <xf numFmtId="0" fontId="11" fillId="0" borderId="23" xfId="8" applyFont="1" applyFill="1" applyBorder="1" applyAlignment="1">
      <alignment horizontal="center" wrapText="1"/>
    </xf>
    <xf numFmtId="0" fontId="11" fillId="0" borderId="23" xfId="138" applyFont="1" applyFill="1" applyBorder="1" applyAlignment="1">
      <alignment horizontal="center" vertical="center" wrapText="1"/>
    </xf>
    <xf numFmtId="49" fontId="13" fillId="0" borderId="23" xfId="138" applyNumberFormat="1" applyFont="1" applyFill="1" applyBorder="1" applyAlignment="1">
      <alignment horizontal="center" vertical="center" wrapText="1"/>
    </xf>
    <xf numFmtId="167" fontId="11" fillId="0" borderId="23" xfId="138" applyNumberFormat="1" applyFont="1" applyFill="1" applyBorder="1" applyAlignment="1">
      <alignment horizontal="center" vertical="center" wrapText="1"/>
    </xf>
    <xf numFmtId="167" fontId="11" fillId="0" borderId="23" xfId="74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11" fillId="0" borderId="0" xfId="8" applyFont="1" applyFill="1" applyBorder="1" applyAlignment="1">
      <alignment horizontal="right" wrapText="1"/>
    </xf>
    <xf numFmtId="0" fontId="0" fillId="0" borderId="23" xfId="0" applyBorder="1" applyAlignment="1">
      <alignment horizontal="left" vertical="top" wrapText="1"/>
    </xf>
    <xf numFmtId="0" fontId="110" fillId="0" borderId="23" xfId="0" applyFont="1" applyBorder="1" applyAlignment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13" fillId="0" borderId="0" xfId="9" applyFont="1" applyFill="1" applyAlignment="1">
      <alignment horizontal="center" vertical="top" wrapText="1"/>
    </xf>
    <xf numFmtId="0" fontId="112" fillId="0" borderId="0" xfId="0" applyFont="1" applyAlignment="1">
      <alignment horizontal="center" vertical="top"/>
    </xf>
    <xf numFmtId="0" fontId="114" fillId="2" borderId="0" xfId="0" applyFont="1" applyFill="1" applyBorder="1" applyAlignment="1">
      <alignment horizontal="right" vertical="top" wrapText="1"/>
    </xf>
    <xf numFmtId="0" fontId="113" fillId="0" borderId="0" xfId="0" applyFont="1" applyAlignment="1">
      <alignment horizontal="center" vertical="top" wrapText="1"/>
    </xf>
    <xf numFmtId="0" fontId="0" fillId="0" borderId="23" xfId="0" applyFont="1" applyFill="1" applyBorder="1" applyAlignment="1">
      <alignment horizontal="left" vertical="top" wrapText="1"/>
    </xf>
    <xf numFmtId="0" fontId="17" fillId="0" borderId="0" xfId="9" applyFont="1" applyFill="1" applyBorder="1" applyAlignment="1">
      <alignment horizontal="center" vertical="top"/>
    </xf>
    <xf numFmtId="0" fontId="11" fillId="0" borderId="0" xfId="9" applyFont="1" applyFill="1" applyBorder="1" applyAlignment="1">
      <alignment horizontal="left" vertical="top" wrapText="1"/>
    </xf>
    <xf numFmtId="0" fontId="0" fillId="0" borderId="23" xfId="0" applyFont="1" applyFill="1" applyBorder="1" applyAlignment="1">
      <alignment horizontal="center" vertical="top" wrapText="1"/>
    </xf>
    <xf numFmtId="0" fontId="19" fillId="0" borderId="0" xfId="0" applyFont="1" applyFill="1" applyAlignment="1">
      <alignment horizontal="left" vertical="top" wrapText="1"/>
    </xf>
    <xf numFmtId="0" fontId="11" fillId="0" borderId="0" xfId="9" applyFont="1" applyFill="1" applyAlignment="1">
      <alignment horizontal="right" vertical="center" wrapText="1"/>
    </xf>
    <xf numFmtId="2" fontId="11" fillId="0" borderId="0" xfId="9" applyNumberFormat="1" applyFont="1" applyFill="1" applyAlignment="1">
      <alignment horizontal="right" vertical="center" wrapText="1"/>
    </xf>
    <xf numFmtId="0" fontId="17" fillId="0" borderId="0" xfId="9" applyFont="1" applyFill="1" applyAlignment="1">
      <alignment horizontal="center" vertical="top" wrapText="1"/>
    </xf>
    <xf numFmtId="0" fontId="11" fillId="0" borderId="30" xfId="138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49" fontId="13" fillId="0" borderId="26" xfId="138" applyNumberFormat="1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3" fontId="17" fillId="0" borderId="26" xfId="284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 wrapText="1"/>
    </xf>
    <xf numFmtId="0" fontId="0" fillId="0" borderId="28" xfId="0" applyBorder="1" applyAlignment="1"/>
    <xf numFmtId="0" fontId="0" fillId="0" borderId="25" xfId="0" applyBorder="1" applyAlignment="1"/>
    <xf numFmtId="166" fontId="105" fillId="0" borderId="23" xfId="6" applyNumberFormat="1" applyFont="1" applyFill="1" applyBorder="1" applyAlignment="1">
      <alignment vertical="top"/>
    </xf>
    <xf numFmtId="0" fontId="11" fillId="0" borderId="0" xfId="8" applyFont="1" applyFill="1" applyBorder="1" applyAlignment="1">
      <alignment horizontal="left" wrapText="1"/>
    </xf>
    <xf numFmtId="0" fontId="11" fillId="0" borderId="4" xfId="8" applyFont="1" applyFill="1" applyBorder="1" applyAlignment="1">
      <alignment horizontal="left" wrapText="1"/>
    </xf>
  </cellXfs>
  <cellStyles count="287">
    <cellStyle name="20% - Accent1" xfId="198" builtinId="30" customBuiltin="1"/>
    <cellStyle name="20% - Accent1 2" xfId="19"/>
    <cellStyle name="20% - Accent1 2 2" xfId="82"/>
    <cellStyle name="20% - Accent1 3" xfId="141"/>
    <cellStyle name="20% - Accent1 4" xfId="223"/>
    <cellStyle name="20% - Accent2" xfId="202" builtinId="34" customBuiltin="1"/>
    <cellStyle name="20% - Accent2 2" xfId="20"/>
    <cellStyle name="20% - Accent2 2 2" xfId="83"/>
    <cellStyle name="20% - Accent2 3" xfId="142"/>
    <cellStyle name="20% - Accent2 4" xfId="225"/>
    <cellStyle name="20% - Accent3" xfId="206" builtinId="38" customBuiltin="1"/>
    <cellStyle name="20% - Accent3 2" xfId="21"/>
    <cellStyle name="20% - Accent3 2 2" xfId="84"/>
    <cellStyle name="20% - Accent3 3" xfId="143"/>
    <cellStyle name="20% - Accent3 4" xfId="227"/>
    <cellStyle name="20% - Accent4" xfId="210" builtinId="42" customBuiltin="1"/>
    <cellStyle name="20% - Accent4 2" xfId="22"/>
    <cellStyle name="20% - Accent4 2 2" xfId="85"/>
    <cellStyle name="20% - Accent4 3" xfId="144"/>
    <cellStyle name="20% - Accent4 4" xfId="229"/>
    <cellStyle name="20% - Accent5" xfId="214" builtinId="46" customBuiltin="1"/>
    <cellStyle name="20% - Accent5 2" xfId="23"/>
    <cellStyle name="20% - Accent5 2 2" xfId="86"/>
    <cellStyle name="20% - Accent5 3" xfId="145"/>
    <cellStyle name="20% - Accent5 4" xfId="231"/>
    <cellStyle name="20% - Accent6" xfId="218" builtinId="50" customBuiltin="1"/>
    <cellStyle name="20% - Accent6 2" xfId="24"/>
    <cellStyle name="20% - Accent6 2 2" xfId="87"/>
    <cellStyle name="20% - Accent6 3" xfId="146"/>
    <cellStyle name="20% - Accent6 4" xfId="233"/>
    <cellStyle name="20% - Акцент1 2" xfId="235"/>
    <cellStyle name="20% - Акцент2 2" xfId="236"/>
    <cellStyle name="20% - Акцент3 2" xfId="237"/>
    <cellStyle name="20% - Акцент4 2" xfId="238"/>
    <cellStyle name="20% - Акцент5 2" xfId="239"/>
    <cellStyle name="20% - Акцент6 2" xfId="240"/>
    <cellStyle name="40% - Accent1" xfId="199" builtinId="31" customBuiltin="1"/>
    <cellStyle name="40% - Accent1 2" xfId="25"/>
    <cellStyle name="40% - Accent1 2 2" xfId="88"/>
    <cellStyle name="40% - Accent1 3" xfId="147"/>
    <cellStyle name="40% - Accent1 4" xfId="224"/>
    <cellStyle name="40% - Accent2" xfId="203" builtinId="35" customBuiltin="1"/>
    <cellStyle name="40% - Accent2 2" xfId="26"/>
    <cellStyle name="40% - Accent2 2 2" xfId="89"/>
    <cellStyle name="40% - Accent2 3" xfId="148"/>
    <cellStyle name="40% - Accent2 4" xfId="226"/>
    <cellStyle name="40% - Accent3" xfId="207" builtinId="39" customBuiltin="1"/>
    <cellStyle name="40% - Accent3 2" xfId="27"/>
    <cellStyle name="40% - Accent3 2 2" xfId="90"/>
    <cellStyle name="40% - Accent3 3" xfId="149"/>
    <cellStyle name="40% - Accent3 4" xfId="228"/>
    <cellStyle name="40% - Accent4" xfId="211" builtinId="43" customBuiltin="1"/>
    <cellStyle name="40% - Accent4 2" xfId="28"/>
    <cellStyle name="40% - Accent4 2 2" xfId="91"/>
    <cellStyle name="40% - Accent4 3" xfId="150"/>
    <cellStyle name="40% - Accent4 4" xfId="230"/>
    <cellStyle name="40% - Accent5" xfId="215" builtinId="47" customBuiltin="1"/>
    <cellStyle name="40% - Accent5 2" xfId="29"/>
    <cellStyle name="40% - Accent5 2 2" xfId="92"/>
    <cellStyle name="40% - Accent5 3" xfId="151"/>
    <cellStyle name="40% - Accent5 4" xfId="232"/>
    <cellStyle name="40% - Accent6" xfId="219" builtinId="51" customBuiltin="1"/>
    <cellStyle name="40% - Accent6 2" xfId="30"/>
    <cellStyle name="40% - Accent6 2 2" xfId="93"/>
    <cellStyle name="40% - Accent6 3" xfId="152"/>
    <cellStyle name="40% - Accent6 4" xfId="234"/>
    <cellStyle name="40% - Акцент1 2" xfId="241"/>
    <cellStyle name="40% - Акцент2 2" xfId="242"/>
    <cellStyle name="40% - Акцент3 2" xfId="243"/>
    <cellStyle name="40% - Акцент4 2" xfId="244"/>
    <cellStyle name="40% - Акцент5 2" xfId="245"/>
    <cellStyle name="40% - Акцент6 2" xfId="246"/>
    <cellStyle name="60% - Accent1" xfId="200" builtinId="32" customBuiltin="1"/>
    <cellStyle name="60% - Accent1 2" xfId="31"/>
    <cellStyle name="60% - Accent1 2 2" xfId="94"/>
    <cellStyle name="60% - Accent1 3" xfId="153"/>
    <cellStyle name="60% - Accent2" xfId="204" builtinId="36" customBuiltin="1"/>
    <cellStyle name="60% - Accent2 2" xfId="32"/>
    <cellStyle name="60% - Accent2 2 2" xfId="95"/>
    <cellStyle name="60% - Accent2 3" xfId="154"/>
    <cellStyle name="60% - Accent3" xfId="208" builtinId="40" customBuiltin="1"/>
    <cellStyle name="60% - Accent3 2" xfId="33"/>
    <cellStyle name="60% - Accent3 2 2" xfId="96"/>
    <cellStyle name="60% - Accent3 3" xfId="155"/>
    <cellStyle name="60% - Accent4" xfId="212" builtinId="44" customBuiltin="1"/>
    <cellStyle name="60% - Accent4 2" xfId="34"/>
    <cellStyle name="60% - Accent4 2 2" xfId="97"/>
    <cellStyle name="60% - Accent4 3" xfId="156"/>
    <cellStyle name="60% - Accent5" xfId="216" builtinId="48" customBuiltin="1"/>
    <cellStyle name="60% - Accent5 2" xfId="35"/>
    <cellStyle name="60% - Accent5 2 2" xfId="98"/>
    <cellStyle name="60% - Accent5 3" xfId="157"/>
    <cellStyle name="60% - Accent6" xfId="220" builtinId="52" customBuiltin="1"/>
    <cellStyle name="60% - Accent6 2" xfId="36"/>
    <cellStyle name="60% - Accent6 2 2" xfId="99"/>
    <cellStyle name="60% - Accent6 3" xfId="158"/>
    <cellStyle name="60% - Акцент1 2" xfId="247"/>
    <cellStyle name="60% - Акцент2 2" xfId="248"/>
    <cellStyle name="60% - Акцент3 2" xfId="249"/>
    <cellStyle name="60% - Акцент4 2" xfId="250"/>
    <cellStyle name="60% - Акцент5 2" xfId="251"/>
    <cellStyle name="60% - Акцент6 2" xfId="252"/>
    <cellStyle name="Accent1" xfId="197" builtinId="29" customBuiltin="1"/>
    <cellStyle name="Accent1 2" xfId="37"/>
    <cellStyle name="Accent1 2 2" xfId="100"/>
    <cellStyle name="Accent1 3" xfId="159"/>
    <cellStyle name="Accent2" xfId="201" builtinId="33" customBuiltin="1"/>
    <cellStyle name="Accent2 2" xfId="38"/>
    <cellStyle name="Accent2 2 2" xfId="101"/>
    <cellStyle name="Accent2 3" xfId="160"/>
    <cellStyle name="Accent3" xfId="205" builtinId="37" customBuiltin="1"/>
    <cellStyle name="Accent3 2" xfId="39"/>
    <cellStyle name="Accent3 2 2" xfId="102"/>
    <cellStyle name="Accent3 3" xfId="161"/>
    <cellStyle name="Accent4" xfId="209" builtinId="41" customBuiltin="1"/>
    <cellStyle name="Accent4 2" xfId="40"/>
    <cellStyle name="Accent4 2 2" xfId="103"/>
    <cellStyle name="Accent4 3" xfId="162"/>
    <cellStyle name="Accent5" xfId="213" builtinId="45" customBuiltin="1"/>
    <cellStyle name="Accent5 2" xfId="41"/>
    <cellStyle name="Accent5 2 2" xfId="104"/>
    <cellStyle name="Accent5 3" xfId="163"/>
    <cellStyle name="Accent6" xfId="217" builtinId="49" customBuiltin="1"/>
    <cellStyle name="Accent6 2" xfId="42"/>
    <cellStyle name="Accent6 2 2" xfId="105"/>
    <cellStyle name="Accent6 3" xfId="164"/>
    <cellStyle name="Bad" xfId="187" builtinId="27" customBuiltin="1"/>
    <cellStyle name="Bad 2" xfId="43"/>
    <cellStyle name="Bad 2 2" xfId="106"/>
    <cellStyle name="Bad 3" xfId="165"/>
    <cellStyle name="Calculation" xfId="191" builtinId="22" customBuiltin="1"/>
    <cellStyle name="Calculation 2" xfId="44"/>
    <cellStyle name="Calculation 2 2" xfId="107"/>
    <cellStyle name="Calculation 3" xfId="166"/>
    <cellStyle name="Check Cell" xfId="193" builtinId="23" customBuiltin="1"/>
    <cellStyle name="Check Cell 2" xfId="45"/>
    <cellStyle name="Check Cell 2 2" xfId="108"/>
    <cellStyle name="Check Cell 3" xfId="167"/>
    <cellStyle name="Comma" xfId="7" builtinId="3"/>
    <cellStyle name="Comma 15" xfId="284"/>
    <cellStyle name="Comma 2" xfId="10"/>
    <cellStyle name="Comma 2 2" xfId="74"/>
    <cellStyle name="Comma 2 2 2" xfId="109"/>
    <cellStyle name="Comma 2 3" xfId="77"/>
    <cellStyle name="Comma 2 4" xfId="70"/>
    <cellStyle name="Comma 2 5" xfId="18"/>
    <cellStyle name="Comma 2 6" xfId="253"/>
    <cellStyle name="Comma 3" xfId="12"/>
    <cellStyle name="Comma 3 2" xfId="110"/>
    <cellStyle name="Comma 3 3" xfId="73"/>
    <cellStyle name="Comma 4" xfId="76"/>
    <cellStyle name="Comma 5" xfId="68"/>
    <cellStyle name="Comma 6" xfId="16"/>
    <cellStyle name="Explanatory Text" xfId="195" builtinId="53" customBuiltin="1"/>
    <cellStyle name="Explanatory Text 2" xfId="46"/>
    <cellStyle name="Explanatory Text 2 2" xfId="111"/>
    <cellStyle name="Explanatory Text 3" xfId="168"/>
    <cellStyle name="Good" xfId="186" builtinId="26" customBuiltin="1"/>
    <cellStyle name="Good 2" xfId="47"/>
    <cellStyle name="Good 2 2" xfId="112"/>
    <cellStyle name="Good 3" xfId="169"/>
    <cellStyle name="Heading 1" xfId="182" builtinId="16" customBuiltin="1"/>
    <cellStyle name="Heading 1 2" xfId="48"/>
    <cellStyle name="Heading 1 2 2" xfId="113"/>
    <cellStyle name="Heading 1 3" xfId="170"/>
    <cellStyle name="Heading 2" xfId="183" builtinId="17" customBuiltin="1"/>
    <cellStyle name="Heading 2 2" xfId="49"/>
    <cellStyle name="Heading 2 2 2" xfId="114"/>
    <cellStyle name="Heading 2 3" xfId="171"/>
    <cellStyle name="Heading 3" xfId="184" builtinId="18" customBuiltin="1"/>
    <cellStyle name="Heading 3 2" xfId="50"/>
    <cellStyle name="Heading 3 2 2" xfId="115"/>
    <cellStyle name="Heading 3 3" xfId="172"/>
    <cellStyle name="Heading 4" xfId="185" builtinId="19" customBuiltin="1"/>
    <cellStyle name="Heading 4 2" xfId="51"/>
    <cellStyle name="Heading 4 2 2" xfId="116"/>
    <cellStyle name="Heading 4 3" xfId="173"/>
    <cellStyle name="Input" xfId="189" builtinId="20" customBuiltin="1"/>
    <cellStyle name="Input 2" xfId="52"/>
    <cellStyle name="Input 2 2" xfId="117"/>
    <cellStyle name="Input 3" xfId="174"/>
    <cellStyle name="Linked Cell" xfId="192" builtinId="24" customBuiltin="1"/>
    <cellStyle name="Linked Cell 2" xfId="53"/>
    <cellStyle name="Linked Cell 2 2" xfId="118"/>
    <cellStyle name="Linked Cell 3" xfId="175"/>
    <cellStyle name="Neutral" xfId="188" builtinId="28" customBuiltin="1"/>
    <cellStyle name="Neutral 2" xfId="54"/>
    <cellStyle name="Neutral 2 2" xfId="80"/>
    <cellStyle name="Neutral 3" xfId="119"/>
    <cellStyle name="Neutral 4" xfId="176"/>
    <cellStyle name="Normal" xfId="0" builtinId="0"/>
    <cellStyle name="Normal 10" xfId="4"/>
    <cellStyle name="Normal 11" xfId="138"/>
    <cellStyle name="Normal 11 2" xfId="139"/>
    <cellStyle name="Normal 12" xfId="283"/>
    <cellStyle name="Normal 13" xfId="282"/>
    <cellStyle name="Normal 14" xfId="285"/>
    <cellStyle name="Normal 19" xfId="281"/>
    <cellStyle name="Normal 2" xfId="1"/>
    <cellStyle name="Normal 2 2" xfId="55"/>
    <cellStyle name="Normal 2 2 2" xfId="137"/>
    <cellStyle name="Normal 2 2 3" xfId="120"/>
    <cellStyle name="Normal 2 3" xfId="121"/>
    <cellStyle name="Normal 2 4" xfId="69"/>
    <cellStyle name="Normal 2 5" xfId="17"/>
    <cellStyle name="Normal 3" xfId="3"/>
    <cellStyle name="Normal 3 2" xfId="56"/>
    <cellStyle name="Normal 3 2 2" xfId="122"/>
    <cellStyle name="Normal 3 2 3" xfId="78"/>
    <cellStyle name="Normal 3 3" xfId="72"/>
    <cellStyle name="Normal 3_HavelvacN2axjusakN3" xfId="81"/>
    <cellStyle name="Normal 4" xfId="5"/>
    <cellStyle name="Normal 4 2" xfId="79"/>
    <cellStyle name="Normal 4 3" xfId="75"/>
    <cellStyle name="Normal 5" xfId="9"/>
    <cellStyle name="Normal 5 2" xfId="57"/>
    <cellStyle name="Normal 5 2 2" xfId="123"/>
    <cellStyle name="Normal 5 3" xfId="254"/>
    <cellStyle name="Normal 6" xfId="124"/>
    <cellStyle name="Normal 7" xfId="125"/>
    <cellStyle name="Normal 7 2" xfId="286"/>
    <cellStyle name="Normal 8" xfId="8"/>
    <cellStyle name="Normal 8 2" xfId="136"/>
    <cellStyle name="Normal 9" xfId="14"/>
    <cellStyle name="Normal 9 3_հավ1-3" xfId="58"/>
    <cellStyle name="Note" xfId="140" builtinId="10" customBuiltin="1"/>
    <cellStyle name="Note 2" xfId="59"/>
    <cellStyle name="Note 2 2" xfId="126"/>
    <cellStyle name="Note 3" xfId="60"/>
    <cellStyle name="Note 3 2" xfId="255"/>
    <cellStyle name="Note 4" xfId="221"/>
    <cellStyle name="Note 5" xfId="222"/>
    <cellStyle name="Output" xfId="190" builtinId="21" customBuiltin="1"/>
    <cellStyle name="Output 2" xfId="61"/>
    <cellStyle name="Output 2 2" xfId="127"/>
    <cellStyle name="Output 3" xfId="177"/>
    <cellStyle name="Percent 2" xfId="2"/>
    <cellStyle name="Percent 2 2" xfId="71"/>
    <cellStyle name="Percent 2 3" xfId="62"/>
    <cellStyle name="Percent 3" xfId="11"/>
    <cellStyle name="SN_241" xfId="6"/>
    <cellStyle name="SN_b" xfId="13"/>
    <cellStyle name="Style 1" xfId="128"/>
    <cellStyle name="Style 1 2" xfId="129"/>
    <cellStyle name="Style 1_verchnakan_ax21-25_2018" xfId="130"/>
    <cellStyle name="Title" xfId="181" builtinId="15" customBuiltin="1"/>
    <cellStyle name="Title 2" xfId="63"/>
    <cellStyle name="Title 2 2" xfId="131"/>
    <cellStyle name="Title 3" xfId="178"/>
    <cellStyle name="Total" xfId="196" builtinId="25" customBuiltin="1"/>
    <cellStyle name="Total 2" xfId="64"/>
    <cellStyle name="Total 2 2" xfId="132"/>
    <cellStyle name="Total 3" xfId="179"/>
    <cellStyle name="Warning Text" xfId="194" builtinId="11" customBuiltin="1"/>
    <cellStyle name="Warning Text 2" xfId="65"/>
    <cellStyle name="Warning Text 2 2" xfId="133"/>
    <cellStyle name="Warning Text 3" xfId="180"/>
    <cellStyle name="Акцент1 2" xfId="256"/>
    <cellStyle name="Акцент2 2" xfId="257"/>
    <cellStyle name="Акцент3 2" xfId="258"/>
    <cellStyle name="Акцент4 2" xfId="259"/>
    <cellStyle name="Акцент5 2" xfId="260"/>
    <cellStyle name="Акцент6 2" xfId="261"/>
    <cellStyle name="Ввод  2" xfId="262"/>
    <cellStyle name="Вывод 2" xfId="263"/>
    <cellStyle name="Вычисление 2" xfId="264"/>
    <cellStyle name="Заголовок 1 2" xfId="265"/>
    <cellStyle name="Заголовок 2 2" xfId="266"/>
    <cellStyle name="Заголовок 3 2" xfId="267"/>
    <cellStyle name="Заголовок 4 2" xfId="268"/>
    <cellStyle name="Итог 2" xfId="269"/>
    <cellStyle name="Контрольная ячейка 2" xfId="270"/>
    <cellStyle name="Название 2" xfId="271"/>
    <cellStyle name="Нейтральный 2" xfId="272"/>
    <cellStyle name="Обычный 2" xfId="15"/>
    <cellStyle name="Обычный 2 2" xfId="135"/>
    <cellStyle name="Обычный 2 3" xfId="134"/>
    <cellStyle name="Обычный 2 4" xfId="273"/>
    <cellStyle name="Обычный 3" xfId="274"/>
    <cellStyle name="Плохой 2" xfId="275"/>
    <cellStyle name="Пояснение 2" xfId="276"/>
    <cellStyle name="Примечание 2" xfId="277"/>
    <cellStyle name="Связанная ячейка 2" xfId="278"/>
    <cellStyle name="Стиль 1" xfId="66"/>
    <cellStyle name="Текст предупреждения 2" xfId="279"/>
    <cellStyle name="Финансовый 2" xfId="67"/>
    <cellStyle name="Хороший 2" xfId="28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A18" sqref="A18"/>
    </sheetView>
  </sheetViews>
  <sheetFormatPr defaultRowHeight="13.5"/>
  <cols>
    <col min="1" max="1" width="35" style="42" customWidth="1"/>
    <col min="2" max="2" width="39.5703125" style="42" customWidth="1"/>
    <col min="3" max="3" width="13.42578125" style="42" customWidth="1"/>
    <col min="4" max="4" width="16.7109375" style="42" customWidth="1"/>
    <col min="5" max="5" width="18.28515625" style="42" customWidth="1"/>
    <col min="6" max="6" width="15.5703125" style="42" customWidth="1"/>
    <col min="7" max="16384" width="9.140625" style="42"/>
  </cols>
  <sheetData>
    <row r="1" spans="1:6">
      <c r="A1" s="54"/>
      <c r="B1" s="55" t="s">
        <v>51</v>
      </c>
    </row>
    <row r="2" spans="1:6">
      <c r="A2" s="54"/>
      <c r="B2" s="56" t="s">
        <v>92</v>
      </c>
      <c r="C2" s="43"/>
      <c r="D2" s="43"/>
    </row>
    <row r="3" spans="1:6">
      <c r="A3" s="54"/>
      <c r="B3" s="56" t="s">
        <v>0</v>
      </c>
    </row>
    <row r="4" spans="1:6" ht="53.25" customHeight="1">
      <c r="A4" s="167" t="s">
        <v>111</v>
      </c>
      <c r="B4" s="167"/>
      <c r="C4" s="43"/>
      <c r="D4" s="43"/>
    </row>
    <row r="6" spans="1:6">
      <c r="B6" s="44" t="s">
        <v>127</v>
      </c>
    </row>
    <row r="7" spans="1:6" ht="51.75">
      <c r="A7" s="45"/>
      <c r="B7" s="46" t="s">
        <v>87</v>
      </c>
    </row>
    <row r="8" spans="1:6" ht="17.25">
      <c r="A8" s="45" t="s">
        <v>46</v>
      </c>
      <c r="B8" s="47">
        <v>0</v>
      </c>
      <c r="D8" s="139"/>
      <c r="E8" s="138"/>
      <c r="F8" s="138"/>
    </row>
    <row r="9" spans="1:6" ht="17.25">
      <c r="A9" s="45" t="s">
        <v>47</v>
      </c>
      <c r="B9" s="47">
        <f>+B10</f>
        <v>49200</v>
      </c>
    </row>
    <row r="10" spans="1:6" ht="17.25">
      <c r="A10" s="45" t="s">
        <v>48</v>
      </c>
      <c r="B10" s="48">
        <v>49200</v>
      </c>
      <c r="E10" s="138"/>
      <c r="F10" s="138"/>
    </row>
    <row r="11" spans="1:6" ht="17.25">
      <c r="A11" s="49"/>
      <c r="B11" s="49"/>
    </row>
    <row r="15" spans="1:6">
      <c r="B15" s="76"/>
    </row>
    <row r="16" spans="1:6" ht="16.5">
      <c r="A16" s="26"/>
      <c r="B16" s="40"/>
      <c r="C16" s="41"/>
      <c r="D16" s="41"/>
      <c r="E16" s="26"/>
    </row>
    <row r="17" spans="1:5" ht="16.5">
      <c r="A17" s="26"/>
      <c r="B17" s="40"/>
      <c r="D17" s="41"/>
      <c r="E17" s="26"/>
    </row>
    <row r="18" spans="1:5" ht="16.5">
      <c r="A18" s="26"/>
      <c r="B18" s="40"/>
      <c r="C18" s="41"/>
      <c r="D18" s="41"/>
      <c r="E18" s="26"/>
    </row>
    <row r="19" spans="1:5">
      <c r="A19" s="26"/>
      <c r="B19" s="26"/>
      <c r="C19" s="26"/>
      <c r="D19" s="26"/>
      <c r="E19" s="26"/>
    </row>
  </sheetData>
  <mergeCells count="1">
    <mergeCell ref="A4:B4"/>
  </mergeCell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6"/>
  <sheetViews>
    <sheetView workbookViewId="0">
      <selection activeCell="E7" sqref="E7"/>
    </sheetView>
  </sheetViews>
  <sheetFormatPr defaultRowHeight="17.25"/>
  <cols>
    <col min="1" max="1" width="53.5703125" style="113" customWidth="1"/>
    <col min="2" max="2" width="24.85546875" style="113" customWidth="1"/>
    <col min="3" max="3" width="24.5703125" style="113" customWidth="1"/>
    <col min="4" max="4" width="26.140625" style="113" customWidth="1"/>
    <col min="5" max="6" width="15.85546875" style="113" customWidth="1"/>
    <col min="7" max="255" width="9.140625" style="113"/>
    <col min="256" max="256" width="56.140625" style="113" customWidth="1"/>
    <col min="257" max="257" width="39.85546875" style="113" customWidth="1"/>
    <col min="258" max="258" width="15.85546875" style="113" customWidth="1"/>
    <col min="259" max="259" width="18.28515625" style="113" customWidth="1"/>
    <col min="260" max="260" width="17.5703125" style="113" customWidth="1"/>
    <col min="261" max="262" width="15.85546875" style="113" customWidth="1"/>
    <col min="263" max="511" width="9.140625" style="113"/>
    <col min="512" max="512" width="56.140625" style="113" customWidth="1"/>
    <col min="513" max="513" width="39.85546875" style="113" customWidth="1"/>
    <col min="514" max="514" width="15.85546875" style="113" customWidth="1"/>
    <col min="515" max="515" width="18.28515625" style="113" customWidth="1"/>
    <col min="516" max="516" width="17.5703125" style="113" customWidth="1"/>
    <col min="517" max="518" width="15.85546875" style="113" customWidth="1"/>
    <col min="519" max="767" width="9.140625" style="113"/>
    <col min="768" max="768" width="56.140625" style="113" customWidth="1"/>
    <col min="769" max="769" width="39.85546875" style="113" customWidth="1"/>
    <col min="770" max="770" width="15.85546875" style="113" customWidth="1"/>
    <col min="771" max="771" width="18.28515625" style="113" customWidth="1"/>
    <col min="772" max="772" width="17.5703125" style="113" customWidth="1"/>
    <col min="773" max="774" width="15.85546875" style="113" customWidth="1"/>
    <col min="775" max="1023" width="9.140625" style="113"/>
    <col min="1024" max="1024" width="56.140625" style="113" customWidth="1"/>
    <col min="1025" max="1025" width="39.85546875" style="113" customWidth="1"/>
    <col min="1026" max="1026" width="15.85546875" style="113" customWidth="1"/>
    <col min="1027" max="1027" width="18.28515625" style="113" customWidth="1"/>
    <col min="1028" max="1028" width="17.5703125" style="113" customWidth="1"/>
    <col min="1029" max="1030" width="15.85546875" style="113" customWidth="1"/>
    <col min="1031" max="1279" width="9.140625" style="113"/>
    <col min="1280" max="1280" width="56.140625" style="113" customWidth="1"/>
    <col min="1281" max="1281" width="39.85546875" style="113" customWidth="1"/>
    <col min="1282" max="1282" width="15.85546875" style="113" customWidth="1"/>
    <col min="1283" max="1283" width="18.28515625" style="113" customWidth="1"/>
    <col min="1284" max="1284" width="17.5703125" style="113" customWidth="1"/>
    <col min="1285" max="1286" width="15.85546875" style="113" customWidth="1"/>
    <col min="1287" max="1535" width="9.140625" style="113"/>
    <col min="1536" max="1536" width="56.140625" style="113" customWidth="1"/>
    <col min="1537" max="1537" width="39.85546875" style="113" customWidth="1"/>
    <col min="1538" max="1538" width="15.85546875" style="113" customWidth="1"/>
    <col min="1539" max="1539" width="18.28515625" style="113" customWidth="1"/>
    <col min="1540" max="1540" width="17.5703125" style="113" customWidth="1"/>
    <col min="1541" max="1542" width="15.85546875" style="113" customWidth="1"/>
    <col min="1543" max="1791" width="9.140625" style="113"/>
    <col min="1792" max="1792" width="56.140625" style="113" customWidth="1"/>
    <col min="1793" max="1793" width="39.85546875" style="113" customWidth="1"/>
    <col min="1794" max="1794" width="15.85546875" style="113" customWidth="1"/>
    <col min="1795" max="1795" width="18.28515625" style="113" customWidth="1"/>
    <col min="1796" max="1796" width="17.5703125" style="113" customWidth="1"/>
    <col min="1797" max="1798" width="15.85546875" style="113" customWidth="1"/>
    <col min="1799" max="2047" width="9.140625" style="113"/>
    <col min="2048" max="2048" width="56.140625" style="113" customWidth="1"/>
    <col min="2049" max="2049" width="39.85546875" style="113" customWidth="1"/>
    <col min="2050" max="2050" width="15.85546875" style="113" customWidth="1"/>
    <col min="2051" max="2051" width="18.28515625" style="113" customWidth="1"/>
    <col min="2052" max="2052" width="17.5703125" style="113" customWidth="1"/>
    <col min="2053" max="2054" width="15.85546875" style="113" customWidth="1"/>
    <col min="2055" max="2303" width="9.140625" style="113"/>
    <col min="2304" max="2304" width="56.140625" style="113" customWidth="1"/>
    <col min="2305" max="2305" width="39.85546875" style="113" customWidth="1"/>
    <col min="2306" max="2306" width="15.85546875" style="113" customWidth="1"/>
    <col min="2307" max="2307" width="18.28515625" style="113" customWidth="1"/>
    <col min="2308" max="2308" width="17.5703125" style="113" customWidth="1"/>
    <col min="2309" max="2310" width="15.85546875" style="113" customWidth="1"/>
    <col min="2311" max="2559" width="9.140625" style="113"/>
    <col min="2560" max="2560" width="56.140625" style="113" customWidth="1"/>
    <col min="2561" max="2561" width="39.85546875" style="113" customWidth="1"/>
    <col min="2562" max="2562" width="15.85546875" style="113" customWidth="1"/>
    <col min="2563" max="2563" width="18.28515625" style="113" customWidth="1"/>
    <col min="2564" max="2564" width="17.5703125" style="113" customWidth="1"/>
    <col min="2565" max="2566" width="15.85546875" style="113" customWidth="1"/>
    <col min="2567" max="2815" width="9.140625" style="113"/>
    <col min="2816" max="2816" width="56.140625" style="113" customWidth="1"/>
    <col min="2817" max="2817" width="39.85546875" style="113" customWidth="1"/>
    <col min="2818" max="2818" width="15.85546875" style="113" customWidth="1"/>
    <col min="2819" max="2819" width="18.28515625" style="113" customWidth="1"/>
    <col min="2820" max="2820" width="17.5703125" style="113" customWidth="1"/>
    <col min="2821" max="2822" width="15.85546875" style="113" customWidth="1"/>
    <col min="2823" max="3071" width="9.140625" style="113"/>
    <col min="3072" max="3072" width="56.140625" style="113" customWidth="1"/>
    <col min="3073" max="3073" width="39.85546875" style="113" customWidth="1"/>
    <col min="3074" max="3074" width="15.85546875" style="113" customWidth="1"/>
    <col min="3075" max="3075" width="18.28515625" style="113" customWidth="1"/>
    <col min="3076" max="3076" width="17.5703125" style="113" customWidth="1"/>
    <col min="3077" max="3078" width="15.85546875" style="113" customWidth="1"/>
    <col min="3079" max="3327" width="9.140625" style="113"/>
    <col min="3328" max="3328" width="56.140625" style="113" customWidth="1"/>
    <col min="3329" max="3329" width="39.85546875" style="113" customWidth="1"/>
    <col min="3330" max="3330" width="15.85546875" style="113" customWidth="1"/>
    <col min="3331" max="3331" width="18.28515625" style="113" customWidth="1"/>
    <col min="3332" max="3332" width="17.5703125" style="113" customWidth="1"/>
    <col min="3333" max="3334" width="15.85546875" style="113" customWidth="1"/>
    <col min="3335" max="3583" width="9.140625" style="113"/>
    <col min="3584" max="3584" width="56.140625" style="113" customWidth="1"/>
    <col min="3585" max="3585" width="39.85546875" style="113" customWidth="1"/>
    <col min="3586" max="3586" width="15.85546875" style="113" customWidth="1"/>
    <col min="3587" max="3587" width="18.28515625" style="113" customWidth="1"/>
    <col min="3588" max="3588" width="17.5703125" style="113" customWidth="1"/>
    <col min="3589" max="3590" width="15.85546875" style="113" customWidth="1"/>
    <col min="3591" max="3839" width="9.140625" style="113"/>
    <col min="3840" max="3840" width="56.140625" style="113" customWidth="1"/>
    <col min="3841" max="3841" width="39.85546875" style="113" customWidth="1"/>
    <col min="3842" max="3842" width="15.85546875" style="113" customWidth="1"/>
    <col min="3843" max="3843" width="18.28515625" style="113" customWidth="1"/>
    <col min="3844" max="3844" width="17.5703125" style="113" customWidth="1"/>
    <col min="3845" max="3846" width="15.85546875" style="113" customWidth="1"/>
    <col min="3847" max="4095" width="9.140625" style="113"/>
    <col min="4096" max="4096" width="56.140625" style="113" customWidth="1"/>
    <col min="4097" max="4097" width="39.85546875" style="113" customWidth="1"/>
    <col min="4098" max="4098" width="15.85546875" style="113" customWidth="1"/>
    <col min="4099" max="4099" width="18.28515625" style="113" customWidth="1"/>
    <col min="4100" max="4100" width="17.5703125" style="113" customWidth="1"/>
    <col min="4101" max="4102" width="15.85546875" style="113" customWidth="1"/>
    <col min="4103" max="4351" width="9.140625" style="113"/>
    <col min="4352" max="4352" width="56.140625" style="113" customWidth="1"/>
    <col min="4353" max="4353" width="39.85546875" style="113" customWidth="1"/>
    <col min="4354" max="4354" width="15.85546875" style="113" customWidth="1"/>
    <col min="4355" max="4355" width="18.28515625" style="113" customWidth="1"/>
    <col min="4356" max="4356" width="17.5703125" style="113" customWidth="1"/>
    <col min="4357" max="4358" width="15.85546875" style="113" customWidth="1"/>
    <col min="4359" max="4607" width="9.140625" style="113"/>
    <col min="4608" max="4608" width="56.140625" style="113" customWidth="1"/>
    <col min="4609" max="4609" width="39.85546875" style="113" customWidth="1"/>
    <col min="4610" max="4610" width="15.85546875" style="113" customWidth="1"/>
    <col min="4611" max="4611" width="18.28515625" style="113" customWidth="1"/>
    <col min="4612" max="4612" width="17.5703125" style="113" customWidth="1"/>
    <col min="4613" max="4614" width="15.85546875" style="113" customWidth="1"/>
    <col min="4615" max="4863" width="9.140625" style="113"/>
    <col min="4864" max="4864" width="56.140625" style="113" customWidth="1"/>
    <col min="4865" max="4865" width="39.85546875" style="113" customWidth="1"/>
    <col min="4866" max="4866" width="15.85546875" style="113" customWidth="1"/>
    <col min="4867" max="4867" width="18.28515625" style="113" customWidth="1"/>
    <col min="4868" max="4868" width="17.5703125" style="113" customWidth="1"/>
    <col min="4869" max="4870" width="15.85546875" style="113" customWidth="1"/>
    <col min="4871" max="5119" width="9.140625" style="113"/>
    <col min="5120" max="5120" width="56.140625" style="113" customWidth="1"/>
    <col min="5121" max="5121" width="39.85546875" style="113" customWidth="1"/>
    <col min="5122" max="5122" width="15.85546875" style="113" customWidth="1"/>
    <col min="5123" max="5123" width="18.28515625" style="113" customWidth="1"/>
    <col min="5124" max="5124" width="17.5703125" style="113" customWidth="1"/>
    <col min="5125" max="5126" width="15.85546875" style="113" customWidth="1"/>
    <col min="5127" max="5375" width="9.140625" style="113"/>
    <col min="5376" max="5376" width="56.140625" style="113" customWidth="1"/>
    <col min="5377" max="5377" width="39.85546875" style="113" customWidth="1"/>
    <col min="5378" max="5378" width="15.85546875" style="113" customWidth="1"/>
    <col min="5379" max="5379" width="18.28515625" style="113" customWidth="1"/>
    <col min="5380" max="5380" width="17.5703125" style="113" customWidth="1"/>
    <col min="5381" max="5382" width="15.85546875" style="113" customWidth="1"/>
    <col min="5383" max="5631" width="9.140625" style="113"/>
    <col min="5632" max="5632" width="56.140625" style="113" customWidth="1"/>
    <col min="5633" max="5633" width="39.85546875" style="113" customWidth="1"/>
    <col min="5634" max="5634" width="15.85546875" style="113" customWidth="1"/>
    <col min="5635" max="5635" width="18.28515625" style="113" customWidth="1"/>
    <col min="5636" max="5636" width="17.5703125" style="113" customWidth="1"/>
    <col min="5637" max="5638" width="15.85546875" style="113" customWidth="1"/>
    <col min="5639" max="5887" width="9.140625" style="113"/>
    <col min="5888" max="5888" width="56.140625" style="113" customWidth="1"/>
    <col min="5889" max="5889" width="39.85546875" style="113" customWidth="1"/>
    <col min="5890" max="5890" width="15.85546875" style="113" customWidth="1"/>
    <col min="5891" max="5891" width="18.28515625" style="113" customWidth="1"/>
    <col min="5892" max="5892" width="17.5703125" style="113" customWidth="1"/>
    <col min="5893" max="5894" width="15.85546875" style="113" customWidth="1"/>
    <col min="5895" max="6143" width="9.140625" style="113"/>
    <col min="6144" max="6144" width="56.140625" style="113" customWidth="1"/>
    <col min="6145" max="6145" width="39.85546875" style="113" customWidth="1"/>
    <col min="6146" max="6146" width="15.85546875" style="113" customWidth="1"/>
    <col min="6147" max="6147" width="18.28515625" style="113" customWidth="1"/>
    <col min="6148" max="6148" width="17.5703125" style="113" customWidth="1"/>
    <col min="6149" max="6150" width="15.85546875" style="113" customWidth="1"/>
    <col min="6151" max="6399" width="9.140625" style="113"/>
    <col min="6400" max="6400" width="56.140625" style="113" customWidth="1"/>
    <col min="6401" max="6401" width="39.85546875" style="113" customWidth="1"/>
    <col min="6402" max="6402" width="15.85546875" style="113" customWidth="1"/>
    <col min="6403" max="6403" width="18.28515625" style="113" customWidth="1"/>
    <col min="6404" max="6404" width="17.5703125" style="113" customWidth="1"/>
    <col min="6405" max="6406" width="15.85546875" style="113" customWidth="1"/>
    <col min="6407" max="6655" width="9.140625" style="113"/>
    <col min="6656" max="6656" width="56.140625" style="113" customWidth="1"/>
    <col min="6657" max="6657" width="39.85546875" style="113" customWidth="1"/>
    <col min="6658" max="6658" width="15.85546875" style="113" customWidth="1"/>
    <col min="6659" max="6659" width="18.28515625" style="113" customWidth="1"/>
    <col min="6660" max="6660" width="17.5703125" style="113" customWidth="1"/>
    <col min="6661" max="6662" width="15.85546875" style="113" customWidth="1"/>
    <col min="6663" max="6911" width="9.140625" style="113"/>
    <col min="6912" max="6912" width="56.140625" style="113" customWidth="1"/>
    <col min="6913" max="6913" width="39.85546875" style="113" customWidth="1"/>
    <col min="6914" max="6914" width="15.85546875" style="113" customWidth="1"/>
    <col min="6915" max="6915" width="18.28515625" style="113" customWidth="1"/>
    <col min="6916" max="6916" width="17.5703125" style="113" customWidth="1"/>
    <col min="6917" max="6918" width="15.85546875" style="113" customWidth="1"/>
    <col min="6919" max="7167" width="9.140625" style="113"/>
    <col min="7168" max="7168" width="56.140625" style="113" customWidth="1"/>
    <col min="7169" max="7169" width="39.85546875" style="113" customWidth="1"/>
    <col min="7170" max="7170" width="15.85546875" style="113" customWidth="1"/>
    <col min="7171" max="7171" width="18.28515625" style="113" customWidth="1"/>
    <col min="7172" max="7172" width="17.5703125" style="113" customWidth="1"/>
    <col min="7173" max="7174" width="15.85546875" style="113" customWidth="1"/>
    <col min="7175" max="7423" width="9.140625" style="113"/>
    <col min="7424" max="7424" width="56.140625" style="113" customWidth="1"/>
    <col min="7425" max="7425" width="39.85546875" style="113" customWidth="1"/>
    <col min="7426" max="7426" width="15.85546875" style="113" customWidth="1"/>
    <col min="7427" max="7427" width="18.28515625" style="113" customWidth="1"/>
    <col min="7428" max="7428" width="17.5703125" style="113" customWidth="1"/>
    <col min="7429" max="7430" width="15.85546875" style="113" customWidth="1"/>
    <col min="7431" max="7679" width="9.140625" style="113"/>
    <col min="7680" max="7680" width="56.140625" style="113" customWidth="1"/>
    <col min="7681" max="7681" width="39.85546875" style="113" customWidth="1"/>
    <col min="7682" max="7682" width="15.85546875" style="113" customWidth="1"/>
    <col min="7683" max="7683" width="18.28515625" style="113" customWidth="1"/>
    <col min="7684" max="7684" width="17.5703125" style="113" customWidth="1"/>
    <col min="7685" max="7686" width="15.85546875" style="113" customWidth="1"/>
    <col min="7687" max="7935" width="9.140625" style="113"/>
    <col min="7936" max="7936" width="56.140625" style="113" customWidth="1"/>
    <col min="7937" max="7937" width="39.85546875" style="113" customWidth="1"/>
    <col min="7938" max="7938" width="15.85546875" style="113" customWidth="1"/>
    <col min="7939" max="7939" width="18.28515625" style="113" customWidth="1"/>
    <col min="7940" max="7940" width="17.5703125" style="113" customWidth="1"/>
    <col min="7941" max="7942" width="15.85546875" style="113" customWidth="1"/>
    <col min="7943" max="8191" width="9.140625" style="113"/>
    <col min="8192" max="8192" width="56.140625" style="113" customWidth="1"/>
    <col min="8193" max="8193" width="39.85546875" style="113" customWidth="1"/>
    <col min="8194" max="8194" width="15.85546875" style="113" customWidth="1"/>
    <col min="8195" max="8195" width="18.28515625" style="113" customWidth="1"/>
    <col min="8196" max="8196" width="17.5703125" style="113" customWidth="1"/>
    <col min="8197" max="8198" width="15.85546875" style="113" customWidth="1"/>
    <col min="8199" max="8447" width="9.140625" style="113"/>
    <col min="8448" max="8448" width="56.140625" style="113" customWidth="1"/>
    <col min="8449" max="8449" width="39.85546875" style="113" customWidth="1"/>
    <col min="8450" max="8450" width="15.85546875" style="113" customWidth="1"/>
    <col min="8451" max="8451" width="18.28515625" style="113" customWidth="1"/>
    <col min="8452" max="8452" width="17.5703125" style="113" customWidth="1"/>
    <col min="8453" max="8454" width="15.85546875" style="113" customWidth="1"/>
    <col min="8455" max="8703" width="9.140625" style="113"/>
    <col min="8704" max="8704" width="56.140625" style="113" customWidth="1"/>
    <col min="8705" max="8705" width="39.85546875" style="113" customWidth="1"/>
    <col min="8706" max="8706" width="15.85546875" style="113" customWidth="1"/>
    <col min="8707" max="8707" width="18.28515625" style="113" customWidth="1"/>
    <col min="8708" max="8708" width="17.5703125" style="113" customWidth="1"/>
    <col min="8709" max="8710" width="15.85546875" style="113" customWidth="1"/>
    <col min="8711" max="8959" width="9.140625" style="113"/>
    <col min="8960" max="8960" width="56.140625" style="113" customWidth="1"/>
    <col min="8961" max="8961" width="39.85546875" style="113" customWidth="1"/>
    <col min="8962" max="8962" width="15.85546875" style="113" customWidth="1"/>
    <col min="8963" max="8963" width="18.28515625" style="113" customWidth="1"/>
    <col min="8964" max="8964" width="17.5703125" style="113" customWidth="1"/>
    <col min="8965" max="8966" width="15.85546875" style="113" customWidth="1"/>
    <col min="8967" max="9215" width="9.140625" style="113"/>
    <col min="9216" max="9216" width="56.140625" style="113" customWidth="1"/>
    <col min="9217" max="9217" width="39.85546875" style="113" customWidth="1"/>
    <col min="9218" max="9218" width="15.85546875" style="113" customWidth="1"/>
    <col min="9219" max="9219" width="18.28515625" style="113" customWidth="1"/>
    <col min="9220" max="9220" width="17.5703125" style="113" customWidth="1"/>
    <col min="9221" max="9222" width="15.85546875" style="113" customWidth="1"/>
    <col min="9223" max="9471" width="9.140625" style="113"/>
    <col min="9472" max="9472" width="56.140625" style="113" customWidth="1"/>
    <col min="9473" max="9473" width="39.85546875" style="113" customWidth="1"/>
    <col min="9474" max="9474" width="15.85546875" style="113" customWidth="1"/>
    <col min="9475" max="9475" width="18.28515625" style="113" customWidth="1"/>
    <col min="9476" max="9476" width="17.5703125" style="113" customWidth="1"/>
    <col min="9477" max="9478" width="15.85546875" style="113" customWidth="1"/>
    <col min="9479" max="9727" width="9.140625" style="113"/>
    <col min="9728" max="9728" width="56.140625" style="113" customWidth="1"/>
    <col min="9729" max="9729" width="39.85546875" style="113" customWidth="1"/>
    <col min="9730" max="9730" width="15.85546875" style="113" customWidth="1"/>
    <col min="9731" max="9731" width="18.28515625" style="113" customWidth="1"/>
    <col min="9732" max="9732" width="17.5703125" style="113" customWidth="1"/>
    <col min="9733" max="9734" width="15.85546875" style="113" customWidth="1"/>
    <col min="9735" max="9983" width="9.140625" style="113"/>
    <col min="9984" max="9984" width="56.140625" style="113" customWidth="1"/>
    <col min="9985" max="9985" width="39.85546875" style="113" customWidth="1"/>
    <col min="9986" max="9986" width="15.85546875" style="113" customWidth="1"/>
    <col min="9987" max="9987" width="18.28515625" style="113" customWidth="1"/>
    <col min="9988" max="9988" width="17.5703125" style="113" customWidth="1"/>
    <col min="9989" max="9990" width="15.85546875" style="113" customWidth="1"/>
    <col min="9991" max="10239" width="9.140625" style="113"/>
    <col min="10240" max="10240" width="56.140625" style="113" customWidth="1"/>
    <col min="10241" max="10241" width="39.85546875" style="113" customWidth="1"/>
    <col min="10242" max="10242" width="15.85546875" style="113" customWidth="1"/>
    <col min="10243" max="10243" width="18.28515625" style="113" customWidth="1"/>
    <col min="10244" max="10244" width="17.5703125" style="113" customWidth="1"/>
    <col min="10245" max="10246" width="15.85546875" style="113" customWidth="1"/>
    <col min="10247" max="10495" width="9.140625" style="113"/>
    <col min="10496" max="10496" width="56.140625" style="113" customWidth="1"/>
    <col min="10497" max="10497" width="39.85546875" style="113" customWidth="1"/>
    <col min="10498" max="10498" width="15.85546875" style="113" customWidth="1"/>
    <col min="10499" max="10499" width="18.28515625" style="113" customWidth="1"/>
    <col min="10500" max="10500" width="17.5703125" style="113" customWidth="1"/>
    <col min="10501" max="10502" width="15.85546875" style="113" customWidth="1"/>
    <col min="10503" max="10751" width="9.140625" style="113"/>
    <col min="10752" max="10752" width="56.140625" style="113" customWidth="1"/>
    <col min="10753" max="10753" width="39.85546875" style="113" customWidth="1"/>
    <col min="10754" max="10754" width="15.85546875" style="113" customWidth="1"/>
    <col min="10755" max="10755" width="18.28515625" style="113" customWidth="1"/>
    <col min="10756" max="10756" width="17.5703125" style="113" customWidth="1"/>
    <col min="10757" max="10758" width="15.85546875" style="113" customWidth="1"/>
    <col min="10759" max="11007" width="9.140625" style="113"/>
    <col min="11008" max="11008" width="56.140625" style="113" customWidth="1"/>
    <col min="11009" max="11009" width="39.85546875" style="113" customWidth="1"/>
    <col min="11010" max="11010" width="15.85546875" style="113" customWidth="1"/>
    <col min="11011" max="11011" width="18.28515625" style="113" customWidth="1"/>
    <col min="11012" max="11012" width="17.5703125" style="113" customWidth="1"/>
    <col min="11013" max="11014" width="15.85546875" style="113" customWidth="1"/>
    <col min="11015" max="11263" width="9.140625" style="113"/>
    <col min="11264" max="11264" width="56.140625" style="113" customWidth="1"/>
    <col min="11265" max="11265" width="39.85546875" style="113" customWidth="1"/>
    <col min="11266" max="11266" width="15.85546875" style="113" customWidth="1"/>
    <col min="11267" max="11267" width="18.28515625" style="113" customWidth="1"/>
    <col min="11268" max="11268" width="17.5703125" style="113" customWidth="1"/>
    <col min="11269" max="11270" width="15.85546875" style="113" customWidth="1"/>
    <col min="11271" max="11519" width="9.140625" style="113"/>
    <col min="11520" max="11520" width="56.140625" style="113" customWidth="1"/>
    <col min="11521" max="11521" width="39.85546875" style="113" customWidth="1"/>
    <col min="11522" max="11522" width="15.85546875" style="113" customWidth="1"/>
    <col min="11523" max="11523" width="18.28515625" style="113" customWidth="1"/>
    <col min="11524" max="11524" width="17.5703125" style="113" customWidth="1"/>
    <col min="11525" max="11526" width="15.85546875" style="113" customWidth="1"/>
    <col min="11527" max="11775" width="9.140625" style="113"/>
    <col min="11776" max="11776" width="56.140625" style="113" customWidth="1"/>
    <col min="11777" max="11777" width="39.85546875" style="113" customWidth="1"/>
    <col min="11778" max="11778" width="15.85546875" style="113" customWidth="1"/>
    <col min="11779" max="11779" width="18.28515625" style="113" customWidth="1"/>
    <col min="11780" max="11780" width="17.5703125" style="113" customWidth="1"/>
    <col min="11781" max="11782" width="15.85546875" style="113" customWidth="1"/>
    <col min="11783" max="12031" width="9.140625" style="113"/>
    <col min="12032" max="12032" width="56.140625" style="113" customWidth="1"/>
    <col min="12033" max="12033" width="39.85546875" style="113" customWidth="1"/>
    <col min="12034" max="12034" width="15.85546875" style="113" customWidth="1"/>
    <col min="12035" max="12035" width="18.28515625" style="113" customWidth="1"/>
    <col min="12036" max="12036" width="17.5703125" style="113" customWidth="1"/>
    <col min="12037" max="12038" width="15.85546875" style="113" customWidth="1"/>
    <col min="12039" max="12287" width="9.140625" style="113"/>
    <col min="12288" max="12288" width="56.140625" style="113" customWidth="1"/>
    <col min="12289" max="12289" width="39.85546875" style="113" customWidth="1"/>
    <col min="12290" max="12290" width="15.85546875" style="113" customWidth="1"/>
    <col min="12291" max="12291" width="18.28515625" style="113" customWidth="1"/>
    <col min="12292" max="12292" width="17.5703125" style="113" customWidth="1"/>
    <col min="12293" max="12294" width="15.85546875" style="113" customWidth="1"/>
    <col min="12295" max="12543" width="9.140625" style="113"/>
    <col min="12544" max="12544" width="56.140625" style="113" customWidth="1"/>
    <col min="12545" max="12545" width="39.85546875" style="113" customWidth="1"/>
    <col min="12546" max="12546" width="15.85546875" style="113" customWidth="1"/>
    <col min="12547" max="12547" width="18.28515625" style="113" customWidth="1"/>
    <col min="12548" max="12548" width="17.5703125" style="113" customWidth="1"/>
    <col min="12549" max="12550" width="15.85546875" style="113" customWidth="1"/>
    <col min="12551" max="12799" width="9.140625" style="113"/>
    <col min="12800" max="12800" width="56.140625" style="113" customWidth="1"/>
    <col min="12801" max="12801" width="39.85546875" style="113" customWidth="1"/>
    <col min="12802" max="12802" width="15.85546875" style="113" customWidth="1"/>
    <col min="12803" max="12803" width="18.28515625" style="113" customWidth="1"/>
    <col min="12804" max="12804" width="17.5703125" style="113" customWidth="1"/>
    <col min="12805" max="12806" width="15.85546875" style="113" customWidth="1"/>
    <col min="12807" max="13055" width="9.140625" style="113"/>
    <col min="13056" max="13056" width="56.140625" style="113" customWidth="1"/>
    <col min="13057" max="13057" width="39.85546875" style="113" customWidth="1"/>
    <col min="13058" max="13058" width="15.85546875" style="113" customWidth="1"/>
    <col min="13059" max="13059" width="18.28515625" style="113" customWidth="1"/>
    <col min="13060" max="13060" width="17.5703125" style="113" customWidth="1"/>
    <col min="13061" max="13062" width="15.85546875" style="113" customWidth="1"/>
    <col min="13063" max="13311" width="9.140625" style="113"/>
    <col min="13312" max="13312" width="56.140625" style="113" customWidth="1"/>
    <col min="13313" max="13313" width="39.85546875" style="113" customWidth="1"/>
    <col min="13314" max="13314" width="15.85546875" style="113" customWidth="1"/>
    <col min="13315" max="13315" width="18.28515625" style="113" customWidth="1"/>
    <col min="13316" max="13316" width="17.5703125" style="113" customWidth="1"/>
    <col min="13317" max="13318" width="15.85546875" style="113" customWidth="1"/>
    <col min="13319" max="13567" width="9.140625" style="113"/>
    <col min="13568" max="13568" width="56.140625" style="113" customWidth="1"/>
    <col min="13569" max="13569" width="39.85546875" style="113" customWidth="1"/>
    <col min="13570" max="13570" width="15.85546875" style="113" customWidth="1"/>
    <col min="13571" max="13571" width="18.28515625" style="113" customWidth="1"/>
    <col min="13572" max="13572" width="17.5703125" style="113" customWidth="1"/>
    <col min="13573" max="13574" width="15.85546875" style="113" customWidth="1"/>
    <col min="13575" max="13823" width="9.140625" style="113"/>
    <col min="13824" max="13824" width="56.140625" style="113" customWidth="1"/>
    <col min="13825" max="13825" width="39.85546875" style="113" customWidth="1"/>
    <col min="13826" max="13826" width="15.85546875" style="113" customWidth="1"/>
    <col min="13827" max="13827" width="18.28515625" style="113" customWidth="1"/>
    <col min="13828" max="13828" width="17.5703125" style="113" customWidth="1"/>
    <col min="13829" max="13830" width="15.85546875" style="113" customWidth="1"/>
    <col min="13831" max="14079" width="9.140625" style="113"/>
    <col min="14080" max="14080" width="56.140625" style="113" customWidth="1"/>
    <col min="14081" max="14081" width="39.85546875" style="113" customWidth="1"/>
    <col min="14082" max="14082" width="15.85546875" style="113" customWidth="1"/>
    <col min="14083" max="14083" width="18.28515625" style="113" customWidth="1"/>
    <col min="14084" max="14084" width="17.5703125" style="113" customWidth="1"/>
    <col min="14085" max="14086" width="15.85546875" style="113" customWidth="1"/>
    <col min="14087" max="14335" width="9.140625" style="113"/>
    <col min="14336" max="14336" width="56.140625" style="113" customWidth="1"/>
    <col min="14337" max="14337" width="39.85546875" style="113" customWidth="1"/>
    <col min="14338" max="14338" width="15.85546875" style="113" customWidth="1"/>
    <col min="14339" max="14339" width="18.28515625" style="113" customWidth="1"/>
    <col min="14340" max="14340" width="17.5703125" style="113" customWidth="1"/>
    <col min="14341" max="14342" width="15.85546875" style="113" customWidth="1"/>
    <col min="14343" max="14591" width="9.140625" style="113"/>
    <col min="14592" max="14592" width="56.140625" style="113" customWidth="1"/>
    <col min="14593" max="14593" width="39.85546875" style="113" customWidth="1"/>
    <col min="14594" max="14594" width="15.85546875" style="113" customWidth="1"/>
    <col min="14595" max="14595" width="18.28515625" style="113" customWidth="1"/>
    <col min="14596" max="14596" width="17.5703125" style="113" customWidth="1"/>
    <col min="14597" max="14598" width="15.85546875" style="113" customWidth="1"/>
    <col min="14599" max="14847" width="9.140625" style="113"/>
    <col min="14848" max="14848" width="56.140625" style="113" customWidth="1"/>
    <col min="14849" max="14849" width="39.85546875" style="113" customWidth="1"/>
    <col min="14850" max="14850" width="15.85546875" style="113" customWidth="1"/>
    <col min="14851" max="14851" width="18.28515625" style="113" customWidth="1"/>
    <col min="14852" max="14852" width="17.5703125" style="113" customWidth="1"/>
    <col min="14853" max="14854" width="15.85546875" style="113" customWidth="1"/>
    <col min="14855" max="15103" width="9.140625" style="113"/>
    <col min="15104" max="15104" width="56.140625" style="113" customWidth="1"/>
    <col min="15105" max="15105" width="39.85546875" style="113" customWidth="1"/>
    <col min="15106" max="15106" width="15.85546875" style="113" customWidth="1"/>
    <col min="15107" max="15107" width="18.28515625" style="113" customWidth="1"/>
    <col min="15108" max="15108" width="17.5703125" style="113" customWidth="1"/>
    <col min="15109" max="15110" width="15.85546875" style="113" customWidth="1"/>
    <col min="15111" max="15359" width="9.140625" style="113"/>
    <col min="15360" max="15360" width="56.140625" style="113" customWidth="1"/>
    <col min="15361" max="15361" width="39.85546875" style="113" customWidth="1"/>
    <col min="15362" max="15362" width="15.85546875" style="113" customWidth="1"/>
    <col min="15363" max="15363" width="18.28515625" style="113" customWidth="1"/>
    <col min="15364" max="15364" width="17.5703125" style="113" customWidth="1"/>
    <col min="15365" max="15366" width="15.85546875" style="113" customWidth="1"/>
    <col min="15367" max="15615" width="9.140625" style="113"/>
    <col min="15616" max="15616" width="56.140625" style="113" customWidth="1"/>
    <col min="15617" max="15617" width="39.85546875" style="113" customWidth="1"/>
    <col min="15618" max="15618" width="15.85546875" style="113" customWidth="1"/>
    <col min="15619" max="15619" width="18.28515625" style="113" customWidth="1"/>
    <col min="15620" max="15620" width="17.5703125" style="113" customWidth="1"/>
    <col min="15621" max="15622" width="15.85546875" style="113" customWidth="1"/>
    <col min="15623" max="15871" width="9.140625" style="113"/>
    <col min="15872" max="15872" width="56.140625" style="113" customWidth="1"/>
    <col min="15873" max="15873" width="39.85546875" style="113" customWidth="1"/>
    <col min="15874" max="15874" width="15.85546875" style="113" customWidth="1"/>
    <col min="15875" max="15875" width="18.28515625" style="113" customWidth="1"/>
    <col min="15876" max="15876" width="17.5703125" style="113" customWidth="1"/>
    <col min="15877" max="15878" width="15.85546875" style="113" customWidth="1"/>
    <col min="15879" max="16127" width="9.140625" style="113"/>
    <col min="16128" max="16128" width="56.140625" style="113" customWidth="1"/>
    <col min="16129" max="16129" width="39.85546875" style="113" customWidth="1"/>
    <col min="16130" max="16130" width="15.85546875" style="113" customWidth="1"/>
    <col min="16131" max="16131" width="18.28515625" style="113" customWidth="1"/>
    <col min="16132" max="16132" width="17.5703125" style="113" customWidth="1"/>
    <col min="16133" max="16134" width="15.85546875" style="113" customWidth="1"/>
    <col min="16135" max="16384" width="9.140625" style="113"/>
  </cols>
  <sheetData>
    <row r="1" spans="1:38">
      <c r="A1" s="128"/>
      <c r="B1" s="128"/>
      <c r="C1" s="128"/>
      <c r="D1" s="129" t="s">
        <v>79</v>
      </c>
    </row>
    <row r="2" spans="1:38">
      <c r="A2" s="128"/>
      <c r="B2" s="128"/>
      <c r="C2" s="128"/>
      <c r="D2" s="129" t="s">
        <v>93</v>
      </c>
    </row>
    <row r="3" spans="1:38">
      <c r="A3" s="128"/>
      <c r="B3" s="128"/>
      <c r="C3" s="128"/>
      <c r="D3" s="129" t="s">
        <v>0</v>
      </c>
    </row>
    <row r="4" spans="1:38">
      <c r="A4" s="128"/>
      <c r="B4" s="128"/>
      <c r="C4" s="128"/>
      <c r="D4" s="128"/>
      <c r="E4" s="124"/>
    </row>
    <row r="5" spans="1:38" ht="109.5" customHeight="1">
      <c r="A5" s="168" t="s">
        <v>112</v>
      </c>
      <c r="B5" s="168"/>
      <c r="C5" s="168"/>
      <c r="D5" s="168"/>
      <c r="E5" s="114"/>
    </row>
    <row r="6" spans="1:38" ht="51.75" customHeight="1">
      <c r="A6" s="159"/>
      <c r="B6" s="159"/>
      <c r="C6" s="159"/>
      <c r="D6" s="132" t="s">
        <v>127</v>
      </c>
      <c r="E6" s="114"/>
    </row>
    <row r="7" spans="1:38" ht="60.75" customHeight="1">
      <c r="A7" s="213" t="s">
        <v>80</v>
      </c>
      <c r="B7" s="214" t="s">
        <v>135</v>
      </c>
      <c r="C7" s="215"/>
      <c r="D7" s="216"/>
      <c r="E7" s="114"/>
    </row>
    <row r="8" spans="1:38" s="115" customFormat="1" ht="56.25" customHeight="1">
      <c r="A8" s="212"/>
      <c r="B8" s="125" t="s">
        <v>113</v>
      </c>
      <c r="C8" s="125" t="s">
        <v>114</v>
      </c>
      <c r="D8" s="130" t="s">
        <v>115</v>
      </c>
    </row>
    <row r="9" spans="1:38" s="116" customFormat="1" ht="16.5">
      <c r="A9" s="126" t="s">
        <v>81</v>
      </c>
      <c r="B9" s="126">
        <f>+B11</f>
        <v>49200</v>
      </c>
      <c r="C9" s="126">
        <f>+C11</f>
        <v>49200</v>
      </c>
      <c r="D9" s="118">
        <f t="shared" ref="D9" si="0">+D11</f>
        <v>49200</v>
      </c>
    </row>
    <row r="10" spans="1:38" s="116" customFormat="1" ht="16.5">
      <c r="A10" s="117" t="s">
        <v>82</v>
      </c>
      <c r="B10" s="117"/>
      <c r="C10" s="117"/>
      <c r="D10" s="118"/>
    </row>
    <row r="11" spans="1:38" s="116" customFormat="1" ht="16.5">
      <c r="A11" s="120" t="s">
        <v>83</v>
      </c>
      <c r="B11" s="120">
        <f>+B13</f>
        <v>49200</v>
      </c>
      <c r="C11" s="120">
        <f>+C13</f>
        <v>49200</v>
      </c>
      <c r="D11" s="121">
        <f t="shared" ref="D11" si="1">+D13</f>
        <v>49200</v>
      </c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</row>
    <row r="12" spans="1:38" s="116" customFormat="1" ht="16.5">
      <c r="A12" s="120" t="s">
        <v>84</v>
      </c>
      <c r="B12" s="120"/>
      <c r="C12" s="120"/>
      <c r="D12" s="121"/>
    </row>
    <row r="13" spans="1:38" s="116" customFormat="1" ht="16.5">
      <c r="A13" s="120" t="s">
        <v>105</v>
      </c>
      <c r="B13" s="120">
        <f>+B15</f>
        <v>49200</v>
      </c>
      <c r="C13" s="120">
        <f>+C15</f>
        <v>49200</v>
      </c>
      <c r="D13" s="121">
        <f t="shared" ref="D13" si="2">+D15</f>
        <v>49200</v>
      </c>
    </row>
    <row r="14" spans="1:38" s="116" customFormat="1" ht="16.5">
      <c r="A14" s="120" t="s">
        <v>82</v>
      </c>
      <c r="B14" s="120"/>
      <c r="C14" s="120"/>
      <c r="D14" s="121"/>
    </row>
    <row r="15" spans="1:38" s="116" customFormat="1" ht="16.5">
      <c r="A15" s="120" t="s">
        <v>106</v>
      </c>
      <c r="B15" s="120">
        <f>+B16</f>
        <v>49200</v>
      </c>
      <c r="C15" s="120">
        <f>+C16</f>
        <v>49200</v>
      </c>
      <c r="D15" s="121">
        <f t="shared" ref="D15" si="3">+D16</f>
        <v>49200</v>
      </c>
    </row>
    <row r="16" spans="1:38" s="116" customFormat="1" ht="33">
      <c r="A16" s="120" t="s">
        <v>107</v>
      </c>
      <c r="B16" s="120">
        <f>+'1'!B10</f>
        <v>49200</v>
      </c>
      <c r="C16" s="120">
        <f>+'1'!B10</f>
        <v>49200</v>
      </c>
      <c r="D16" s="122">
        <f>+'1'!B10</f>
        <v>49200</v>
      </c>
    </row>
  </sheetData>
  <mergeCells count="3">
    <mergeCell ref="A5:D5"/>
    <mergeCell ref="A7:A8"/>
    <mergeCell ref="B7:D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0"/>
  <sheetViews>
    <sheetView zoomScaleNormal="100" workbookViewId="0">
      <selection activeCell="D16" sqref="D16"/>
    </sheetView>
  </sheetViews>
  <sheetFormatPr defaultRowHeight="17.25"/>
  <cols>
    <col min="1" max="1" width="10" style="70" customWidth="1"/>
    <col min="2" max="2" width="10.85546875" style="70" customWidth="1"/>
    <col min="3" max="3" width="72.7109375" style="52" customWidth="1"/>
    <col min="4" max="4" width="20.5703125" style="52" customWidth="1"/>
    <col min="5" max="5" width="21" style="52" customWidth="1"/>
    <col min="6" max="6" width="22.85546875" style="52" customWidth="1"/>
    <col min="7" max="7" width="16.42578125" style="52" customWidth="1"/>
    <col min="8" max="8" width="26.85546875" style="52" customWidth="1"/>
    <col min="9" max="9" width="24.85546875" style="52" customWidth="1"/>
    <col min="10" max="16384" width="9.140625" style="52"/>
  </cols>
  <sheetData>
    <row r="1" spans="1:8">
      <c r="A1" s="127"/>
      <c r="B1" s="127"/>
      <c r="F1" s="157" t="s">
        <v>88</v>
      </c>
    </row>
    <row r="2" spans="1:8" ht="24" customHeight="1">
      <c r="A2" s="57"/>
      <c r="B2" s="57"/>
      <c r="C2" s="169" t="s">
        <v>94</v>
      </c>
      <c r="D2" s="169"/>
      <c r="E2" s="169"/>
      <c r="F2" s="169"/>
    </row>
    <row r="3" spans="1:8" ht="15" customHeight="1">
      <c r="A3" s="57"/>
      <c r="B3" s="57"/>
      <c r="C3" s="169" t="s">
        <v>0</v>
      </c>
      <c r="D3" s="169"/>
      <c r="E3" s="169"/>
      <c r="F3" s="169"/>
    </row>
    <row r="4" spans="1:8" ht="17.25" customHeight="1">
      <c r="A4" s="57"/>
      <c r="B4" s="57"/>
      <c r="C4" s="57"/>
      <c r="D4" s="57"/>
      <c r="E4" s="57"/>
      <c r="F4" s="57"/>
    </row>
    <row r="5" spans="1:8" ht="87.75" customHeight="1">
      <c r="A5" s="175" t="s">
        <v>116</v>
      </c>
      <c r="B5" s="175"/>
      <c r="C5" s="175"/>
      <c r="D5" s="175"/>
      <c r="E5" s="175"/>
      <c r="F5" s="176"/>
    </row>
    <row r="6" spans="1:8" ht="28.5" customHeight="1">
      <c r="C6" s="70"/>
      <c r="D6" s="127"/>
      <c r="E6" s="127"/>
      <c r="F6" s="160" t="s">
        <v>127</v>
      </c>
    </row>
    <row r="7" spans="1:8" ht="59.25" customHeight="1">
      <c r="A7" s="179" t="s">
        <v>1</v>
      </c>
      <c r="B7" s="179"/>
      <c r="C7" s="170" t="s">
        <v>20</v>
      </c>
      <c r="D7" s="177" t="s">
        <v>122</v>
      </c>
      <c r="E7" s="177"/>
      <c r="F7" s="177"/>
    </row>
    <row r="8" spans="1:8" ht="12.75" customHeight="1">
      <c r="A8" s="179"/>
      <c r="B8" s="179"/>
      <c r="C8" s="178"/>
      <c r="D8" s="170" t="s">
        <v>118</v>
      </c>
      <c r="E8" s="170" t="s">
        <v>119</v>
      </c>
      <c r="F8" s="170" t="s">
        <v>99</v>
      </c>
    </row>
    <row r="9" spans="1:8" ht="28.5" customHeight="1">
      <c r="A9" s="62" t="s">
        <v>2</v>
      </c>
      <c r="B9" s="62" t="s">
        <v>18</v>
      </c>
      <c r="C9" s="171"/>
      <c r="D9" s="171"/>
      <c r="E9" s="171"/>
      <c r="F9" s="171"/>
    </row>
    <row r="10" spans="1:8">
      <c r="A10" s="50"/>
      <c r="B10" s="50"/>
      <c r="C10" s="50" t="s">
        <v>117</v>
      </c>
      <c r="D10" s="217">
        <f t="shared" ref="D10:E10" si="0">+D11</f>
        <v>49200</v>
      </c>
      <c r="E10" s="217">
        <f t="shared" si="0"/>
        <v>49200</v>
      </c>
      <c r="F10" s="217">
        <f>+F11</f>
        <v>49200</v>
      </c>
    </row>
    <row r="11" spans="1:8">
      <c r="A11" s="28"/>
      <c r="B11" s="28"/>
      <c r="C11" s="79" t="s">
        <v>67</v>
      </c>
      <c r="D11" s="80">
        <f t="shared" ref="D11:E11" si="1">+D12</f>
        <v>49200</v>
      </c>
      <c r="E11" s="80">
        <f t="shared" si="1"/>
        <v>49200</v>
      </c>
      <c r="F11" s="80">
        <f>+F12</f>
        <v>49200</v>
      </c>
    </row>
    <row r="12" spans="1:8" s="82" customFormat="1" ht="16.5">
      <c r="A12" s="23">
        <v>1053</v>
      </c>
      <c r="B12" s="23"/>
      <c r="C12" s="81" t="s">
        <v>24</v>
      </c>
      <c r="D12" s="22">
        <f t="shared" ref="D12:E12" si="2">+D19+D25</f>
        <v>49200</v>
      </c>
      <c r="E12" s="22">
        <f t="shared" si="2"/>
        <v>49200</v>
      </c>
      <c r="F12" s="22">
        <f>+F19+F25</f>
        <v>49200</v>
      </c>
      <c r="G12" s="123"/>
      <c r="H12" s="112"/>
    </row>
    <row r="13" spans="1:8" s="82" customFormat="1" ht="33">
      <c r="A13" s="23"/>
      <c r="B13" s="23"/>
      <c r="C13" s="23" t="s">
        <v>54</v>
      </c>
      <c r="D13" s="153"/>
      <c r="E13" s="153"/>
      <c r="F13" s="23"/>
    </row>
    <row r="14" spans="1:8" s="82" customFormat="1" ht="16.5">
      <c r="A14" s="23"/>
      <c r="B14" s="23"/>
      <c r="C14" s="81" t="s">
        <v>25</v>
      </c>
      <c r="D14" s="81"/>
      <c r="E14" s="81"/>
      <c r="F14" s="23"/>
    </row>
    <row r="15" spans="1:8" s="82" customFormat="1" ht="24.75" customHeight="1">
      <c r="A15" s="23"/>
      <c r="B15" s="23"/>
      <c r="C15" s="23" t="s">
        <v>68</v>
      </c>
      <c r="D15" s="153"/>
      <c r="E15" s="153"/>
      <c r="F15" s="23"/>
    </row>
    <row r="16" spans="1:8" s="82" customFormat="1" ht="16.5">
      <c r="A16" s="23"/>
      <c r="B16" s="23"/>
      <c r="C16" s="81" t="s">
        <v>26</v>
      </c>
      <c r="D16" s="81"/>
      <c r="E16" s="81"/>
      <c r="F16" s="23"/>
    </row>
    <row r="17" spans="1:6" s="82" customFormat="1" ht="33">
      <c r="A17" s="23"/>
      <c r="B17" s="23"/>
      <c r="C17" s="23" t="s">
        <v>69</v>
      </c>
      <c r="D17" s="153"/>
      <c r="E17" s="153"/>
      <c r="F17" s="23"/>
    </row>
    <row r="18" spans="1:6" s="82" customFormat="1" ht="16.5">
      <c r="A18" s="172" t="s">
        <v>27</v>
      </c>
      <c r="B18" s="173"/>
      <c r="C18" s="173"/>
      <c r="D18" s="173"/>
      <c r="E18" s="173"/>
      <c r="F18" s="174"/>
    </row>
    <row r="19" spans="1:6" s="82" customFormat="1" ht="19.5" customHeight="1">
      <c r="A19" s="23"/>
      <c r="B19" s="24">
        <v>32005</v>
      </c>
      <c r="C19" s="83" t="s">
        <v>28</v>
      </c>
      <c r="D19" s="22">
        <v>68000</v>
      </c>
      <c r="E19" s="22">
        <v>68000</v>
      </c>
      <c r="F19" s="22">
        <v>68000</v>
      </c>
    </row>
    <row r="20" spans="1:6" ht="61.5" customHeight="1">
      <c r="A20" s="29"/>
      <c r="B20" s="24"/>
      <c r="C20" s="24" t="s">
        <v>90</v>
      </c>
      <c r="D20" s="153"/>
      <c r="E20" s="153"/>
      <c r="F20" s="23"/>
    </row>
    <row r="21" spans="1:6">
      <c r="A21" s="29"/>
      <c r="B21" s="24"/>
      <c r="C21" s="83" t="s">
        <v>29</v>
      </c>
      <c r="D21" s="154"/>
      <c r="E21" s="154"/>
      <c r="F21" s="23"/>
    </row>
    <row r="22" spans="1:6" ht="43.5" customHeight="1">
      <c r="A22" s="29"/>
      <c r="B22" s="24"/>
      <c r="C22" s="24" t="s">
        <v>104</v>
      </c>
      <c r="D22" s="153"/>
      <c r="E22" s="153"/>
      <c r="F22" s="23"/>
    </row>
    <row r="23" spans="1:6" s="84" customFormat="1">
      <c r="A23" s="29"/>
      <c r="B23" s="24"/>
      <c r="C23" s="83" t="s">
        <v>30</v>
      </c>
      <c r="D23" s="154"/>
      <c r="E23" s="154"/>
      <c r="F23" s="23"/>
    </row>
    <row r="24" spans="1:6" s="85" customFormat="1" ht="36.75" customHeight="1">
      <c r="A24" s="29"/>
      <c r="B24" s="24"/>
      <c r="C24" s="24" t="s">
        <v>45</v>
      </c>
      <c r="D24" s="153"/>
      <c r="E24" s="153"/>
      <c r="F24" s="23"/>
    </row>
    <row r="25" spans="1:6" s="82" customFormat="1" ht="16.5">
      <c r="A25" s="23"/>
      <c r="B25" s="24">
        <v>32007</v>
      </c>
      <c r="C25" s="83" t="s">
        <v>28</v>
      </c>
      <c r="D25" s="22">
        <v>-18800</v>
      </c>
      <c r="E25" s="22">
        <f>+D25</f>
        <v>-18800</v>
      </c>
      <c r="F25" s="22">
        <f>+E25</f>
        <v>-18800</v>
      </c>
    </row>
    <row r="26" spans="1:6" ht="87" customHeight="1">
      <c r="A26" s="29"/>
      <c r="B26" s="24"/>
      <c r="C26" s="24" t="s">
        <v>91</v>
      </c>
      <c r="D26" s="153"/>
      <c r="E26" s="153"/>
      <c r="F26" s="23"/>
    </row>
    <row r="27" spans="1:6">
      <c r="A27" s="29"/>
      <c r="B27" s="24"/>
      <c r="C27" s="83" t="s">
        <v>29</v>
      </c>
      <c r="D27" s="154"/>
      <c r="E27" s="154"/>
      <c r="F27" s="23"/>
    </row>
    <row r="28" spans="1:6" ht="76.5" customHeight="1">
      <c r="A28" s="29"/>
      <c r="B28" s="24"/>
      <c r="C28" s="24" t="s">
        <v>95</v>
      </c>
      <c r="D28" s="153"/>
      <c r="E28" s="153"/>
      <c r="F28" s="23"/>
    </row>
    <row r="29" spans="1:6" s="84" customFormat="1">
      <c r="A29" s="29"/>
      <c r="B29" s="24"/>
      <c r="C29" s="83" t="s">
        <v>30</v>
      </c>
      <c r="D29" s="154"/>
      <c r="E29" s="154"/>
      <c r="F29" s="23"/>
    </row>
    <row r="30" spans="1:6" s="85" customFormat="1" ht="33">
      <c r="A30" s="29"/>
      <c r="B30" s="24"/>
      <c r="C30" s="24" t="s">
        <v>45</v>
      </c>
      <c r="D30" s="153"/>
      <c r="E30" s="153"/>
      <c r="F30" s="23"/>
    </row>
  </sheetData>
  <mergeCells count="10">
    <mergeCell ref="C3:F3"/>
    <mergeCell ref="C2:F2"/>
    <mergeCell ref="D8:D9"/>
    <mergeCell ref="E8:E9"/>
    <mergeCell ref="A18:F18"/>
    <mergeCell ref="A5:F5"/>
    <mergeCell ref="F8:F9"/>
    <mergeCell ref="D7:F7"/>
    <mergeCell ref="C7:C9"/>
    <mergeCell ref="A7:B8"/>
  </mergeCells>
  <pageMargins left="0.19685039370078741" right="0.19685039370078741" top="0.31496062992125984" bottom="0.35433070866141736" header="0.15748031496062992" footer="0.15748031496062992"/>
  <pageSetup paperSize="9" scale="68" orientation="landscape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zoomScaleNormal="100" workbookViewId="0">
      <selection activeCell="J21" sqref="J21"/>
    </sheetView>
  </sheetViews>
  <sheetFormatPr defaultRowHeight="17.25"/>
  <cols>
    <col min="1" max="1" width="7.5703125" style="3" bestFit="1" customWidth="1"/>
    <col min="2" max="2" width="7.42578125" style="3" customWidth="1"/>
    <col min="3" max="3" width="5.5703125" style="3" bestFit="1" customWidth="1"/>
    <col min="4" max="4" width="8.7109375" style="33" bestFit="1" customWidth="1"/>
    <col min="5" max="5" width="8.42578125" style="33" bestFit="1" customWidth="1"/>
    <col min="6" max="6" width="76.140625" style="1" customWidth="1"/>
    <col min="7" max="9" width="20.28515625" style="1" customWidth="1"/>
    <col min="10" max="10" width="19" style="1" bestFit="1" customWidth="1"/>
    <col min="11" max="11" width="51.7109375" style="1" customWidth="1"/>
    <col min="12" max="16384" width="9.140625" style="1"/>
  </cols>
  <sheetData>
    <row r="1" spans="1:11" ht="14.25" customHeight="1">
      <c r="A1" s="49"/>
      <c r="B1" s="49"/>
      <c r="C1" s="49"/>
      <c r="D1" s="49"/>
      <c r="E1" s="49"/>
      <c r="F1" s="49"/>
      <c r="G1" s="58"/>
      <c r="H1" s="58"/>
      <c r="I1" s="58" t="s">
        <v>49</v>
      </c>
    </row>
    <row r="2" spans="1:11" ht="15" customHeight="1">
      <c r="A2" s="49"/>
      <c r="B2" s="49"/>
      <c r="C2" s="49"/>
      <c r="D2" s="49"/>
      <c r="E2" s="49"/>
      <c r="F2" s="180" t="s">
        <v>94</v>
      </c>
      <c r="G2" s="180"/>
      <c r="H2" s="180"/>
      <c r="I2" s="181"/>
    </row>
    <row r="3" spans="1:11" ht="24.75" customHeight="1">
      <c r="A3" s="49"/>
      <c r="B3" s="49"/>
      <c r="C3" s="49"/>
      <c r="D3" s="49"/>
      <c r="E3" s="49"/>
      <c r="F3" s="180" t="s">
        <v>0</v>
      </c>
      <c r="G3" s="180"/>
      <c r="H3" s="180"/>
      <c r="I3" s="181"/>
    </row>
    <row r="4" spans="1:11" ht="44.25" customHeight="1">
      <c r="A4" s="182" t="s">
        <v>120</v>
      </c>
      <c r="B4" s="182"/>
      <c r="C4" s="182"/>
      <c r="D4" s="182"/>
      <c r="E4" s="182"/>
      <c r="F4" s="182"/>
      <c r="G4" s="182"/>
      <c r="H4" s="182"/>
      <c r="I4" s="182"/>
    </row>
    <row r="5" spans="1:11" s="2" customFormat="1" ht="10.5" customHeight="1">
      <c r="A5" s="49"/>
      <c r="B5" s="49"/>
      <c r="C5" s="49"/>
      <c r="D5" s="49"/>
      <c r="E5" s="49"/>
      <c r="F5" s="49"/>
      <c r="G5" s="155"/>
      <c r="H5" s="155"/>
      <c r="I5" s="59"/>
    </row>
    <row r="6" spans="1:11" s="2" customFormat="1">
      <c r="A6" s="4"/>
      <c r="B6" s="4"/>
      <c r="C6" s="4"/>
      <c r="D6" s="27"/>
      <c r="E6" s="27"/>
      <c r="F6" s="4"/>
      <c r="G6" s="4"/>
      <c r="H6" s="4"/>
      <c r="I6" s="161" t="s">
        <v>127</v>
      </c>
    </row>
    <row r="7" spans="1:11" ht="44.25" customHeight="1">
      <c r="A7" s="183" t="s">
        <v>5</v>
      </c>
      <c r="B7" s="183"/>
      <c r="C7" s="183"/>
      <c r="D7" s="179" t="s">
        <v>1</v>
      </c>
      <c r="E7" s="179"/>
      <c r="F7" s="183" t="s">
        <v>20</v>
      </c>
      <c r="G7" s="184" t="s">
        <v>123</v>
      </c>
      <c r="H7" s="184"/>
      <c r="I7" s="184"/>
    </row>
    <row r="8" spans="1:11" ht="25.5" customHeight="1">
      <c r="A8" s="183"/>
      <c r="B8" s="183"/>
      <c r="C8" s="183"/>
      <c r="D8" s="179"/>
      <c r="E8" s="179"/>
      <c r="F8" s="183"/>
      <c r="G8" s="183" t="s">
        <v>113</v>
      </c>
      <c r="H8" s="183" t="s">
        <v>124</v>
      </c>
      <c r="I8" s="183" t="s">
        <v>125</v>
      </c>
    </row>
    <row r="9" spans="1:11" ht="21" customHeight="1">
      <c r="A9" s="162" t="s">
        <v>6</v>
      </c>
      <c r="B9" s="162" t="s">
        <v>7</v>
      </c>
      <c r="C9" s="162" t="s">
        <v>8</v>
      </c>
      <c r="D9" s="163" t="s">
        <v>2</v>
      </c>
      <c r="E9" s="163" t="s">
        <v>18</v>
      </c>
      <c r="F9" s="183"/>
      <c r="G9" s="183"/>
      <c r="H9" s="183"/>
      <c r="I9" s="183"/>
    </row>
    <row r="10" spans="1:11">
      <c r="A10" s="10"/>
      <c r="B10" s="10"/>
      <c r="C10" s="10"/>
      <c r="D10" s="31"/>
      <c r="E10" s="31"/>
      <c r="F10" s="164" t="s">
        <v>117</v>
      </c>
      <c r="G10" s="12">
        <f>+G13</f>
        <v>49200</v>
      </c>
      <c r="H10" s="12">
        <f>+H13</f>
        <v>49200</v>
      </c>
      <c r="I10" s="12">
        <f>+I13</f>
        <v>49200</v>
      </c>
      <c r="J10" s="51" t="e">
        <f>+#REF!-'3.'!#REF!</f>
        <v>#REF!</v>
      </c>
      <c r="K10" s="51">
        <f>+I10-'3.'!F10</f>
        <v>0</v>
      </c>
    </row>
    <row r="11" spans="1:11" ht="18" customHeight="1">
      <c r="A11" s="10"/>
      <c r="B11" s="10"/>
      <c r="C11" s="10"/>
      <c r="D11" s="31"/>
      <c r="E11" s="31"/>
      <c r="F11" s="165" t="s">
        <v>3</v>
      </c>
      <c r="G11" s="12"/>
      <c r="H11" s="12"/>
      <c r="I11" s="12"/>
    </row>
    <row r="12" spans="1:11" ht="18" customHeight="1">
      <c r="A12" s="21"/>
      <c r="B12" s="21"/>
      <c r="C12" s="21"/>
      <c r="D12" s="32"/>
      <c r="E12" s="32"/>
      <c r="F12" s="165" t="s">
        <v>61</v>
      </c>
      <c r="G12" s="12">
        <v>49200</v>
      </c>
      <c r="H12" s="12">
        <v>49200</v>
      </c>
      <c r="I12" s="12">
        <v>49200</v>
      </c>
    </row>
    <row r="13" spans="1:11">
      <c r="A13" s="151" t="s">
        <v>59</v>
      </c>
      <c r="B13" s="21"/>
      <c r="C13" s="21"/>
      <c r="D13" s="32"/>
      <c r="E13" s="32"/>
      <c r="F13" s="166" t="s">
        <v>60</v>
      </c>
      <c r="G13" s="12">
        <f>+G15</f>
        <v>49200</v>
      </c>
      <c r="H13" s="12">
        <f>+H15</f>
        <v>49200</v>
      </c>
      <c r="I13" s="12">
        <f>+I15</f>
        <v>49200</v>
      </c>
    </row>
    <row r="14" spans="1:11">
      <c r="A14" s="77"/>
      <c r="B14" s="77"/>
      <c r="C14" s="77"/>
      <c r="D14" s="31"/>
      <c r="E14" s="31"/>
      <c r="F14" s="165" t="s">
        <v>3</v>
      </c>
      <c r="G14" s="12"/>
      <c r="H14" s="12"/>
      <c r="I14" s="12"/>
      <c r="J14" s="13"/>
    </row>
    <row r="15" spans="1:11" s="9" customFormat="1" ht="16.5">
      <c r="A15" s="78"/>
      <c r="B15" s="78" t="s">
        <v>62</v>
      </c>
      <c r="C15" s="78"/>
      <c r="D15" s="23"/>
      <c r="E15" s="23"/>
      <c r="F15" s="23" t="s">
        <v>63</v>
      </c>
      <c r="G15" s="12">
        <f>+G17</f>
        <v>49200</v>
      </c>
      <c r="H15" s="12">
        <f>+H17</f>
        <v>49200</v>
      </c>
      <c r="I15" s="12">
        <f>+I17</f>
        <v>49200</v>
      </c>
    </row>
    <row r="16" spans="1:11" s="9" customFormat="1">
      <c r="A16" s="78"/>
      <c r="B16" s="78"/>
      <c r="C16" s="78"/>
      <c r="D16" s="23"/>
      <c r="E16" s="23"/>
      <c r="F16" s="165" t="s">
        <v>3</v>
      </c>
      <c r="G16" s="12"/>
      <c r="H16" s="12"/>
      <c r="I16" s="12"/>
      <c r="J16" s="1"/>
    </row>
    <row r="17" spans="1:10" s="9" customFormat="1" ht="16.5">
      <c r="A17" s="78"/>
      <c r="B17" s="78"/>
      <c r="C17" s="78" t="s">
        <v>64</v>
      </c>
      <c r="D17" s="23"/>
      <c r="E17" s="23"/>
      <c r="F17" s="23" t="s">
        <v>65</v>
      </c>
      <c r="G17" s="12">
        <f>+G20</f>
        <v>49200</v>
      </c>
      <c r="H17" s="12">
        <f>+H20</f>
        <v>49200</v>
      </c>
      <c r="I17" s="12">
        <f>+I20</f>
        <v>49200</v>
      </c>
    </row>
    <row r="18" spans="1:10" s="9" customFormat="1">
      <c r="A18" s="8"/>
      <c r="B18" s="8"/>
      <c r="C18" s="8"/>
      <c r="D18" s="23"/>
      <c r="E18" s="23"/>
      <c r="F18" s="165" t="s">
        <v>3</v>
      </c>
      <c r="G18" s="12"/>
      <c r="H18" s="12"/>
      <c r="I18" s="12"/>
      <c r="J18" s="1"/>
    </row>
    <row r="19" spans="1:10" s="9" customFormat="1">
      <c r="A19" s="8"/>
      <c r="B19" s="8"/>
      <c r="C19" s="8"/>
      <c r="D19" s="23"/>
      <c r="E19" s="23"/>
      <c r="F19" s="165" t="s">
        <v>61</v>
      </c>
      <c r="G19" s="12">
        <f>+G20</f>
        <v>49200</v>
      </c>
      <c r="H19" s="12">
        <f>+H20</f>
        <v>49200</v>
      </c>
      <c r="I19" s="12">
        <f>+I20</f>
        <v>49200</v>
      </c>
      <c r="J19" s="1"/>
    </row>
    <row r="20" spans="1:10" s="9" customFormat="1" ht="37.5" customHeight="1">
      <c r="A20" s="8"/>
      <c r="B20" s="8"/>
      <c r="C20" s="8"/>
      <c r="D20" s="23">
        <v>1053</v>
      </c>
      <c r="E20" s="23"/>
      <c r="F20" s="8" t="s">
        <v>66</v>
      </c>
      <c r="G20" s="12">
        <f>+G22+G31</f>
        <v>49200</v>
      </c>
      <c r="H20" s="12">
        <f>+H22+H31</f>
        <v>49200</v>
      </c>
      <c r="I20" s="12">
        <f>+I22+I31</f>
        <v>49200</v>
      </c>
    </row>
    <row r="21" spans="1:10" s="9" customFormat="1" ht="16.5">
      <c r="A21" s="8"/>
      <c r="B21" s="8"/>
      <c r="C21" s="8"/>
      <c r="D21" s="23"/>
      <c r="E21" s="23"/>
      <c r="F21" s="11" t="s">
        <v>3</v>
      </c>
      <c r="G21" s="156"/>
      <c r="H21" s="156"/>
      <c r="I21" s="8"/>
    </row>
    <row r="22" spans="1:10" s="9" customFormat="1" ht="51" customHeight="1">
      <c r="A22" s="8"/>
      <c r="B22" s="8"/>
      <c r="C22" s="8"/>
      <c r="D22" s="23"/>
      <c r="E22" s="148" t="s">
        <v>55</v>
      </c>
      <c r="F22" s="11" t="s">
        <v>56</v>
      </c>
      <c r="G22" s="12">
        <f>+G24</f>
        <v>68000</v>
      </c>
      <c r="H22" s="12">
        <f>+H24</f>
        <v>68000</v>
      </c>
      <c r="I22" s="12">
        <f>+I24</f>
        <v>68000</v>
      </c>
    </row>
    <row r="23" spans="1:10" s="9" customFormat="1" ht="16.5">
      <c r="A23" s="8"/>
      <c r="B23" s="8"/>
      <c r="C23" s="89"/>
      <c r="D23" s="23"/>
      <c r="E23" s="23"/>
      <c r="F23" s="11" t="s">
        <v>19</v>
      </c>
      <c r="G23" s="12"/>
      <c r="H23" s="12"/>
      <c r="I23" s="12"/>
    </row>
    <row r="24" spans="1:10" s="9" customFormat="1" ht="16.5">
      <c r="A24" s="8"/>
      <c r="B24" s="8"/>
      <c r="C24" s="89"/>
      <c r="D24" s="23"/>
      <c r="E24" s="23"/>
      <c r="F24" s="11" t="s">
        <v>52</v>
      </c>
      <c r="G24" s="12">
        <f>+G26</f>
        <v>68000</v>
      </c>
      <c r="H24" s="12">
        <f>+H26</f>
        <v>68000</v>
      </c>
      <c r="I24" s="12">
        <f>+I26</f>
        <v>68000</v>
      </c>
    </row>
    <row r="25" spans="1:10" s="9" customFormat="1" ht="16.5">
      <c r="A25" s="8"/>
      <c r="B25" s="8"/>
      <c r="C25" s="89"/>
      <c r="D25" s="23"/>
      <c r="E25" s="23"/>
      <c r="F25" s="11" t="s">
        <v>40</v>
      </c>
      <c r="G25" s="12"/>
      <c r="H25" s="12"/>
      <c r="I25" s="12"/>
    </row>
    <row r="26" spans="1:10" s="9" customFormat="1" ht="16.5">
      <c r="A26" s="8"/>
      <c r="B26" s="8"/>
      <c r="C26" s="89"/>
      <c r="D26" s="23"/>
      <c r="E26" s="23"/>
      <c r="F26" s="11" t="s">
        <v>4</v>
      </c>
      <c r="G26" s="12">
        <f t="shared" ref="G26:I29" si="0">+G27</f>
        <v>68000</v>
      </c>
      <c r="H26" s="12">
        <f t="shared" si="0"/>
        <v>68000</v>
      </c>
      <c r="I26" s="12">
        <f t="shared" si="0"/>
        <v>68000</v>
      </c>
    </row>
    <row r="27" spans="1:10" s="9" customFormat="1" ht="16.5">
      <c r="A27" s="8"/>
      <c r="B27" s="8"/>
      <c r="C27" s="89"/>
      <c r="D27" s="23"/>
      <c r="E27" s="23"/>
      <c r="F27" s="11" t="s">
        <v>31</v>
      </c>
      <c r="G27" s="12">
        <f t="shared" si="0"/>
        <v>68000</v>
      </c>
      <c r="H27" s="12">
        <f t="shared" si="0"/>
        <v>68000</v>
      </c>
      <c r="I27" s="12">
        <f t="shared" si="0"/>
        <v>68000</v>
      </c>
    </row>
    <row r="28" spans="1:10" s="9" customFormat="1" ht="16.5">
      <c r="A28" s="8"/>
      <c r="B28" s="8"/>
      <c r="C28" s="89"/>
      <c r="D28" s="23"/>
      <c r="E28" s="23"/>
      <c r="F28" s="11" t="s">
        <v>32</v>
      </c>
      <c r="G28" s="12">
        <f t="shared" si="0"/>
        <v>68000</v>
      </c>
      <c r="H28" s="12">
        <f t="shared" si="0"/>
        <v>68000</v>
      </c>
      <c r="I28" s="12">
        <f t="shared" si="0"/>
        <v>68000</v>
      </c>
    </row>
    <row r="29" spans="1:10" s="9" customFormat="1" ht="16.5">
      <c r="A29" s="8"/>
      <c r="B29" s="8"/>
      <c r="C29" s="89"/>
      <c r="D29" s="23"/>
      <c r="E29" s="23"/>
      <c r="F29" s="11" t="s">
        <v>33</v>
      </c>
      <c r="G29" s="12">
        <f t="shared" si="0"/>
        <v>68000</v>
      </c>
      <c r="H29" s="12">
        <f t="shared" si="0"/>
        <v>68000</v>
      </c>
      <c r="I29" s="12">
        <f t="shared" si="0"/>
        <v>68000</v>
      </c>
    </row>
    <row r="30" spans="1:10" s="9" customFormat="1" ht="16.5">
      <c r="A30" s="8"/>
      <c r="B30" s="8"/>
      <c r="C30" s="89"/>
      <c r="D30" s="23"/>
      <c r="E30" s="23"/>
      <c r="F30" s="11" t="s">
        <v>57</v>
      </c>
      <c r="G30" s="12">
        <v>68000</v>
      </c>
      <c r="H30" s="12">
        <v>68000</v>
      </c>
      <c r="I30" s="12">
        <v>68000</v>
      </c>
    </row>
    <row r="31" spans="1:10" s="9" customFormat="1" ht="67.5">
      <c r="A31" s="8"/>
      <c r="B31" s="8"/>
      <c r="C31" s="8"/>
      <c r="D31" s="23"/>
      <c r="E31" s="23">
        <v>32007</v>
      </c>
      <c r="F31" s="11" t="s">
        <v>91</v>
      </c>
      <c r="G31" s="12">
        <f>+G33</f>
        <v>-18800</v>
      </c>
      <c r="H31" s="12">
        <f>+H33</f>
        <v>-18800</v>
      </c>
      <c r="I31" s="12">
        <f>+I33</f>
        <v>-18800</v>
      </c>
    </row>
    <row r="32" spans="1:10" s="9" customFormat="1" ht="16.5">
      <c r="A32" s="8"/>
      <c r="B32" s="8"/>
      <c r="C32" s="89"/>
      <c r="D32" s="23"/>
      <c r="E32" s="23"/>
      <c r="F32" s="11" t="s">
        <v>19</v>
      </c>
      <c r="G32" s="12"/>
      <c r="H32" s="12"/>
      <c r="I32" s="12"/>
    </row>
    <row r="33" spans="1:9" s="9" customFormat="1" ht="16.5">
      <c r="A33" s="8"/>
      <c r="B33" s="8"/>
      <c r="C33" s="89"/>
      <c r="D33" s="23"/>
      <c r="E33" s="23"/>
      <c r="F33" s="11" t="s">
        <v>52</v>
      </c>
      <c r="G33" s="12">
        <f>+G35</f>
        <v>-18800</v>
      </c>
      <c r="H33" s="12">
        <f>+H35</f>
        <v>-18800</v>
      </c>
      <c r="I33" s="12">
        <f>+I35</f>
        <v>-18800</v>
      </c>
    </row>
    <row r="34" spans="1:9" s="9" customFormat="1" ht="16.5">
      <c r="A34" s="8"/>
      <c r="B34" s="8"/>
      <c r="C34" s="89"/>
      <c r="D34" s="23"/>
      <c r="E34" s="23"/>
      <c r="F34" s="11" t="s">
        <v>40</v>
      </c>
      <c r="G34" s="12"/>
      <c r="H34" s="12"/>
      <c r="I34" s="12"/>
    </row>
    <row r="35" spans="1:9" s="9" customFormat="1" ht="16.5">
      <c r="A35" s="8"/>
      <c r="B35" s="8"/>
      <c r="C35" s="89"/>
      <c r="D35" s="23"/>
      <c r="E35" s="23"/>
      <c r="F35" s="11" t="s">
        <v>4</v>
      </c>
      <c r="G35" s="12">
        <f t="shared" ref="G35:I38" si="1">+G36</f>
        <v>-18800</v>
      </c>
      <c r="H35" s="12">
        <f t="shared" si="1"/>
        <v>-18800</v>
      </c>
      <c r="I35" s="12">
        <f t="shared" si="1"/>
        <v>-18800</v>
      </c>
    </row>
    <row r="36" spans="1:9" s="9" customFormat="1" ht="16.5">
      <c r="A36" s="8"/>
      <c r="B36" s="8"/>
      <c r="C36" s="89"/>
      <c r="D36" s="23"/>
      <c r="E36" s="23"/>
      <c r="F36" s="11" t="s">
        <v>31</v>
      </c>
      <c r="G36" s="12">
        <f t="shared" si="1"/>
        <v>-18800</v>
      </c>
      <c r="H36" s="12">
        <f t="shared" si="1"/>
        <v>-18800</v>
      </c>
      <c r="I36" s="12">
        <f t="shared" si="1"/>
        <v>-18800</v>
      </c>
    </row>
    <row r="37" spans="1:9" s="9" customFormat="1" ht="16.5">
      <c r="A37" s="8"/>
      <c r="B37" s="8"/>
      <c r="C37" s="89"/>
      <c r="D37" s="23"/>
      <c r="E37" s="23"/>
      <c r="F37" s="11" t="s">
        <v>32</v>
      </c>
      <c r="G37" s="12">
        <f t="shared" si="1"/>
        <v>-18800</v>
      </c>
      <c r="H37" s="12">
        <f t="shared" si="1"/>
        <v>-18800</v>
      </c>
      <c r="I37" s="12">
        <f t="shared" si="1"/>
        <v>-18800</v>
      </c>
    </row>
    <row r="38" spans="1:9" s="9" customFormat="1" ht="16.5">
      <c r="A38" s="8"/>
      <c r="B38" s="8"/>
      <c r="C38" s="89"/>
      <c r="D38" s="23"/>
      <c r="E38" s="23"/>
      <c r="F38" s="11" t="s">
        <v>33</v>
      </c>
      <c r="G38" s="12">
        <f t="shared" si="1"/>
        <v>-18800</v>
      </c>
      <c r="H38" s="12">
        <f t="shared" si="1"/>
        <v>-18800</v>
      </c>
      <c r="I38" s="12">
        <f t="shared" si="1"/>
        <v>-18800</v>
      </c>
    </row>
    <row r="39" spans="1:9" s="9" customFormat="1" ht="16.5">
      <c r="A39" s="8"/>
      <c r="B39" s="8"/>
      <c r="C39" s="89"/>
      <c r="D39" s="23"/>
      <c r="E39" s="23"/>
      <c r="F39" s="11" t="s">
        <v>57</v>
      </c>
      <c r="G39" s="12">
        <v>-18800</v>
      </c>
      <c r="H39" s="12">
        <f>+G39</f>
        <v>-18800</v>
      </c>
      <c r="I39" s="12">
        <f>+H39</f>
        <v>-18800</v>
      </c>
    </row>
  </sheetData>
  <mergeCells count="10">
    <mergeCell ref="F2:I2"/>
    <mergeCell ref="F3:I3"/>
    <mergeCell ref="A4:I4"/>
    <mergeCell ref="I8:I9"/>
    <mergeCell ref="H8:H9"/>
    <mergeCell ref="G8:G9"/>
    <mergeCell ref="G7:I7"/>
    <mergeCell ref="F7:F9"/>
    <mergeCell ref="D7:E8"/>
    <mergeCell ref="A7:C8"/>
  </mergeCells>
  <pageMargins left="0.2" right="0.2" top="0.33" bottom="0.64" header="0.17" footer="0.17"/>
  <pageSetup paperSize="9" scale="84" orientation="landscape" verticalDpi="4294967294" r:id="rId1"/>
  <ignoredErrors>
    <ignoredError sqref="A14:F14 B16:E16 B21:E21 B20:C20 E20 C15:E15 B18:E18 B17 D17:E1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zoomScaleSheetLayoutView="70" zoomScalePageLayoutView="55" workbookViewId="0">
      <selection activeCell="F13" sqref="F13"/>
    </sheetView>
  </sheetViews>
  <sheetFormatPr defaultColWidth="8" defaultRowHeight="17.25"/>
  <cols>
    <col min="1" max="1" width="9.28515625" style="6" customWidth="1"/>
    <col min="2" max="2" width="8.42578125" style="20" customWidth="1"/>
    <col min="3" max="3" width="66.5703125" style="75" customWidth="1"/>
    <col min="4" max="4" width="18.7109375" style="5" customWidth="1"/>
    <col min="5" max="5" width="18" style="5" customWidth="1"/>
    <col min="6" max="6" width="15.28515625" style="5" bestFit="1" customWidth="1"/>
    <col min="7" max="7" width="18.7109375" style="5" customWidth="1"/>
    <col min="8" max="8" width="18" style="5" customWidth="1"/>
    <col min="9" max="9" width="15.28515625" style="5" bestFit="1" customWidth="1"/>
    <col min="10" max="10" width="18.7109375" style="5" customWidth="1"/>
    <col min="11" max="11" width="18" style="5" customWidth="1"/>
    <col min="12" max="12" width="16.5703125" style="5" bestFit="1" customWidth="1"/>
    <col min="13" max="13" width="8" style="6"/>
    <col min="14" max="14" width="14.28515625" style="107" bestFit="1" customWidth="1"/>
    <col min="15" max="15" width="14.140625" style="107" bestFit="1" customWidth="1"/>
    <col min="16" max="16" width="12.42578125" style="107" bestFit="1" customWidth="1"/>
    <col min="17" max="16384" width="8" style="6"/>
  </cols>
  <sheetData>
    <row r="1" spans="1:16" s="52" customFormat="1" ht="14.25" customHeight="1">
      <c r="A1" s="127"/>
      <c r="B1" s="127"/>
      <c r="L1" s="52" t="s">
        <v>50</v>
      </c>
      <c r="N1" s="106"/>
      <c r="O1" s="106"/>
      <c r="P1" s="106"/>
    </row>
    <row r="2" spans="1:16" s="52" customFormat="1" ht="15" customHeight="1">
      <c r="A2" s="57"/>
      <c r="B2" s="57"/>
      <c r="C2" s="169"/>
      <c r="D2" s="169"/>
      <c r="E2" s="169"/>
      <c r="F2" s="169"/>
      <c r="G2" s="169"/>
      <c r="H2" s="169"/>
      <c r="I2" s="169"/>
      <c r="J2" s="189"/>
      <c r="K2" s="131" t="s">
        <v>92</v>
      </c>
      <c r="N2" s="106"/>
      <c r="O2" s="106"/>
      <c r="P2" s="106"/>
    </row>
    <row r="3" spans="1:16" s="52" customFormat="1" ht="17.25" customHeight="1">
      <c r="A3" s="57"/>
      <c r="B3" s="57"/>
      <c r="C3" s="169"/>
      <c r="D3" s="169"/>
      <c r="E3" s="169"/>
      <c r="F3" s="169"/>
      <c r="G3" s="169"/>
      <c r="H3" s="169"/>
      <c r="I3" s="169"/>
      <c r="J3" s="189"/>
      <c r="K3" s="131" t="s">
        <v>0</v>
      </c>
      <c r="N3" s="106"/>
      <c r="O3" s="106"/>
      <c r="P3" s="106"/>
    </row>
    <row r="4" spans="1:16" s="52" customFormat="1">
      <c r="A4" s="57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N4" s="106"/>
      <c r="O4" s="106"/>
      <c r="P4" s="106"/>
    </row>
    <row r="5" spans="1:16" s="52" customFormat="1" ht="70.5" customHeight="1">
      <c r="A5" s="175" t="s">
        <v>121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N5" s="106"/>
      <c r="O5" s="106"/>
      <c r="P5" s="106"/>
    </row>
    <row r="6" spans="1:16" s="52" customFormat="1">
      <c r="A6" s="127"/>
      <c r="B6" s="127"/>
      <c r="C6" s="127"/>
      <c r="L6" s="218" t="s">
        <v>127</v>
      </c>
      <c r="M6" s="219"/>
      <c r="N6" s="106"/>
      <c r="O6" s="106"/>
      <c r="P6" s="106"/>
    </row>
    <row r="7" spans="1:16" s="52" customFormat="1" ht="49.5" customHeight="1">
      <c r="A7" s="206" t="s">
        <v>34</v>
      </c>
      <c r="B7" s="207"/>
      <c r="C7" s="210" t="s">
        <v>35</v>
      </c>
      <c r="D7" s="177" t="s">
        <v>133</v>
      </c>
      <c r="E7" s="177"/>
      <c r="F7" s="177"/>
      <c r="G7" s="177"/>
      <c r="H7" s="177"/>
      <c r="I7" s="177"/>
      <c r="J7" s="177"/>
      <c r="K7" s="177"/>
      <c r="L7" s="177"/>
      <c r="N7" s="106"/>
      <c r="O7" s="106"/>
      <c r="P7" s="106"/>
    </row>
    <row r="8" spans="1:16" ht="30" customHeight="1">
      <c r="A8" s="208"/>
      <c r="B8" s="209"/>
      <c r="C8" s="211"/>
      <c r="D8" s="187" t="s">
        <v>113</v>
      </c>
      <c r="E8" s="187"/>
      <c r="F8" s="187"/>
      <c r="G8" s="187" t="s">
        <v>114</v>
      </c>
      <c r="H8" s="187"/>
      <c r="I8" s="187"/>
      <c r="J8" s="187" t="s">
        <v>115</v>
      </c>
      <c r="K8" s="187"/>
      <c r="L8" s="187"/>
    </row>
    <row r="9" spans="1:16" ht="29.25" customHeight="1">
      <c r="A9" s="185" t="s">
        <v>21</v>
      </c>
      <c r="B9" s="185" t="s">
        <v>41</v>
      </c>
      <c r="C9" s="211"/>
      <c r="D9" s="188" t="s">
        <v>36</v>
      </c>
      <c r="E9" s="152" t="s">
        <v>37</v>
      </c>
      <c r="F9" s="152"/>
      <c r="G9" s="188" t="s">
        <v>36</v>
      </c>
      <c r="H9" s="152" t="s">
        <v>37</v>
      </c>
      <c r="I9" s="152"/>
      <c r="J9" s="188" t="s">
        <v>36</v>
      </c>
      <c r="K9" s="152" t="s">
        <v>37</v>
      </c>
      <c r="L9" s="152"/>
    </row>
    <row r="10" spans="1:16" ht="36.75" customHeight="1">
      <c r="A10" s="185"/>
      <c r="B10" s="185"/>
      <c r="C10" s="212"/>
      <c r="D10" s="188"/>
      <c r="E10" s="152" t="s">
        <v>42</v>
      </c>
      <c r="F10" s="152" t="s">
        <v>43</v>
      </c>
      <c r="G10" s="188"/>
      <c r="H10" s="152" t="s">
        <v>42</v>
      </c>
      <c r="I10" s="152" t="s">
        <v>43</v>
      </c>
      <c r="J10" s="188"/>
      <c r="K10" s="152" t="s">
        <v>42</v>
      </c>
      <c r="L10" s="152" t="s">
        <v>43</v>
      </c>
    </row>
    <row r="11" spans="1:16" ht="44.25" customHeight="1">
      <c r="A11" s="14"/>
      <c r="B11" s="15"/>
      <c r="C11" s="150" t="s">
        <v>38</v>
      </c>
      <c r="D11" s="68">
        <f>+D12</f>
        <v>68000</v>
      </c>
      <c r="E11" s="68">
        <f>+E12</f>
        <v>49200</v>
      </c>
      <c r="F11" s="68">
        <f>+F12</f>
        <v>18800</v>
      </c>
      <c r="G11" s="68">
        <f>+D11</f>
        <v>68000</v>
      </c>
      <c r="H11" s="68">
        <f t="shared" ref="H11:J24" si="0">+E11</f>
        <v>49200</v>
      </c>
      <c r="I11" s="68">
        <f t="shared" si="0"/>
        <v>18800</v>
      </c>
      <c r="J11" s="68">
        <f>+G11</f>
        <v>68000</v>
      </c>
      <c r="K11" s="68">
        <f t="shared" ref="K11:L24" si="1">+H11</f>
        <v>49200</v>
      </c>
      <c r="L11" s="68">
        <f t="shared" si="1"/>
        <v>18800</v>
      </c>
    </row>
    <row r="12" spans="1:16" ht="24.75" customHeight="1">
      <c r="A12" s="14"/>
      <c r="B12" s="15"/>
      <c r="C12" s="71" t="s">
        <v>39</v>
      </c>
      <c r="D12" s="69">
        <f>+D13</f>
        <v>68000</v>
      </c>
      <c r="E12" s="69">
        <f t="shared" ref="E12:F12" si="2">+E13</f>
        <v>49200</v>
      </c>
      <c r="F12" s="68">
        <f t="shared" si="2"/>
        <v>18800</v>
      </c>
      <c r="G12" s="68">
        <f t="shared" ref="G12:G24" si="3">+D12</f>
        <v>68000</v>
      </c>
      <c r="H12" s="68">
        <f t="shared" si="0"/>
        <v>49200</v>
      </c>
      <c r="I12" s="68">
        <f t="shared" si="0"/>
        <v>18800</v>
      </c>
      <c r="J12" s="68">
        <f t="shared" si="0"/>
        <v>68000</v>
      </c>
      <c r="K12" s="68">
        <f t="shared" si="1"/>
        <v>49200</v>
      </c>
      <c r="L12" s="68">
        <f t="shared" si="1"/>
        <v>18800</v>
      </c>
    </row>
    <row r="13" spans="1:16" ht="48" customHeight="1">
      <c r="A13" s="16"/>
      <c r="B13" s="17"/>
      <c r="C13" s="72" t="s">
        <v>58</v>
      </c>
      <c r="D13" s="68">
        <f t="shared" ref="D13:F13" si="4">+D14</f>
        <v>68000</v>
      </c>
      <c r="E13" s="68">
        <f t="shared" si="4"/>
        <v>49200</v>
      </c>
      <c r="F13" s="68">
        <f t="shared" si="4"/>
        <v>18800</v>
      </c>
      <c r="G13" s="68">
        <f t="shared" si="3"/>
        <v>68000</v>
      </c>
      <c r="H13" s="68">
        <f t="shared" si="0"/>
        <v>49200</v>
      </c>
      <c r="I13" s="68">
        <f t="shared" si="0"/>
        <v>18800</v>
      </c>
      <c r="J13" s="68">
        <f t="shared" si="0"/>
        <v>68000</v>
      </c>
      <c r="K13" s="68">
        <f t="shared" si="1"/>
        <v>49200</v>
      </c>
      <c r="L13" s="68">
        <f t="shared" si="1"/>
        <v>18800</v>
      </c>
    </row>
    <row r="14" spans="1:16" s="7" customFormat="1" ht="43.5" customHeight="1">
      <c r="A14" s="30" t="s">
        <v>53</v>
      </c>
      <c r="B14" s="63"/>
      <c r="C14" s="73" t="s">
        <v>54</v>
      </c>
      <c r="D14" s="68">
        <f>+D16</f>
        <v>68000</v>
      </c>
      <c r="E14" s="68">
        <f>+E16</f>
        <v>49200</v>
      </c>
      <c r="F14" s="68">
        <f>+F16</f>
        <v>18800</v>
      </c>
      <c r="G14" s="68">
        <f t="shared" si="3"/>
        <v>68000</v>
      </c>
      <c r="H14" s="68">
        <f t="shared" si="0"/>
        <v>49200</v>
      </c>
      <c r="I14" s="68">
        <f t="shared" si="0"/>
        <v>18800</v>
      </c>
      <c r="J14" s="68">
        <f t="shared" si="0"/>
        <v>68000</v>
      </c>
      <c r="K14" s="68">
        <f t="shared" si="1"/>
        <v>49200</v>
      </c>
      <c r="L14" s="68">
        <f t="shared" si="1"/>
        <v>18800</v>
      </c>
      <c r="N14" s="107"/>
      <c r="O14" s="107"/>
      <c r="P14" s="107"/>
    </row>
    <row r="15" spans="1:16" s="7" customFormat="1" ht="28.5" customHeight="1">
      <c r="A15" s="19"/>
      <c r="B15" s="63"/>
      <c r="C15" s="73" t="s">
        <v>22</v>
      </c>
      <c r="D15" s="68"/>
      <c r="E15" s="68"/>
      <c r="F15" s="68"/>
      <c r="G15" s="68">
        <f t="shared" si="3"/>
        <v>0</v>
      </c>
      <c r="H15" s="68">
        <f t="shared" si="0"/>
        <v>0</v>
      </c>
      <c r="I15" s="68">
        <f t="shared" si="0"/>
        <v>0</v>
      </c>
      <c r="J15" s="68">
        <f t="shared" si="0"/>
        <v>0</v>
      </c>
      <c r="K15" s="68">
        <f t="shared" si="1"/>
        <v>0</v>
      </c>
      <c r="L15" s="68">
        <f t="shared" si="1"/>
        <v>0</v>
      </c>
      <c r="N15" s="107"/>
      <c r="O15" s="107"/>
      <c r="P15" s="107"/>
    </row>
    <row r="16" spans="1:16" s="7" customFormat="1" ht="70.5" customHeight="1">
      <c r="A16" s="19"/>
      <c r="B16" s="104" t="s">
        <v>55</v>
      </c>
      <c r="C16" s="105" t="s">
        <v>56</v>
      </c>
      <c r="D16" s="68">
        <f t="shared" ref="D16:F16" si="5">+D18</f>
        <v>68000</v>
      </c>
      <c r="E16" s="68">
        <f t="shared" si="5"/>
        <v>49200</v>
      </c>
      <c r="F16" s="68">
        <f t="shared" si="5"/>
        <v>18800</v>
      </c>
      <c r="G16" s="68">
        <f t="shared" si="3"/>
        <v>68000</v>
      </c>
      <c r="H16" s="68">
        <f t="shared" si="0"/>
        <v>49200</v>
      </c>
      <c r="I16" s="68">
        <f t="shared" si="0"/>
        <v>18800</v>
      </c>
      <c r="J16" s="68">
        <f t="shared" si="0"/>
        <v>68000</v>
      </c>
      <c r="K16" s="68">
        <f t="shared" si="1"/>
        <v>49200</v>
      </c>
      <c r="L16" s="68">
        <f t="shared" si="1"/>
        <v>18800</v>
      </c>
      <c r="N16" s="107"/>
      <c r="O16" s="107"/>
      <c r="P16" s="107"/>
    </row>
    <row r="17" spans="1:16" s="7" customFormat="1" ht="20.25">
      <c r="A17" s="19"/>
      <c r="B17" s="63"/>
      <c r="C17" s="73" t="s">
        <v>19</v>
      </c>
      <c r="D17" s="68"/>
      <c r="E17" s="68"/>
      <c r="F17" s="68"/>
      <c r="G17" s="68">
        <f t="shared" si="3"/>
        <v>0</v>
      </c>
      <c r="H17" s="68">
        <f t="shared" si="0"/>
        <v>0</v>
      </c>
      <c r="I17" s="68">
        <f t="shared" si="0"/>
        <v>0</v>
      </c>
      <c r="J17" s="68">
        <f t="shared" si="0"/>
        <v>0</v>
      </c>
      <c r="K17" s="68">
        <f t="shared" si="1"/>
        <v>0</v>
      </c>
      <c r="L17" s="68">
        <f t="shared" si="1"/>
        <v>0</v>
      </c>
      <c r="N17" s="107"/>
      <c r="O17" s="107"/>
      <c r="P17" s="107"/>
    </row>
    <row r="18" spans="1:16" s="7" customFormat="1" ht="28.5" customHeight="1">
      <c r="A18" s="19"/>
      <c r="B18" s="63"/>
      <c r="C18" s="74" t="s">
        <v>52</v>
      </c>
      <c r="D18" s="68">
        <f t="shared" ref="D18:F18" si="6">+D20</f>
        <v>68000</v>
      </c>
      <c r="E18" s="68">
        <f t="shared" si="6"/>
        <v>49200</v>
      </c>
      <c r="F18" s="68">
        <f t="shared" si="6"/>
        <v>18800</v>
      </c>
      <c r="G18" s="68">
        <f t="shared" si="3"/>
        <v>68000</v>
      </c>
      <c r="H18" s="68">
        <f t="shared" si="0"/>
        <v>49200</v>
      </c>
      <c r="I18" s="68">
        <f t="shared" si="0"/>
        <v>18800</v>
      </c>
      <c r="J18" s="68">
        <f t="shared" si="0"/>
        <v>68000</v>
      </c>
      <c r="K18" s="68">
        <f t="shared" si="1"/>
        <v>49200</v>
      </c>
      <c r="L18" s="68">
        <f t="shared" si="1"/>
        <v>18800</v>
      </c>
      <c r="N18" s="107"/>
      <c r="O18" s="107"/>
      <c r="P18" s="107"/>
    </row>
    <row r="19" spans="1:16" s="7" customFormat="1" ht="34.5">
      <c r="A19" s="19"/>
      <c r="B19" s="63"/>
      <c r="C19" s="73" t="s">
        <v>40</v>
      </c>
      <c r="D19" s="68"/>
      <c r="E19" s="68"/>
      <c r="F19" s="68"/>
      <c r="G19" s="68">
        <f t="shared" si="3"/>
        <v>0</v>
      </c>
      <c r="H19" s="68">
        <f t="shared" si="0"/>
        <v>0</v>
      </c>
      <c r="I19" s="68">
        <f t="shared" si="0"/>
        <v>0</v>
      </c>
      <c r="J19" s="68">
        <f t="shared" si="0"/>
        <v>0</v>
      </c>
      <c r="K19" s="68">
        <f t="shared" si="1"/>
        <v>0</v>
      </c>
      <c r="L19" s="68">
        <f t="shared" si="1"/>
        <v>0</v>
      </c>
      <c r="N19" s="107"/>
      <c r="O19" s="107"/>
      <c r="P19" s="107"/>
    </row>
    <row r="20" spans="1:16" s="66" customFormat="1" ht="21.75" customHeight="1">
      <c r="A20" s="19"/>
      <c r="B20" s="63"/>
      <c r="C20" s="65" t="s">
        <v>4</v>
      </c>
      <c r="D20" s="67">
        <f>+D21</f>
        <v>68000</v>
      </c>
      <c r="E20" s="67">
        <f t="shared" ref="E20:F23" si="7">+E21</f>
        <v>49200</v>
      </c>
      <c r="F20" s="67">
        <f t="shared" si="7"/>
        <v>18800</v>
      </c>
      <c r="G20" s="68">
        <f t="shared" si="3"/>
        <v>68000</v>
      </c>
      <c r="H20" s="68">
        <f t="shared" si="0"/>
        <v>49200</v>
      </c>
      <c r="I20" s="68">
        <f t="shared" si="0"/>
        <v>18800</v>
      </c>
      <c r="J20" s="68">
        <f t="shared" si="0"/>
        <v>68000</v>
      </c>
      <c r="K20" s="68">
        <f t="shared" si="1"/>
        <v>49200</v>
      </c>
      <c r="L20" s="68">
        <f t="shared" si="1"/>
        <v>18800</v>
      </c>
      <c r="N20" s="108"/>
      <c r="O20" s="108"/>
      <c r="P20" s="108"/>
    </row>
    <row r="21" spans="1:16" s="64" customFormat="1" ht="24.75" customHeight="1">
      <c r="A21" s="19"/>
      <c r="B21" s="63"/>
      <c r="C21" s="60" t="s">
        <v>31</v>
      </c>
      <c r="D21" s="67">
        <f>+D22</f>
        <v>68000</v>
      </c>
      <c r="E21" s="67">
        <f t="shared" si="7"/>
        <v>49200</v>
      </c>
      <c r="F21" s="67">
        <f t="shared" si="7"/>
        <v>18800</v>
      </c>
      <c r="G21" s="68">
        <f t="shared" si="3"/>
        <v>68000</v>
      </c>
      <c r="H21" s="68">
        <f t="shared" si="0"/>
        <v>49200</v>
      </c>
      <c r="I21" s="68">
        <f t="shared" si="0"/>
        <v>18800</v>
      </c>
      <c r="J21" s="68">
        <f t="shared" si="0"/>
        <v>68000</v>
      </c>
      <c r="K21" s="68">
        <f t="shared" si="1"/>
        <v>49200</v>
      </c>
      <c r="L21" s="68">
        <f t="shared" si="1"/>
        <v>18800</v>
      </c>
      <c r="N21" s="109"/>
      <c r="O21" s="109"/>
      <c r="P21" s="109"/>
    </row>
    <row r="22" spans="1:16" s="87" customFormat="1" ht="24.75" customHeight="1">
      <c r="A22" s="19"/>
      <c r="B22" s="63"/>
      <c r="C22" s="61" t="s">
        <v>32</v>
      </c>
      <c r="D22" s="86">
        <f>+D23</f>
        <v>68000</v>
      </c>
      <c r="E22" s="86">
        <f t="shared" si="7"/>
        <v>49200</v>
      </c>
      <c r="F22" s="86">
        <f t="shared" si="7"/>
        <v>18800</v>
      </c>
      <c r="G22" s="68">
        <f t="shared" si="3"/>
        <v>68000</v>
      </c>
      <c r="H22" s="68">
        <f t="shared" si="0"/>
        <v>49200</v>
      </c>
      <c r="I22" s="68">
        <f t="shared" si="0"/>
        <v>18800</v>
      </c>
      <c r="J22" s="68">
        <f t="shared" si="0"/>
        <v>68000</v>
      </c>
      <c r="K22" s="68">
        <f t="shared" si="1"/>
        <v>49200</v>
      </c>
      <c r="L22" s="68">
        <f t="shared" si="1"/>
        <v>18800</v>
      </c>
      <c r="N22" s="110"/>
      <c r="O22" s="110"/>
      <c r="P22" s="110"/>
    </row>
    <row r="23" spans="1:16" s="88" customFormat="1" ht="24.75" customHeight="1">
      <c r="A23" s="19"/>
      <c r="B23" s="63"/>
      <c r="C23" s="61" t="s">
        <v>33</v>
      </c>
      <c r="D23" s="86">
        <f>+D24</f>
        <v>68000</v>
      </c>
      <c r="E23" s="86">
        <f t="shared" si="7"/>
        <v>49200</v>
      </c>
      <c r="F23" s="86">
        <f t="shared" si="7"/>
        <v>18800</v>
      </c>
      <c r="G23" s="68">
        <f t="shared" si="3"/>
        <v>68000</v>
      </c>
      <c r="H23" s="68">
        <f t="shared" si="0"/>
        <v>49200</v>
      </c>
      <c r="I23" s="68">
        <f t="shared" si="0"/>
        <v>18800</v>
      </c>
      <c r="J23" s="68">
        <f t="shared" si="0"/>
        <v>68000</v>
      </c>
      <c r="K23" s="68">
        <f t="shared" si="1"/>
        <v>49200</v>
      </c>
      <c r="L23" s="68">
        <f t="shared" si="1"/>
        <v>18800</v>
      </c>
      <c r="N23" s="111"/>
      <c r="O23" s="111"/>
      <c r="P23" s="111"/>
    </row>
    <row r="24" spans="1:16" s="88" customFormat="1" ht="24.75" customHeight="1">
      <c r="A24" s="19"/>
      <c r="B24" s="63"/>
      <c r="C24" s="61" t="s">
        <v>57</v>
      </c>
      <c r="D24" s="86">
        <f>+E24+F24</f>
        <v>68000</v>
      </c>
      <c r="E24" s="86">
        <v>49200</v>
      </c>
      <c r="F24" s="86">
        <v>18800</v>
      </c>
      <c r="G24" s="68">
        <f t="shared" si="3"/>
        <v>68000</v>
      </c>
      <c r="H24" s="68">
        <f t="shared" si="0"/>
        <v>49200</v>
      </c>
      <c r="I24" s="68">
        <f t="shared" si="0"/>
        <v>18800</v>
      </c>
      <c r="J24" s="68">
        <f t="shared" si="0"/>
        <v>68000</v>
      </c>
      <c r="K24" s="68">
        <f t="shared" si="1"/>
        <v>49200</v>
      </c>
      <c r="L24" s="68">
        <f t="shared" si="1"/>
        <v>18800</v>
      </c>
      <c r="N24" s="111"/>
      <c r="O24" s="111"/>
      <c r="P24" s="111"/>
    </row>
  </sheetData>
  <mergeCells count="15">
    <mergeCell ref="C2:J2"/>
    <mergeCell ref="C3:J3"/>
    <mergeCell ref="A5:L5"/>
    <mergeCell ref="L6:M6"/>
    <mergeCell ref="A7:B8"/>
    <mergeCell ref="C7:C10"/>
    <mergeCell ref="D7:L7"/>
    <mergeCell ref="D8:F8"/>
    <mergeCell ref="G8:I8"/>
    <mergeCell ref="J8:L8"/>
    <mergeCell ref="A9:A10"/>
    <mergeCell ref="B9:B10"/>
    <mergeCell ref="D9:D10"/>
    <mergeCell ref="G9:G10"/>
    <mergeCell ref="J9:J10"/>
  </mergeCells>
  <printOptions horizontalCentered="1"/>
  <pageMargins left="0" right="0" top="0" bottom="0.31496062992125984" header="0" footer="0"/>
  <pageSetup paperSize="9" scale="41" firstPageNumber="1017" orientation="landscape" useFirstPageNumber="1" horizontalDpi="4294967294" verticalDpi="4294967294" r:id="rId1"/>
  <headerFooter>
    <oddHeader>&amp;L&amp;D &amp;T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zoomScaleSheetLayoutView="70" zoomScalePageLayoutView="55" workbookViewId="0">
      <selection activeCell="D7" sqref="D7:L7"/>
    </sheetView>
  </sheetViews>
  <sheetFormatPr defaultColWidth="8" defaultRowHeight="17.25"/>
  <cols>
    <col min="1" max="1" width="9.28515625" style="6" customWidth="1"/>
    <col min="2" max="2" width="8.42578125" style="20" customWidth="1"/>
    <col min="3" max="3" width="66.5703125" style="75" customWidth="1"/>
    <col min="4" max="4" width="18.7109375" style="5" customWidth="1"/>
    <col min="5" max="5" width="18" style="5" customWidth="1"/>
    <col min="6" max="6" width="15.28515625" style="5" bestFit="1" customWidth="1"/>
    <col min="7" max="7" width="18.7109375" style="5" customWidth="1"/>
    <col min="8" max="8" width="18" style="5" customWidth="1"/>
    <col min="9" max="9" width="15.28515625" style="5" bestFit="1" customWidth="1"/>
    <col min="10" max="10" width="18.7109375" style="5" customWidth="1"/>
    <col min="11" max="11" width="18" style="5" customWidth="1"/>
    <col min="12" max="12" width="16.5703125" style="5" bestFit="1" customWidth="1"/>
    <col min="13" max="13" width="8" style="6"/>
    <col min="14" max="14" width="14.28515625" style="107" bestFit="1" customWidth="1"/>
    <col min="15" max="15" width="14.140625" style="107" bestFit="1" customWidth="1"/>
    <col min="16" max="16" width="12.42578125" style="107" bestFit="1" customWidth="1"/>
    <col min="17" max="16384" width="8" style="6"/>
  </cols>
  <sheetData>
    <row r="1" spans="1:16" s="52" customFormat="1" ht="14.25" customHeight="1">
      <c r="A1" s="127"/>
      <c r="B1" s="127"/>
      <c r="L1" s="52" t="s">
        <v>85</v>
      </c>
      <c r="N1" s="106"/>
      <c r="O1" s="106"/>
      <c r="P1" s="106"/>
    </row>
    <row r="2" spans="1:16" s="52" customFormat="1" ht="15" customHeight="1">
      <c r="A2" s="57"/>
      <c r="B2" s="57"/>
      <c r="C2" s="169"/>
      <c r="D2" s="169"/>
      <c r="E2" s="169"/>
      <c r="F2" s="169"/>
      <c r="G2" s="169"/>
      <c r="H2" s="169"/>
      <c r="I2" s="169"/>
      <c r="J2" s="189"/>
      <c r="K2" s="131" t="s">
        <v>92</v>
      </c>
      <c r="N2" s="106"/>
      <c r="O2" s="106"/>
      <c r="P2" s="106"/>
    </row>
    <row r="3" spans="1:16" s="52" customFormat="1" ht="17.25" customHeight="1">
      <c r="A3" s="57"/>
      <c r="B3" s="57"/>
      <c r="C3" s="169"/>
      <c r="D3" s="169"/>
      <c r="E3" s="169"/>
      <c r="F3" s="169"/>
      <c r="G3" s="169"/>
      <c r="H3" s="169"/>
      <c r="I3" s="169"/>
      <c r="J3" s="189"/>
      <c r="K3" s="131" t="s">
        <v>0</v>
      </c>
      <c r="N3" s="106"/>
      <c r="O3" s="106"/>
      <c r="P3" s="106"/>
    </row>
    <row r="4" spans="1:16" s="52" customFormat="1">
      <c r="A4" s="57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N4" s="106"/>
      <c r="O4" s="106"/>
      <c r="P4" s="106"/>
    </row>
    <row r="5" spans="1:16" s="52" customFormat="1" ht="70.5" customHeight="1">
      <c r="A5" s="175" t="s">
        <v>126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N5" s="106"/>
      <c r="O5" s="106"/>
      <c r="P5" s="106"/>
    </row>
    <row r="6" spans="1:16" s="52" customFormat="1">
      <c r="A6" s="53"/>
      <c r="B6" s="53"/>
      <c r="C6" s="53"/>
      <c r="K6" s="190" t="s">
        <v>127</v>
      </c>
      <c r="L6" s="190"/>
      <c r="N6" s="106"/>
      <c r="O6" s="106"/>
      <c r="P6" s="106"/>
    </row>
    <row r="7" spans="1:16" s="52" customFormat="1" ht="41.25" customHeight="1">
      <c r="A7" s="185" t="s">
        <v>34</v>
      </c>
      <c r="B7" s="185"/>
      <c r="C7" s="186" t="s">
        <v>35</v>
      </c>
      <c r="D7" s="177" t="s">
        <v>134</v>
      </c>
      <c r="E7" s="177"/>
      <c r="F7" s="177"/>
      <c r="G7" s="177"/>
      <c r="H7" s="177"/>
      <c r="I7" s="177"/>
      <c r="J7" s="177"/>
      <c r="K7" s="177"/>
      <c r="L7" s="177"/>
      <c r="N7" s="106"/>
      <c r="O7" s="106"/>
      <c r="P7" s="106"/>
    </row>
    <row r="8" spans="1:16" ht="32.25" customHeight="1">
      <c r="A8" s="185"/>
      <c r="B8" s="185"/>
      <c r="C8" s="186"/>
      <c r="D8" s="187" t="s">
        <v>113</v>
      </c>
      <c r="E8" s="187"/>
      <c r="F8" s="187"/>
      <c r="G8" s="187" t="s">
        <v>114</v>
      </c>
      <c r="H8" s="187"/>
      <c r="I8" s="187"/>
      <c r="J8" s="187" t="s">
        <v>115</v>
      </c>
      <c r="K8" s="187"/>
      <c r="L8" s="187"/>
    </row>
    <row r="9" spans="1:16" ht="29.25" customHeight="1">
      <c r="A9" s="185" t="s">
        <v>21</v>
      </c>
      <c r="B9" s="185" t="s">
        <v>41</v>
      </c>
      <c r="C9" s="186"/>
      <c r="D9" s="188" t="s">
        <v>36</v>
      </c>
      <c r="E9" s="158" t="s">
        <v>37</v>
      </c>
      <c r="F9" s="158"/>
      <c r="G9" s="188" t="s">
        <v>36</v>
      </c>
      <c r="H9" s="158" t="s">
        <v>37</v>
      </c>
      <c r="I9" s="158"/>
      <c r="J9" s="188" t="s">
        <v>36</v>
      </c>
      <c r="K9" s="158" t="s">
        <v>37</v>
      </c>
      <c r="L9" s="158"/>
    </row>
    <row r="10" spans="1:16" ht="36.75" customHeight="1">
      <c r="A10" s="185"/>
      <c r="B10" s="185"/>
      <c r="C10" s="186"/>
      <c r="D10" s="188"/>
      <c r="E10" s="158" t="s">
        <v>109</v>
      </c>
      <c r="F10" s="158" t="s">
        <v>43</v>
      </c>
      <c r="G10" s="188"/>
      <c r="H10" s="158" t="s">
        <v>109</v>
      </c>
      <c r="I10" s="158" t="s">
        <v>43</v>
      </c>
      <c r="J10" s="188"/>
      <c r="K10" s="158" t="s">
        <v>109</v>
      </c>
      <c r="L10" s="158" t="s">
        <v>43</v>
      </c>
    </row>
    <row r="11" spans="1:16" ht="44.25" customHeight="1">
      <c r="A11" s="14"/>
      <c r="B11" s="15"/>
      <c r="C11" s="150" t="s">
        <v>38</v>
      </c>
      <c r="D11" s="68">
        <f>+D12</f>
        <v>-18800</v>
      </c>
      <c r="E11" s="68">
        <f>+E12</f>
        <v>0</v>
      </c>
      <c r="F11" s="68">
        <f>+F12</f>
        <v>-18800</v>
      </c>
      <c r="G11" s="68">
        <f>+D11</f>
        <v>-18800</v>
      </c>
      <c r="H11" s="68">
        <f t="shared" ref="H11:I11" si="0">+E11</f>
        <v>0</v>
      </c>
      <c r="I11" s="68">
        <f t="shared" si="0"/>
        <v>-18800</v>
      </c>
      <c r="J11" s="68">
        <f>+G11</f>
        <v>-18800</v>
      </c>
      <c r="K11" s="68">
        <f t="shared" ref="K11:L11" si="1">+H11</f>
        <v>0</v>
      </c>
      <c r="L11" s="68">
        <f t="shared" si="1"/>
        <v>-18800</v>
      </c>
    </row>
    <row r="12" spans="1:16" ht="24.75" customHeight="1">
      <c r="A12" s="14"/>
      <c r="B12" s="15"/>
      <c r="C12" s="71" t="s">
        <v>39</v>
      </c>
      <c r="D12" s="69">
        <f>+D13</f>
        <v>-18800</v>
      </c>
      <c r="E12" s="68">
        <f t="shared" ref="E12:F12" si="2">+E13</f>
        <v>0</v>
      </c>
      <c r="F12" s="68">
        <f t="shared" si="2"/>
        <v>-18800</v>
      </c>
      <c r="G12" s="68">
        <f t="shared" ref="G12:G24" si="3">+D12</f>
        <v>-18800</v>
      </c>
      <c r="H12" s="68">
        <f t="shared" ref="H12:H24" si="4">+E12</f>
        <v>0</v>
      </c>
      <c r="I12" s="68">
        <f t="shared" ref="I12:I24" si="5">+F12</f>
        <v>-18800</v>
      </c>
      <c r="J12" s="68">
        <f t="shared" ref="J12:J24" si="6">+G12</f>
        <v>-18800</v>
      </c>
      <c r="K12" s="68">
        <f t="shared" ref="K12:K24" si="7">+H12</f>
        <v>0</v>
      </c>
      <c r="L12" s="68">
        <f t="shared" ref="L12:L24" si="8">+I12</f>
        <v>-18800</v>
      </c>
    </row>
    <row r="13" spans="1:16" ht="48" customHeight="1">
      <c r="A13" s="16"/>
      <c r="B13" s="17"/>
      <c r="C13" s="72" t="s">
        <v>58</v>
      </c>
      <c r="D13" s="68">
        <f t="shared" ref="D13:F13" si="9">+D14</f>
        <v>-18800</v>
      </c>
      <c r="E13" s="68">
        <f t="shared" si="9"/>
        <v>0</v>
      </c>
      <c r="F13" s="68">
        <f t="shared" si="9"/>
        <v>-18800</v>
      </c>
      <c r="G13" s="68">
        <f t="shared" si="3"/>
        <v>-18800</v>
      </c>
      <c r="H13" s="68">
        <f t="shared" si="4"/>
        <v>0</v>
      </c>
      <c r="I13" s="68">
        <f t="shared" si="5"/>
        <v>-18800</v>
      </c>
      <c r="J13" s="68">
        <f t="shared" si="6"/>
        <v>-18800</v>
      </c>
      <c r="K13" s="68">
        <f t="shared" si="7"/>
        <v>0</v>
      </c>
      <c r="L13" s="68">
        <f t="shared" si="8"/>
        <v>-18800</v>
      </c>
    </row>
    <row r="14" spans="1:16" s="7" customFormat="1" ht="43.5" customHeight="1">
      <c r="A14" s="30" t="s">
        <v>53</v>
      </c>
      <c r="B14" s="18"/>
      <c r="C14" s="73" t="s">
        <v>54</v>
      </c>
      <c r="D14" s="68">
        <f>D16</f>
        <v>-18800</v>
      </c>
      <c r="E14" s="68">
        <f>E16</f>
        <v>0</v>
      </c>
      <c r="F14" s="68">
        <f>F16</f>
        <v>-18800</v>
      </c>
      <c r="G14" s="68">
        <f t="shared" si="3"/>
        <v>-18800</v>
      </c>
      <c r="H14" s="68">
        <f t="shared" si="4"/>
        <v>0</v>
      </c>
      <c r="I14" s="68">
        <f t="shared" si="5"/>
        <v>-18800</v>
      </c>
      <c r="J14" s="68">
        <f t="shared" si="6"/>
        <v>-18800</v>
      </c>
      <c r="K14" s="68">
        <f t="shared" si="7"/>
        <v>0</v>
      </c>
      <c r="L14" s="68">
        <f t="shared" si="8"/>
        <v>-18800</v>
      </c>
      <c r="N14" s="107"/>
      <c r="O14" s="107"/>
      <c r="P14" s="107"/>
    </row>
    <row r="15" spans="1:16" s="7" customFormat="1" ht="28.5" customHeight="1">
      <c r="A15" s="19"/>
      <c r="B15" s="18"/>
      <c r="C15" s="73" t="s">
        <v>22</v>
      </c>
      <c r="D15" s="68"/>
      <c r="E15" s="68"/>
      <c r="F15" s="68"/>
      <c r="G15" s="68">
        <f t="shared" si="3"/>
        <v>0</v>
      </c>
      <c r="H15" s="68">
        <f t="shared" si="4"/>
        <v>0</v>
      </c>
      <c r="I15" s="68">
        <f t="shared" si="5"/>
        <v>0</v>
      </c>
      <c r="J15" s="68">
        <f t="shared" si="6"/>
        <v>0</v>
      </c>
      <c r="K15" s="68">
        <f t="shared" si="7"/>
        <v>0</v>
      </c>
      <c r="L15" s="68">
        <f t="shared" si="8"/>
        <v>0</v>
      </c>
      <c r="N15" s="107"/>
      <c r="O15" s="107"/>
      <c r="P15" s="107"/>
    </row>
    <row r="16" spans="1:16" s="7" customFormat="1" ht="105.75" customHeight="1">
      <c r="A16" s="19"/>
      <c r="B16" s="104">
        <v>32007</v>
      </c>
      <c r="C16" s="105" t="s">
        <v>91</v>
      </c>
      <c r="D16" s="68">
        <f t="shared" ref="D16:F16" si="10">+D18</f>
        <v>-18800</v>
      </c>
      <c r="E16" s="68">
        <f t="shared" si="10"/>
        <v>0</v>
      </c>
      <c r="F16" s="68">
        <f t="shared" si="10"/>
        <v>-18800</v>
      </c>
      <c r="G16" s="68">
        <f t="shared" si="3"/>
        <v>-18800</v>
      </c>
      <c r="H16" s="68">
        <f t="shared" si="4"/>
        <v>0</v>
      </c>
      <c r="I16" s="68">
        <f t="shared" si="5"/>
        <v>-18800</v>
      </c>
      <c r="J16" s="68">
        <f t="shared" si="6"/>
        <v>-18800</v>
      </c>
      <c r="K16" s="68">
        <f t="shared" si="7"/>
        <v>0</v>
      </c>
      <c r="L16" s="68">
        <f t="shared" si="8"/>
        <v>-18800</v>
      </c>
      <c r="N16" s="107"/>
      <c r="O16" s="107"/>
      <c r="P16" s="107"/>
    </row>
    <row r="17" spans="1:16" s="7" customFormat="1" ht="20.25">
      <c r="A17" s="19"/>
      <c r="B17" s="63"/>
      <c r="C17" s="73" t="s">
        <v>19</v>
      </c>
      <c r="D17" s="68"/>
      <c r="E17" s="68"/>
      <c r="F17" s="68"/>
      <c r="G17" s="68">
        <f t="shared" si="3"/>
        <v>0</v>
      </c>
      <c r="H17" s="68">
        <f t="shared" si="4"/>
        <v>0</v>
      </c>
      <c r="I17" s="68">
        <f t="shared" si="5"/>
        <v>0</v>
      </c>
      <c r="J17" s="68">
        <f t="shared" si="6"/>
        <v>0</v>
      </c>
      <c r="K17" s="68">
        <f t="shared" si="7"/>
        <v>0</v>
      </c>
      <c r="L17" s="68">
        <f t="shared" si="8"/>
        <v>0</v>
      </c>
      <c r="N17" s="107"/>
      <c r="O17" s="107"/>
      <c r="P17" s="107"/>
    </row>
    <row r="18" spans="1:16" s="7" customFormat="1" ht="28.5" customHeight="1">
      <c r="A18" s="19"/>
      <c r="B18" s="63"/>
      <c r="C18" s="74" t="s">
        <v>52</v>
      </c>
      <c r="D18" s="68">
        <f t="shared" ref="D18:F18" si="11">+D20</f>
        <v>-18800</v>
      </c>
      <c r="E18" s="68">
        <f t="shared" si="11"/>
        <v>0</v>
      </c>
      <c r="F18" s="68">
        <f t="shared" si="11"/>
        <v>-18800</v>
      </c>
      <c r="G18" s="68">
        <f t="shared" si="3"/>
        <v>-18800</v>
      </c>
      <c r="H18" s="68">
        <f t="shared" si="4"/>
        <v>0</v>
      </c>
      <c r="I18" s="68">
        <f t="shared" si="5"/>
        <v>-18800</v>
      </c>
      <c r="J18" s="68">
        <f t="shared" si="6"/>
        <v>-18800</v>
      </c>
      <c r="K18" s="68">
        <f t="shared" si="7"/>
        <v>0</v>
      </c>
      <c r="L18" s="68">
        <f t="shared" si="8"/>
        <v>-18800</v>
      </c>
      <c r="N18" s="107"/>
      <c r="O18" s="107"/>
      <c r="P18" s="107"/>
    </row>
    <row r="19" spans="1:16" s="7" customFormat="1" ht="36.75" customHeight="1">
      <c r="A19" s="19"/>
      <c r="B19" s="63"/>
      <c r="C19" s="73" t="s">
        <v>40</v>
      </c>
      <c r="D19" s="68"/>
      <c r="E19" s="68"/>
      <c r="F19" s="68"/>
      <c r="G19" s="68">
        <f t="shared" si="3"/>
        <v>0</v>
      </c>
      <c r="H19" s="68">
        <f t="shared" si="4"/>
        <v>0</v>
      </c>
      <c r="I19" s="68">
        <f t="shared" si="5"/>
        <v>0</v>
      </c>
      <c r="J19" s="68">
        <f t="shared" si="6"/>
        <v>0</v>
      </c>
      <c r="K19" s="68">
        <f t="shared" si="7"/>
        <v>0</v>
      </c>
      <c r="L19" s="68">
        <f t="shared" si="8"/>
        <v>0</v>
      </c>
      <c r="N19" s="107"/>
      <c r="O19" s="107"/>
      <c r="P19" s="107"/>
    </row>
    <row r="20" spans="1:16" s="66" customFormat="1" ht="21.75" customHeight="1">
      <c r="A20" s="19"/>
      <c r="B20" s="63"/>
      <c r="C20" s="65" t="s">
        <v>4</v>
      </c>
      <c r="D20" s="67">
        <f>+D21</f>
        <v>-18800</v>
      </c>
      <c r="E20" s="67">
        <f t="shared" ref="E20:F20" si="12">+E21</f>
        <v>0</v>
      </c>
      <c r="F20" s="67">
        <f t="shared" si="12"/>
        <v>-18800</v>
      </c>
      <c r="G20" s="68">
        <f t="shared" si="3"/>
        <v>-18800</v>
      </c>
      <c r="H20" s="68">
        <f t="shared" si="4"/>
        <v>0</v>
      </c>
      <c r="I20" s="68">
        <f t="shared" si="5"/>
        <v>-18800</v>
      </c>
      <c r="J20" s="68">
        <f t="shared" si="6"/>
        <v>-18800</v>
      </c>
      <c r="K20" s="68">
        <f t="shared" si="7"/>
        <v>0</v>
      </c>
      <c r="L20" s="68">
        <f t="shared" si="8"/>
        <v>-18800</v>
      </c>
      <c r="N20" s="108"/>
      <c r="O20" s="108"/>
      <c r="P20" s="108"/>
    </row>
    <row r="21" spans="1:16" s="64" customFormat="1" ht="24.75" customHeight="1">
      <c r="A21" s="19"/>
      <c r="B21" s="63"/>
      <c r="C21" s="60" t="s">
        <v>31</v>
      </c>
      <c r="D21" s="67">
        <f>+D22</f>
        <v>-18800</v>
      </c>
      <c r="E21" s="67">
        <f>+E22</f>
        <v>0</v>
      </c>
      <c r="F21" s="67">
        <f>+F22</f>
        <v>-18800</v>
      </c>
      <c r="G21" s="68">
        <f t="shared" si="3"/>
        <v>-18800</v>
      </c>
      <c r="H21" s="68">
        <f t="shared" si="4"/>
        <v>0</v>
      </c>
      <c r="I21" s="68">
        <f t="shared" si="5"/>
        <v>-18800</v>
      </c>
      <c r="J21" s="68">
        <f t="shared" si="6"/>
        <v>-18800</v>
      </c>
      <c r="K21" s="68">
        <f t="shared" si="7"/>
        <v>0</v>
      </c>
      <c r="L21" s="68">
        <f t="shared" si="8"/>
        <v>-18800</v>
      </c>
      <c r="N21" s="109"/>
      <c r="O21" s="109"/>
      <c r="P21" s="109"/>
    </row>
    <row r="22" spans="1:16" s="87" customFormat="1" ht="24.75" customHeight="1">
      <c r="A22" s="19"/>
      <c r="B22" s="63"/>
      <c r="C22" s="61" t="s">
        <v>32</v>
      </c>
      <c r="D22" s="86">
        <f>+D23</f>
        <v>-18800</v>
      </c>
      <c r="E22" s="86">
        <f t="shared" ref="E22:F22" si="13">+E23</f>
        <v>0</v>
      </c>
      <c r="F22" s="86">
        <f t="shared" si="13"/>
        <v>-18800</v>
      </c>
      <c r="G22" s="68">
        <f t="shared" si="3"/>
        <v>-18800</v>
      </c>
      <c r="H22" s="68">
        <f t="shared" si="4"/>
        <v>0</v>
      </c>
      <c r="I22" s="68">
        <f t="shared" si="5"/>
        <v>-18800</v>
      </c>
      <c r="J22" s="68">
        <f t="shared" si="6"/>
        <v>-18800</v>
      </c>
      <c r="K22" s="68">
        <f t="shared" si="7"/>
        <v>0</v>
      </c>
      <c r="L22" s="68">
        <f t="shared" si="8"/>
        <v>-18800</v>
      </c>
      <c r="N22" s="110"/>
      <c r="O22" s="110"/>
      <c r="P22" s="110"/>
    </row>
    <row r="23" spans="1:16" s="88" customFormat="1" ht="24.75" customHeight="1">
      <c r="A23" s="19"/>
      <c r="B23" s="63"/>
      <c r="C23" s="61" t="s">
        <v>33</v>
      </c>
      <c r="D23" s="86">
        <f t="shared" ref="D23" si="14">+D24</f>
        <v>-18800</v>
      </c>
      <c r="E23" s="86">
        <f t="shared" ref="E23" si="15">+E24</f>
        <v>0</v>
      </c>
      <c r="F23" s="86">
        <f t="shared" ref="F23" si="16">+F24</f>
        <v>-18800</v>
      </c>
      <c r="G23" s="68">
        <f t="shared" si="3"/>
        <v>-18800</v>
      </c>
      <c r="H23" s="68">
        <f t="shared" si="4"/>
        <v>0</v>
      </c>
      <c r="I23" s="68">
        <f t="shared" si="5"/>
        <v>-18800</v>
      </c>
      <c r="J23" s="68">
        <f t="shared" si="6"/>
        <v>-18800</v>
      </c>
      <c r="K23" s="68">
        <f t="shared" si="7"/>
        <v>0</v>
      </c>
      <c r="L23" s="68">
        <f t="shared" si="8"/>
        <v>-18800</v>
      </c>
      <c r="N23" s="111"/>
      <c r="O23" s="111"/>
      <c r="P23" s="111"/>
    </row>
    <row r="24" spans="1:16" s="88" customFormat="1" ht="24.75" customHeight="1">
      <c r="A24" s="19"/>
      <c r="B24" s="63"/>
      <c r="C24" s="61" t="s">
        <v>57</v>
      </c>
      <c r="D24" s="86">
        <f>+E24+F24</f>
        <v>-18800</v>
      </c>
      <c r="E24" s="86">
        <v>0</v>
      </c>
      <c r="F24" s="86">
        <v>-18800</v>
      </c>
      <c r="G24" s="68">
        <f t="shared" si="3"/>
        <v>-18800</v>
      </c>
      <c r="H24" s="68">
        <f t="shared" si="4"/>
        <v>0</v>
      </c>
      <c r="I24" s="68">
        <f t="shared" si="5"/>
        <v>-18800</v>
      </c>
      <c r="J24" s="68">
        <f t="shared" si="6"/>
        <v>-18800</v>
      </c>
      <c r="K24" s="68">
        <f t="shared" si="7"/>
        <v>0</v>
      </c>
      <c r="L24" s="68">
        <f t="shared" si="8"/>
        <v>-18800</v>
      </c>
      <c r="N24" s="111"/>
      <c r="O24" s="111"/>
      <c r="P24" s="111"/>
    </row>
  </sheetData>
  <mergeCells count="15">
    <mergeCell ref="C2:J2"/>
    <mergeCell ref="C3:J3"/>
    <mergeCell ref="A5:L5"/>
    <mergeCell ref="J9:J10"/>
    <mergeCell ref="J8:L8"/>
    <mergeCell ref="A9:A10"/>
    <mergeCell ref="B9:B10"/>
    <mergeCell ref="K6:L6"/>
    <mergeCell ref="D8:F8"/>
    <mergeCell ref="D9:D10"/>
    <mergeCell ref="D7:L7"/>
    <mergeCell ref="C7:C10"/>
    <mergeCell ref="A7:B8"/>
    <mergeCell ref="G8:I8"/>
    <mergeCell ref="G9:G10"/>
  </mergeCells>
  <printOptions horizontalCentered="1"/>
  <pageMargins left="0" right="0" top="0" bottom="0.31496062992125984" header="0" footer="0"/>
  <pageSetup paperSize="9" scale="41" firstPageNumber="1017" orientation="landscape" useFirstPageNumber="1" horizontalDpi="4294967294" verticalDpi="4294967294" r:id="rId1"/>
  <headerFooter>
    <oddHeader>&amp;L&amp;D &amp;T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35"/>
  <sheetViews>
    <sheetView topLeftCell="A4" zoomScaleNormal="100" zoomScaleSheetLayoutView="85" workbookViewId="0">
      <selection activeCell="B20" sqref="B20"/>
    </sheetView>
  </sheetViews>
  <sheetFormatPr defaultRowHeight="12.75"/>
  <cols>
    <col min="1" max="1" width="28.5703125" style="25" customWidth="1"/>
    <col min="2" max="2" width="58.42578125" style="25" customWidth="1"/>
    <col min="3" max="3" width="19.28515625" style="25" customWidth="1"/>
    <col min="4" max="4" width="21.42578125" style="25" customWidth="1"/>
    <col min="5" max="5" width="15.7109375" style="25" customWidth="1"/>
    <col min="6" max="6" width="13.7109375" style="25" customWidth="1"/>
    <col min="7" max="16384" width="9.140625" style="25"/>
  </cols>
  <sheetData>
    <row r="2" spans="1:7" ht="16.5">
      <c r="A2" s="133"/>
      <c r="B2" s="133"/>
      <c r="C2" s="133"/>
      <c r="E2" s="134" t="s">
        <v>89</v>
      </c>
    </row>
    <row r="3" spans="1:7" ht="16.5">
      <c r="A3" s="133"/>
      <c r="B3" s="133"/>
      <c r="C3" s="133"/>
      <c r="E3" s="134" t="s">
        <v>92</v>
      </c>
    </row>
    <row r="4" spans="1:7" ht="16.5">
      <c r="A4" s="133"/>
      <c r="B4" s="133"/>
      <c r="C4" s="133"/>
      <c r="E4" s="134" t="s">
        <v>0</v>
      </c>
    </row>
    <row r="6" spans="1:7" ht="59.25" customHeight="1">
      <c r="A6" s="194" t="s">
        <v>130</v>
      </c>
      <c r="B6" s="194"/>
      <c r="C6" s="194"/>
      <c r="D6" s="194"/>
      <c r="E6" s="194"/>
    </row>
    <row r="7" spans="1:7" s="101" customFormat="1" ht="26.25" customHeight="1">
      <c r="A7" s="196" t="s">
        <v>77</v>
      </c>
      <c r="B7" s="196"/>
      <c r="C7" s="196"/>
      <c r="D7" s="196"/>
      <c r="E7" s="196"/>
      <c r="F7" s="102"/>
      <c r="G7" s="102"/>
    </row>
    <row r="8" spans="1:7" s="9" customFormat="1" ht="27.75" hidden="1" customHeight="1">
      <c r="A8" s="195" t="s">
        <v>76</v>
      </c>
      <c r="B8" s="195"/>
      <c r="C8" s="195"/>
      <c r="D8" s="195"/>
      <c r="E8" s="195"/>
      <c r="F8" s="99"/>
      <c r="G8" s="99"/>
    </row>
    <row r="9" spans="1:7" s="9" customFormat="1" ht="21.75" customHeight="1">
      <c r="A9" s="197" t="s">
        <v>23</v>
      </c>
      <c r="B9" s="197"/>
      <c r="C9" s="197"/>
      <c r="D9" s="197"/>
      <c r="E9" s="197"/>
      <c r="F9" s="100"/>
      <c r="G9" s="100"/>
    </row>
    <row r="10" spans="1:7" ht="16.5">
      <c r="A10" s="199"/>
      <c r="B10" s="199"/>
      <c r="C10" s="199"/>
      <c r="D10" s="199"/>
    </row>
    <row r="11" spans="1:7" s="39" customFormat="1" ht="18" customHeight="1">
      <c r="A11" s="200"/>
      <c r="B11" s="200"/>
      <c r="C11" s="136"/>
    </row>
    <row r="12" spans="1:7" ht="36.75" customHeight="1">
      <c r="A12" s="35" t="s">
        <v>9</v>
      </c>
      <c r="B12" s="36" t="s">
        <v>10</v>
      </c>
      <c r="C12" s="141"/>
      <c r="D12" s="92"/>
    </row>
    <row r="13" spans="1:7" ht="25.5">
      <c r="A13" s="37" t="s">
        <v>70</v>
      </c>
      <c r="B13" s="38" t="s">
        <v>71</v>
      </c>
      <c r="C13" s="91"/>
      <c r="D13" s="93"/>
    </row>
    <row r="14" spans="1:7">
      <c r="A14" s="90"/>
      <c r="B14" s="91"/>
      <c r="C14" s="91"/>
      <c r="D14" s="93"/>
    </row>
    <row r="15" spans="1:7">
      <c r="A15" s="202" t="s">
        <v>11</v>
      </c>
      <c r="B15" s="202"/>
      <c r="C15" s="202"/>
      <c r="D15" s="202"/>
    </row>
    <row r="16" spans="1:7">
      <c r="D16" s="93"/>
    </row>
    <row r="18" spans="1:8" s="95" customFormat="1" ht="38.25" customHeight="1">
      <c r="A18" s="94" t="s">
        <v>12</v>
      </c>
      <c r="B18" s="37" t="s">
        <v>70</v>
      </c>
      <c r="C18" s="192" t="s">
        <v>108</v>
      </c>
      <c r="D18" s="192"/>
      <c r="E18" s="192"/>
      <c r="F18" s="96"/>
      <c r="G18" s="96"/>
    </row>
    <row r="19" spans="1:8" s="95" customFormat="1" ht="30">
      <c r="A19" s="94" t="s">
        <v>13</v>
      </c>
      <c r="B19" s="149" t="s">
        <v>74</v>
      </c>
      <c r="C19" s="137" t="s">
        <v>97</v>
      </c>
      <c r="D19" s="137" t="s">
        <v>98</v>
      </c>
      <c r="E19" s="137" t="s">
        <v>99</v>
      </c>
      <c r="F19" s="97"/>
    </row>
    <row r="20" spans="1:8" s="95" customFormat="1" ht="38.25">
      <c r="A20" s="94" t="s">
        <v>14</v>
      </c>
      <c r="B20" s="37" t="s">
        <v>75</v>
      </c>
      <c r="C20" s="37"/>
      <c r="D20" s="147"/>
      <c r="E20" s="147"/>
      <c r="F20" s="82"/>
    </row>
    <row r="21" spans="1:8" s="95" customFormat="1" ht="37.5" customHeight="1">
      <c r="A21" s="94" t="s">
        <v>15</v>
      </c>
      <c r="B21" s="37" t="s">
        <v>104</v>
      </c>
      <c r="C21" s="37"/>
      <c r="D21" s="147"/>
      <c r="E21" s="147"/>
      <c r="F21" s="82"/>
    </row>
    <row r="22" spans="1:8" s="95" customFormat="1" ht="32.25" customHeight="1">
      <c r="A22" s="94" t="s">
        <v>16</v>
      </c>
      <c r="B22" s="37" t="s">
        <v>72</v>
      </c>
      <c r="C22" s="37"/>
      <c r="D22" s="135"/>
      <c r="E22" s="135"/>
      <c r="F22" s="82"/>
    </row>
    <row r="23" spans="1:8" s="95" customFormat="1" ht="45">
      <c r="A23" s="94" t="s">
        <v>73</v>
      </c>
      <c r="B23" s="37" t="s">
        <v>44</v>
      </c>
      <c r="C23" s="37"/>
      <c r="D23" s="135"/>
      <c r="E23" s="135"/>
      <c r="F23" s="82"/>
    </row>
    <row r="24" spans="1:8" s="95" customFormat="1" ht="15">
      <c r="A24" s="201" t="s">
        <v>17</v>
      </c>
      <c r="B24" s="201"/>
      <c r="C24" s="137"/>
      <c r="D24" s="135"/>
      <c r="E24" s="135"/>
      <c r="F24" s="82"/>
      <c r="H24" s="25"/>
    </row>
    <row r="25" spans="1:8" s="95" customFormat="1" ht="20.25" customHeight="1">
      <c r="A25" s="198" t="s">
        <v>129</v>
      </c>
      <c r="B25" s="198"/>
      <c r="C25" s="12">
        <v>68000</v>
      </c>
      <c r="D25" s="12">
        <f>+C25</f>
        <v>68000</v>
      </c>
      <c r="E25" s="12">
        <f>+D25</f>
        <v>68000</v>
      </c>
      <c r="F25" s="98"/>
    </row>
    <row r="27" spans="1:8" ht="68.25" customHeight="1"/>
    <row r="28" spans="1:8" s="9" customFormat="1" ht="33.75" customHeight="1">
      <c r="A28" s="143" t="s">
        <v>12</v>
      </c>
      <c r="B28" s="144" t="s">
        <v>70</v>
      </c>
      <c r="C28" s="192" t="s">
        <v>128</v>
      </c>
      <c r="D28" s="192"/>
      <c r="E28" s="192"/>
      <c r="F28" s="142"/>
      <c r="G28" s="142"/>
    </row>
    <row r="29" spans="1:8" s="9" customFormat="1" ht="30">
      <c r="A29" s="143" t="s">
        <v>13</v>
      </c>
      <c r="B29" s="144" t="s">
        <v>96</v>
      </c>
      <c r="C29" s="145" t="s">
        <v>97</v>
      </c>
      <c r="D29" s="145" t="s">
        <v>98</v>
      </c>
      <c r="E29" s="145" t="s">
        <v>99</v>
      </c>
    </row>
    <row r="30" spans="1:8" s="9" customFormat="1" ht="63.75">
      <c r="A30" s="143" t="s">
        <v>14</v>
      </c>
      <c r="B30" s="144" t="s">
        <v>100</v>
      </c>
      <c r="C30" s="144"/>
      <c r="D30" s="143"/>
      <c r="E30" s="143"/>
    </row>
    <row r="31" spans="1:8" s="9" customFormat="1" ht="51">
      <c r="A31" s="143" t="s">
        <v>15</v>
      </c>
      <c r="B31" s="144" t="s">
        <v>101</v>
      </c>
      <c r="C31" s="144"/>
      <c r="D31" s="143"/>
      <c r="E31" s="143"/>
    </row>
    <row r="32" spans="1:8" s="9" customFormat="1" ht="25.5">
      <c r="A32" s="143" t="s">
        <v>16</v>
      </c>
      <c r="B32" s="144" t="s">
        <v>72</v>
      </c>
      <c r="C32" s="144"/>
      <c r="D32" s="143"/>
      <c r="E32" s="143"/>
    </row>
    <row r="33" spans="1:7" s="9" customFormat="1" ht="45">
      <c r="A33" s="143" t="s">
        <v>102</v>
      </c>
      <c r="B33" s="144" t="s">
        <v>103</v>
      </c>
      <c r="C33" s="144"/>
      <c r="D33" s="143"/>
      <c r="E33" s="143"/>
    </row>
    <row r="34" spans="1:7" s="9" customFormat="1" ht="15">
      <c r="A34" s="193" t="s">
        <v>17</v>
      </c>
      <c r="B34" s="193"/>
      <c r="C34" s="145"/>
      <c r="D34" s="143"/>
      <c r="E34" s="143"/>
    </row>
    <row r="35" spans="1:7" s="9" customFormat="1" ht="16.5">
      <c r="A35" s="191" t="s">
        <v>129</v>
      </c>
      <c r="B35" s="191"/>
      <c r="C35" s="146">
        <v>-18800</v>
      </c>
      <c r="D35" s="146">
        <f>+C35</f>
        <v>-18800</v>
      </c>
      <c r="E35" s="146">
        <f>+D35</f>
        <v>-18800</v>
      </c>
      <c r="F35" s="140"/>
      <c r="G35" s="140"/>
    </row>
  </sheetData>
  <mergeCells count="13">
    <mergeCell ref="A35:B35"/>
    <mergeCell ref="C28:E28"/>
    <mergeCell ref="A34:B34"/>
    <mergeCell ref="A6:E6"/>
    <mergeCell ref="A8:E8"/>
    <mergeCell ref="A7:E7"/>
    <mergeCell ref="A9:E9"/>
    <mergeCell ref="A25:B25"/>
    <mergeCell ref="A10:D10"/>
    <mergeCell ref="A11:B11"/>
    <mergeCell ref="A24:B24"/>
    <mergeCell ref="A15:D15"/>
    <mergeCell ref="C18:E18"/>
  </mergeCells>
  <pageMargins left="0.54" right="0.41" top="0.33" bottom="0.33" header="0.31496062992125984" footer="0.31496062992125984"/>
  <pageSetup paperSize="9" scale="6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tabSelected="1" zoomScaleNormal="100" zoomScaleSheetLayoutView="100" workbookViewId="0">
      <selection activeCell="B18" sqref="B18"/>
    </sheetView>
  </sheetViews>
  <sheetFormatPr defaultRowHeight="13.5"/>
  <cols>
    <col min="1" max="1" width="31.140625" style="39" customWidth="1"/>
    <col min="2" max="2" width="54" style="39" customWidth="1"/>
    <col min="3" max="3" width="23" style="39" customWidth="1"/>
    <col min="4" max="4" width="20.28515625" style="39" customWidth="1"/>
    <col min="5" max="5" width="12.85546875" style="39" customWidth="1"/>
    <col min="6" max="16384" width="9.140625" style="39"/>
  </cols>
  <sheetData>
    <row r="1" spans="1:7" ht="15" customHeight="1">
      <c r="D1" s="203" t="s">
        <v>110</v>
      </c>
      <c r="E1" s="203"/>
    </row>
    <row r="2" spans="1:7" ht="46.5" customHeight="1">
      <c r="C2" s="204" t="s">
        <v>86</v>
      </c>
      <c r="D2" s="204"/>
      <c r="E2" s="204"/>
    </row>
    <row r="3" spans="1:7" ht="52.5" customHeight="1">
      <c r="A3" s="205" t="s">
        <v>131</v>
      </c>
      <c r="B3" s="205"/>
      <c r="C3" s="205"/>
      <c r="D3" s="205"/>
      <c r="E3" s="205"/>
    </row>
    <row r="4" spans="1:7">
      <c r="D4" s="103"/>
    </row>
    <row r="5" spans="1:7" s="25" customFormat="1" ht="21.75" customHeight="1">
      <c r="A5" s="34"/>
      <c r="B5" s="34"/>
    </row>
    <row r="6" spans="1:7" s="101" customFormat="1" ht="21.95" customHeight="1">
      <c r="A6" s="196" t="s">
        <v>78</v>
      </c>
      <c r="B6" s="196"/>
      <c r="C6" s="196"/>
      <c r="D6" s="196"/>
      <c r="E6" s="196"/>
      <c r="F6" s="102"/>
    </row>
    <row r="7" spans="1:7" s="9" customFormat="1" ht="20.25">
      <c r="A7" s="195" t="s">
        <v>76</v>
      </c>
      <c r="B7" s="195"/>
      <c r="C7" s="195"/>
      <c r="D7" s="99"/>
      <c r="E7" s="99"/>
      <c r="F7" s="99"/>
    </row>
    <row r="8" spans="1:7" s="9" customFormat="1" ht="21.75" customHeight="1">
      <c r="A8" s="197" t="s">
        <v>132</v>
      </c>
      <c r="B8" s="197"/>
      <c r="C8" s="197"/>
      <c r="D8" s="100"/>
      <c r="E8" s="100"/>
      <c r="F8" s="100"/>
    </row>
    <row r="9" spans="1:7" s="25" customFormat="1" ht="31.5" customHeight="1">
      <c r="A9" s="199"/>
      <c r="B9" s="199"/>
      <c r="C9" s="199"/>
    </row>
    <row r="10" spans="1:7" s="25" customFormat="1" ht="36.75" customHeight="1">
      <c r="A10" s="35" t="s">
        <v>9</v>
      </c>
      <c r="B10" s="36" t="s">
        <v>10</v>
      </c>
      <c r="C10" s="141"/>
      <c r="D10" s="92"/>
    </row>
    <row r="11" spans="1:7" s="25" customFormat="1" ht="25.5">
      <c r="A11" s="37" t="s">
        <v>70</v>
      </c>
      <c r="B11" s="38" t="s">
        <v>71</v>
      </c>
      <c r="C11" s="91"/>
      <c r="D11" s="93"/>
    </row>
    <row r="12" spans="1:7" ht="17.25" customHeight="1"/>
    <row r="13" spans="1:7" s="25" customFormat="1" ht="12.75">
      <c r="A13" s="202" t="s">
        <v>11</v>
      </c>
      <c r="B13" s="202"/>
      <c r="C13" s="202"/>
      <c r="D13" s="202"/>
    </row>
    <row r="14" spans="1:7" s="25" customFormat="1" ht="12.75">
      <c r="D14" s="93"/>
    </row>
    <row r="15" spans="1:7" s="25" customFormat="1" ht="12.75"/>
    <row r="16" spans="1:7" s="95" customFormat="1" ht="33.75" customHeight="1">
      <c r="A16" s="135" t="s">
        <v>12</v>
      </c>
      <c r="B16" s="37" t="s">
        <v>70</v>
      </c>
      <c r="C16" s="192" t="s">
        <v>108</v>
      </c>
      <c r="D16" s="192"/>
      <c r="E16" s="192"/>
      <c r="F16" s="96"/>
      <c r="G16" s="96"/>
    </row>
    <row r="17" spans="1:8" s="95" customFormat="1" ht="15">
      <c r="A17" s="135" t="s">
        <v>13</v>
      </c>
      <c r="B17" s="149" t="s">
        <v>74</v>
      </c>
      <c r="C17" s="137" t="s">
        <v>97</v>
      </c>
      <c r="D17" s="137" t="s">
        <v>98</v>
      </c>
      <c r="E17" s="137" t="s">
        <v>99</v>
      </c>
      <c r="F17" s="97"/>
    </row>
    <row r="18" spans="1:8" s="95" customFormat="1" ht="38.25">
      <c r="A18" s="135" t="s">
        <v>14</v>
      </c>
      <c r="B18" s="37" t="s">
        <v>75</v>
      </c>
      <c r="C18" s="37"/>
      <c r="D18" s="135"/>
      <c r="E18" s="135"/>
      <c r="F18" s="82"/>
    </row>
    <row r="19" spans="1:8" s="95" customFormat="1" ht="25.5">
      <c r="A19" s="135" t="s">
        <v>15</v>
      </c>
      <c r="B19" s="37" t="s">
        <v>104</v>
      </c>
      <c r="C19" s="37"/>
      <c r="D19" s="147"/>
      <c r="E19" s="147"/>
      <c r="F19" s="82"/>
    </row>
    <row r="20" spans="1:8" s="95" customFormat="1" ht="32.25" customHeight="1">
      <c r="A20" s="135" t="s">
        <v>16</v>
      </c>
      <c r="B20" s="37" t="s">
        <v>72</v>
      </c>
      <c r="C20" s="37"/>
      <c r="D20" s="135"/>
      <c r="E20" s="135"/>
      <c r="F20" s="82"/>
    </row>
    <row r="21" spans="1:8" s="95" customFormat="1" ht="45">
      <c r="A21" s="135" t="s">
        <v>73</v>
      </c>
      <c r="B21" s="37" t="s">
        <v>44</v>
      </c>
      <c r="C21" s="37"/>
      <c r="D21" s="135"/>
      <c r="E21" s="135"/>
      <c r="F21" s="82"/>
    </row>
    <row r="22" spans="1:8" s="95" customFormat="1" ht="15">
      <c r="A22" s="201" t="s">
        <v>17</v>
      </c>
      <c r="B22" s="201"/>
      <c r="C22" s="137"/>
      <c r="D22" s="135"/>
      <c r="E22" s="135"/>
      <c r="F22" s="82"/>
      <c r="H22" s="25"/>
    </row>
    <row r="23" spans="1:8" s="95" customFormat="1" ht="20.25" customHeight="1">
      <c r="A23" s="198" t="s">
        <v>129</v>
      </c>
      <c r="B23" s="198"/>
      <c r="C23" s="12">
        <v>68000</v>
      </c>
      <c r="D23" s="12">
        <f>+C23</f>
        <v>68000</v>
      </c>
      <c r="E23" s="12">
        <f>+D23</f>
        <v>68000</v>
      </c>
      <c r="F23" s="98"/>
    </row>
    <row r="24" spans="1:8" s="25" customFormat="1" ht="12.75"/>
    <row r="25" spans="1:8" s="25" customFormat="1" ht="68.25" customHeight="1"/>
    <row r="26" spans="1:8" s="9" customFormat="1" ht="45.75" customHeight="1">
      <c r="A26" s="143" t="s">
        <v>12</v>
      </c>
      <c r="B26" s="144" t="s">
        <v>70</v>
      </c>
      <c r="C26" s="192" t="s">
        <v>128</v>
      </c>
      <c r="D26" s="192"/>
      <c r="E26" s="192"/>
      <c r="F26" s="142"/>
      <c r="G26" s="142"/>
    </row>
    <row r="27" spans="1:8" s="9" customFormat="1" ht="27.75" customHeight="1">
      <c r="A27" s="143" t="s">
        <v>13</v>
      </c>
      <c r="B27" s="144" t="s">
        <v>96</v>
      </c>
      <c r="C27" s="145" t="s">
        <v>97</v>
      </c>
      <c r="D27" s="145" t="s">
        <v>98</v>
      </c>
      <c r="E27" s="145" t="s">
        <v>99</v>
      </c>
    </row>
    <row r="28" spans="1:8" s="9" customFormat="1" ht="63.75">
      <c r="A28" s="143" t="s">
        <v>14</v>
      </c>
      <c r="B28" s="144" t="s">
        <v>100</v>
      </c>
      <c r="C28" s="144"/>
      <c r="D28" s="143"/>
      <c r="E28" s="143"/>
    </row>
    <row r="29" spans="1:8" s="9" customFormat="1" ht="63.75">
      <c r="A29" s="143" t="s">
        <v>15</v>
      </c>
      <c r="B29" s="144" t="s">
        <v>101</v>
      </c>
      <c r="C29" s="144"/>
      <c r="D29" s="143"/>
      <c r="E29" s="143"/>
    </row>
    <row r="30" spans="1:8" s="9" customFormat="1" ht="25.5">
      <c r="A30" s="143" t="s">
        <v>16</v>
      </c>
      <c r="B30" s="144" t="s">
        <v>72</v>
      </c>
      <c r="C30" s="144"/>
      <c r="D30" s="143"/>
      <c r="E30" s="143"/>
    </row>
    <row r="31" spans="1:8" s="9" customFormat="1" ht="45">
      <c r="A31" s="143" t="s">
        <v>102</v>
      </c>
      <c r="B31" s="144" t="s">
        <v>103</v>
      </c>
      <c r="C31" s="144"/>
      <c r="D31" s="143"/>
      <c r="E31" s="143"/>
    </row>
    <row r="32" spans="1:8" s="9" customFormat="1" ht="15">
      <c r="A32" s="193" t="s">
        <v>17</v>
      </c>
      <c r="B32" s="193"/>
      <c r="C32" s="145"/>
      <c r="D32" s="143"/>
      <c r="E32" s="143"/>
    </row>
    <row r="33" spans="1:7" s="9" customFormat="1" ht="16.5">
      <c r="A33" s="191" t="s">
        <v>129</v>
      </c>
      <c r="B33" s="191"/>
      <c r="C33" s="146">
        <v>-18800</v>
      </c>
      <c r="D33" s="146">
        <f>+C33</f>
        <v>-18800</v>
      </c>
      <c r="E33" s="146">
        <f>+D33</f>
        <v>-18800</v>
      </c>
      <c r="F33" s="140"/>
      <c r="G33" s="140"/>
    </row>
    <row r="34" spans="1:7" s="25" customFormat="1" ht="12.75"/>
  </sheetData>
  <mergeCells count="14">
    <mergeCell ref="A8:C8"/>
    <mergeCell ref="A9:C9"/>
    <mergeCell ref="A33:B33"/>
    <mergeCell ref="D1:E1"/>
    <mergeCell ref="C2:E2"/>
    <mergeCell ref="C16:E16"/>
    <mergeCell ref="A22:B22"/>
    <mergeCell ref="A23:B23"/>
    <mergeCell ref="C26:E26"/>
    <mergeCell ref="A32:B32"/>
    <mergeCell ref="A7:C7"/>
    <mergeCell ref="A3:E3"/>
    <mergeCell ref="A6:E6"/>
    <mergeCell ref="A13:D13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1</vt:lpstr>
      <vt:lpstr>2.</vt:lpstr>
      <vt:lpstr>3.</vt:lpstr>
      <vt:lpstr>4.</vt:lpstr>
      <vt:lpstr>5.</vt:lpstr>
      <vt:lpstr>6.</vt:lpstr>
      <vt:lpstr>7.</vt:lpstr>
      <vt:lpstr>8.</vt:lpstr>
      <vt:lpstr>'5.'!Print_Area</vt:lpstr>
      <vt:lpstr>'6.'!Print_Area</vt:lpstr>
      <vt:lpstr>'3.'!Print_Titles</vt:lpstr>
      <vt:lpstr>'4.'!Print_Titles</vt:lpstr>
      <vt:lpstr>'5.'!Print_Titles</vt:lpstr>
      <vt:lpstr>'6.'!Print_Titles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https://mul2-minfin.gov.am/tasks/802675/oneclick/Havelvacner.xlsx?token=6cccc4ed8e711aea442e52231d99c373</cp:keywords>
  <cp:lastModifiedBy>Susanna Arzumanyan</cp:lastModifiedBy>
  <cp:lastPrinted>2024-03-28T08:24:49Z</cp:lastPrinted>
  <dcterms:created xsi:type="dcterms:W3CDTF">2020-01-16T08:04:10Z</dcterms:created>
  <dcterms:modified xsi:type="dcterms:W3CDTF">2024-05-21T12:12:56Z</dcterms:modified>
</cp:coreProperties>
</file>