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KARAVARUTYAN VOROSHMAN NAXAGCER\2024\6.Վեոլիա-Արզնի ջրատարի վթար-ՎԱ\Վեոլիա-ով փաթեթ\2.ելից 2-ՎԱ - ի լրումն\ardir\"/>
    </mc:Choice>
  </mc:AlternateContent>
  <bookViews>
    <workbookView xWindow="0" yWindow="0" windowWidth="28800" windowHeight="12030" activeTab="8"/>
  </bookViews>
  <sheets>
    <sheet name="1" sheetId="17" r:id="rId1"/>
    <sheet name="2" sheetId="10" r:id="rId2"/>
    <sheet name="3" sheetId="3" r:id="rId3"/>
    <sheet name="4" sheetId="11" r:id="rId4"/>
    <sheet name="5" sheetId="20" r:id="rId5"/>
    <sheet name="6-1" sheetId="18" r:id="rId6"/>
    <sheet name="6-2" sheetId="6" r:id="rId7"/>
    <sheet name="7" sheetId="21" r:id="rId8"/>
    <sheet name="8" sheetId="19" r:id="rId9"/>
  </sheets>
  <definedNames>
    <definedName name="_xlnm.Print_Area" localSheetId="1">'2'!$A$1:$H$15</definedName>
  </definedNames>
  <calcPr calcId="162913"/>
</workbook>
</file>

<file path=xl/calcChain.xml><?xml version="1.0" encoding="utf-8"?>
<calcChain xmlns="http://schemas.openxmlformats.org/spreadsheetml/2006/main">
  <c r="G12" i="21" l="1"/>
  <c r="G11" i="21" s="1"/>
  <c r="G10" i="21" s="1"/>
  <c r="G9" i="21" s="1"/>
  <c r="D10" i="17" l="1"/>
  <c r="I32" i="3" l="1"/>
  <c r="I34" i="3"/>
  <c r="I35" i="3"/>
  <c r="I37" i="3"/>
  <c r="G10" i="19"/>
  <c r="H10" i="19"/>
  <c r="I10" i="19"/>
  <c r="H30" i="19"/>
  <c r="I30" i="19"/>
  <c r="G30" i="19"/>
  <c r="H49" i="19" l="1"/>
  <c r="I49" i="19"/>
  <c r="G49" i="19"/>
  <c r="H13" i="20" l="1"/>
  <c r="H12" i="20" s="1"/>
  <c r="H11" i="20" s="1"/>
  <c r="H10" i="20" s="1"/>
  <c r="I48" i="19" l="1"/>
  <c r="I47" i="19" s="1"/>
  <c r="I46" i="19" s="1"/>
  <c r="I44" i="19" s="1"/>
  <c r="I42" i="19" s="1"/>
  <c r="I40" i="19" s="1"/>
  <c r="I38" i="19" s="1"/>
  <c r="I36" i="19" s="1"/>
  <c r="I34" i="19" s="1"/>
  <c r="I32" i="19" s="1"/>
  <c r="I31" i="19" s="1"/>
  <c r="H48" i="19"/>
  <c r="H47" i="19" s="1"/>
  <c r="H46" i="19" s="1"/>
  <c r="H44" i="19" s="1"/>
  <c r="H42" i="19" s="1"/>
  <c r="H40" i="19" s="1"/>
  <c r="H38" i="19" s="1"/>
  <c r="H36" i="19" s="1"/>
  <c r="H34" i="19" s="1"/>
  <c r="H32" i="19" s="1"/>
  <c r="H31" i="19" s="1"/>
  <c r="G48" i="19"/>
  <c r="G47" i="19" s="1"/>
  <c r="G46" i="19" s="1"/>
  <c r="G44" i="19" s="1"/>
  <c r="G42" i="19" s="1"/>
  <c r="G40" i="19" s="1"/>
  <c r="G38" i="19" s="1"/>
  <c r="G36" i="19" s="1"/>
  <c r="G34" i="19" s="1"/>
  <c r="G32" i="19" s="1"/>
  <c r="G31" i="19" s="1"/>
  <c r="H55" i="3" l="1"/>
  <c r="H54" i="3" s="1"/>
  <c r="H53" i="3" s="1"/>
  <c r="I55" i="3"/>
  <c r="I54" i="3" s="1"/>
  <c r="I53" i="3" s="1"/>
  <c r="G55" i="3"/>
  <c r="G54" i="3" s="1"/>
  <c r="E11" i="10" l="1"/>
  <c r="G11" i="10"/>
  <c r="H11" i="10"/>
  <c r="F15" i="10"/>
  <c r="A41" i="6" l="1"/>
  <c r="B40" i="6"/>
  <c r="B41" i="6"/>
  <c r="A30" i="6"/>
  <c r="A28" i="6"/>
  <c r="B26" i="6"/>
  <c r="B27" i="6"/>
  <c r="B28" i="6"/>
  <c r="B25" i="6"/>
  <c r="A18" i="6"/>
  <c r="B16" i="6"/>
  <c r="B17" i="6"/>
  <c r="B18" i="6"/>
  <c r="B15" i="6"/>
  <c r="H38" i="3"/>
  <c r="I38" i="3"/>
  <c r="G38" i="3"/>
  <c r="H29" i="3"/>
  <c r="I29" i="3"/>
  <c r="G29" i="3"/>
  <c r="E12" i="11"/>
  <c r="F12" i="11"/>
  <c r="D12" i="11"/>
  <c r="F17" i="11"/>
  <c r="F15" i="11" s="1"/>
  <c r="D15" i="10" l="1"/>
  <c r="D13" i="10" s="1"/>
  <c r="D11" i="10" s="1"/>
  <c r="H13" i="10"/>
  <c r="G13" i="10"/>
  <c r="F13" i="10"/>
  <c r="F11" i="10" s="1"/>
  <c r="E13" i="10"/>
  <c r="D10" i="11" l="1"/>
  <c r="E10" i="11"/>
  <c r="F10" i="11"/>
  <c r="G28" i="3" l="1"/>
  <c r="G27" i="3" l="1"/>
  <c r="G26" i="3" s="1"/>
  <c r="G25" i="3" s="1"/>
  <c r="G23" i="3" s="1"/>
  <c r="G21" i="3" s="1"/>
  <c r="I28" i="3"/>
  <c r="H28" i="3"/>
  <c r="D18" i="17" l="1"/>
  <c r="G83" i="3"/>
  <c r="C22" i="18"/>
  <c r="C20" i="6" s="1"/>
  <c r="H27" i="3"/>
  <c r="H26" i="3" s="1"/>
  <c r="H25" i="3" s="1"/>
  <c r="H23" i="3" s="1"/>
  <c r="H21" i="3" s="1"/>
  <c r="I27" i="3"/>
  <c r="I26" i="3" s="1"/>
  <c r="I25" i="3" s="1"/>
  <c r="I23" i="3" s="1"/>
  <c r="I21" i="3" s="1"/>
  <c r="F18" i="17" s="1"/>
  <c r="G53" i="3"/>
  <c r="G51" i="3" s="1"/>
  <c r="H51" i="3"/>
  <c r="H49" i="3" s="1"/>
  <c r="H47" i="3" s="1"/>
  <c r="H45" i="3" s="1"/>
  <c r="I51" i="3"/>
  <c r="I49" i="3" s="1"/>
  <c r="I47" i="3" s="1"/>
  <c r="I45" i="3" s="1"/>
  <c r="E18" i="17" l="1"/>
  <c r="H83" i="3"/>
  <c r="G29" i="19"/>
  <c r="G28" i="19" s="1"/>
  <c r="G27" i="19" s="1"/>
  <c r="G25" i="19" s="1"/>
  <c r="G23" i="19" s="1"/>
  <c r="G21" i="19" s="1"/>
  <c r="G19" i="19" s="1"/>
  <c r="G17" i="19" s="1"/>
  <c r="G15" i="19" s="1"/>
  <c r="G13" i="19" s="1"/>
  <c r="G12" i="19" s="1"/>
  <c r="G75" i="3"/>
  <c r="G49" i="3"/>
  <c r="G47" i="3" s="1"/>
  <c r="G45" i="3" s="1"/>
  <c r="E22" i="18"/>
  <c r="E20" i="6" s="1"/>
  <c r="D22" i="18"/>
  <c r="D20" i="6" s="1"/>
  <c r="G36" i="3"/>
  <c r="G30" i="3" s="1"/>
  <c r="H36" i="3"/>
  <c r="H30" i="3" s="1"/>
  <c r="H9" i="10"/>
  <c r="E37" i="17"/>
  <c r="E30" i="17" s="1"/>
  <c r="F37" i="17"/>
  <c r="F30" i="17" s="1"/>
  <c r="E8" i="11"/>
  <c r="D8" i="11"/>
  <c r="H29" i="19" l="1"/>
  <c r="H28" i="19" s="1"/>
  <c r="H27" i="19" s="1"/>
  <c r="H25" i="19" s="1"/>
  <c r="H23" i="19" s="1"/>
  <c r="H21" i="19" s="1"/>
  <c r="H19" i="19" s="1"/>
  <c r="H17" i="19" s="1"/>
  <c r="H15" i="19" s="1"/>
  <c r="H13" i="19" s="1"/>
  <c r="H12" i="19" s="1"/>
  <c r="H75" i="3"/>
  <c r="D37" i="17"/>
  <c r="D30" i="17" s="1"/>
  <c r="G19" i="3"/>
  <c r="G17" i="3" s="1"/>
  <c r="G15" i="3" s="1"/>
  <c r="G13" i="3" s="1"/>
  <c r="G11" i="3" s="1"/>
  <c r="D24" i="17"/>
  <c r="H19" i="3"/>
  <c r="H17" i="3" s="1"/>
  <c r="H15" i="3" s="1"/>
  <c r="H13" i="3" s="1"/>
  <c r="H11" i="3" s="1"/>
  <c r="E24" i="17"/>
  <c r="E45" i="18"/>
  <c r="E43" i="6" s="1"/>
  <c r="D45" i="18"/>
  <c r="D43" i="6" s="1"/>
  <c r="C45" i="18" l="1"/>
  <c r="C43" i="6" s="1"/>
  <c r="C32" i="18"/>
  <c r="C30" i="6" s="1"/>
  <c r="D11" i="17"/>
  <c r="D32" i="18"/>
  <c r="D30" i="6" s="1"/>
  <c r="E11" i="17"/>
  <c r="E10" i="17" s="1"/>
  <c r="F9" i="10"/>
  <c r="H43" i="3"/>
  <c r="H41" i="3" s="1"/>
  <c r="H39" i="3" s="1"/>
  <c r="H10" i="3" s="1"/>
  <c r="G43" i="3"/>
  <c r="G41" i="3" s="1"/>
  <c r="G39" i="3" s="1"/>
  <c r="G10" i="3" s="1"/>
  <c r="I43" i="3" l="1"/>
  <c r="I41" i="3" s="1"/>
  <c r="I39" i="3" s="1"/>
  <c r="G74" i="3" l="1"/>
  <c r="G73" i="3" s="1"/>
  <c r="G72" i="3" s="1"/>
  <c r="G70" i="3" s="1"/>
  <c r="G68" i="3" s="1"/>
  <c r="H74" i="3"/>
  <c r="H73" i="3" s="1"/>
  <c r="H72" i="3" s="1"/>
  <c r="H70" i="3" s="1"/>
  <c r="H68" i="3" s="1"/>
  <c r="H82" i="3"/>
  <c r="H81" i="3" s="1"/>
  <c r="H80" i="3" s="1"/>
  <c r="H78" i="3" s="1"/>
  <c r="G82" i="3"/>
  <c r="G81" i="3" s="1"/>
  <c r="G80" i="3" s="1"/>
  <c r="G78" i="3" s="1"/>
  <c r="H76" i="3" l="1"/>
  <c r="E57" i="17" s="1"/>
  <c r="D79" i="18" s="1"/>
  <c r="E51" i="17"/>
  <c r="D64" i="18" s="1"/>
  <c r="D62" i="6" s="1"/>
  <c r="G76" i="3"/>
  <c r="D51" i="17"/>
  <c r="D77" i="6"/>
  <c r="H66" i="3"/>
  <c r="H64" i="3" s="1"/>
  <c r="H62" i="3" s="1"/>
  <c r="H60" i="3" s="1"/>
  <c r="H58" i="3" s="1"/>
  <c r="E44" i="17"/>
  <c r="E43" i="17" s="1"/>
  <c r="H8" i="3" l="1"/>
  <c r="H57" i="3"/>
  <c r="C64" i="18"/>
  <c r="C62" i="6" s="1"/>
  <c r="D57" i="17"/>
  <c r="C79" i="18" s="1"/>
  <c r="C77" i="6" s="1"/>
  <c r="G66" i="3"/>
  <c r="G64" i="3" s="1"/>
  <c r="G62" i="3" s="1"/>
  <c r="G60" i="3" s="1"/>
  <c r="E9" i="17"/>
  <c r="G58" i="3" l="1"/>
  <c r="G57" i="3" s="1"/>
  <c r="D44" i="17"/>
  <c r="D43" i="17" s="1"/>
  <c r="D9" i="17" s="1"/>
  <c r="E9" i="10"/>
  <c r="G8" i="3" l="1"/>
  <c r="G9" i="10"/>
  <c r="D9" i="10" s="1"/>
  <c r="I36" i="3" l="1"/>
  <c r="I30" i="3" s="1"/>
  <c r="I83" i="3" s="1"/>
  <c r="F8" i="11"/>
  <c r="I29" i="19" l="1"/>
  <c r="I28" i="19" s="1"/>
  <c r="I27" i="19" s="1"/>
  <c r="I25" i="19" s="1"/>
  <c r="I23" i="19" s="1"/>
  <c r="I21" i="19" s="1"/>
  <c r="I19" i="19" s="1"/>
  <c r="I17" i="19" s="1"/>
  <c r="I15" i="19" s="1"/>
  <c r="I13" i="19" s="1"/>
  <c r="I12" i="19" s="1"/>
  <c r="I75" i="3"/>
  <c r="I74" i="3" s="1"/>
  <c r="I73" i="3" s="1"/>
  <c r="I72" i="3" s="1"/>
  <c r="I70" i="3" s="1"/>
  <c r="I68" i="3" s="1"/>
  <c r="I82" i="3"/>
  <c r="I81" i="3" s="1"/>
  <c r="I80" i="3" s="1"/>
  <c r="I78" i="3" s="1"/>
  <c r="I19" i="3"/>
  <c r="F24" i="17"/>
  <c r="I17" i="3"/>
  <c r="I15" i="3" s="1"/>
  <c r="I13" i="3" s="1"/>
  <c r="I11" i="3" s="1"/>
  <c r="I10" i="3" s="1"/>
  <c r="I76" i="3"/>
  <c r="F57" i="17" s="1"/>
  <c r="E79" i="18" s="1"/>
  <c r="E77" i="6" s="1"/>
  <c r="F51" i="17"/>
  <c r="E32" i="18" l="1"/>
  <c r="E30" i="6" s="1"/>
  <c r="F11" i="17"/>
  <c r="F10" i="17" s="1"/>
  <c r="I66" i="3"/>
  <c r="I64" i="3" s="1"/>
  <c r="I62" i="3" s="1"/>
  <c r="I60" i="3" s="1"/>
  <c r="I58" i="3" s="1"/>
  <c r="E64" i="18"/>
  <c r="E62" i="6" s="1"/>
  <c r="F44" i="17"/>
  <c r="F43" i="17" s="1"/>
  <c r="I8" i="3" l="1"/>
  <c r="I57" i="3"/>
  <c r="F9" i="17"/>
</calcChain>
</file>

<file path=xl/sharedStrings.xml><?xml version="1.0" encoding="utf-8"?>
<sst xmlns="http://schemas.openxmlformats.org/spreadsheetml/2006/main" count="553" uniqueCount="195">
  <si>
    <t xml:space="preserve">                   -ի N        -Ն որոշման</t>
  </si>
  <si>
    <t>Ծրագիր</t>
  </si>
  <si>
    <t>Միջոցառում</t>
  </si>
  <si>
    <t>Ցուցանիշների փոփոխությունը (ավելացումները նշված են դրական նշանով, իսկ նվազեցումները՝ փակագծերում)</t>
  </si>
  <si>
    <t>այդ թվում՝</t>
  </si>
  <si>
    <t>ՀՀ տարածքային կառավարման և ենթակառուցվածքների նախարարություն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</si>
  <si>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</si>
  <si>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</si>
  <si>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</si>
  <si>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</si>
  <si>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</si>
  <si>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</si>
  <si>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</si>
  <si>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</si>
  <si>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</si>
  <si>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</si>
  <si>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</si>
  <si>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</si>
  <si>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Տարի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</si>
  <si>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</si>
  <si>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</si>
  <si>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</si>
  <si>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</si>
  <si>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</si>
  <si>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</si>
  <si>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</si>
  <si>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</si>
  <si>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</si>
  <si>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</si>
  <si>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միջոցառումները </t>
  </si>
  <si>
    <t xml:space="preserve"> ՀՀ  տարածքային կառավարման և ենթակառուցվածքների նախարարության ջրային կոմիտե </t>
  </si>
  <si>
    <t xml:space="preserve"> Ոռոգման համակարգի առողջացում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</si>
  <si>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</si>
  <si>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</si>
  <si>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</si>
  <si>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</si>
  <si>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</si>
  <si>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</si>
  <si>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 xml:space="preserve"> Ոռոգման համակարգի առողջացում 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</si>
  <si>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</si>
  <si>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</si>
  <si>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</si>
  <si>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</si>
  <si>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</si>
  <si>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</si>
  <si>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</si>
  <si>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</si>
  <si>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</si>
  <si>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</si>
  <si>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</si>
  <si>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 xml:space="preserve"> ՈՉ ՖԻՆԱՆՍԱԿԱՆ ԱԿՏԻՎՆԵՐԻ ԳԾՈՎ ԾԱԽՍԵՐ</t>
  </si>
  <si>
    <t xml:space="preserve"> ՀԻՄՆԱԿԱՆ ՄԻՋՈՑՆԵՐ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</si>
  <si>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</si>
  <si>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 1004 </t>
  </si>
  <si>
    <t xml:space="preserve"> Ակտիվն օգտագործող կազմակերպության(ների) անվանում(ները)՛ </t>
  </si>
  <si>
    <t>(հազ. դրամ)</t>
  </si>
  <si>
    <t xml:space="preserve"> ՀՀ կառավարություն </t>
  </si>
  <si>
    <t xml:space="preserve"> ՀՀ  տարածքային կառավարման և ենթակառուցվածքների նախարարության ջրային կոմիտե</t>
  </si>
  <si>
    <t xml:space="preserve">Աղյուսակ 9.1.25 </t>
  </si>
  <si>
    <t xml:space="preserve"> Հավելված N 1</t>
  </si>
  <si>
    <t>Ծրագրային դասիչը</t>
  </si>
  <si>
    <t>Բյուջետային գլխավոր կարգադրիչների, ծրագրերի և միջոցառումների անվանումները</t>
  </si>
  <si>
    <t xml:space="preserve"> ԸՆԴԱՄԵՆԸ</t>
  </si>
  <si>
    <t xml:space="preserve"> ՀՀ տարածքային կառավարման և ենթակառուցվածքների նախարարություն</t>
  </si>
  <si>
    <t xml:space="preserve"> Ծրագրի անվանումը`</t>
  </si>
  <si>
    <t xml:space="preserve"> Ծրագրի նպատակը`</t>
  </si>
  <si>
    <t xml:space="preserve"> Ոռոգման ծառայությունների հասանելիության և մատչելիության ապահովում</t>
  </si>
  <si>
    <t xml:space="preserve"> Վերջնական արդյունքի նկարագրությունը`</t>
  </si>
  <si>
    <t xml:space="preserve"> Ոռոգման ջրի մատակարարման արդյունավետության և հասանելիության բարելավում՝ կորուստների կրճատում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</si>
  <si>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</si>
  <si>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</si>
  <si>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</si>
  <si>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</si>
  <si>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Պետական մարմինների կողմից օգտագործվող ոչ ֆինանսական ակտիվների հետ գործառնություններ</t>
  </si>
  <si>
    <t>այդ թվում` ըստ ուղղությունների</t>
  </si>
  <si>
    <t xml:space="preserve"> Ոռոգման համակարգի ընկերություններ </t>
  </si>
  <si>
    <t xml:space="preserve">ՀՀ  տարածքային կառավարման և ենթակառուցվածքների նախարարություն </t>
  </si>
  <si>
    <t>ՄԱՍ 2. ՊԵՏԱԿԱՆ ՄԱՐՄՆԻ ԳԾՈՎ ԱՐԴՅՈՒՆՔԱՅԻՆ (ԿԱՏԱՐՈՂԱԿԱՆ) ՑՈՒՑԱՆԻՇՆԵՐԸ</t>
  </si>
  <si>
    <t>Աղյուսակ 2</t>
  </si>
  <si>
    <t>Հավելված N 2</t>
  </si>
  <si>
    <t xml:space="preserve"> Ծառայությունների մատուցում</t>
  </si>
  <si>
    <t xml:space="preserve"> ԸՆԹԱՑԻԿ ԾԱԽՍԵՐ</t>
  </si>
  <si>
    <t xml:space="preserve"> Ջրամատակարարում</t>
  </si>
  <si>
    <t xml:space="preserve"> Ծառայությունների մատուցում </t>
  </si>
  <si>
    <t xml:space="preserve">ՄԱՍ 1. ՊԵՏԱԿԱՆ ՄԱՐՄՆԻ ԳԾՈՎ ԱՐԴՅՈՒՆՔԱՅԻՆ (ԿԱՏԱՐՈՂԱԿԱՆ) ՑՈՒՑԱՆԻՇՆԵՐԸ </t>
  </si>
  <si>
    <t xml:space="preserve"> ԱՅԼ  ԾԱԽՍԵՐ</t>
  </si>
  <si>
    <t>Հավելված N3</t>
  </si>
  <si>
    <t>Աղյուսակ 9.7</t>
  </si>
  <si>
    <t xml:space="preserve"> Ջրամատակարարաման և ջրահեռացման բարելավում</t>
  </si>
  <si>
    <t xml:space="preserve"> Ջրամատակարարման ծառայությունների հասանելիության և մատչելիության ապահովում</t>
  </si>
  <si>
    <t xml:space="preserve"> Խմելու ջրի մատակարարման և ջրահեռացման համակարգի բարելավում, կորուստների կրճատում</t>
  </si>
  <si>
    <t>06</t>
  </si>
  <si>
    <t xml:space="preserve"> ԲՆԱԿԱՐԱՆԱՅԻՆ ՇԻՆԱՐԱՐՈՒԹՅՈՒՆ ԵՎ ԿՈՄՈՒՆԱԼ ԾԱՌԱՅՈՒԹՅՈՒՆՆԵՐ</t>
  </si>
  <si>
    <t>03</t>
  </si>
  <si>
    <t>01</t>
  </si>
  <si>
    <t xml:space="preserve"> Ջրամատակարարաման և ջրահեռացման բարելավում </t>
  </si>
  <si>
    <t>Աղյուսակ 9.1.58</t>
  </si>
  <si>
    <t>ՀՀ կառավարության 2024 թվականի</t>
  </si>
  <si>
    <t>«ՀԱՅԱՍՏԱՆԻ ՀԱՆՐԱՊԵՏՈՒԹՅԱՆ 2024 ԹՎԱԿԱՆԻ ՊԵՏԱԿԱՆ ԲՅՈՒՋԵԻ ՄԱՍԻՆ»  ՀԱՅԱՍՏԱՆԻ ՀԱՆՐԱՊԵՏՈՒԹՅԱՆ ՕՐԵՆՔԻ N 1 ՀԱՎԵԼՎԱԾԻ N 2 ԱՂՅՈՒՍԱԿՈՒՄ ԿԱՏԱՐՎՈՂ ՎԵՐԱԲԱՇԽՈՒՄԸ, ՓՈՓՈԽՈՒԹՅՈՒՆՆԵՐԸ ԵՎ ԼՐԱՑՈՒՄՆԵՐԸ, ՀԱՅԱՍՏԱՆԻ ՀԱՆՐԱՊԵՏՈՒԹՅԱՆ ԿԱՌԱՎԱՐՈՒԹՅԱՆ 2023 ԹՎԱԿԱՆԻ ԴԵԿՏԵՄԲԵՐԻ 28-Ի  N 2323-Ն ՈՐՈՇՄԱՆ N 5 ՀԱՎԵԼՎԱԾԻ  N 1 ԱՂՅՈՒՍԱԿՈՒՄ ԿԱՏԱՐՎՈՂ ՓՈՓՈԽՈՒԹՅՈՒՆՆԵՐԸ ԵՎ ԼՐԱՑՈՒՄՆԵՐԸ</t>
  </si>
  <si>
    <t>Առաջին կիսամյակ</t>
  </si>
  <si>
    <t>Ինն ամիս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</si>
  <si>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</si>
  <si>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</si>
  <si>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</si>
  <si>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</si>
  <si>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</si>
  <si>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</si>
  <si>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</si>
  <si>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</si>
  <si>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</si>
  <si>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</si>
  <si>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</si>
  <si>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Պահուստային միջոցներ</t>
  </si>
  <si>
    <t xml:space="preserve"> ՄԱՍ 2. ՊԵՏԱԿԱՆ ՄԱՐՄՆԻ ԳԾՈՎ ԱՐԴՅՈՒՆՔԱՅԻՆ (ԿԱՏԱՐՈՂԱԿԱՆ) ՑՈՒՑԱՆԻՇՆԵՐԸ </t>
  </si>
  <si>
    <t xml:space="preserve"> 1139 </t>
  </si>
  <si>
    <t xml:space="preserve"> ՀՀ կառավարության պահուստային ֆոնդ </t>
  </si>
  <si>
    <t xml:space="preserve"> 11001 </t>
  </si>
  <si>
    <t xml:space="preserve"> Ինն ամիս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</si>
  <si>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</si>
  <si>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Միջոցառումն իրականացնողի անվանումը </t>
  </si>
  <si>
    <t xml:space="preserve"> ՇԵՆՔԵՐ ԵՎ ՇԻՆՈՒԹՅՈՒՆՆԵՐ</t>
  </si>
  <si>
    <t xml:space="preserve"> 1072 </t>
  </si>
  <si>
    <t xml:space="preserve"> Առաջին կիսամյակ </t>
  </si>
  <si>
    <t xml:space="preserve"> Ինն ամիս </t>
  </si>
  <si>
    <t xml:space="preserve"> Միջոցառման վրա կատարված ծախսը (հազար դրամ) </t>
  </si>
  <si>
    <t xml:space="preserve"> - Շենքերի և շինությունների կապիտալ վերանորոգում</t>
  </si>
  <si>
    <t xml:space="preserve"> ԱՅԼ ՀԻՄՆԱԿԱՆ ՄԻՋՈՑՆԵՐ</t>
  </si>
  <si>
    <t xml:space="preserve"> - Նախագծահետազոտական ծախսեր</t>
  </si>
  <si>
    <t xml:space="preserve"> Պետական մարմինների կողմից օգտագործվող ոչ ֆինանսական ակտիվների հետ գործառնություններ </t>
  </si>
  <si>
    <t xml:space="preserve"> ՀՀ ՏԿԵՆ ջրային կոմիտե </t>
  </si>
  <si>
    <t xml:space="preserve"> ՀԱՅԱՍՏԱՆԻ ՀԱՆՐԱՊԵՏՈՒԹՅԱՆ ԿԱՌԱՎԱՐՈՒԹՅԱՆ 2023 ԹՎԱԿԱՆԻ ԴԵԿՏԵՄԲԵՐԻ 28-Ի N 2323-Ն ՈՐՈՇՄԱՆ N 3 ԵՎ N 4 ՀԱՎԵԼՎԱԾՆԵՐՈՒՄ ԿԱՏԱՐՎՈՂ ՓՈՓՈԽՈՒԹՅՈՒՆՆԵՐԸ ԵՎ ԼՐԱՑՈՒՄՆԵՐԸ</t>
  </si>
  <si>
    <t>ՀԱՅԱՍՏԱՆԻ ՀԱՆՐԱՊԵՏՈՒԹՅԱՆ ԿԱՌԱՎԱՐՈՒԹՅԱՆ 2023 ԹՎԱԿԱՆԻ ԴԵԿՏԵՄԲԵՐԻ 28-Ի N 2323-Ն ՈՐՈՇՄԱՆ N 9.1 ՀԱՎԵԼՎԱԾԻ  N 9.1.25 ԵՎ N 9.1.58 ԱՂՅՈՒՍԱԿՆԵՐՈՒՄ ԿԱՏԱՐՎՈՂ ՓՈՓՈԽՈՒԹՅՈՒՆՆԵՐԸ ԵՎ ԼՐԱՑՈՒՄՆԵՐԸ</t>
  </si>
  <si>
    <t xml:space="preserve"> Փոքր և միջին ջրամբարների կառուցում</t>
  </si>
  <si>
    <t xml:space="preserve"> Փոքր և միջին ջրամբարների կառուցման աշխատանքներ</t>
  </si>
  <si>
    <t xml:space="preserve"> Ջրամբարների վերականգնման և վերազինման աշխատանքներ</t>
  </si>
  <si>
    <t xml:space="preserve"> Ջրամբարների վերականգնման և վերազինման համար նախագծերի և աշխատանքների ձեռքբերում</t>
  </si>
  <si>
    <t xml:space="preserve"> 31013</t>
  </si>
  <si>
    <t xml:space="preserve"> 31014</t>
  </si>
  <si>
    <t>ՀՀ Տավուշի մարզի Տավուշի ջրամբարի պատվարի վերականգնման աշխատանքներ</t>
  </si>
  <si>
    <t xml:space="preserve"> Փոքր և միջին ջրամբարների կառուցում </t>
  </si>
  <si>
    <t xml:space="preserve"> Փոքր և միջին ջրամբարների կառուցման աշխատանքներ </t>
  </si>
  <si>
    <t xml:space="preserve"> Ջրամբարների վերականգնման և վերազինման աշխատանքներ </t>
  </si>
  <si>
    <t xml:space="preserve"> Ջրամբարների վերականգնման և վերազինման համար նախագծերի և աշխատանքների ձեռքբերում </t>
  </si>
  <si>
    <t>Ցուցանիշների փոփոխությունը (գումարների ավելացումները նշված են դրական նշանով, իսկ նվազեցումները՝ փակագծերում)</t>
  </si>
  <si>
    <t>ՀՀ ՏԿԵՆ ջրային կոմիտե</t>
  </si>
  <si>
    <t xml:space="preserve"> ՀԱՅԱՍՏԱՆԻ ՀԱՆՐԱՊԵՏՈՒԹՅԱՆ ԿԱՌԱՎԱՐՈՒԹՅԱՆ ՊԱՀՈՒՍՏԱՅԻՆ ՖՈՆԴԻՑ ԿԱՏԱՐՎՈՂ ՀԱՏԿԱՑՈՒՄԸ</t>
  </si>
  <si>
    <t xml:space="preserve"> Առաջին կիսամյակ</t>
  </si>
  <si>
    <t xml:space="preserve"> Տարի</t>
  </si>
  <si>
    <t>Հավելված N 4</t>
  </si>
  <si>
    <t>Հավելված N 5</t>
  </si>
  <si>
    <t xml:space="preserve"> Տրանսֆերտների տրամադրում</t>
  </si>
  <si>
    <t>Դրամաշնորհներ</t>
  </si>
  <si>
    <t>-Այլ ընթացիկ դրամաշնորհներ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</si>
  <si>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</si>
  <si>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</si>
  <si>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փոփոխությունը   (ավելացումները նշված են դրական նշանով)</t>
  </si>
  <si>
    <t>ԸՆԴԱՄԵՆԸ</t>
  </si>
  <si>
    <t>Ոռոգման համակարգի առողջացում</t>
  </si>
  <si>
    <t>ՀՀ տարածքային կառավարման և ենթակառուցվածքների նախարարության ջրային կոմիտե</t>
  </si>
  <si>
    <t>Աջակցություն ջրամատակարարաման և ջրահեռացման համակարգի ընկերություններին</t>
  </si>
  <si>
    <t>Ցուցանիշների փոփոխությունը
 (ավելացումները նշված են դրական նշանով, իսկ նվազեցումները՝ փակագծերում)</t>
  </si>
  <si>
    <t>Ցուցանիշների փոփոխությունը
 (նվազեցումները նշված են փակագծերում)</t>
  </si>
  <si>
    <t>Ցուցանիշների փոփոխությունը 
(նվազեցումները նշված են փակագծերում)</t>
  </si>
  <si>
    <t>Ցուցանիշների փոփոխությունը 
(ավելացումները  նշված են դրական նշանով)</t>
  </si>
  <si>
    <t>Ցուցանիշների փոփոխությունը 
( ավելացումները  նշված են դրական նշանով)</t>
  </si>
  <si>
    <t>Հավելված N 6</t>
  </si>
  <si>
    <t xml:space="preserve"> ՀԱՅԱՍՏԱՆԻ ՀԱՆՐԱՊԵՏՈՒԹՅԱՆ ԿԱՌԱՎԱՐՈՒԹՅԱՆ 2023 ԹՎԱԿԱՆԻ ԴԵԿՏԵՄԲԵՐԻ 28-Ի N 2323-Ն ՈՐՈՇՄԱՆ N 5 ՀԱՎԵԼՎԱԾԻ N 2 ԱՂՅՈՒՍԱԿՈՒՄ ԿԱՏԱՐՎՈՂ ՓՈՓՈԽՈՒԹՅՈՒՆՆԵՐԸ </t>
  </si>
  <si>
    <t>ՀԱՅԱՍՏԱՆԻ ՀԱՆՐԱՊԵՏՈՒԹՅԱՆ ԿԱՌԱՎԱՐՈՒԹՅԱՆ 2023 ԹՎԱԿԱՆԻ ԴԵԿՏԵՄԲԵՐԻ 28-Ի N 2323-Ն ՈՐՈՇՄԱՆ N 9 ՀԱՎԵԼՎԱԾԻ  N 9.7 ԵՎ N 9.48 ԱՂՅՈՒՍԱԿՆԵՐՈՒՄ ԿԱՏԱՐՎՈՂ ՓՈՓՈԽՈՒԹՅՈՒՆՆԵՐԸ ԵՎ ԼՐԱՑՈՒՄՆԵՐԸ</t>
  </si>
  <si>
    <t>Աղյուսակ 9.48</t>
  </si>
  <si>
    <t xml:space="preserve"> Հավելված N 8
</t>
  </si>
  <si>
    <t>-ի  N       -Ն որոշման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</si>
  <si>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</si>
  <si>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</si>
  <si>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</si>
  <si>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</si>
  <si>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</si>
  <si>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</si>
  <si>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գումարը 
(հազ. դրամ)</t>
  </si>
  <si>
    <t xml:space="preserve">ՀՀ տարածքային կառավարման և ենթակառուցվածքների նախարարության ջրային կոմիտե </t>
  </si>
  <si>
    <t>Բաժին N 04</t>
  </si>
  <si>
    <t>Խումբ N 02</t>
  </si>
  <si>
    <t>Դաս N 04</t>
  </si>
  <si>
    <t>Ոռոգում</t>
  </si>
  <si>
    <t>1004   31014</t>
  </si>
  <si>
    <t>45611300/1</t>
  </si>
  <si>
    <t>այլ շենքերի, շինությունների հիմնանորոգում</t>
  </si>
  <si>
    <t>ԲՄ</t>
  </si>
  <si>
    <t>դրամ</t>
  </si>
  <si>
    <t>Հավելված  N 7</t>
  </si>
  <si>
    <t xml:space="preserve">ՀՀ ԿԱՌԱՎԱՐՈՒԹՅԱՆ 2023 ԹՎԱԿԱՆԻ ԴԵԿՏԵՄԲԵՐԻ 28-Ի N 2323-Ն ՈՐՈՇՄԱՆ N 10 ՀԱՎԵԼՎԱԾՈՒՄ ԿԱՏԱՐՎՈՂ ՓՈՓՈԽՈՒԹՅՈՒՆՆԵՐԸ </t>
  </si>
  <si>
    <t>«Վեոլիա Ջուր» ՓԲԸ</t>
  </si>
  <si>
    <t>ՄԱՍ II ԱՇԽԱՏԱՆՔՆԵՐ</t>
  </si>
  <si>
    <t xml:space="preserve">«ՀԱՅԱՍՏԱՆԻ ՀԱՆՐԱՊԵՏՈՒԹՅԱՆ 2024 ԹՎԱԿԱՆԻ ՊԵՏԱԿԱՆ ԲՅՈՒՋԵԻ ՄԱՍԻՆ» ՀԱՅԱՍՏԱՆԻ ՀԱՆՐԱՊԵՏՈՒԹՅԱՆ ՕՐԵՆՔԻ N 1 ՀԱՎԵԼՎԱԾԻ N 3 ԱՂՅՈՒՍԱԿՈՒՄ ԿԱՏԱՐՎՈՂ  ՓՈՓՈԽՈՒԹՅՈՒՆԸ </t>
  </si>
  <si>
    <t>ՀԱՅԱՍՏԱՆԻ ՀԱՆՐԱՊԵՏՈՒԹՅԱՆ ԿԱՌԱՎԱՐՈՒԹՅԱՆ 2023 ԹՎԱԿԱՆԻ ԴԵԿՏԵՄԲԵՐԻ 28-Ի N 2323-Ն ՈՐՈՇՄԱՆ N 5 ՀԱՎԵԼՎԱԾԻ N 7 ԱՂՅՈՒՍԱԿՈՒՄ ԿԱՏԱՐՎՈՂ ԼՐԱՑՈՒՄՆԵՐԸ</t>
  </si>
  <si>
    <t>Ցուցանիշների փոփոխությունը 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</si>
</sst>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_(* #,##0.00_);_(* \(#,##0.00\);_(* &quot;-&quot;??_);_(@_)"/>
    <numFmt numFmtId="165" formatCode="_-* #,##0.00\ _դ_ր_._-;\-* #,##0.00\ _դ_ր_._-;_-* &quot;-&quot;??\ _դ_ր_._-;_-@_-"/>
    <numFmt numFmtId="166" formatCode="##,##0.0;\(##,##0.0\);\-"/>
    <numFmt numFmtId="167" formatCode="#,##0.0_);\(#,##0.0\)"/>
    <numFmt numFmtId="168" formatCode="#,##0.0"/>
    <numFmt numFmtId="169" formatCode="_(* #,##0.0_);_(* \(#,##0.0\);_(* &quot;-&quot;??_);_(@_)"/>
    <numFmt numFmtId="170" formatCode="0.0"/>
    <numFmt numFmtId="171" formatCode="_-* #,##0.00_р_._-;\-* #,##0.00_р_._-;_-* &quot;-&quot;??_р_._-;_-@_-"/>
    <numFmt numFmtId="172" formatCode="#,##0_);\(#,##0\)"/>
  </numFmts>
  <fonts count="64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1"/>
      <name val="GHEA Grapalat"/>
      <family val="3"/>
    </font>
    <font>
      <sz val="9"/>
      <name val="GHEA Grapalat"/>
      <family val="3"/>
    </font>
    <font>
      <sz val="10"/>
      <name val="GHEA Grapalat"/>
      <family val="3"/>
    </font>
    <font>
      <b/>
      <sz val="10"/>
      <color indexed="8"/>
      <name val="GHEA Grapalat"/>
      <family val="3"/>
    </font>
    <font>
      <b/>
      <sz val="10"/>
      <name val="GHEA Grapalat"/>
      <family val="3"/>
    </font>
    <font>
      <sz val="11"/>
      <name val="GHEA Grapalat"/>
      <family val="2"/>
    </font>
    <font>
      <i/>
      <sz val="11"/>
      <name val="GHEA Grapalat"/>
      <family val="2"/>
    </font>
    <font>
      <sz val="12"/>
      <name val="GHEA Grapalat"/>
      <family val="3"/>
    </font>
    <font>
      <b/>
      <sz val="10"/>
      <name val="GHEA Grapalat"/>
      <family val="2"/>
    </font>
    <font>
      <b/>
      <sz val="12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3"/>
    </font>
    <font>
      <b/>
      <sz val="14"/>
      <name val="GHEA Grapalat"/>
      <family val="2"/>
    </font>
    <font>
      <b/>
      <sz val="12"/>
      <color indexed="8"/>
      <name val="GHEA Grapalat"/>
      <family val="3"/>
    </font>
    <font>
      <b/>
      <u/>
      <sz val="12"/>
      <color indexed="8"/>
      <name val="GHEA Grapalat"/>
      <family val="3"/>
    </font>
    <font>
      <i/>
      <sz val="12"/>
      <name val="GHEA Grapalat"/>
      <family val="3"/>
    </font>
    <font>
      <i/>
      <sz val="10"/>
      <name val="GHEA Grapalat"/>
      <family val="2"/>
    </font>
    <font>
      <sz val="10"/>
      <name val="GHEA Grapalat"/>
      <family val="2"/>
    </font>
    <font>
      <i/>
      <sz val="10"/>
      <color indexed="8"/>
      <name val="GHEA Grapalat"/>
      <family val="2"/>
    </font>
    <font>
      <sz val="12"/>
      <name val="GHEA Grapalat"/>
      <family val="2"/>
    </font>
    <font>
      <i/>
      <sz val="12"/>
      <name val="GHEA Grapalat"/>
      <family val="2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sz val="10"/>
      <name val="Times Armenian"/>
      <family val="1"/>
    </font>
    <font>
      <b/>
      <sz val="9"/>
      <name val="GHEA Grapalat"/>
      <family val="2"/>
    </font>
    <font>
      <b/>
      <sz val="10"/>
      <color theme="1"/>
      <name val="GHEA Grapalat"/>
      <family val="3"/>
    </font>
    <font>
      <sz val="12"/>
      <color theme="1"/>
      <name val="GHEA Grapalat"/>
      <family val="3"/>
    </font>
    <font>
      <b/>
      <sz val="11"/>
      <name val="GHEA Grapalat"/>
      <family val="2"/>
    </font>
    <font>
      <i/>
      <sz val="11"/>
      <name val="GHEA Grapalat"/>
      <family val="3"/>
    </font>
    <font>
      <sz val="11"/>
      <color indexed="8"/>
      <name val="GHEA Grapalat"/>
      <family val="3"/>
    </font>
    <font>
      <i/>
      <sz val="10"/>
      <name val="GHEA Grapalat"/>
      <family val="3"/>
    </font>
    <font>
      <i/>
      <sz val="8"/>
      <name val="GHEA Grapalat"/>
      <family val="2"/>
    </font>
    <font>
      <sz val="12"/>
      <color indexed="8"/>
      <name val="GHEA Grapalat"/>
      <family val="3"/>
    </font>
    <font>
      <b/>
      <i/>
      <sz val="12"/>
      <name val="GHEA Grapalat"/>
      <family val="3"/>
    </font>
    <font>
      <b/>
      <sz val="11"/>
      <color indexed="8"/>
      <name val="GHEA Grapalat"/>
      <family val="3"/>
    </font>
    <font>
      <sz val="10"/>
      <color indexed="8"/>
      <name val="GHEA Grapalat"/>
      <family val="3"/>
    </font>
    <font>
      <b/>
      <i/>
      <sz val="10"/>
      <name val="GHEA Grapalat"/>
      <family val="3"/>
    </font>
    <font>
      <b/>
      <i/>
      <sz val="10"/>
      <color indexed="8"/>
      <name val="GHEA Grapalat"/>
      <family val="3"/>
    </font>
    <font>
      <sz val="11"/>
      <name val="Calibri"/>
      <family val="2"/>
    </font>
    <font>
      <sz val="12"/>
      <name val="Calibri"/>
      <family val="2"/>
    </font>
    <font>
      <b/>
      <sz val="1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</borders>
  <cellStyleXfs count="65">
    <xf numFmtId="0" fontId="0" fillId="0" borderId="0">
      <alignment horizontal="left" vertical="top" wrapText="1"/>
    </xf>
    <xf numFmtId="165" fontId="18" fillId="0" borderId="0" applyFont="0" applyFill="0" applyBorder="0" applyAlignment="0" applyProtection="0">
      <alignment horizontal="left"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>
      <alignment horizontal="left" vertical="top" wrapText="1"/>
    </xf>
    <xf numFmtId="0" fontId="19" fillId="0" borderId="0"/>
    <xf numFmtId="0" fontId="20" fillId="0" borderId="0"/>
    <xf numFmtId="0" fontId="21" fillId="0" borderId="0"/>
    <xf numFmtId="0" fontId="20" fillId="0" borderId="0"/>
    <xf numFmtId="0" fontId="22" fillId="0" borderId="0"/>
    <xf numFmtId="166" fontId="18" fillId="0" borderId="0" applyFill="0" applyBorder="0" applyProtection="0">
      <alignment horizontal="right" vertical="top"/>
    </xf>
    <xf numFmtId="0" fontId="20" fillId="0" borderId="0"/>
    <xf numFmtId="0" fontId="18" fillId="0" borderId="0">
      <alignment horizontal="left" vertical="top" wrapText="1"/>
    </xf>
    <xf numFmtId="0" fontId="21" fillId="0" borderId="0"/>
    <xf numFmtId="0" fontId="21" fillId="0" borderId="0"/>
    <xf numFmtId="0" fontId="18" fillId="0" borderId="0">
      <alignment horizontal="left" vertical="top" wrapText="1"/>
    </xf>
    <xf numFmtId="0" fontId="22" fillId="0" borderId="0"/>
    <xf numFmtId="0" fontId="19" fillId="0" borderId="0"/>
    <xf numFmtId="0" fontId="46" fillId="0" borderId="0">
      <alignment vertical="center"/>
    </xf>
    <xf numFmtId="171" fontId="18" fillId="0" borderId="0" applyFont="0" applyFill="0" applyBorder="0" applyAlignment="0" applyProtection="0">
      <alignment horizontal="left" vertical="top" wrapText="1"/>
    </xf>
    <xf numFmtId="0" fontId="22" fillId="0" borderId="0"/>
    <xf numFmtId="164" fontId="22" fillId="0" borderId="0" applyFont="0" applyFill="0" applyBorder="0" applyAlignment="0" applyProtection="0"/>
    <xf numFmtId="0" fontId="46" fillId="0" borderId="0"/>
    <xf numFmtId="164" fontId="46" fillId="0" borderId="0" applyFont="0" applyFill="0" applyBorder="0" applyAlignment="0" applyProtection="0"/>
    <xf numFmtId="0" fontId="18" fillId="0" borderId="0">
      <alignment horizontal="left" vertical="top" wrapText="1"/>
    </xf>
    <xf numFmtId="166" fontId="54" fillId="0" borderId="0" applyFill="0" applyBorder="0" applyProtection="0">
      <alignment horizontal="right" vertical="top"/>
    </xf>
  </cellStyleXfs>
  <cellXfs count="402">
    <xf numFmtId="0" fontId="0" fillId="0" borderId="0" xfId="0">
      <alignment horizontal="left" vertical="top" wrapText="1"/>
    </xf>
    <xf numFmtId="0" fontId="25" fillId="0" borderId="0" xfId="0" applyFont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0" fontId="33" fillId="33" borderId="11" xfId="0" applyFont="1" applyFill="1" applyBorder="1" applyAlignment="1">
      <alignment horizontal="left" vertical="top" wrapText="1"/>
    </xf>
    <xf numFmtId="0" fontId="23" fillId="33" borderId="11" xfId="0" applyFont="1" applyFill="1" applyBorder="1" applyAlignment="1">
      <alignment horizontal="left" vertical="top" wrapText="1"/>
    </xf>
    <xf numFmtId="0" fontId="23" fillId="33" borderId="20" xfId="0" applyFont="1" applyFill="1" applyBorder="1" applyAlignment="1">
      <alignment horizontal="left" vertical="top" wrapText="1"/>
    </xf>
    <xf numFmtId="0" fontId="23" fillId="33" borderId="22" xfId="0" applyFont="1" applyFill="1" applyBorder="1" applyAlignment="1">
      <alignment horizontal="left" vertical="top" wrapText="1"/>
    </xf>
    <xf numFmtId="0" fontId="23" fillId="0" borderId="0" xfId="0" applyFont="1" applyAlignment="1"/>
    <xf numFmtId="0" fontId="24" fillId="33" borderId="0" xfId="0" applyFont="1" applyFill="1" applyAlignment="1">
      <alignment vertical="center" wrapText="1"/>
    </xf>
    <xf numFmtId="0" fontId="33" fillId="33" borderId="0" xfId="44" applyFont="1" applyFill="1" applyAlignment="1">
      <alignment vertical="center"/>
    </xf>
    <xf numFmtId="0" fontId="23" fillId="0" borderId="11" xfId="0" applyFont="1" applyBorder="1" applyAlignment="1">
      <alignment horizontal="center" vertical="top" wrapText="1"/>
    </xf>
    <xf numFmtId="0" fontId="23" fillId="0" borderId="24" xfId="0" applyFont="1" applyBorder="1" applyAlignment="1">
      <alignment horizontal="left" vertical="top" wrapText="1"/>
    </xf>
    <xf numFmtId="0" fontId="25" fillId="33" borderId="0" xfId="0" applyFont="1" applyFill="1" applyAlignment="1">
      <alignment horizontal="left" vertical="top" wrapText="1"/>
    </xf>
    <xf numFmtId="49" fontId="33" fillId="33" borderId="11" xfId="0" applyNumberFormat="1" applyFont="1" applyFill="1" applyBorder="1" applyAlignment="1">
      <alignment horizontal="left" vertical="top" wrapText="1"/>
    </xf>
    <xf numFmtId="0" fontId="23" fillId="33" borderId="0" xfId="48" applyFont="1" applyFill="1" applyAlignment="1">
      <alignment vertical="center"/>
    </xf>
    <xf numFmtId="0" fontId="23" fillId="33" borderId="0" xfId="48" applyFont="1" applyFill="1" applyBorder="1" applyAlignment="1">
      <alignment horizontal="left" vertical="center"/>
    </xf>
    <xf numFmtId="0" fontId="25" fillId="33" borderId="0" xfId="0" applyFont="1" applyFill="1" applyBorder="1" applyAlignment="1">
      <alignment horizontal="left" vertical="top" wrapText="1"/>
    </xf>
    <xf numFmtId="0" fontId="34" fillId="33" borderId="0" xfId="0" applyFont="1" applyFill="1" applyBorder="1" applyAlignment="1">
      <alignment horizontal="left" vertical="top" wrapText="1"/>
    </xf>
    <xf numFmtId="0" fontId="23" fillId="33" borderId="13" xfId="0" applyFont="1" applyFill="1" applyBorder="1" applyAlignment="1">
      <alignment horizontal="left" vertical="top" wrapText="1"/>
    </xf>
    <xf numFmtId="0" fontId="28" fillId="34" borderId="31" xfId="0" applyFont="1" applyFill="1" applyBorder="1" applyAlignment="1">
      <alignment horizontal="left" vertical="top" wrapText="1"/>
    </xf>
    <xf numFmtId="167" fontId="30" fillId="33" borderId="31" xfId="0" applyNumberFormat="1" applyFont="1" applyFill="1" applyBorder="1" applyAlignment="1">
      <alignment horizontal="center" vertical="center" wrapText="1"/>
    </xf>
    <xf numFmtId="0" fontId="23" fillId="33" borderId="31" xfId="0" applyFont="1" applyFill="1" applyBorder="1" applyAlignment="1">
      <alignment horizontal="left" vertical="top" wrapText="1"/>
    </xf>
    <xf numFmtId="0" fontId="33" fillId="0" borderId="0" xfId="44" applyFont="1" applyFill="1" applyAlignment="1">
      <alignment vertical="center"/>
    </xf>
    <xf numFmtId="0" fontId="24" fillId="0" borderId="0" xfId="0" applyFont="1" applyFill="1" applyAlignment="1">
      <alignment vertical="center" wrapText="1"/>
    </xf>
    <xf numFmtId="0" fontId="33" fillId="0" borderId="0" xfId="0" applyNumberFormat="1" applyFont="1" applyFill="1" applyAlignment="1">
      <alignment vertical="center" wrapText="1"/>
    </xf>
    <xf numFmtId="49" fontId="27" fillId="0" borderId="0" xfId="0" applyNumberFormat="1" applyFont="1" applyFill="1" applyAlignment="1">
      <alignment horizontal="center" vertical="center" wrapText="1"/>
    </xf>
    <xf numFmtId="0" fontId="33" fillId="0" borderId="0" xfId="0" applyNumberFormat="1" applyFont="1" applyFill="1" applyAlignment="1">
      <alignment horizontal="center" vertical="center" wrapText="1"/>
    </xf>
    <xf numFmtId="167" fontId="27" fillId="0" borderId="0" xfId="0" applyNumberFormat="1" applyFont="1" applyFill="1" applyAlignment="1">
      <alignment horizontal="center" vertical="center" wrapText="1"/>
    </xf>
    <xf numFmtId="0" fontId="30" fillId="0" borderId="0" xfId="0" applyFont="1" applyAlignment="1">
      <alignment vertical="center" wrapText="1"/>
    </xf>
    <xf numFmtId="0" fontId="25" fillId="0" borderId="0" xfId="0" applyFont="1" applyAlignment="1">
      <alignment horizontal="center" vertical="center" wrapText="1"/>
    </xf>
    <xf numFmtId="49" fontId="26" fillId="0" borderId="31" xfId="0" applyNumberFormat="1" applyFont="1" applyFill="1" applyBorder="1" applyAlignment="1">
      <alignment horizontal="center" vertical="center" textRotation="90" wrapText="1"/>
    </xf>
    <xf numFmtId="167" fontId="26" fillId="0" borderId="31" xfId="0" applyNumberFormat="1" applyFont="1" applyFill="1" applyBorder="1" applyAlignment="1">
      <alignment horizontal="center" vertical="center" wrapText="1"/>
    </xf>
    <xf numFmtId="49" fontId="36" fillId="0" borderId="31" xfId="0" applyNumberFormat="1" applyFont="1" applyFill="1" applyBorder="1" applyAlignment="1">
      <alignment horizontal="center" vertical="center" textRotation="90" wrapText="1"/>
    </xf>
    <xf numFmtId="0" fontId="36" fillId="0" borderId="31" xfId="0" applyNumberFormat="1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0" fillId="33" borderId="31" xfId="0" applyFont="1" applyFill="1" applyBorder="1" applyAlignment="1">
      <alignment horizontal="center" vertical="center" wrapText="1"/>
    </xf>
    <xf numFmtId="0" fontId="37" fillId="33" borderId="31" xfId="0" applyFont="1" applyFill="1" applyBorder="1" applyAlignment="1">
      <alignment horizontal="center" vertical="center" wrapText="1"/>
    </xf>
    <xf numFmtId="0" fontId="30" fillId="33" borderId="0" xfId="0" applyFont="1" applyFill="1" applyAlignment="1">
      <alignment horizontal="center" vertical="center" wrapText="1"/>
    </xf>
    <xf numFmtId="164" fontId="30" fillId="0" borderId="0" xfId="1" applyNumberFormat="1" applyFont="1" applyAlignment="1">
      <alignment vertical="center" wrapText="1"/>
    </xf>
    <xf numFmtId="164" fontId="24" fillId="33" borderId="0" xfId="1" applyNumberFormat="1" applyFont="1" applyFill="1" applyAlignment="1">
      <alignment vertical="center" wrapText="1"/>
    </xf>
    <xf numFmtId="0" fontId="33" fillId="33" borderId="0" xfId="0" applyNumberFormat="1" applyFont="1" applyFill="1" applyAlignment="1">
      <alignment vertical="center" wrapText="1"/>
    </xf>
    <xf numFmtId="164" fontId="25" fillId="0" borderId="0" xfId="1" applyNumberFormat="1" applyFont="1" applyAlignment="1">
      <alignment horizontal="center" vertical="center" wrapText="1"/>
    </xf>
    <xf numFmtId="49" fontId="26" fillId="0" borderId="33" xfId="0" applyNumberFormat="1" applyFont="1" applyFill="1" applyBorder="1" applyAlignment="1">
      <alignment horizontal="center" vertical="center" textRotation="90" wrapText="1"/>
    </xf>
    <xf numFmtId="164" fontId="30" fillId="0" borderId="0" xfId="1" applyNumberFormat="1" applyFont="1" applyAlignment="1">
      <alignment horizontal="center" vertical="center" wrapText="1"/>
    </xf>
    <xf numFmtId="164" fontId="30" fillId="33" borderId="0" xfId="1" applyNumberFormat="1" applyFont="1" applyFill="1" applyAlignment="1">
      <alignment horizontal="center" vertical="center" wrapText="1"/>
    </xf>
    <xf numFmtId="167" fontId="30" fillId="0" borderId="0" xfId="0" applyNumberFormat="1" applyFont="1" applyAlignment="1">
      <alignment vertical="center" wrapText="1"/>
    </xf>
    <xf numFmtId="0" fontId="27" fillId="33" borderId="0" xfId="0" applyFont="1" applyFill="1" applyBorder="1" applyAlignment="1">
      <alignment horizontal="right" vertical="top" wrapText="1"/>
    </xf>
    <xf numFmtId="0" fontId="40" fillId="33" borderId="0" xfId="0" applyFont="1" applyFill="1">
      <alignment horizontal="left" vertical="top" wrapText="1"/>
    </xf>
    <xf numFmtId="167" fontId="25" fillId="0" borderId="0" xfId="0" applyNumberFormat="1" applyFont="1" applyFill="1" applyBorder="1" applyAlignment="1">
      <alignment horizontal="right" vertical="center" wrapText="1"/>
    </xf>
    <xf numFmtId="166" fontId="33" fillId="0" borderId="31" xfId="49" applyNumberFormat="1" applyFont="1" applyFill="1" applyBorder="1" applyAlignment="1">
      <alignment horizontal="right" vertical="top"/>
    </xf>
    <xf numFmtId="0" fontId="40" fillId="33" borderId="31" xfId="0" applyFont="1" applyFill="1" applyBorder="1" applyAlignment="1">
      <alignment horizontal="left" vertical="top" wrapText="1"/>
    </xf>
    <xf numFmtId="0" fontId="23" fillId="0" borderId="18" xfId="0" applyFont="1" applyBorder="1" applyAlignment="1">
      <alignment horizontal="left" vertical="top" wrapText="1"/>
    </xf>
    <xf numFmtId="0" fontId="33" fillId="33" borderId="23" xfId="0" applyFont="1" applyFill="1" applyBorder="1" applyAlignment="1">
      <alignment horizontal="left" vertical="top" wrapText="1"/>
    </xf>
    <xf numFmtId="0" fontId="31" fillId="33" borderId="31" xfId="0" applyFont="1" applyFill="1" applyBorder="1" applyAlignment="1">
      <alignment horizontal="left" vertical="top" wrapText="1"/>
    </xf>
    <xf numFmtId="0" fontId="39" fillId="33" borderId="31" xfId="0" applyFont="1" applyFill="1" applyBorder="1" applyAlignment="1">
      <alignment horizontal="left" vertical="top" wrapText="1"/>
    </xf>
    <xf numFmtId="0" fontId="40" fillId="33" borderId="0" xfId="0" applyFont="1" applyFill="1" applyBorder="1" applyAlignment="1">
      <alignment horizontal="left" vertical="top" wrapText="1"/>
    </xf>
    <xf numFmtId="0" fontId="40" fillId="33" borderId="0" xfId="0" applyFont="1" applyFill="1" applyBorder="1">
      <alignment horizontal="left" vertical="top" wrapText="1"/>
    </xf>
    <xf numFmtId="0" fontId="41" fillId="33" borderId="31" xfId="0" applyFont="1" applyFill="1" applyBorder="1" applyAlignment="1">
      <alignment horizontal="left" vertical="top" wrapText="1"/>
    </xf>
    <xf numFmtId="0" fontId="35" fillId="33" borderId="0" xfId="0" applyFont="1" applyFill="1" applyBorder="1" applyAlignment="1">
      <alignment vertical="top"/>
    </xf>
    <xf numFmtId="0" fontId="40" fillId="33" borderId="0" xfId="0" applyFont="1" applyFill="1" applyAlignment="1">
      <alignment horizontal="left" vertical="top" wrapText="1"/>
    </xf>
    <xf numFmtId="0" fontId="31" fillId="33" borderId="0" xfId="0" applyFont="1" applyFill="1" applyAlignment="1">
      <alignment vertical="top"/>
    </xf>
    <xf numFmtId="0" fontId="42" fillId="0" borderId="31" xfId="0" applyFont="1" applyBorder="1" applyAlignment="1">
      <alignment horizontal="left" vertical="top" wrapText="1"/>
    </xf>
    <xf numFmtId="0" fontId="28" fillId="34" borderId="31" xfId="0" applyFont="1" applyFill="1" applyBorder="1" applyAlignment="1">
      <alignment horizontal="right" vertical="top" wrapText="1"/>
    </xf>
    <xf numFmtId="0" fontId="42" fillId="34" borderId="31" xfId="0" applyFont="1" applyFill="1" applyBorder="1" applyAlignment="1">
      <alignment horizontal="left" vertical="top" wrapText="1"/>
    </xf>
    <xf numFmtId="0" fontId="28" fillId="34" borderId="31" xfId="0" applyFont="1" applyFill="1" applyBorder="1">
      <alignment horizontal="left" vertical="top" wrapText="1"/>
    </xf>
    <xf numFmtId="0" fontId="32" fillId="34" borderId="31" xfId="0" applyFont="1" applyFill="1" applyBorder="1" applyAlignment="1">
      <alignment horizontal="center" vertical="center" wrapText="1"/>
    </xf>
    <xf numFmtId="0" fontId="32" fillId="34" borderId="0" xfId="0" applyFont="1" applyFill="1" applyAlignment="1">
      <alignment vertical="center" wrapText="1"/>
    </xf>
    <xf numFmtId="0" fontId="30" fillId="33" borderId="20" xfId="0" applyFont="1" applyFill="1" applyBorder="1" applyAlignment="1">
      <alignment horizontal="left" vertical="top" wrapText="1"/>
    </xf>
    <xf numFmtId="0" fontId="35" fillId="33" borderId="0" xfId="0" applyFont="1" applyFill="1" applyBorder="1" applyAlignment="1">
      <alignment horizontal="center" vertical="top"/>
    </xf>
    <xf numFmtId="0" fontId="27" fillId="33" borderId="0" xfId="44" applyFont="1" applyFill="1" applyAlignment="1">
      <alignment vertical="center"/>
    </xf>
    <xf numFmtId="0" fontId="23" fillId="0" borderId="31" xfId="0" applyFont="1" applyBorder="1" applyAlignment="1">
      <alignment horizontal="center" vertical="top" wrapText="1"/>
    </xf>
    <xf numFmtId="170" fontId="23" fillId="0" borderId="0" xfId="57" applyNumberFormat="1" applyFont="1" applyFill="1" applyBorder="1" applyAlignment="1">
      <alignment horizontal="left" vertical="center" wrapText="1"/>
    </xf>
    <xf numFmtId="169" fontId="33" fillId="0" borderId="0" xfId="58" applyNumberFormat="1" applyFont="1" applyFill="1" applyBorder="1" applyAlignment="1">
      <alignment horizontal="right" vertical="center"/>
    </xf>
    <xf numFmtId="0" fontId="23" fillId="0" borderId="0" xfId="48" applyFont="1" applyFill="1" applyAlignment="1">
      <alignment vertical="center"/>
    </xf>
    <xf numFmtId="0" fontId="23" fillId="0" borderId="0" xfId="48" applyFont="1" applyFill="1" applyBorder="1" applyAlignment="1">
      <alignment horizontal="left" vertical="center"/>
    </xf>
    <xf numFmtId="0" fontId="33" fillId="33" borderId="0" xfId="0" applyFont="1" applyFill="1" applyBorder="1" applyAlignment="1">
      <alignment horizontal="right"/>
    </xf>
    <xf numFmtId="0" fontId="33" fillId="0" borderId="0" xfId="44" applyFont="1" applyFill="1" applyAlignment="1">
      <alignment horizontal="right" vertical="center"/>
    </xf>
    <xf numFmtId="0" fontId="33" fillId="0" borderId="0" xfId="0" applyFont="1" applyAlignment="1">
      <alignment horizontal="right"/>
    </xf>
    <xf numFmtId="0" fontId="27" fillId="0" borderId="0" xfId="0" applyFont="1" applyAlignment="1">
      <alignment horizontal="center" vertical="center" wrapText="1"/>
    </xf>
    <xf numFmtId="0" fontId="24" fillId="33" borderId="19" xfId="0" applyFont="1" applyFill="1" applyBorder="1" applyAlignment="1">
      <alignment horizontal="center" vertical="center" wrapText="1"/>
    </xf>
    <xf numFmtId="0" fontId="23" fillId="33" borderId="31" xfId="0" applyFont="1" applyFill="1" applyBorder="1" applyAlignment="1">
      <alignment horizontal="center" vertical="center" wrapText="1"/>
    </xf>
    <xf numFmtId="0" fontId="31" fillId="0" borderId="31" xfId="0" applyFont="1" applyBorder="1" applyAlignment="1">
      <alignment horizontal="left" vertical="center" wrapText="1"/>
    </xf>
    <xf numFmtId="0" fontId="31" fillId="0" borderId="15" xfId="0" applyFont="1" applyBorder="1" applyAlignment="1">
      <alignment horizontal="left" vertical="center" wrapText="1"/>
    </xf>
    <xf numFmtId="0" fontId="47" fillId="0" borderId="0" xfId="0" applyFont="1" applyAlignment="1">
      <alignment horizontal="left" vertical="center" wrapText="1"/>
    </xf>
    <xf numFmtId="0" fontId="33" fillId="0" borderId="35" xfId="0" applyFont="1" applyBorder="1" applyAlignment="1">
      <alignment horizontal="left" vertical="top" wrapText="1"/>
    </xf>
    <xf numFmtId="0" fontId="33" fillId="33" borderId="31" xfId="0" applyFont="1" applyFill="1" applyBorder="1" applyAlignment="1">
      <alignment horizontal="left" vertical="top" wrapText="1"/>
    </xf>
    <xf numFmtId="0" fontId="43" fillId="0" borderId="31" xfId="0" applyFont="1" applyBorder="1">
      <alignment horizontal="left" vertical="top" wrapText="1"/>
    </xf>
    <xf numFmtId="0" fontId="43" fillId="34" borderId="31" xfId="0" applyFont="1" applyFill="1" applyBorder="1" applyAlignment="1">
      <alignment horizontal="left" vertical="top" wrapText="1"/>
    </xf>
    <xf numFmtId="0" fontId="45" fillId="0" borderId="0" xfId="0" applyFont="1" applyAlignment="1"/>
    <xf numFmtId="0" fontId="45" fillId="34" borderId="0" xfId="0" applyFont="1" applyFill="1" applyAlignment="1"/>
    <xf numFmtId="0" fontId="27" fillId="34" borderId="0" xfId="0" applyFont="1" applyFill="1" applyAlignment="1"/>
    <xf numFmtId="0" fontId="48" fillId="34" borderId="0" xfId="0" applyFont="1" applyFill="1" applyAlignment="1"/>
    <xf numFmtId="167" fontId="33" fillId="33" borderId="21" xfId="0" applyNumberFormat="1" applyFont="1" applyFill="1" applyBorder="1" applyAlignment="1">
      <alignment horizontal="right" vertical="top" wrapText="1"/>
    </xf>
    <xf numFmtId="0" fontId="29" fillId="0" borderId="31" xfId="0" applyFont="1" applyBorder="1">
      <alignment horizontal="left" vertical="top" wrapText="1"/>
    </xf>
    <xf numFmtId="0" fontId="28" fillId="0" borderId="31" xfId="0" applyFont="1" applyBorder="1" applyAlignment="1">
      <alignment horizontal="left" vertical="top" wrapText="1"/>
    </xf>
    <xf numFmtId="166" fontId="40" fillId="0" borderId="27" xfId="49" applyNumberFormat="1" applyFont="1" applyBorder="1" applyAlignment="1">
      <alignment horizontal="right" vertical="top"/>
    </xf>
    <xf numFmtId="0" fontId="40" fillId="0" borderId="0" xfId="0" applyFont="1" applyAlignment="1">
      <alignment horizontal="left" vertical="top" wrapText="1"/>
    </xf>
    <xf numFmtId="0" fontId="25" fillId="34" borderId="0" xfId="0" applyFont="1" applyFill="1" applyAlignment="1">
      <alignment horizontal="left" vertical="top" wrapText="1"/>
    </xf>
    <xf numFmtId="0" fontId="23" fillId="34" borderId="31" xfId="0" applyFont="1" applyFill="1" applyBorder="1" applyAlignment="1">
      <alignment horizontal="left" vertical="top" wrapText="1"/>
    </xf>
    <xf numFmtId="0" fontId="33" fillId="34" borderId="31" xfId="0" applyFont="1" applyFill="1" applyBorder="1" applyAlignment="1">
      <alignment horizontal="left" vertical="top" wrapText="1"/>
    </xf>
    <xf numFmtId="0" fontId="40" fillId="34" borderId="0" xfId="0" applyFont="1" applyFill="1">
      <alignment horizontal="left" vertical="top" wrapText="1"/>
    </xf>
    <xf numFmtId="0" fontId="23" fillId="33" borderId="23" xfId="0" applyFont="1" applyFill="1" applyBorder="1" applyAlignment="1">
      <alignment horizontal="left" vertical="top" wrapText="1"/>
    </xf>
    <xf numFmtId="0" fontId="39" fillId="0" borderId="31" xfId="0" applyFont="1" applyBorder="1" applyAlignment="1">
      <alignment horizontal="left" vertical="top" wrapText="1"/>
    </xf>
    <xf numFmtId="0" fontId="30" fillId="0" borderId="0" xfId="55" applyFont="1" applyFill="1" applyAlignment="1">
      <alignment vertical="center" wrapText="1"/>
    </xf>
    <xf numFmtId="0" fontId="48" fillId="34" borderId="0" xfId="0" applyFont="1" applyFill="1" applyAlignment="1">
      <alignment horizontal="right"/>
    </xf>
    <xf numFmtId="0" fontId="27" fillId="34" borderId="0" xfId="44" applyFont="1" applyFill="1" applyAlignment="1">
      <alignment vertical="center"/>
    </xf>
    <xf numFmtId="0" fontId="23" fillId="34" borderId="0" xfId="48" applyFont="1" applyFill="1" applyAlignment="1">
      <alignment vertical="center"/>
    </xf>
    <xf numFmtId="0" fontId="40" fillId="34" borderId="0" xfId="0" applyFont="1" applyFill="1" applyBorder="1">
      <alignment horizontal="left" vertical="top" wrapText="1"/>
    </xf>
    <xf numFmtId="0" fontId="25" fillId="34" borderId="0" xfId="0" applyFont="1" applyFill="1" applyBorder="1" applyAlignment="1">
      <alignment horizontal="left" vertical="top" wrapText="1"/>
    </xf>
    <xf numFmtId="0" fontId="39" fillId="34" borderId="0" xfId="0" applyFont="1" applyFill="1" applyBorder="1" applyAlignment="1">
      <alignment horizontal="right" vertical="top" wrapText="1"/>
    </xf>
    <xf numFmtId="0" fontId="28" fillId="34" borderId="0" xfId="0" applyNumberFormat="1" applyFont="1" applyFill="1" applyBorder="1" applyAlignment="1" applyProtection="1">
      <alignment horizontal="left" vertical="top" wrapText="1"/>
    </xf>
    <xf numFmtId="0" fontId="30" fillId="34" borderId="15" xfId="0" applyFont="1" applyFill="1" applyBorder="1" applyAlignment="1">
      <alignment horizontal="left" vertical="top" wrapText="1"/>
    </xf>
    <xf numFmtId="0" fontId="28" fillId="34" borderId="0" xfId="0" applyFont="1" applyFill="1">
      <alignment horizontal="left" vertical="top" wrapText="1"/>
    </xf>
    <xf numFmtId="2" fontId="32" fillId="33" borderId="0" xfId="0" applyNumberFormat="1" applyFont="1" applyFill="1" applyAlignment="1">
      <alignment horizontal="center" vertical="center" wrapText="1"/>
    </xf>
    <xf numFmtId="0" fontId="23" fillId="0" borderId="31" xfId="0" applyFont="1" applyBorder="1" applyAlignment="1">
      <alignment horizontal="center" vertical="top" wrapText="1"/>
    </xf>
    <xf numFmtId="49" fontId="33" fillId="33" borderId="22" xfId="0" applyNumberFormat="1" applyFont="1" applyFill="1" applyBorder="1" applyAlignment="1">
      <alignment horizontal="left" vertical="top" wrapText="1"/>
    </xf>
    <xf numFmtId="0" fontId="50" fillId="34" borderId="15" xfId="0" applyFont="1" applyFill="1" applyBorder="1" applyAlignment="1">
      <alignment horizontal="left" vertical="top" wrapText="1"/>
    </xf>
    <xf numFmtId="0" fontId="50" fillId="34" borderId="31" xfId="0" applyFont="1" applyFill="1" applyBorder="1" applyAlignment="1">
      <alignment horizontal="left" vertical="top" wrapText="1"/>
    </xf>
    <xf numFmtId="166" fontId="40" fillId="34" borderId="0" xfId="49" applyNumberFormat="1" applyFont="1" applyFill="1" applyBorder="1" applyAlignment="1">
      <alignment horizontal="right" vertical="top"/>
    </xf>
    <xf numFmtId="0" fontId="43" fillId="34" borderId="31" xfId="0" applyFont="1" applyFill="1" applyBorder="1">
      <alignment horizontal="left" vertical="top" wrapText="1"/>
    </xf>
    <xf numFmtId="0" fontId="30" fillId="0" borderId="0" xfId="0" applyFont="1" applyBorder="1" applyAlignment="1">
      <alignment horizontal="right" vertical="center" wrapText="1"/>
    </xf>
    <xf numFmtId="0" fontId="23" fillId="0" borderId="31" xfId="0" applyFont="1" applyBorder="1" applyAlignment="1">
      <alignment horizontal="center" vertical="top" wrapText="1"/>
    </xf>
    <xf numFmtId="0" fontId="33" fillId="0" borderId="0" xfId="0" applyNumberFormat="1" applyFont="1" applyFill="1" applyAlignment="1">
      <alignment horizontal="center" vertical="center" wrapText="1"/>
    </xf>
    <xf numFmtId="0" fontId="40" fillId="33" borderId="21" xfId="0" applyFont="1" applyFill="1" applyBorder="1" applyAlignment="1">
      <alignment horizontal="center" vertical="top" wrapText="1"/>
    </xf>
    <xf numFmtId="0" fontId="39" fillId="33" borderId="15" xfId="0" applyFont="1" applyFill="1" applyBorder="1" applyAlignment="1">
      <alignment horizontal="left" vertical="top" wrapText="1"/>
    </xf>
    <xf numFmtId="169" fontId="23" fillId="0" borderId="31" xfId="60" applyNumberFormat="1" applyFont="1" applyFill="1" applyBorder="1" applyAlignment="1">
      <alignment horizontal="center" vertical="center" wrapText="1"/>
    </xf>
    <xf numFmtId="169" fontId="23" fillId="0" borderId="31" xfId="60" applyNumberFormat="1" applyFont="1" applyFill="1" applyBorder="1" applyAlignment="1">
      <alignment horizontal="center" vertical="center"/>
    </xf>
    <xf numFmtId="0" fontId="24" fillId="34" borderId="31" xfId="0" applyFont="1" applyFill="1" applyBorder="1" applyAlignment="1">
      <alignment horizontal="center" vertical="center" wrapText="1"/>
    </xf>
    <xf numFmtId="0" fontId="32" fillId="34" borderId="35" xfId="0" applyFont="1" applyFill="1" applyBorder="1" applyAlignment="1">
      <alignment horizontal="left" vertical="top" wrapText="1"/>
    </xf>
    <xf numFmtId="166" fontId="32" fillId="34" borderId="31" xfId="0" applyNumberFormat="1" applyFont="1" applyFill="1" applyBorder="1" applyAlignment="1">
      <alignment horizontal="right" vertical="top" wrapText="1"/>
    </xf>
    <xf numFmtId="0" fontId="0" fillId="34" borderId="0" xfId="0" applyNumberFormat="1" applyFont="1" applyFill="1" applyBorder="1" applyAlignment="1" applyProtection="1">
      <alignment horizontal="left" vertical="top" wrapText="1"/>
    </xf>
    <xf numFmtId="0" fontId="23" fillId="34" borderId="31" xfId="0" applyFont="1" applyFill="1" applyBorder="1" applyAlignment="1">
      <alignment horizontal="center" vertical="top" wrapText="1"/>
    </xf>
    <xf numFmtId="0" fontId="23" fillId="34" borderId="31" xfId="0" applyFont="1" applyFill="1" applyBorder="1">
      <alignment horizontal="left" vertical="top" wrapText="1"/>
    </xf>
    <xf numFmtId="0" fontId="51" fillId="34" borderId="31" xfId="0" applyFont="1" applyFill="1" applyBorder="1" applyAlignment="1">
      <alignment horizontal="left" vertical="top" wrapText="1"/>
    </xf>
    <xf numFmtId="0" fontId="51" fillId="34" borderId="31" xfId="0" applyFont="1" applyFill="1" applyBorder="1">
      <alignment horizontal="left" vertical="top" wrapText="1"/>
    </xf>
    <xf numFmtId="166" fontId="23" fillId="34" borderId="31" xfId="49" applyNumberFormat="1" applyFont="1" applyFill="1" applyBorder="1" applyAlignment="1">
      <alignment horizontal="right" vertical="top"/>
    </xf>
    <xf numFmtId="0" fontId="23" fillId="34" borderId="0" xfId="0" applyFont="1" applyFill="1" applyAlignment="1"/>
    <xf numFmtId="0" fontId="23" fillId="34" borderId="19" xfId="0" applyFont="1" applyFill="1" applyBorder="1">
      <alignment horizontal="left" vertical="top" wrapText="1"/>
    </xf>
    <xf numFmtId="0" fontId="52" fillId="34" borderId="31" xfId="0" applyFont="1" applyFill="1" applyBorder="1" applyAlignment="1">
      <alignment horizontal="left" vertical="top" wrapText="1"/>
    </xf>
    <xf numFmtId="0" fontId="23" fillId="34" borderId="21" xfId="0" applyFont="1" applyFill="1" applyBorder="1">
      <alignment horizontal="left" vertical="top" wrapText="1"/>
    </xf>
    <xf numFmtId="0" fontId="23" fillId="34" borderId="31" xfId="43" applyFont="1" applyFill="1" applyBorder="1" applyAlignment="1">
      <alignment horizontal="left" vertical="top" wrapText="1"/>
    </xf>
    <xf numFmtId="0" fontId="31" fillId="33" borderId="0" xfId="0" applyFont="1" applyFill="1" applyBorder="1" applyAlignment="1">
      <alignment vertical="top" wrapText="1"/>
    </xf>
    <xf numFmtId="0" fontId="39" fillId="33" borderId="0" xfId="0" applyFont="1" applyFill="1" applyBorder="1" applyAlignment="1">
      <alignment vertical="top" wrapText="1"/>
    </xf>
    <xf numFmtId="0" fontId="40" fillId="33" borderId="15" xfId="0" applyFont="1" applyFill="1" applyBorder="1" applyAlignment="1">
      <alignment vertical="top" wrapText="1"/>
    </xf>
    <xf numFmtId="0" fontId="40" fillId="33" borderId="0" xfId="0" applyFont="1" applyFill="1" applyBorder="1" applyAlignment="1">
      <alignment vertical="top" wrapText="1"/>
    </xf>
    <xf numFmtId="0" fontId="31" fillId="33" borderId="15" xfId="0" applyFont="1" applyFill="1" applyBorder="1" applyAlignment="1">
      <alignment vertical="top" wrapText="1"/>
    </xf>
    <xf numFmtId="0" fontId="40" fillId="33" borderId="31" xfId="0" applyFont="1" applyFill="1" applyBorder="1">
      <alignment horizontal="left" vertical="top" wrapText="1"/>
    </xf>
    <xf numFmtId="166" fontId="40" fillId="0" borderId="31" xfId="49" applyNumberFormat="1" applyFont="1" applyBorder="1" applyAlignment="1">
      <alignment horizontal="right" vertical="top"/>
    </xf>
    <xf numFmtId="0" fontId="39" fillId="33" borderId="0" xfId="0" applyFont="1" applyFill="1" applyBorder="1" applyAlignment="1">
      <alignment horizontal="right" vertical="top" wrapText="1"/>
    </xf>
    <xf numFmtId="0" fontId="40" fillId="0" borderId="0" xfId="0" applyFont="1">
      <alignment horizontal="left" vertical="top" wrapText="1"/>
    </xf>
    <xf numFmtId="169" fontId="33" fillId="0" borderId="31" xfId="60" applyNumberFormat="1" applyFont="1" applyFill="1" applyBorder="1" applyAlignment="1">
      <alignment horizontal="center" vertical="center" wrapText="1"/>
    </xf>
    <xf numFmtId="169" fontId="33" fillId="0" borderId="31" xfId="60" applyNumberFormat="1" applyFont="1" applyFill="1" applyBorder="1" applyAlignment="1">
      <alignment horizontal="center" vertical="center"/>
    </xf>
    <xf numFmtId="166" fontId="28" fillId="34" borderId="15" xfId="49" applyNumberFormat="1" applyFont="1" applyFill="1" applyBorder="1" applyAlignment="1">
      <alignment horizontal="right" vertical="top"/>
    </xf>
    <xf numFmtId="0" fontId="25" fillId="0" borderId="31" xfId="0" applyFont="1" applyBorder="1" applyAlignment="1">
      <alignment horizontal="left" vertical="top" wrapText="1"/>
    </xf>
    <xf numFmtId="0" fontId="25" fillId="33" borderId="31" xfId="0" applyFont="1" applyFill="1" applyBorder="1" applyAlignment="1">
      <alignment horizontal="left" vertical="top" wrapText="1"/>
    </xf>
    <xf numFmtId="0" fontId="40" fillId="33" borderId="31" xfId="0" applyFont="1" applyFill="1" applyBorder="1" applyAlignment="1">
      <alignment horizontal="center" vertical="top" wrapText="1"/>
    </xf>
    <xf numFmtId="0" fontId="23" fillId="0" borderId="31" xfId="0" applyFont="1" applyBorder="1">
      <alignment horizontal="left" vertical="top" wrapText="1"/>
    </xf>
    <xf numFmtId="0" fontId="51" fillId="0" borderId="31" xfId="0" applyFont="1" applyBorder="1">
      <alignment horizontal="left" vertical="top" wrapText="1"/>
    </xf>
    <xf numFmtId="166" fontId="28" fillId="34" borderId="31" xfId="49" applyNumberFormat="1" applyFont="1" applyFill="1" applyBorder="1" applyAlignment="1">
      <alignment horizontal="right" vertical="top"/>
    </xf>
    <xf numFmtId="166" fontId="28" fillId="0" borderId="31" xfId="49" applyNumberFormat="1" applyFont="1" applyFill="1" applyBorder="1" applyAlignment="1">
      <alignment horizontal="right" vertical="top"/>
    </xf>
    <xf numFmtId="166" fontId="33" fillId="33" borderId="31" xfId="0" applyNumberFormat="1" applyFont="1" applyFill="1" applyBorder="1" applyAlignment="1">
      <alignment horizontal="right" vertical="top" wrapText="1"/>
    </xf>
    <xf numFmtId="167" fontId="23" fillId="33" borderId="31" xfId="0" applyNumberFormat="1" applyFont="1" applyFill="1" applyBorder="1" applyAlignment="1">
      <alignment horizontal="right" vertical="top" wrapText="1"/>
    </xf>
    <xf numFmtId="0" fontId="33" fillId="0" borderId="15" xfId="0" applyFont="1" applyBorder="1" applyAlignment="1">
      <alignment horizontal="left" vertical="top" wrapText="1"/>
    </xf>
    <xf numFmtId="0" fontId="23" fillId="33" borderId="15" xfId="0" applyFont="1" applyFill="1" applyBorder="1" applyAlignment="1">
      <alignment horizontal="left" vertical="top" wrapText="1"/>
    </xf>
    <xf numFmtId="49" fontId="33" fillId="33" borderId="15" xfId="0" applyNumberFormat="1" applyFont="1" applyFill="1" applyBorder="1" applyAlignment="1">
      <alignment horizontal="left" vertical="top" wrapText="1"/>
    </xf>
    <xf numFmtId="0" fontId="33" fillId="33" borderId="13" xfId="0" applyFont="1" applyFill="1" applyBorder="1" applyAlignment="1">
      <alignment horizontal="left" vertical="top" wrapText="1"/>
    </xf>
    <xf numFmtId="0" fontId="30" fillId="33" borderId="13" xfId="0" applyFont="1" applyFill="1" applyBorder="1" applyAlignment="1">
      <alignment horizontal="left" vertical="top" wrapText="1"/>
    </xf>
    <xf numFmtId="0" fontId="25" fillId="33" borderId="33" xfId="0" applyFont="1" applyFill="1" applyBorder="1" applyAlignment="1">
      <alignment horizontal="left" vertical="top" wrapText="1"/>
    </xf>
    <xf numFmtId="0" fontId="30" fillId="0" borderId="31" xfId="0" applyFont="1" applyFill="1" applyBorder="1" applyAlignment="1">
      <alignment horizontal="center" vertical="top" wrapText="1"/>
    </xf>
    <xf numFmtId="0" fontId="30" fillId="0" borderId="31" xfId="0" applyFont="1" applyFill="1" applyBorder="1" applyAlignment="1">
      <alignment horizontal="left" vertical="top" wrapText="1"/>
    </xf>
    <xf numFmtId="0" fontId="25" fillId="0" borderId="31" xfId="0" applyFont="1" applyFill="1" applyBorder="1" applyAlignment="1">
      <alignment horizontal="left" vertical="top" wrapText="1"/>
    </xf>
    <xf numFmtId="0" fontId="53" fillId="0" borderId="31" xfId="0" applyFont="1" applyFill="1" applyBorder="1" applyAlignment="1">
      <alignment horizontal="left" vertical="center" wrapText="1"/>
    </xf>
    <xf numFmtId="168" fontId="40" fillId="33" borderId="21" xfId="0" applyNumberFormat="1" applyFont="1" applyFill="1" applyBorder="1" applyAlignment="1">
      <alignment horizontal="right" vertical="top" wrapText="1"/>
    </xf>
    <xf numFmtId="0" fontId="39" fillId="0" borderId="31" xfId="0" applyFont="1" applyBorder="1">
      <alignment horizontal="left" vertical="top" wrapText="1"/>
    </xf>
    <xf numFmtId="167" fontId="32" fillId="0" borderId="33" xfId="0" applyNumberFormat="1" applyFont="1" applyFill="1" applyBorder="1" applyAlignment="1">
      <alignment horizontal="right" vertical="center" wrapText="1"/>
    </xf>
    <xf numFmtId="167" fontId="36" fillId="0" borderId="33" xfId="0" applyNumberFormat="1" applyFont="1" applyFill="1" applyBorder="1" applyAlignment="1">
      <alignment horizontal="right" vertical="center" wrapText="1"/>
    </xf>
    <xf numFmtId="167" fontId="36" fillId="33" borderId="31" xfId="0" applyNumberFormat="1" applyFont="1" applyFill="1" applyBorder="1" applyAlignment="1">
      <alignment horizontal="right" vertical="center" wrapText="1"/>
    </xf>
    <xf numFmtId="167" fontId="32" fillId="33" borderId="31" xfId="0" applyNumberFormat="1" applyFont="1" applyFill="1" applyBorder="1" applyAlignment="1">
      <alignment horizontal="right" vertical="center" wrapText="1"/>
    </xf>
    <xf numFmtId="167" fontId="30" fillId="33" borderId="31" xfId="0" applyNumberFormat="1" applyFont="1" applyFill="1" applyBorder="1" applyAlignment="1">
      <alignment horizontal="right" vertical="center" wrapText="1"/>
    </xf>
    <xf numFmtId="0" fontId="33" fillId="0" borderId="31" xfId="0" applyFont="1" applyBorder="1">
      <alignment horizontal="left" vertical="top" wrapText="1"/>
    </xf>
    <xf numFmtId="0" fontId="30" fillId="0" borderId="31" xfId="0" applyFont="1" applyFill="1" applyBorder="1" applyAlignment="1">
      <alignment horizontal="center" vertical="top" wrapText="1"/>
    </xf>
    <xf numFmtId="0" fontId="25" fillId="0" borderId="31" xfId="0" applyFont="1" applyFill="1" applyBorder="1" applyAlignment="1">
      <alignment horizontal="left" vertical="top" wrapText="1"/>
    </xf>
    <xf numFmtId="0" fontId="30" fillId="34" borderId="31" xfId="0" applyFont="1" applyFill="1" applyBorder="1">
      <alignment horizontal="left" vertical="top" wrapText="1"/>
    </xf>
    <xf numFmtId="169" fontId="23" fillId="34" borderId="31" xfId="60" applyNumberFormat="1" applyFont="1" applyFill="1" applyBorder="1" applyAlignment="1">
      <alignment horizontal="right" vertical="top"/>
    </xf>
    <xf numFmtId="0" fontId="40" fillId="0" borderId="31" xfId="0" applyFont="1" applyBorder="1">
      <alignment horizontal="left" vertical="top" wrapText="1"/>
    </xf>
    <xf numFmtId="168" fontId="28" fillId="33" borderId="21" xfId="0" applyNumberFormat="1" applyFont="1" applyFill="1" applyBorder="1" applyAlignment="1">
      <alignment horizontal="right" vertical="top" wrapText="1"/>
    </xf>
    <xf numFmtId="0" fontId="32" fillId="34" borderId="11" xfId="0" applyFont="1" applyFill="1" applyBorder="1" applyAlignment="1">
      <alignment horizontal="left" vertical="top" wrapText="1"/>
    </xf>
    <xf numFmtId="166" fontId="30" fillId="34" borderId="31" xfId="0" applyNumberFormat="1" applyFont="1" applyFill="1" applyBorder="1" applyAlignment="1">
      <alignment horizontal="right" vertical="top" wrapText="1"/>
    </xf>
    <xf numFmtId="0" fontId="38" fillId="34" borderId="31" xfId="0" applyFont="1" applyFill="1" applyBorder="1" applyAlignment="1">
      <alignment horizontal="left" vertical="top" wrapText="1"/>
    </xf>
    <xf numFmtId="0" fontId="30" fillId="34" borderId="31" xfId="0" applyFont="1" applyFill="1" applyBorder="1" applyAlignment="1">
      <alignment horizontal="left" vertical="top" wrapText="1"/>
    </xf>
    <xf numFmtId="0" fontId="38" fillId="34" borderId="31" xfId="0" applyFont="1" applyFill="1" applyBorder="1">
      <alignment horizontal="left" vertical="top" wrapText="1"/>
    </xf>
    <xf numFmtId="166" fontId="30" fillId="34" borderId="21" xfId="0" applyNumberFormat="1" applyFont="1" applyFill="1" applyBorder="1" applyAlignment="1">
      <alignment horizontal="right" vertical="top" wrapText="1"/>
    </xf>
    <xf numFmtId="0" fontId="30" fillId="34" borderId="31" xfId="0" applyFont="1" applyFill="1" applyBorder="1" applyAlignment="1">
      <alignment horizontal="right" vertical="top" wrapText="1"/>
    </xf>
    <xf numFmtId="0" fontId="30" fillId="34" borderId="15" xfId="0" applyFont="1" applyFill="1" applyBorder="1" applyAlignment="1">
      <alignment horizontal="right" vertical="top" wrapText="1"/>
    </xf>
    <xf numFmtId="0" fontId="30" fillId="34" borderId="31" xfId="0" applyFont="1" applyFill="1" applyBorder="1" applyAlignment="1">
      <alignment horizontal="center" vertical="top" wrapText="1"/>
    </xf>
    <xf numFmtId="0" fontId="40" fillId="33" borderId="15" xfId="0" applyFont="1" applyFill="1" applyBorder="1" applyAlignment="1">
      <alignment horizontal="left" vertical="top" wrapText="1"/>
    </xf>
    <xf numFmtId="0" fontId="39" fillId="0" borderId="31" xfId="0" applyFont="1" applyBorder="1">
      <alignment horizontal="left" vertical="top" wrapText="1"/>
    </xf>
    <xf numFmtId="0" fontId="32" fillId="34" borderId="31" xfId="0" applyFont="1" applyFill="1" applyBorder="1" applyAlignment="1">
      <alignment horizontal="center" vertical="top" wrapText="1"/>
    </xf>
    <xf numFmtId="0" fontId="32" fillId="34" borderId="31" xfId="0" applyFont="1" applyFill="1" applyBorder="1" applyAlignment="1">
      <alignment horizontal="left" vertical="top" wrapText="1"/>
    </xf>
    <xf numFmtId="168" fontId="30" fillId="34" borderId="31" xfId="60" applyNumberFormat="1" applyFont="1" applyFill="1" applyBorder="1" applyAlignment="1">
      <alignment horizontal="right" vertical="top"/>
    </xf>
    <xf numFmtId="168" fontId="38" fillId="34" borderId="31" xfId="60" applyNumberFormat="1" applyFont="1" applyFill="1" applyBorder="1" applyAlignment="1">
      <alignment horizontal="right" vertical="top"/>
    </xf>
    <xf numFmtId="0" fontId="28" fillId="0" borderId="31" xfId="0" applyFont="1" applyBorder="1">
      <alignment horizontal="left" vertical="top" wrapText="1"/>
    </xf>
    <xf numFmtId="0" fontId="29" fillId="0" borderId="31" xfId="0" applyFont="1" applyBorder="1" applyAlignment="1">
      <alignment horizontal="center" vertical="top" wrapText="1"/>
    </xf>
    <xf numFmtId="166" fontId="29" fillId="0" borderId="31" xfId="64" applyFont="1" applyFill="1" applyBorder="1">
      <alignment horizontal="right" vertical="top"/>
    </xf>
    <xf numFmtId="0" fontId="51" fillId="34" borderId="31" xfId="0" applyFont="1" applyFill="1" applyBorder="1" applyAlignment="1">
      <alignment horizontal="center" vertical="top" wrapText="1"/>
    </xf>
    <xf numFmtId="169" fontId="32" fillId="34" borderId="31" xfId="1" applyNumberFormat="1" applyFont="1" applyFill="1" applyBorder="1" applyAlignment="1">
      <alignment vertical="center" wrapText="1"/>
    </xf>
    <xf numFmtId="0" fontId="33" fillId="0" borderId="31" xfId="0" applyFont="1" applyBorder="1" applyAlignment="1">
      <alignment horizontal="center" vertical="top" wrapText="1"/>
    </xf>
    <xf numFmtId="166" fontId="33" fillId="0" borderId="31" xfId="49" applyFont="1" applyFill="1" applyBorder="1">
      <alignment horizontal="right" vertical="top"/>
    </xf>
    <xf numFmtId="166" fontId="33" fillId="0" borderId="31" xfId="49" applyFont="1" applyFill="1" applyBorder="1" applyAlignment="1">
      <alignment horizontal="right" vertical="center"/>
    </xf>
    <xf numFmtId="0" fontId="36" fillId="0" borderId="31" xfId="0" applyNumberFormat="1" applyFont="1" applyFill="1" applyBorder="1" applyAlignment="1">
      <alignment horizontal="right" vertical="center" wrapText="1"/>
    </xf>
    <xf numFmtId="167" fontId="36" fillId="0" borderId="31" xfId="0" applyNumberFormat="1" applyFont="1" applyFill="1" applyBorder="1" applyAlignment="1">
      <alignment horizontal="right" vertical="center" wrapText="1"/>
    </xf>
    <xf numFmtId="166" fontId="42" fillId="34" borderId="31" xfId="49" applyNumberFormat="1" applyFont="1" applyFill="1" applyBorder="1" applyAlignment="1">
      <alignment horizontal="right" vertical="top"/>
    </xf>
    <xf numFmtId="167" fontId="55" fillId="33" borderId="31" xfId="0" applyNumberFormat="1" applyFont="1" applyFill="1" applyBorder="1" applyAlignment="1">
      <alignment horizontal="right" vertical="center" wrapText="1"/>
    </xf>
    <xf numFmtId="0" fontId="33" fillId="0" borderId="15" xfId="0" applyFont="1" applyBorder="1" applyAlignment="1">
      <alignment horizontal="left" vertical="top" wrapText="1"/>
    </xf>
    <xf numFmtId="0" fontId="49" fillId="0" borderId="31" xfId="0" applyFont="1" applyFill="1" applyBorder="1" applyAlignment="1">
      <alignment horizontal="left" vertical="top" wrapText="1"/>
    </xf>
    <xf numFmtId="49" fontId="49" fillId="0" borderId="31" xfId="0" applyNumberFormat="1" applyFont="1" applyFill="1" applyBorder="1" applyAlignment="1">
      <alignment horizontal="left" vertical="top" wrapText="1"/>
    </xf>
    <xf numFmtId="166" fontId="29" fillId="34" borderId="31" xfId="64" applyFont="1" applyFill="1" applyBorder="1">
      <alignment horizontal="right" vertical="top"/>
    </xf>
    <xf numFmtId="169" fontId="23" fillId="34" borderId="31" xfId="1" applyNumberFormat="1" applyFont="1" applyFill="1" applyBorder="1" applyAlignment="1">
      <alignment horizontal="left" vertical="top" wrapText="1"/>
    </xf>
    <xf numFmtId="0" fontId="30" fillId="33" borderId="0" xfId="0" applyFont="1" applyFill="1" applyAlignment="1">
      <alignment vertical="center" wrapText="1"/>
    </xf>
    <xf numFmtId="167" fontId="27" fillId="0" borderId="0" xfId="0" applyNumberFormat="1" applyFont="1" applyFill="1" applyAlignment="1">
      <alignment horizontal="right" wrapText="1"/>
    </xf>
    <xf numFmtId="0" fontId="25" fillId="33" borderId="0" xfId="0" applyFont="1" applyFill="1" applyAlignment="1">
      <alignment vertical="top"/>
    </xf>
    <xf numFmtId="0" fontId="25" fillId="33" borderId="0" xfId="0" applyFont="1" applyFill="1" applyAlignment="1">
      <alignment vertical="center"/>
    </xf>
    <xf numFmtId="0" fontId="25" fillId="33" borderId="0" xfId="0" applyFont="1" applyFill="1" applyAlignment="1">
      <alignment horizontal="center" vertical="center" wrapText="1"/>
    </xf>
    <xf numFmtId="0" fontId="27" fillId="33" borderId="31" xfId="0" applyFont="1" applyFill="1" applyBorder="1" applyAlignment="1">
      <alignment horizontal="center" vertical="center"/>
    </xf>
    <xf numFmtId="0" fontId="27" fillId="33" borderId="31" xfId="0" applyFont="1" applyFill="1" applyBorder="1" applyAlignment="1">
      <alignment horizontal="center" vertical="center" wrapText="1"/>
    </xf>
    <xf numFmtId="0" fontId="34" fillId="0" borderId="31" xfId="0" applyFont="1" applyBorder="1" applyAlignment="1">
      <alignment horizontal="center" vertical="center" wrapText="1"/>
    </xf>
    <xf numFmtId="0" fontId="27" fillId="33" borderId="0" xfId="0" applyFont="1" applyFill="1" applyAlignment="1">
      <alignment vertical="top"/>
    </xf>
    <xf numFmtId="0" fontId="27" fillId="33" borderId="31" xfId="0" applyFont="1" applyFill="1" applyBorder="1" applyAlignment="1">
      <alignment vertical="center"/>
    </xf>
    <xf numFmtId="167" fontId="56" fillId="33" borderId="31" xfId="0" applyNumberFormat="1" applyFont="1" applyFill="1" applyBorder="1" applyAlignment="1">
      <alignment horizontal="center" vertical="center"/>
    </xf>
    <xf numFmtId="164" fontId="27" fillId="33" borderId="0" xfId="0" applyNumberFormat="1" applyFont="1" applyFill="1" applyAlignment="1">
      <alignment vertical="top"/>
    </xf>
    <xf numFmtId="167" fontId="36" fillId="33" borderId="31" xfId="0" applyNumberFormat="1" applyFont="1" applyFill="1" applyBorder="1" applyAlignment="1">
      <alignment horizontal="center" vertical="center"/>
    </xf>
    <xf numFmtId="167" fontId="25" fillId="33" borderId="0" xfId="0" applyNumberFormat="1" applyFont="1" applyFill="1" applyAlignment="1">
      <alignment vertical="top"/>
    </xf>
    <xf numFmtId="0" fontId="57" fillId="33" borderId="31" xfId="0" applyFont="1" applyFill="1" applyBorder="1" applyAlignment="1">
      <alignment horizontal="center" vertical="center"/>
    </xf>
    <xf numFmtId="0" fontId="26" fillId="33" borderId="31" xfId="0" applyFont="1" applyFill="1" applyBorder="1" applyAlignment="1">
      <alignment horizontal="center" vertical="center" wrapText="1"/>
    </xf>
    <xf numFmtId="0" fontId="58" fillId="33" borderId="31" xfId="0" applyFont="1" applyFill="1" applyBorder="1" applyAlignment="1">
      <alignment horizontal="left" vertical="center" wrapText="1"/>
    </xf>
    <xf numFmtId="167" fontId="33" fillId="33" borderId="31" xfId="0" applyNumberFormat="1" applyFont="1" applyFill="1" applyBorder="1" applyAlignment="1">
      <alignment horizontal="center" vertical="center"/>
    </xf>
    <xf numFmtId="0" fontId="52" fillId="33" borderId="31" xfId="0" applyFont="1" applyFill="1" applyBorder="1" applyAlignment="1">
      <alignment horizontal="center" vertical="center"/>
    </xf>
    <xf numFmtId="167" fontId="59" fillId="33" borderId="31" xfId="0" applyNumberFormat="1" applyFont="1" applyFill="1" applyBorder="1" applyAlignment="1">
      <alignment horizontal="center" vertical="center"/>
    </xf>
    <xf numFmtId="0" fontId="25" fillId="33" borderId="31" xfId="0" applyFont="1" applyFill="1" applyBorder="1" applyAlignment="1">
      <alignment vertical="center"/>
    </xf>
    <xf numFmtId="0" fontId="60" fillId="33" borderId="31" xfId="0" applyFont="1" applyFill="1" applyBorder="1" applyAlignment="1">
      <alignment wrapText="1"/>
    </xf>
    <xf numFmtId="0" fontId="25" fillId="33" borderId="0" xfId="0" applyFont="1" applyFill="1" applyAlignment="1">
      <alignment horizontal="center" vertical="center"/>
    </xf>
    <xf numFmtId="0" fontId="29" fillId="34" borderId="31" xfId="0" applyFont="1" applyFill="1" applyBorder="1">
      <alignment horizontal="left" vertical="top" wrapText="1"/>
    </xf>
    <xf numFmtId="0" fontId="58" fillId="33" borderId="31" xfId="0" applyFont="1" applyFill="1" applyBorder="1" applyAlignment="1">
      <alignment horizontal="center" vertical="center"/>
    </xf>
    <xf numFmtId="167" fontId="32" fillId="34" borderId="31" xfId="46" applyNumberFormat="1" applyFont="1" applyFill="1" applyBorder="1" applyAlignment="1">
      <alignment horizontal="center" vertical="center"/>
    </xf>
    <xf numFmtId="0" fontId="63" fillId="34" borderId="0" xfId="45" applyFont="1" applyFill="1" applyAlignment="1">
      <alignment vertical="center"/>
    </xf>
    <xf numFmtId="0" fontId="0" fillId="34" borderId="0" xfId="0" applyFill="1" applyAlignment="1">
      <alignment horizontal="left" vertical="top" wrapText="1"/>
    </xf>
    <xf numFmtId="0" fontId="30" fillId="34" borderId="0" xfId="45" applyFont="1" applyFill="1" applyAlignment="1">
      <alignment vertical="center"/>
    </xf>
    <xf numFmtId="0" fontId="30" fillId="34" borderId="0" xfId="46" applyFont="1" applyFill="1" applyAlignment="1">
      <alignment horizontal="right" vertical="center"/>
    </xf>
    <xf numFmtId="0" fontId="30" fillId="34" borderId="0" xfId="46" applyFont="1" applyFill="1" applyAlignment="1">
      <alignment horizontal="center" vertical="center"/>
    </xf>
    <xf numFmtId="0" fontId="61" fillId="34" borderId="0" xfId="45" applyFont="1" applyFill="1" applyAlignment="1">
      <alignment vertical="center"/>
    </xf>
    <xf numFmtId="0" fontId="61" fillId="34" borderId="0" xfId="45" applyFont="1" applyFill="1" applyAlignment="1">
      <alignment horizontal="center" vertical="center"/>
    </xf>
    <xf numFmtId="0" fontId="62" fillId="34" borderId="0" xfId="45" applyFont="1" applyFill="1" applyAlignment="1">
      <alignment vertical="center"/>
    </xf>
    <xf numFmtId="0" fontId="30" fillId="34" borderId="12" xfId="46" applyFont="1" applyFill="1" applyBorder="1" applyAlignment="1">
      <alignment vertical="center"/>
    </xf>
    <xf numFmtId="0" fontId="30" fillId="34" borderId="33" xfId="46" applyFont="1" applyFill="1" applyBorder="1" applyAlignment="1">
      <alignment horizontal="center" vertical="center"/>
    </xf>
    <xf numFmtId="0" fontId="30" fillId="34" borderId="33" xfId="46" applyFont="1" applyFill="1" applyBorder="1" applyAlignment="1">
      <alignment horizontal="center" vertical="center" wrapText="1"/>
    </xf>
    <xf numFmtId="0" fontId="32" fillId="0" borderId="30" xfId="46" applyFont="1" applyFill="1" applyBorder="1" applyAlignment="1">
      <alignment horizontal="left" vertical="center" wrapText="1"/>
    </xf>
    <xf numFmtId="167" fontId="32" fillId="0" borderId="31" xfId="46" applyNumberFormat="1" applyFont="1" applyFill="1" applyBorder="1" applyAlignment="1">
      <alignment horizontal="center" vertical="center"/>
    </xf>
    <xf numFmtId="0" fontId="63" fillId="0" borderId="0" xfId="45" applyFont="1" applyFill="1" applyAlignment="1">
      <alignment vertical="center"/>
    </xf>
    <xf numFmtId="49" fontId="33" fillId="0" borderId="31" xfId="0" applyNumberFormat="1" applyFont="1" applyFill="1" applyBorder="1" applyAlignment="1">
      <alignment horizontal="left" vertical="center"/>
    </xf>
    <xf numFmtId="0" fontId="32" fillId="0" borderId="31" xfId="46" applyFont="1" applyFill="1" applyBorder="1" applyAlignment="1">
      <alignment vertical="center" wrapText="1"/>
    </xf>
    <xf numFmtId="0" fontId="32" fillId="0" borderId="31" xfId="0" applyFont="1" applyFill="1" applyBorder="1" applyAlignment="1">
      <alignment horizontal="left" vertical="center" wrapText="1"/>
    </xf>
    <xf numFmtId="0" fontId="49" fillId="0" borderId="31" xfId="0" applyFont="1" applyFill="1" applyBorder="1" applyAlignment="1">
      <alignment vertical="center"/>
    </xf>
    <xf numFmtId="0" fontId="30" fillId="0" borderId="31" xfId="0" applyFont="1" applyFill="1" applyBorder="1" applyAlignment="1">
      <alignment horizontal="left" vertical="center" wrapText="1"/>
    </xf>
    <xf numFmtId="0" fontId="30" fillId="0" borderId="31" xfId="46" applyFont="1" applyFill="1" applyBorder="1" applyAlignment="1">
      <alignment horizontal="center" vertical="center" wrapText="1"/>
    </xf>
    <xf numFmtId="172" fontId="23" fillId="0" borderId="31" xfId="46" applyNumberFormat="1" applyFont="1" applyFill="1" applyBorder="1" applyAlignment="1">
      <alignment horizontal="center" vertical="center"/>
    </xf>
    <xf numFmtId="167" fontId="30" fillId="0" borderId="31" xfId="46" applyNumberFormat="1" applyFont="1" applyFill="1" applyBorder="1" applyAlignment="1">
      <alignment horizontal="center" vertical="center"/>
    </xf>
    <xf numFmtId="166" fontId="29" fillId="0" borderId="31" xfId="64" applyFont="1" applyFill="1" applyBorder="1" applyAlignment="1">
      <alignment horizontal="right" vertical="center"/>
    </xf>
    <xf numFmtId="0" fontId="30" fillId="34" borderId="31" xfId="0" applyFont="1" applyFill="1" applyBorder="1" applyAlignment="1">
      <alignment horizontal="center" vertical="top" wrapText="1"/>
    </xf>
    <xf numFmtId="0" fontId="32" fillId="33" borderId="0" xfId="0" applyFont="1" applyFill="1" applyBorder="1" applyAlignment="1">
      <alignment horizontal="center" vertical="center" wrapText="1"/>
    </xf>
    <xf numFmtId="0" fontId="24" fillId="33" borderId="13" xfId="0" applyFont="1" applyFill="1" applyBorder="1" applyAlignment="1">
      <alignment horizontal="center" vertical="center" wrapText="1"/>
    </xf>
    <xf numFmtId="0" fontId="24" fillId="33" borderId="14" xfId="0" applyFont="1" applyFill="1" applyBorder="1" applyAlignment="1">
      <alignment horizontal="center" vertical="center" wrapText="1"/>
    </xf>
    <xf numFmtId="0" fontId="25" fillId="33" borderId="17" xfId="0" applyFont="1" applyFill="1" applyBorder="1" applyAlignment="1">
      <alignment horizontal="center" vertical="center" wrapText="1"/>
    </xf>
    <xf numFmtId="0" fontId="25" fillId="33" borderId="18" xfId="0" applyFont="1" applyFill="1" applyBorder="1" applyAlignment="1">
      <alignment horizontal="center" vertical="center" wrapText="1"/>
    </xf>
    <xf numFmtId="0" fontId="23" fillId="0" borderId="31" xfId="0" applyFont="1" applyBorder="1" applyAlignment="1">
      <alignment horizontal="center" vertical="top" wrapText="1"/>
    </xf>
    <xf numFmtId="0" fontId="23" fillId="33" borderId="15" xfId="0" applyFont="1" applyFill="1" applyBorder="1" applyAlignment="1">
      <alignment horizontal="center" vertical="center" wrapText="1"/>
    </xf>
    <xf numFmtId="0" fontId="23" fillId="33" borderId="30" xfId="0" applyFont="1" applyFill="1" applyBorder="1" applyAlignment="1">
      <alignment horizontal="center" vertical="center" wrapText="1"/>
    </xf>
    <xf numFmtId="0" fontId="23" fillId="33" borderId="21" xfId="0" applyFont="1" applyFill="1" applyBorder="1" applyAlignment="1">
      <alignment horizontal="center" vertical="center" wrapText="1"/>
    </xf>
    <xf numFmtId="49" fontId="26" fillId="0" borderId="17" xfId="0" applyNumberFormat="1" applyFont="1" applyFill="1" applyBorder="1" applyAlignment="1">
      <alignment horizontal="center" vertical="center" wrapText="1"/>
    </xf>
    <xf numFmtId="49" fontId="26" fillId="0" borderId="32" xfId="0" applyNumberFormat="1" applyFont="1" applyFill="1" applyBorder="1" applyAlignment="1">
      <alignment horizontal="center" vertical="center" wrapText="1"/>
    </xf>
    <xf numFmtId="49" fontId="26" fillId="0" borderId="18" xfId="0" applyNumberFormat="1" applyFont="1" applyFill="1" applyBorder="1" applyAlignment="1">
      <alignment horizontal="center" vertical="center" wrapText="1"/>
    </xf>
    <xf numFmtId="49" fontId="26" fillId="0" borderId="27" xfId="0" applyNumberFormat="1" applyFont="1" applyFill="1" applyBorder="1" applyAlignment="1">
      <alignment horizontal="center" vertical="center" wrapText="1"/>
    </xf>
    <xf numFmtId="0" fontId="26" fillId="0" borderId="19" xfId="0" applyNumberFormat="1" applyFont="1" applyFill="1" applyBorder="1" applyAlignment="1">
      <alignment horizontal="center" vertical="center" wrapText="1"/>
    </xf>
    <xf numFmtId="0" fontId="26" fillId="0" borderId="34" xfId="0" applyNumberFormat="1" applyFont="1" applyFill="1" applyBorder="1" applyAlignment="1">
      <alignment horizontal="center" vertical="center" wrapText="1"/>
    </xf>
    <xf numFmtId="0" fontId="26" fillId="0" borderId="33" xfId="0" applyNumberFormat="1" applyFont="1" applyFill="1" applyBorder="1" applyAlignment="1">
      <alignment horizontal="center" vertical="center" wrapText="1"/>
    </xf>
    <xf numFmtId="167" fontId="27" fillId="34" borderId="15" xfId="0" applyNumberFormat="1" applyFont="1" applyFill="1" applyBorder="1" applyAlignment="1">
      <alignment horizontal="center" vertical="center" wrapText="1"/>
    </xf>
    <xf numFmtId="167" fontId="27" fillId="34" borderId="30" xfId="0" applyNumberFormat="1" applyFont="1" applyFill="1" applyBorder="1" applyAlignment="1">
      <alignment horizontal="center" vertical="center" wrapText="1"/>
    </xf>
    <xf numFmtId="167" fontId="27" fillId="34" borderId="21" xfId="0" applyNumberFormat="1" applyFont="1" applyFill="1" applyBorder="1" applyAlignment="1">
      <alignment horizontal="center" vertical="center" wrapText="1"/>
    </xf>
    <xf numFmtId="167" fontId="26" fillId="0" borderId="32" xfId="0" applyNumberFormat="1" applyFont="1" applyFill="1" applyBorder="1" applyAlignment="1">
      <alignment horizontal="center" vertical="center" wrapText="1"/>
    </xf>
    <xf numFmtId="167" fontId="26" fillId="0" borderId="27" xfId="0" applyNumberFormat="1" applyFont="1" applyFill="1" applyBorder="1" applyAlignment="1">
      <alignment horizontal="center" vertical="center" wrapText="1"/>
    </xf>
    <xf numFmtId="167" fontId="26" fillId="0" borderId="15" xfId="0" applyNumberFormat="1" applyFont="1" applyFill="1" applyBorder="1" applyAlignment="1">
      <alignment horizontal="center" vertical="center" wrapText="1"/>
    </xf>
    <xf numFmtId="167" fontId="26" fillId="0" borderId="30" xfId="0" applyNumberFormat="1" applyFont="1" applyFill="1" applyBorder="1" applyAlignment="1">
      <alignment horizontal="center" vertical="center" wrapText="1"/>
    </xf>
    <xf numFmtId="167" fontId="26" fillId="0" borderId="21" xfId="0" applyNumberFormat="1" applyFont="1" applyFill="1" applyBorder="1" applyAlignment="1">
      <alignment horizontal="center" vertical="center" wrapText="1"/>
    </xf>
    <xf numFmtId="0" fontId="27" fillId="0" borderId="0" xfId="44" applyFont="1" applyFill="1" applyAlignment="1">
      <alignment horizontal="right" vertical="center"/>
    </xf>
    <xf numFmtId="0" fontId="33" fillId="0" borderId="0" xfId="0" applyNumberFormat="1" applyFont="1" applyFill="1" applyAlignment="1">
      <alignment horizontal="center" vertical="center" wrapText="1"/>
    </xf>
    <xf numFmtId="167" fontId="25" fillId="0" borderId="0" xfId="0" applyNumberFormat="1" applyFont="1" applyFill="1" applyBorder="1" applyAlignment="1">
      <alignment horizontal="right" vertical="center" wrapText="1"/>
    </xf>
    <xf numFmtId="0" fontId="23" fillId="0" borderId="25" xfId="0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0" fontId="23" fillId="0" borderId="29" xfId="0" applyFont="1" applyBorder="1" applyAlignment="1">
      <alignment horizontal="center" vertical="center" wrapText="1"/>
    </xf>
    <xf numFmtId="0" fontId="32" fillId="0" borderId="0" xfId="51" applyFont="1" applyFill="1" applyAlignment="1">
      <alignment horizontal="right" vertical="center"/>
    </xf>
    <xf numFmtId="0" fontId="33" fillId="33" borderId="0" xfId="44" applyFont="1" applyFill="1" applyAlignment="1">
      <alignment horizontal="right" vertical="center"/>
    </xf>
    <xf numFmtId="0" fontId="32" fillId="33" borderId="0" xfId="0" applyNumberFormat="1" applyFont="1" applyFill="1" applyAlignment="1">
      <alignment horizontal="center" vertical="center" wrapText="1"/>
    </xf>
    <xf numFmtId="0" fontId="30" fillId="0" borderId="10" xfId="0" applyFont="1" applyBorder="1" applyAlignment="1">
      <alignment horizontal="right" wrapText="1"/>
    </xf>
    <xf numFmtId="0" fontId="23" fillId="0" borderId="15" xfId="0" applyFont="1" applyBorder="1" applyAlignment="1">
      <alignment horizontal="center" vertical="top" wrapText="1"/>
    </xf>
    <xf numFmtId="0" fontId="23" fillId="0" borderId="30" xfId="0" applyFont="1" applyBorder="1" applyAlignment="1">
      <alignment horizontal="center" vertical="top" wrapText="1"/>
    </xf>
    <xf numFmtId="0" fontId="23" fillId="0" borderId="21" xfId="0" applyFont="1" applyBorder="1" applyAlignment="1">
      <alignment horizontal="center" vertical="top" wrapText="1"/>
    </xf>
    <xf numFmtId="0" fontId="33" fillId="33" borderId="0" xfId="0" applyNumberFormat="1" applyFont="1" applyFill="1" applyBorder="1" applyAlignment="1">
      <alignment horizontal="center" vertical="center" wrapText="1"/>
    </xf>
    <xf numFmtId="49" fontId="36" fillId="0" borderId="31" xfId="0" applyNumberFormat="1" applyFont="1" applyFill="1" applyBorder="1" applyAlignment="1">
      <alignment horizontal="center" vertical="center" wrapText="1"/>
    </xf>
    <xf numFmtId="0" fontId="36" fillId="0" borderId="16" xfId="0" applyNumberFormat="1" applyFont="1" applyFill="1" applyBorder="1" applyAlignment="1">
      <alignment horizontal="center" vertical="center" wrapText="1"/>
    </xf>
    <xf numFmtId="0" fontId="36" fillId="0" borderId="10" xfId="0" applyNumberFormat="1" applyFont="1" applyFill="1" applyBorder="1" applyAlignment="1">
      <alignment horizontal="center" vertical="center" wrapText="1"/>
    </xf>
    <xf numFmtId="167" fontId="27" fillId="0" borderId="15" xfId="0" applyNumberFormat="1" applyFont="1" applyFill="1" applyBorder="1" applyAlignment="1">
      <alignment horizontal="center" vertical="center" wrapText="1"/>
    </xf>
    <xf numFmtId="167" fontId="27" fillId="0" borderId="30" xfId="0" applyNumberFormat="1" applyFont="1" applyFill="1" applyBorder="1" applyAlignment="1">
      <alignment horizontal="center" vertical="center" wrapText="1"/>
    </xf>
    <xf numFmtId="167" fontId="27" fillId="0" borderId="21" xfId="0" applyNumberFormat="1" applyFont="1" applyFill="1" applyBorder="1" applyAlignment="1">
      <alignment horizontal="center" vertical="center" wrapText="1"/>
    </xf>
    <xf numFmtId="0" fontId="27" fillId="33" borderId="15" xfId="0" applyFont="1" applyFill="1" applyBorder="1" applyAlignment="1">
      <alignment vertical="center"/>
    </xf>
    <xf numFmtId="0" fontId="27" fillId="33" borderId="30" xfId="0" applyFont="1" applyFill="1" applyBorder="1" applyAlignment="1">
      <alignment vertical="center"/>
    </xf>
    <xf numFmtId="0" fontId="27" fillId="33" borderId="21" xfId="0" applyFont="1" applyFill="1" applyBorder="1" applyAlignment="1">
      <alignment vertical="center"/>
    </xf>
    <xf numFmtId="0" fontId="36" fillId="33" borderId="15" xfId="0" applyFont="1" applyFill="1" applyBorder="1" applyAlignment="1">
      <alignment horizontal="center" vertical="center" wrapText="1"/>
    </xf>
    <xf numFmtId="0" fontId="36" fillId="33" borderId="30" xfId="0" applyFont="1" applyFill="1" applyBorder="1" applyAlignment="1">
      <alignment horizontal="center" vertical="center" wrapText="1"/>
    </xf>
    <xf numFmtId="0" fontId="36" fillId="33" borderId="21" xfId="0" applyFont="1" applyFill="1" applyBorder="1" applyAlignment="1">
      <alignment horizontal="center" vertical="center" wrapText="1"/>
    </xf>
    <xf numFmtId="0" fontId="57" fillId="33" borderId="15" xfId="0" applyFont="1" applyFill="1" applyBorder="1" applyAlignment="1">
      <alignment horizontal="left" vertical="center" wrapText="1"/>
    </xf>
    <xf numFmtId="0" fontId="57" fillId="33" borderId="30" xfId="0" applyFont="1" applyFill="1" applyBorder="1" applyAlignment="1">
      <alignment horizontal="left" vertical="center" wrapText="1"/>
    </xf>
    <xf numFmtId="0" fontId="57" fillId="33" borderId="21" xfId="0" applyFont="1" applyFill="1" applyBorder="1" applyAlignment="1">
      <alignment horizontal="left" vertical="center" wrapText="1"/>
    </xf>
    <xf numFmtId="0" fontId="58" fillId="33" borderId="15" xfId="0" applyFont="1" applyFill="1" applyBorder="1" applyAlignment="1">
      <alignment horizontal="left" vertical="center" wrapText="1"/>
    </xf>
    <xf numFmtId="0" fontId="58" fillId="33" borderId="30" xfId="0" applyFont="1" applyFill="1" applyBorder="1" applyAlignment="1">
      <alignment horizontal="left" vertical="center" wrapText="1"/>
    </xf>
    <xf numFmtId="0" fontId="58" fillId="33" borderId="21" xfId="0" applyFont="1" applyFill="1" applyBorder="1" applyAlignment="1">
      <alignment horizontal="left" vertical="center" wrapText="1"/>
    </xf>
    <xf numFmtId="167" fontId="27" fillId="0" borderId="0" xfId="0" applyNumberFormat="1" applyFont="1" applyFill="1" applyAlignment="1">
      <alignment horizontal="right" wrapText="1"/>
    </xf>
    <xf numFmtId="0" fontId="33" fillId="34" borderId="0" xfId="0" applyNumberFormat="1" applyFont="1" applyFill="1" applyBorder="1" applyAlignment="1">
      <alignment horizontal="center" vertical="center" wrapText="1"/>
    </xf>
    <xf numFmtId="0" fontId="27" fillId="33" borderId="15" xfId="0" applyFont="1" applyFill="1" applyBorder="1" applyAlignment="1">
      <alignment horizontal="center" vertical="center" wrapText="1"/>
    </xf>
    <xf numFmtId="0" fontId="27" fillId="33" borderId="21" xfId="0" applyFont="1" applyFill="1" applyBorder="1" applyAlignment="1">
      <alignment horizontal="center" vertical="center" wrapText="1"/>
    </xf>
    <xf numFmtId="0" fontId="27" fillId="33" borderId="17" xfId="0" applyFont="1" applyFill="1" applyBorder="1" applyAlignment="1">
      <alignment horizontal="center" vertical="center" wrapText="1"/>
    </xf>
    <xf numFmtId="0" fontId="27" fillId="33" borderId="16" xfId="0" applyFont="1" applyFill="1" applyBorder="1" applyAlignment="1">
      <alignment horizontal="center" vertical="center" wrapText="1"/>
    </xf>
    <xf numFmtId="0" fontId="27" fillId="33" borderId="32" xfId="0" applyFont="1" applyFill="1" applyBorder="1" applyAlignment="1">
      <alignment horizontal="center" vertical="center" wrapText="1"/>
    </xf>
    <xf numFmtId="0" fontId="27" fillId="33" borderId="18" xfId="0" applyFont="1" applyFill="1" applyBorder="1" applyAlignment="1">
      <alignment horizontal="center" vertical="center" wrapText="1"/>
    </xf>
    <xf numFmtId="0" fontId="27" fillId="33" borderId="10" xfId="0" applyFont="1" applyFill="1" applyBorder="1" applyAlignment="1">
      <alignment horizontal="center" vertical="center" wrapText="1"/>
    </xf>
    <xf numFmtId="0" fontId="27" fillId="33" borderId="27" xfId="0" applyFont="1" applyFill="1" applyBorder="1" applyAlignment="1">
      <alignment horizontal="center" vertical="center" wrapText="1"/>
    </xf>
    <xf numFmtId="0" fontId="27" fillId="33" borderId="19" xfId="0" applyFont="1" applyFill="1" applyBorder="1" applyAlignment="1">
      <alignment horizontal="left" vertical="center" wrapText="1"/>
    </xf>
    <xf numFmtId="0" fontId="27" fillId="33" borderId="33" xfId="0" applyFont="1" applyFill="1" applyBorder="1" applyAlignment="1">
      <alignment horizontal="left" vertical="center" wrapText="1"/>
    </xf>
    <xf numFmtId="0" fontId="40" fillId="33" borderId="31" xfId="0" applyFont="1" applyFill="1" applyBorder="1" applyAlignment="1">
      <alignment horizontal="center" vertical="top" wrapText="1"/>
    </xf>
    <xf numFmtId="0" fontId="40" fillId="33" borderId="34" xfId="0" applyFont="1" applyFill="1" applyBorder="1" applyAlignment="1">
      <alignment horizontal="center" vertical="top" wrapText="1"/>
    </xf>
    <xf numFmtId="0" fontId="40" fillId="33" borderId="33" xfId="0" applyFont="1" applyFill="1" applyBorder="1" applyAlignment="1">
      <alignment horizontal="center" vertical="top" wrapText="1"/>
    </xf>
    <xf numFmtId="0" fontId="40" fillId="33" borderId="30" xfId="0" applyFont="1" applyFill="1" applyBorder="1" applyAlignment="1">
      <alignment horizontal="center" vertical="top" wrapText="1"/>
    </xf>
    <xf numFmtId="0" fontId="40" fillId="33" borderId="21" xfId="0" applyFont="1" applyFill="1" applyBorder="1" applyAlignment="1">
      <alignment horizontal="center" vertical="top" wrapText="1"/>
    </xf>
    <xf numFmtId="0" fontId="31" fillId="33" borderId="30" xfId="0" applyFont="1" applyFill="1" applyBorder="1" applyAlignment="1">
      <alignment horizontal="center" vertical="top" wrapText="1"/>
    </xf>
    <xf numFmtId="0" fontId="31" fillId="33" borderId="21" xfId="0" applyFont="1" applyFill="1" applyBorder="1" applyAlignment="1">
      <alignment horizontal="center" vertical="top" wrapText="1"/>
    </xf>
    <xf numFmtId="0" fontId="40" fillId="33" borderId="15" xfId="0" applyFont="1" applyFill="1" applyBorder="1" applyAlignment="1">
      <alignment horizontal="left" vertical="top" wrapText="1"/>
    </xf>
    <xf numFmtId="0" fontId="40" fillId="33" borderId="21" xfId="0" applyFont="1" applyFill="1" applyBorder="1" applyAlignment="1">
      <alignment horizontal="left" vertical="top" wrapText="1"/>
    </xf>
    <xf numFmtId="0" fontId="39" fillId="33" borderId="15" xfId="0" applyFont="1" applyFill="1" applyBorder="1" applyAlignment="1">
      <alignment horizontal="center" vertical="top" wrapText="1"/>
    </xf>
    <xf numFmtId="0" fontId="39" fillId="33" borderId="30" xfId="0" applyFont="1" applyFill="1" applyBorder="1" applyAlignment="1">
      <alignment horizontal="center" vertical="top" wrapText="1"/>
    </xf>
    <xf numFmtId="0" fontId="39" fillId="33" borderId="21" xfId="0" applyFont="1" applyFill="1" applyBorder="1" applyAlignment="1">
      <alignment horizontal="center" vertical="top" wrapText="1"/>
    </xf>
    <xf numFmtId="0" fontId="31" fillId="33" borderId="0" xfId="0" applyFont="1" applyFill="1" applyAlignment="1">
      <alignment horizontal="center" vertical="top" wrapText="1"/>
    </xf>
    <xf numFmtId="0" fontId="31" fillId="33" borderId="0" xfId="0" applyFont="1" applyFill="1" applyAlignment="1">
      <alignment horizontal="center" vertical="top"/>
    </xf>
    <xf numFmtId="0" fontId="31" fillId="33" borderId="0" xfId="0" applyFont="1" applyFill="1" applyAlignment="1">
      <alignment horizontal="left" vertical="top" wrapText="1"/>
    </xf>
    <xf numFmtId="0" fontId="31" fillId="33" borderId="15" xfId="0" applyFont="1" applyFill="1" applyBorder="1" applyAlignment="1">
      <alignment horizontal="center" vertical="top" wrapText="1"/>
    </xf>
    <xf numFmtId="0" fontId="40" fillId="33" borderId="15" xfId="0" applyFont="1" applyFill="1" applyBorder="1" applyAlignment="1">
      <alignment horizontal="center" vertical="top" wrapText="1"/>
    </xf>
    <xf numFmtId="0" fontId="40" fillId="33" borderId="19" xfId="0" applyFont="1" applyFill="1" applyBorder="1" applyAlignment="1">
      <alignment horizontal="left" vertical="center" wrapText="1"/>
    </xf>
    <xf numFmtId="0" fontId="40" fillId="33" borderId="33" xfId="0" applyFont="1" applyFill="1" applyBorder="1" applyAlignment="1">
      <alignment horizontal="left" vertical="center" wrapText="1"/>
    </xf>
    <xf numFmtId="0" fontId="39" fillId="33" borderId="19" xfId="0" applyFont="1" applyFill="1" applyBorder="1" applyAlignment="1">
      <alignment horizontal="left" vertical="center" wrapText="1"/>
    </xf>
    <xf numFmtId="0" fontId="39" fillId="33" borderId="33" xfId="0" applyFont="1" applyFill="1" applyBorder="1" applyAlignment="1">
      <alignment horizontal="left" vertical="center" wrapText="1"/>
    </xf>
    <xf numFmtId="0" fontId="39" fillId="33" borderId="15" xfId="0" applyFont="1" applyFill="1" applyBorder="1" applyAlignment="1">
      <alignment horizontal="left" vertical="top" wrapText="1"/>
    </xf>
    <xf numFmtId="0" fontId="39" fillId="33" borderId="30" xfId="0" applyFont="1" applyFill="1" applyBorder="1" applyAlignment="1">
      <alignment horizontal="left" vertical="top" wrapText="1"/>
    </xf>
    <xf numFmtId="0" fontId="39" fillId="33" borderId="21" xfId="0" applyFont="1" applyFill="1" applyBorder="1" applyAlignment="1">
      <alignment horizontal="left" vertical="top" wrapText="1"/>
    </xf>
    <xf numFmtId="0" fontId="31" fillId="33" borderId="17" xfId="0" applyFont="1" applyFill="1" applyBorder="1" applyAlignment="1">
      <alignment horizontal="left" vertical="top" wrapText="1"/>
    </xf>
    <xf numFmtId="0" fontId="31" fillId="33" borderId="16" xfId="0" applyFont="1" applyFill="1" applyBorder="1" applyAlignment="1">
      <alignment horizontal="left" vertical="top" wrapText="1"/>
    </xf>
    <xf numFmtId="0" fontId="31" fillId="33" borderId="32" xfId="0" applyFont="1" applyFill="1" applyBorder="1" applyAlignment="1">
      <alignment horizontal="left" vertical="top" wrapText="1"/>
    </xf>
    <xf numFmtId="0" fontId="40" fillId="33" borderId="16" xfId="0" applyFont="1" applyFill="1" applyBorder="1" applyAlignment="1">
      <alignment horizontal="center" vertical="top" wrapText="1"/>
    </xf>
    <xf numFmtId="0" fontId="40" fillId="33" borderId="32" xfId="0" applyFont="1" applyFill="1" applyBorder="1" applyAlignment="1">
      <alignment horizontal="center" vertical="top" wrapText="1"/>
    </xf>
    <xf numFmtId="0" fontId="40" fillId="33" borderId="10" xfId="0" applyFont="1" applyFill="1" applyBorder="1" applyAlignment="1">
      <alignment horizontal="center" vertical="top" wrapText="1"/>
    </xf>
    <xf numFmtId="0" fontId="40" fillId="33" borderId="27" xfId="0" applyFont="1" applyFill="1" applyBorder="1" applyAlignment="1">
      <alignment horizontal="center" vertical="top" wrapText="1"/>
    </xf>
    <xf numFmtId="0" fontId="27" fillId="33" borderId="0" xfId="44" applyFont="1" applyFill="1" applyAlignment="1">
      <alignment horizontal="right" vertical="center"/>
    </xf>
    <xf numFmtId="0" fontId="32" fillId="33" borderId="0" xfId="0" applyFont="1" applyFill="1" applyAlignment="1">
      <alignment horizontal="center" vertical="top" wrapText="1"/>
    </xf>
    <xf numFmtId="0" fontId="31" fillId="33" borderId="15" xfId="0" applyFont="1" applyFill="1" applyBorder="1" applyAlignment="1">
      <alignment horizontal="left" vertical="top" wrapText="1"/>
    </xf>
    <xf numFmtId="0" fontId="31" fillId="33" borderId="30" xfId="0" applyFont="1" applyFill="1" applyBorder="1" applyAlignment="1">
      <alignment horizontal="left" vertical="top" wrapText="1"/>
    </xf>
    <xf numFmtId="0" fontId="31" fillId="33" borderId="21" xfId="0" applyFont="1" applyFill="1" applyBorder="1" applyAlignment="1">
      <alignment horizontal="left" vertical="top" wrapText="1"/>
    </xf>
    <xf numFmtId="0" fontId="44" fillId="34" borderId="0" xfId="0" applyFont="1" applyFill="1" applyAlignment="1">
      <alignment horizontal="center"/>
    </xf>
    <xf numFmtId="0" fontId="25" fillId="0" borderId="31" xfId="0" applyFont="1" applyFill="1" applyBorder="1" applyAlignment="1">
      <alignment horizontal="center" vertical="top" wrapText="1"/>
    </xf>
    <xf numFmtId="0" fontId="25" fillId="0" borderId="31" xfId="0" applyFont="1" applyFill="1" applyBorder="1" applyAlignment="1">
      <alignment horizontal="left" vertical="top" wrapText="1"/>
    </xf>
    <xf numFmtId="0" fontId="25" fillId="0" borderId="19" xfId="0" applyFont="1" applyFill="1" applyBorder="1" applyAlignment="1">
      <alignment horizontal="center" vertical="top" wrapText="1"/>
    </xf>
    <xf numFmtId="0" fontId="25" fillId="0" borderId="34" xfId="0" applyFont="1" applyFill="1" applyBorder="1" applyAlignment="1">
      <alignment horizontal="center" vertical="top" wrapText="1"/>
    </xf>
    <xf numFmtId="0" fontId="25" fillId="0" borderId="33" xfId="0" applyFont="1" applyFill="1" applyBorder="1" applyAlignment="1">
      <alignment horizontal="center" vertical="top" wrapText="1"/>
    </xf>
    <xf numFmtId="49" fontId="31" fillId="33" borderId="0" xfId="0" applyNumberFormat="1" applyFont="1" applyFill="1" applyAlignment="1">
      <alignment horizontal="center" vertical="top" wrapText="1"/>
    </xf>
    <xf numFmtId="0" fontId="40" fillId="34" borderId="15" xfId="0" applyFont="1" applyFill="1" applyBorder="1" applyAlignment="1">
      <alignment horizontal="left" vertical="top" wrapText="1"/>
    </xf>
    <xf numFmtId="0" fontId="40" fillId="34" borderId="21" xfId="0" applyFont="1" applyFill="1" applyBorder="1" applyAlignment="1">
      <alignment horizontal="left" vertical="top" wrapText="1"/>
    </xf>
    <xf numFmtId="0" fontId="32" fillId="34" borderId="37" xfId="46" applyFont="1" applyFill="1" applyBorder="1" applyAlignment="1">
      <alignment horizontal="left" vertical="center" wrapText="1"/>
    </xf>
    <xf numFmtId="0" fontId="32" fillId="34" borderId="30" xfId="46" applyFont="1" applyFill="1" applyBorder="1" applyAlignment="1">
      <alignment horizontal="left" vertical="center" wrapText="1"/>
    </xf>
    <xf numFmtId="0" fontId="32" fillId="34" borderId="21" xfId="46" applyFont="1" applyFill="1" applyBorder="1" applyAlignment="1">
      <alignment horizontal="left" vertical="center" wrapText="1"/>
    </xf>
    <xf numFmtId="0" fontId="32" fillId="34" borderId="0" xfId="46" applyFont="1" applyFill="1" applyAlignment="1">
      <alignment horizontal="right" vertical="center"/>
    </xf>
    <xf numFmtId="0" fontId="32" fillId="34" borderId="0" xfId="46" applyFont="1" applyFill="1" applyAlignment="1">
      <alignment horizontal="center" vertical="center" wrapText="1"/>
    </xf>
    <xf numFmtId="0" fontId="30" fillId="34" borderId="20" xfId="45" applyFont="1" applyFill="1" applyBorder="1" applyAlignment="1">
      <alignment horizontal="center" vertical="center"/>
    </xf>
    <xf numFmtId="0" fontId="30" fillId="34" borderId="36" xfId="45" applyFont="1" applyFill="1" applyBorder="1" applyAlignment="1">
      <alignment horizontal="center" vertical="center"/>
    </xf>
    <xf numFmtId="0" fontId="30" fillId="34" borderId="20" xfId="46" applyFont="1" applyFill="1" applyBorder="1" applyAlignment="1">
      <alignment horizontal="center" vertical="center"/>
    </xf>
    <xf numFmtId="0" fontId="30" fillId="34" borderId="36" xfId="46" applyFont="1" applyFill="1" applyBorder="1" applyAlignment="1">
      <alignment horizontal="center" vertical="center"/>
    </xf>
    <xf numFmtId="0" fontId="30" fillId="34" borderId="20" xfId="46" applyFont="1" applyFill="1" applyBorder="1" applyAlignment="1">
      <alignment horizontal="center" vertical="center" wrapText="1"/>
    </xf>
    <xf numFmtId="0" fontId="30" fillId="34" borderId="36" xfId="46" applyFont="1" applyFill="1" applyBorder="1" applyAlignment="1">
      <alignment horizontal="center" vertical="center" wrapText="1"/>
    </xf>
    <xf numFmtId="0" fontId="30" fillId="34" borderId="25" xfId="46" applyFont="1" applyFill="1" applyBorder="1" applyAlignment="1">
      <alignment horizontal="center" vertical="center" wrapText="1"/>
    </xf>
    <xf numFmtId="0" fontId="30" fillId="34" borderId="31" xfId="46" applyFont="1" applyFill="1" applyBorder="1" applyAlignment="1">
      <alignment horizontal="center" vertical="center" wrapText="1"/>
    </xf>
    <xf numFmtId="0" fontId="23" fillId="0" borderId="31" xfId="0" applyFont="1" applyBorder="1" applyAlignment="1">
      <alignment horizontal="center" vertical="center" wrapText="1"/>
    </xf>
    <xf numFmtId="0" fontId="33" fillId="0" borderId="0" xfId="0" applyFont="1" applyAlignment="1">
      <alignment horizontal="right" vertical="top" wrapText="1"/>
    </xf>
    <xf numFmtId="0" fontId="32" fillId="34" borderId="0" xfId="0" applyNumberFormat="1" applyFont="1" applyFill="1" applyAlignment="1">
      <alignment horizontal="center" vertical="center" wrapText="1"/>
    </xf>
    <xf numFmtId="0" fontId="23" fillId="0" borderId="0" xfId="0" applyNumberFormat="1" applyFont="1" applyFill="1" applyBorder="1" applyAlignment="1">
      <alignment horizontal="right" wrapText="1"/>
    </xf>
    <xf numFmtId="0" fontId="23" fillId="0" borderId="10" xfId="0" applyFont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</cellXfs>
  <cellStyles count="65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Comma 15" xfId="60"/>
    <cellStyle name="Comma 4 2" xfId="62"/>
    <cellStyle name="Comma_General 17.02.04" xfId="58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rmal 11 2" xfId="61"/>
    <cellStyle name="Normal 12" xfId="54"/>
    <cellStyle name="Normal 12 3" xfId="63"/>
    <cellStyle name="Normal 2" xfId="43"/>
    <cellStyle name="Normal 2 2" xfId="52"/>
    <cellStyle name="Normal 2 3" xfId="44"/>
    <cellStyle name="Normal 2 3 2 2" xfId="59"/>
    <cellStyle name="Normal 2_IV-ՀՐԱՏԱՊ ՓՈՒԼԵՐՈՎ" xfId="45"/>
    <cellStyle name="Normal 5" xfId="56"/>
    <cellStyle name="Normal 5 2" xfId="46"/>
    <cellStyle name="Normal 5 3" xfId="55"/>
    <cellStyle name="Normal 6 2" xfId="47"/>
    <cellStyle name="Normal 8" xfId="51"/>
    <cellStyle name="Normal_General 17.02.04" xfId="48"/>
    <cellStyle name="Normal_tax" xfId="57"/>
    <cellStyle name="Note" xfId="16" builtinId="10" customBuiltin="1"/>
    <cellStyle name="Output" xfId="11" builtinId="21" customBuiltin="1"/>
    <cellStyle name="SN_241" xfId="49"/>
    <cellStyle name="SN_it" xfId="64"/>
    <cellStyle name="Title" xfId="2" builtinId="15" customBuiltin="1"/>
    <cellStyle name="Total" xfId="18" builtinId="25" customBuiltin="1"/>
    <cellStyle name="Warning Text" xfId="15" builtinId="11" customBuiltin="1"/>
    <cellStyle name="Обычный 2 2" xfId="50"/>
    <cellStyle name="Обычный_+JRVEG-DZOR" xfId="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topLeftCell="A43" workbookViewId="0">
      <selection activeCell="B37" sqref="B37"/>
    </sheetView>
  </sheetViews>
  <sheetFormatPr defaultColWidth="8" defaultRowHeight="16.5" x14ac:dyDescent="0.25"/>
  <cols>
    <col min="1" max="1" width="7.85546875" style="1" customWidth="1"/>
    <col min="2" max="2" width="9.42578125" style="1" customWidth="1"/>
    <col min="3" max="3" width="75.85546875" style="1" customWidth="1"/>
    <col min="4" max="4" width="16.140625" style="1" customWidth="1"/>
    <col min="5" max="5" width="16.7109375" style="1" customWidth="1"/>
    <col min="6" max="6" width="16.85546875" style="2" customWidth="1"/>
    <col min="7" max="256" width="8" style="1"/>
    <col min="257" max="258" width="5.7109375" style="1" customWidth="1"/>
    <col min="259" max="259" width="76.28515625" style="1" customWidth="1"/>
    <col min="260" max="260" width="17.85546875" style="1" customWidth="1"/>
    <col min="261" max="512" width="8" style="1"/>
    <col min="513" max="514" width="5.7109375" style="1" customWidth="1"/>
    <col min="515" max="515" width="76.28515625" style="1" customWidth="1"/>
    <col min="516" max="516" width="17.85546875" style="1" customWidth="1"/>
    <col min="517" max="768" width="8" style="1"/>
    <col min="769" max="770" width="5.7109375" style="1" customWidth="1"/>
    <col min="771" max="771" width="76.28515625" style="1" customWidth="1"/>
    <col min="772" max="772" width="17.85546875" style="1" customWidth="1"/>
    <col min="773" max="1024" width="8" style="1"/>
    <col min="1025" max="1026" width="5.7109375" style="1" customWidth="1"/>
    <col min="1027" max="1027" width="76.28515625" style="1" customWidth="1"/>
    <col min="1028" max="1028" width="17.85546875" style="1" customWidth="1"/>
    <col min="1029" max="1280" width="8" style="1"/>
    <col min="1281" max="1282" width="5.7109375" style="1" customWidth="1"/>
    <col min="1283" max="1283" width="76.28515625" style="1" customWidth="1"/>
    <col min="1284" max="1284" width="17.85546875" style="1" customWidth="1"/>
    <col min="1285" max="1536" width="8" style="1"/>
    <col min="1537" max="1538" width="5.7109375" style="1" customWidth="1"/>
    <col min="1539" max="1539" width="76.28515625" style="1" customWidth="1"/>
    <col min="1540" max="1540" width="17.85546875" style="1" customWidth="1"/>
    <col min="1541" max="1792" width="8" style="1"/>
    <col min="1793" max="1794" width="5.7109375" style="1" customWidth="1"/>
    <col min="1795" max="1795" width="76.28515625" style="1" customWidth="1"/>
    <col min="1796" max="1796" width="17.85546875" style="1" customWidth="1"/>
    <col min="1797" max="2048" width="8" style="1"/>
    <col min="2049" max="2050" width="5.7109375" style="1" customWidth="1"/>
    <col min="2051" max="2051" width="76.28515625" style="1" customWidth="1"/>
    <col min="2052" max="2052" width="17.85546875" style="1" customWidth="1"/>
    <col min="2053" max="2304" width="8" style="1"/>
    <col min="2305" max="2306" width="5.7109375" style="1" customWidth="1"/>
    <col min="2307" max="2307" width="76.28515625" style="1" customWidth="1"/>
    <col min="2308" max="2308" width="17.85546875" style="1" customWidth="1"/>
    <col min="2309" max="2560" width="8" style="1"/>
    <col min="2561" max="2562" width="5.7109375" style="1" customWidth="1"/>
    <col min="2563" max="2563" width="76.28515625" style="1" customWidth="1"/>
    <col min="2564" max="2564" width="17.85546875" style="1" customWidth="1"/>
    <col min="2565" max="2816" width="8" style="1"/>
    <col min="2817" max="2818" width="5.7109375" style="1" customWidth="1"/>
    <col min="2819" max="2819" width="76.28515625" style="1" customWidth="1"/>
    <col min="2820" max="2820" width="17.85546875" style="1" customWidth="1"/>
    <col min="2821" max="3072" width="8" style="1"/>
    <col min="3073" max="3074" width="5.7109375" style="1" customWidth="1"/>
    <col min="3075" max="3075" width="76.28515625" style="1" customWidth="1"/>
    <col min="3076" max="3076" width="17.85546875" style="1" customWidth="1"/>
    <col min="3077" max="3328" width="8" style="1"/>
    <col min="3329" max="3330" width="5.7109375" style="1" customWidth="1"/>
    <col min="3331" max="3331" width="76.28515625" style="1" customWidth="1"/>
    <col min="3332" max="3332" width="17.85546875" style="1" customWidth="1"/>
    <col min="3333" max="3584" width="8" style="1"/>
    <col min="3585" max="3586" width="5.7109375" style="1" customWidth="1"/>
    <col min="3587" max="3587" width="76.28515625" style="1" customWidth="1"/>
    <col min="3588" max="3588" width="17.85546875" style="1" customWidth="1"/>
    <col min="3589" max="3840" width="8" style="1"/>
    <col min="3841" max="3842" width="5.7109375" style="1" customWidth="1"/>
    <col min="3843" max="3843" width="76.28515625" style="1" customWidth="1"/>
    <col min="3844" max="3844" width="17.85546875" style="1" customWidth="1"/>
    <col min="3845" max="4096" width="8" style="1"/>
    <col min="4097" max="4098" width="5.7109375" style="1" customWidth="1"/>
    <col min="4099" max="4099" width="76.28515625" style="1" customWidth="1"/>
    <col min="4100" max="4100" width="17.85546875" style="1" customWidth="1"/>
    <col min="4101" max="4352" width="8" style="1"/>
    <col min="4353" max="4354" width="5.7109375" style="1" customWidth="1"/>
    <col min="4355" max="4355" width="76.28515625" style="1" customWidth="1"/>
    <col min="4356" max="4356" width="17.85546875" style="1" customWidth="1"/>
    <col min="4357" max="4608" width="8" style="1"/>
    <col min="4609" max="4610" width="5.7109375" style="1" customWidth="1"/>
    <col min="4611" max="4611" width="76.28515625" style="1" customWidth="1"/>
    <col min="4612" max="4612" width="17.85546875" style="1" customWidth="1"/>
    <col min="4613" max="4864" width="8" style="1"/>
    <col min="4865" max="4866" width="5.7109375" style="1" customWidth="1"/>
    <col min="4867" max="4867" width="76.28515625" style="1" customWidth="1"/>
    <col min="4868" max="4868" width="17.85546875" style="1" customWidth="1"/>
    <col min="4869" max="5120" width="8" style="1"/>
    <col min="5121" max="5122" width="5.7109375" style="1" customWidth="1"/>
    <col min="5123" max="5123" width="76.28515625" style="1" customWidth="1"/>
    <col min="5124" max="5124" width="17.85546875" style="1" customWidth="1"/>
    <col min="5125" max="5376" width="8" style="1"/>
    <col min="5377" max="5378" width="5.7109375" style="1" customWidth="1"/>
    <col min="5379" max="5379" width="76.28515625" style="1" customWidth="1"/>
    <col min="5380" max="5380" width="17.85546875" style="1" customWidth="1"/>
    <col min="5381" max="5632" width="8" style="1"/>
    <col min="5633" max="5634" width="5.7109375" style="1" customWidth="1"/>
    <col min="5635" max="5635" width="76.28515625" style="1" customWidth="1"/>
    <col min="5636" max="5636" width="17.85546875" style="1" customWidth="1"/>
    <col min="5637" max="5888" width="8" style="1"/>
    <col min="5889" max="5890" width="5.7109375" style="1" customWidth="1"/>
    <col min="5891" max="5891" width="76.28515625" style="1" customWidth="1"/>
    <col min="5892" max="5892" width="17.85546875" style="1" customWidth="1"/>
    <col min="5893" max="6144" width="8" style="1"/>
    <col min="6145" max="6146" width="5.7109375" style="1" customWidth="1"/>
    <col min="6147" max="6147" width="76.28515625" style="1" customWidth="1"/>
    <col min="6148" max="6148" width="17.85546875" style="1" customWidth="1"/>
    <col min="6149" max="6400" width="8" style="1"/>
    <col min="6401" max="6402" width="5.7109375" style="1" customWidth="1"/>
    <col min="6403" max="6403" width="76.28515625" style="1" customWidth="1"/>
    <col min="6404" max="6404" width="17.85546875" style="1" customWidth="1"/>
    <col min="6405" max="6656" width="8" style="1"/>
    <col min="6657" max="6658" width="5.7109375" style="1" customWidth="1"/>
    <col min="6659" max="6659" width="76.28515625" style="1" customWidth="1"/>
    <col min="6660" max="6660" width="17.85546875" style="1" customWidth="1"/>
    <col min="6661" max="6912" width="8" style="1"/>
    <col min="6913" max="6914" width="5.7109375" style="1" customWidth="1"/>
    <col min="6915" max="6915" width="76.28515625" style="1" customWidth="1"/>
    <col min="6916" max="6916" width="17.85546875" style="1" customWidth="1"/>
    <col min="6917" max="7168" width="8" style="1"/>
    <col min="7169" max="7170" width="5.7109375" style="1" customWidth="1"/>
    <col min="7171" max="7171" width="76.28515625" style="1" customWidth="1"/>
    <col min="7172" max="7172" width="17.85546875" style="1" customWidth="1"/>
    <col min="7173" max="7424" width="8" style="1"/>
    <col min="7425" max="7426" width="5.7109375" style="1" customWidth="1"/>
    <col min="7427" max="7427" width="76.28515625" style="1" customWidth="1"/>
    <col min="7428" max="7428" width="17.85546875" style="1" customWidth="1"/>
    <col min="7429" max="7680" width="8" style="1"/>
    <col min="7681" max="7682" width="5.7109375" style="1" customWidth="1"/>
    <col min="7683" max="7683" width="76.28515625" style="1" customWidth="1"/>
    <col min="7684" max="7684" width="17.85546875" style="1" customWidth="1"/>
    <col min="7685" max="7936" width="8" style="1"/>
    <col min="7937" max="7938" width="5.7109375" style="1" customWidth="1"/>
    <col min="7939" max="7939" width="76.28515625" style="1" customWidth="1"/>
    <col min="7940" max="7940" width="17.85546875" style="1" customWidth="1"/>
    <col min="7941" max="8192" width="8" style="1"/>
    <col min="8193" max="8194" width="5.7109375" style="1" customWidth="1"/>
    <col min="8195" max="8195" width="76.28515625" style="1" customWidth="1"/>
    <col min="8196" max="8196" width="17.85546875" style="1" customWidth="1"/>
    <col min="8197" max="8448" width="8" style="1"/>
    <col min="8449" max="8450" width="5.7109375" style="1" customWidth="1"/>
    <col min="8451" max="8451" width="76.28515625" style="1" customWidth="1"/>
    <col min="8452" max="8452" width="17.85546875" style="1" customWidth="1"/>
    <col min="8453" max="8704" width="8" style="1"/>
    <col min="8705" max="8706" width="5.7109375" style="1" customWidth="1"/>
    <col min="8707" max="8707" width="76.28515625" style="1" customWidth="1"/>
    <col min="8708" max="8708" width="17.85546875" style="1" customWidth="1"/>
    <col min="8709" max="8960" width="8" style="1"/>
    <col min="8961" max="8962" width="5.7109375" style="1" customWidth="1"/>
    <col min="8963" max="8963" width="76.28515625" style="1" customWidth="1"/>
    <col min="8964" max="8964" width="17.85546875" style="1" customWidth="1"/>
    <col min="8965" max="9216" width="8" style="1"/>
    <col min="9217" max="9218" width="5.7109375" style="1" customWidth="1"/>
    <col min="9219" max="9219" width="76.28515625" style="1" customWidth="1"/>
    <col min="9220" max="9220" width="17.85546875" style="1" customWidth="1"/>
    <col min="9221" max="9472" width="8" style="1"/>
    <col min="9473" max="9474" width="5.7109375" style="1" customWidth="1"/>
    <col min="9475" max="9475" width="76.28515625" style="1" customWidth="1"/>
    <col min="9476" max="9476" width="17.85546875" style="1" customWidth="1"/>
    <col min="9477" max="9728" width="8" style="1"/>
    <col min="9729" max="9730" width="5.7109375" style="1" customWidth="1"/>
    <col min="9731" max="9731" width="76.28515625" style="1" customWidth="1"/>
    <col min="9732" max="9732" width="17.85546875" style="1" customWidth="1"/>
    <col min="9733" max="9984" width="8" style="1"/>
    <col min="9985" max="9986" width="5.7109375" style="1" customWidth="1"/>
    <col min="9987" max="9987" width="76.28515625" style="1" customWidth="1"/>
    <col min="9988" max="9988" width="17.85546875" style="1" customWidth="1"/>
    <col min="9989" max="10240" width="8" style="1"/>
    <col min="10241" max="10242" width="5.7109375" style="1" customWidth="1"/>
    <col min="10243" max="10243" width="76.28515625" style="1" customWidth="1"/>
    <col min="10244" max="10244" width="17.85546875" style="1" customWidth="1"/>
    <col min="10245" max="10496" width="8" style="1"/>
    <col min="10497" max="10498" width="5.7109375" style="1" customWidth="1"/>
    <col min="10499" max="10499" width="76.28515625" style="1" customWidth="1"/>
    <col min="10500" max="10500" width="17.85546875" style="1" customWidth="1"/>
    <col min="10501" max="10752" width="8" style="1"/>
    <col min="10753" max="10754" width="5.7109375" style="1" customWidth="1"/>
    <col min="10755" max="10755" width="76.28515625" style="1" customWidth="1"/>
    <col min="10756" max="10756" width="17.85546875" style="1" customWidth="1"/>
    <col min="10757" max="11008" width="8" style="1"/>
    <col min="11009" max="11010" width="5.7109375" style="1" customWidth="1"/>
    <col min="11011" max="11011" width="76.28515625" style="1" customWidth="1"/>
    <col min="11012" max="11012" width="17.85546875" style="1" customWidth="1"/>
    <col min="11013" max="11264" width="8" style="1"/>
    <col min="11265" max="11266" width="5.7109375" style="1" customWidth="1"/>
    <col min="11267" max="11267" width="76.28515625" style="1" customWidth="1"/>
    <col min="11268" max="11268" width="17.85546875" style="1" customWidth="1"/>
    <col min="11269" max="11520" width="8" style="1"/>
    <col min="11521" max="11522" width="5.7109375" style="1" customWidth="1"/>
    <col min="11523" max="11523" width="76.28515625" style="1" customWidth="1"/>
    <col min="11524" max="11524" width="17.85546875" style="1" customWidth="1"/>
    <col min="11525" max="11776" width="8" style="1"/>
    <col min="11777" max="11778" width="5.7109375" style="1" customWidth="1"/>
    <col min="11779" max="11779" width="76.28515625" style="1" customWidth="1"/>
    <col min="11780" max="11780" width="17.85546875" style="1" customWidth="1"/>
    <col min="11781" max="12032" width="8" style="1"/>
    <col min="12033" max="12034" width="5.7109375" style="1" customWidth="1"/>
    <col min="12035" max="12035" width="76.28515625" style="1" customWidth="1"/>
    <col min="12036" max="12036" width="17.85546875" style="1" customWidth="1"/>
    <col min="12037" max="12288" width="8" style="1"/>
    <col min="12289" max="12290" width="5.7109375" style="1" customWidth="1"/>
    <col min="12291" max="12291" width="76.28515625" style="1" customWidth="1"/>
    <col min="12292" max="12292" width="17.85546875" style="1" customWidth="1"/>
    <col min="12293" max="12544" width="8" style="1"/>
    <col min="12545" max="12546" width="5.7109375" style="1" customWidth="1"/>
    <col min="12547" max="12547" width="76.28515625" style="1" customWidth="1"/>
    <col min="12548" max="12548" width="17.85546875" style="1" customWidth="1"/>
    <col min="12549" max="12800" width="8" style="1"/>
    <col min="12801" max="12802" width="5.7109375" style="1" customWidth="1"/>
    <col min="12803" max="12803" width="76.28515625" style="1" customWidth="1"/>
    <col min="12804" max="12804" width="17.85546875" style="1" customWidth="1"/>
    <col min="12805" max="13056" width="8" style="1"/>
    <col min="13057" max="13058" width="5.7109375" style="1" customWidth="1"/>
    <col min="13059" max="13059" width="76.28515625" style="1" customWidth="1"/>
    <col min="13060" max="13060" width="17.85546875" style="1" customWidth="1"/>
    <col min="13061" max="13312" width="8" style="1"/>
    <col min="13313" max="13314" width="5.7109375" style="1" customWidth="1"/>
    <col min="13315" max="13315" width="76.28515625" style="1" customWidth="1"/>
    <col min="13316" max="13316" width="17.85546875" style="1" customWidth="1"/>
    <col min="13317" max="13568" width="8" style="1"/>
    <col min="13569" max="13570" width="5.7109375" style="1" customWidth="1"/>
    <col min="13571" max="13571" width="76.28515625" style="1" customWidth="1"/>
    <col min="13572" max="13572" width="17.85546875" style="1" customWidth="1"/>
    <col min="13573" max="13824" width="8" style="1"/>
    <col min="13825" max="13826" width="5.7109375" style="1" customWidth="1"/>
    <col min="13827" max="13827" width="76.28515625" style="1" customWidth="1"/>
    <col min="13828" max="13828" width="17.85546875" style="1" customWidth="1"/>
    <col min="13829" max="14080" width="8" style="1"/>
    <col min="14081" max="14082" width="5.7109375" style="1" customWidth="1"/>
    <col min="14083" max="14083" width="76.28515625" style="1" customWidth="1"/>
    <col min="14084" max="14084" width="17.85546875" style="1" customWidth="1"/>
    <col min="14085" max="14336" width="8" style="1"/>
    <col min="14337" max="14338" width="5.7109375" style="1" customWidth="1"/>
    <col min="14339" max="14339" width="76.28515625" style="1" customWidth="1"/>
    <col min="14340" max="14340" width="17.85546875" style="1" customWidth="1"/>
    <col min="14341" max="14592" width="8" style="1"/>
    <col min="14593" max="14594" width="5.7109375" style="1" customWidth="1"/>
    <col min="14595" max="14595" width="76.28515625" style="1" customWidth="1"/>
    <col min="14596" max="14596" width="17.85546875" style="1" customWidth="1"/>
    <col min="14597" max="14848" width="8" style="1"/>
    <col min="14849" max="14850" width="5.7109375" style="1" customWidth="1"/>
    <col min="14851" max="14851" width="76.28515625" style="1" customWidth="1"/>
    <col min="14852" max="14852" width="17.85546875" style="1" customWidth="1"/>
    <col min="14853" max="15104" width="8" style="1"/>
    <col min="15105" max="15106" width="5.7109375" style="1" customWidth="1"/>
    <col min="15107" max="15107" width="76.28515625" style="1" customWidth="1"/>
    <col min="15108" max="15108" width="17.85546875" style="1" customWidth="1"/>
    <col min="15109" max="15360" width="8" style="1"/>
    <col min="15361" max="15362" width="5.7109375" style="1" customWidth="1"/>
    <col min="15363" max="15363" width="76.28515625" style="1" customWidth="1"/>
    <col min="15364" max="15364" width="17.85546875" style="1" customWidth="1"/>
    <col min="15365" max="15616" width="8" style="1"/>
    <col min="15617" max="15618" width="5.7109375" style="1" customWidth="1"/>
    <col min="15619" max="15619" width="76.28515625" style="1" customWidth="1"/>
    <col min="15620" max="15620" width="17.85546875" style="1" customWidth="1"/>
    <col min="15621" max="15872" width="8" style="1"/>
    <col min="15873" max="15874" width="5.7109375" style="1" customWidth="1"/>
    <col min="15875" max="15875" width="76.28515625" style="1" customWidth="1"/>
    <col min="15876" max="15876" width="17.85546875" style="1" customWidth="1"/>
    <col min="15877" max="16128" width="8" style="1"/>
    <col min="16129" max="16130" width="5.7109375" style="1" customWidth="1"/>
    <col min="16131" max="16131" width="76.28515625" style="1" customWidth="1"/>
    <col min="16132" max="16132" width="17.85546875" style="1" customWidth="1"/>
    <col min="16133" max="16384" width="8" style="1"/>
  </cols>
  <sheetData>
    <row r="1" spans="1:6" s="73" customFormat="1" x14ac:dyDescent="0.25">
      <c r="A1" s="71"/>
      <c r="B1" s="71"/>
      <c r="C1" s="71"/>
      <c r="D1" s="71"/>
      <c r="E1" s="71"/>
      <c r="F1" s="72" t="s">
        <v>59</v>
      </c>
    </row>
    <row r="2" spans="1:6" s="73" customFormat="1" x14ac:dyDescent="0.3">
      <c r="A2" s="74"/>
      <c r="B2" s="74"/>
      <c r="C2" s="74"/>
      <c r="D2" s="74"/>
      <c r="E2" s="74"/>
      <c r="F2" s="75" t="s">
        <v>97</v>
      </c>
    </row>
    <row r="3" spans="1:6" s="73" customFormat="1" x14ac:dyDescent="0.25">
      <c r="A3" s="74"/>
      <c r="B3" s="74"/>
      <c r="C3" s="74"/>
      <c r="D3" s="74"/>
      <c r="E3" s="74"/>
      <c r="F3" s="76" t="s">
        <v>0</v>
      </c>
    </row>
    <row r="4" spans="1:6" s="73" customFormat="1" ht="94.5" customHeight="1" x14ac:dyDescent="0.25">
      <c r="A4" s="268" t="s">
        <v>98</v>
      </c>
      <c r="B4" s="268"/>
      <c r="C4" s="268"/>
      <c r="D4" s="268"/>
      <c r="E4" s="268"/>
      <c r="F4" s="268"/>
    </row>
    <row r="5" spans="1:6" s="73" customFormat="1" x14ac:dyDescent="0.3">
      <c r="A5" s="74"/>
      <c r="B5" s="74"/>
      <c r="C5" s="74"/>
      <c r="D5" s="74"/>
      <c r="E5" s="74"/>
      <c r="F5" s="77"/>
    </row>
    <row r="6" spans="1:6" ht="17.25" x14ac:dyDescent="0.25">
      <c r="A6" s="78"/>
      <c r="B6" s="78"/>
      <c r="C6" s="78"/>
      <c r="D6" s="78"/>
      <c r="E6" s="78"/>
      <c r="F6" s="120" t="s">
        <v>55</v>
      </c>
    </row>
    <row r="7" spans="1:6" ht="57" customHeight="1" x14ac:dyDescent="0.25">
      <c r="A7" s="269" t="s">
        <v>60</v>
      </c>
      <c r="B7" s="270"/>
      <c r="C7" s="271" t="s">
        <v>61</v>
      </c>
      <c r="D7" s="274" t="s">
        <v>160</v>
      </c>
      <c r="E7" s="275"/>
      <c r="F7" s="276"/>
    </row>
    <row r="8" spans="1:6" ht="37.5" customHeight="1" x14ac:dyDescent="0.25">
      <c r="A8" s="79" t="s">
        <v>1</v>
      </c>
      <c r="B8" s="79" t="s">
        <v>2</v>
      </c>
      <c r="C8" s="272"/>
      <c r="D8" s="125" t="s">
        <v>99</v>
      </c>
      <c r="E8" s="126" t="s">
        <v>100</v>
      </c>
      <c r="F8" s="126" t="s">
        <v>18</v>
      </c>
    </row>
    <row r="9" spans="1:6" s="83" customFormat="1" ht="25.5" customHeight="1" x14ac:dyDescent="0.25">
      <c r="A9" s="81"/>
      <c r="B9" s="81"/>
      <c r="C9" s="82" t="s">
        <v>62</v>
      </c>
      <c r="D9" s="49">
        <f>D10+D43</f>
        <v>0</v>
      </c>
      <c r="E9" s="49">
        <f>E10+E43</f>
        <v>0</v>
      </c>
      <c r="F9" s="49">
        <f>F10+F43</f>
        <v>0</v>
      </c>
    </row>
    <row r="10" spans="1:6" s="2" customFormat="1" ht="33" x14ac:dyDescent="0.25">
      <c r="A10" s="80"/>
      <c r="B10" s="80"/>
      <c r="C10" s="84" t="s">
        <v>63</v>
      </c>
      <c r="D10" s="49">
        <f>D11+D30</f>
        <v>0</v>
      </c>
      <c r="E10" s="49">
        <f t="shared" ref="E10:F10" si="0">E11+E30</f>
        <v>0</v>
      </c>
      <c r="F10" s="49">
        <f t="shared" si="0"/>
        <v>0</v>
      </c>
    </row>
    <row r="11" spans="1:6" ht="17.25" x14ac:dyDescent="0.25">
      <c r="A11" s="85">
        <v>1004</v>
      </c>
      <c r="B11" s="21"/>
      <c r="C11" s="87" t="s">
        <v>64</v>
      </c>
      <c r="D11" s="92">
        <f>D18+D24</f>
        <v>-50600</v>
      </c>
      <c r="E11" s="92">
        <f t="shared" ref="E11:F11" si="1">E18+E24</f>
        <v>-50600</v>
      </c>
      <c r="F11" s="92">
        <f t="shared" si="1"/>
        <v>-50600</v>
      </c>
    </row>
    <row r="12" spans="1:6" ht="17.25" x14ac:dyDescent="0.25">
      <c r="A12" s="6"/>
      <c r="B12" s="6"/>
      <c r="C12" s="63" t="s">
        <v>31</v>
      </c>
      <c r="D12" s="63"/>
      <c r="E12" s="63"/>
      <c r="F12" s="70"/>
    </row>
    <row r="13" spans="1:6" ht="17.25" x14ac:dyDescent="0.25">
      <c r="A13" s="4"/>
      <c r="B13" s="4"/>
      <c r="C13" s="87" t="s">
        <v>65</v>
      </c>
      <c r="D13" s="87"/>
      <c r="E13" s="87"/>
      <c r="F13" s="70"/>
    </row>
    <row r="14" spans="1:6" ht="34.5" x14ac:dyDescent="0.25">
      <c r="A14" s="4"/>
      <c r="B14" s="4"/>
      <c r="C14" s="63" t="s">
        <v>66</v>
      </c>
      <c r="D14" s="63"/>
      <c r="E14" s="63"/>
      <c r="F14" s="70"/>
    </row>
    <row r="15" spans="1:6" ht="17.25" x14ac:dyDescent="0.25">
      <c r="A15" s="5"/>
      <c r="B15" s="5"/>
      <c r="C15" s="87" t="s">
        <v>67</v>
      </c>
      <c r="D15" s="87"/>
      <c r="E15" s="87"/>
      <c r="F15" s="70"/>
    </row>
    <row r="16" spans="1:6" ht="34.5" x14ac:dyDescent="0.25">
      <c r="A16" s="21"/>
      <c r="B16" s="21"/>
      <c r="C16" s="63" t="s">
        <v>68</v>
      </c>
      <c r="D16" s="63"/>
      <c r="E16" s="63"/>
      <c r="F16" s="70"/>
    </row>
    <row r="17" spans="1:6" x14ac:dyDescent="0.25">
      <c r="A17" s="273" t="s">
        <v>69</v>
      </c>
      <c r="B17" s="273"/>
      <c r="C17" s="273"/>
      <c r="D17" s="273"/>
      <c r="E17" s="273"/>
      <c r="F17" s="273"/>
    </row>
    <row r="18" spans="1:6" s="110" customFormat="1" x14ac:dyDescent="0.25">
      <c r="A18" s="64"/>
      <c r="B18" s="62">
        <v>31013</v>
      </c>
      <c r="C18" s="93" t="s">
        <v>70</v>
      </c>
      <c r="D18" s="161">
        <f>'3'!G21</f>
        <v>-50600</v>
      </c>
      <c r="E18" s="161">
        <f>'3'!H21</f>
        <v>-50600</v>
      </c>
      <c r="F18" s="161">
        <f>'3'!I21</f>
        <v>0</v>
      </c>
    </row>
    <row r="19" spans="1:6" s="110" customFormat="1" ht="17.25" x14ac:dyDescent="0.25">
      <c r="A19" s="64"/>
      <c r="B19" s="19"/>
      <c r="C19" s="94" t="s">
        <v>132</v>
      </c>
      <c r="D19" s="63"/>
      <c r="E19" s="63"/>
      <c r="F19" s="62"/>
    </row>
    <row r="20" spans="1:6" s="110" customFormat="1" ht="17.25" x14ac:dyDescent="0.25">
      <c r="A20" s="64"/>
      <c r="B20" s="64"/>
      <c r="C20" s="93" t="s">
        <v>71</v>
      </c>
      <c r="D20" s="119"/>
      <c r="E20" s="119"/>
      <c r="F20" s="62"/>
    </row>
    <row r="21" spans="1:6" s="110" customFormat="1" ht="17.25" x14ac:dyDescent="0.25">
      <c r="A21" s="64"/>
      <c r="B21" s="64"/>
      <c r="C21" s="94" t="s">
        <v>133</v>
      </c>
      <c r="D21" s="63"/>
      <c r="E21" s="63"/>
      <c r="F21" s="62"/>
    </row>
    <row r="22" spans="1:6" s="110" customFormat="1" ht="17.25" x14ac:dyDescent="0.25">
      <c r="A22" s="64"/>
      <c r="B22" s="64"/>
      <c r="C22" s="93" t="s">
        <v>72</v>
      </c>
      <c r="D22" s="119"/>
      <c r="E22" s="119"/>
      <c r="F22" s="62"/>
    </row>
    <row r="23" spans="1:6" s="110" customFormat="1" ht="33" x14ac:dyDescent="0.25">
      <c r="A23" s="64"/>
      <c r="B23" s="64"/>
      <c r="C23" s="94" t="s">
        <v>73</v>
      </c>
      <c r="D23" s="63"/>
      <c r="E23" s="63"/>
      <c r="F23" s="62"/>
    </row>
    <row r="24" spans="1:6" s="110" customFormat="1" ht="17.25" x14ac:dyDescent="0.25">
      <c r="A24" s="64"/>
      <c r="B24" s="62">
        <v>31014</v>
      </c>
      <c r="C24" s="86" t="s">
        <v>70</v>
      </c>
      <c r="D24" s="161">
        <f>'3'!G30</f>
        <v>0</v>
      </c>
      <c r="E24" s="161">
        <f>'3'!H30</f>
        <v>0</v>
      </c>
      <c r="F24" s="161">
        <f>'3'!I30</f>
        <v>-50600</v>
      </c>
    </row>
    <row r="25" spans="1:6" s="110" customFormat="1" ht="17.25" x14ac:dyDescent="0.25">
      <c r="A25" s="64"/>
      <c r="B25" s="19"/>
      <c r="C25" s="61" t="s">
        <v>134</v>
      </c>
      <c r="D25" s="63"/>
      <c r="E25" s="63"/>
      <c r="F25" s="62"/>
    </row>
    <row r="26" spans="1:6" s="110" customFormat="1" ht="17.25" x14ac:dyDescent="0.25">
      <c r="A26" s="64"/>
      <c r="B26" s="64"/>
      <c r="C26" s="86" t="s">
        <v>71</v>
      </c>
      <c r="D26" s="119"/>
      <c r="E26" s="119"/>
      <c r="F26" s="62"/>
    </row>
    <row r="27" spans="1:6" s="110" customFormat="1" ht="34.5" x14ac:dyDescent="0.25">
      <c r="A27" s="64"/>
      <c r="B27" s="64"/>
      <c r="C27" s="61" t="s">
        <v>135</v>
      </c>
      <c r="D27" s="63"/>
      <c r="E27" s="63"/>
      <c r="F27" s="62"/>
    </row>
    <row r="28" spans="1:6" s="110" customFormat="1" ht="17.25" x14ac:dyDescent="0.25">
      <c r="A28" s="64"/>
      <c r="B28" s="64"/>
      <c r="C28" s="86" t="s">
        <v>72</v>
      </c>
      <c r="D28" s="119"/>
      <c r="E28" s="119"/>
      <c r="F28" s="62"/>
    </row>
    <row r="29" spans="1:6" s="110" customFormat="1" ht="34.5" x14ac:dyDescent="0.25">
      <c r="A29" s="64"/>
      <c r="B29" s="64"/>
      <c r="C29" s="61" t="s">
        <v>73</v>
      </c>
      <c r="D29" s="63"/>
      <c r="E29" s="63"/>
      <c r="F29" s="62"/>
    </row>
    <row r="30" spans="1:6" ht="17.25" x14ac:dyDescent="0.25">
      <c r="A30" s="85">
        <v>1072</v>
      </c>
      <c r="B30" s="21"/>
      <c r="C30" s="86" t="s">
        <v>64</v>
      </c>
      <c r="D30" s="92">
        <f>D37</f>
        <v>50600</v>
      </c>
      <c r="E30" s="92">
        <f t="shared" ref="E30:F30" si="2">E37</f>
        <v>50600</v>
      </c>
      <c r="F30" s="92">
        <f t="shared" si="2"/>
        <v>50600</v>
      </c>
    </row>
    <row r="31" spans="1:6" ht="17.25" x14ac:dyDescent="0.25">
      <c r="A31" s="6"/>
      <c r="B31" s="6"/>
      <c r="C31" s="61" t="s">
        <v>88</v>
      </c>
      <c r="D31" s="61"/>
      <c r="E31" s="61"/>
      <c r="F31" s="114"/>
    </row>
    <row r="32" spans="1:6" ht="17.25" x14ac:dyDescent="0.25">
      <c r="A32" s="4"/>
      <c r="B32" s="4"/>
      <c r="C32" s="86" t="s">
        <v>65</v>
      </c>
      <c r="D32" s="86"/>
      <c r="E32" s="86"/>
      <c r="F32" s="114"/>
    </row>
    <row r="33" spans="1:6" ht="34.5" x14ac:dyDescent="0.25">
      <c r="A33" s="4"/>
      <c r="B33" s="4"/>
      <c r="C33" s="61" t="s">
        <v>89</v>
      </c>
      <c r="D33" s="61"/>
      <c r="E33" s="61"/>
      <c r="F33" s="114"/>
    </row>
    <row r="34" spans="1:6" ht="17.25" x14ac:dyDescent="0.25">
      <c r="A34" s="5"/>
      <c r="B34" s="5"/>
      <c r="C34" s="86" t="s">
        <v>67</v>
      </c>
      <c r="D34" s="86"/>
      <c r="E34" s="86"/>
      <c r="F34" s="114"/>
    </row>
    <row r="35" spans="1:6" ht="34.5" x14ac:dyDescent="0.25">
      <c r="A35" s="21"/>
      <c r="B35" s="21"/>
      <c r="C35" s="61" t="s">
        <v>90</v>
      </c>
      <c r="D35" s="61"/>
      <c r="E35" s="61"/>
      <c r="F35" s="114"/>
    </row>
    <row r="36" spans="1:6" x14ac:dyDescent="0.25">
      <c r="A36" s="273" t="s">
        <v>69</v>
      </c>
      <c r="B36" s="273"/>
      <c r="C36" s="273"/>
      <c r="D36" s="273"/>
      <c r="E36" s="273"/>
      <c r="F36" s="273"/>
    </row>
    <row r="37" spans="1:6" x14ac:dyDescent="0.25">
      <c r="A37" s="121"/>
      <c r="B37" s="131">
        <v>12002</v>
      </c>
      <c r="C37" s="93" t="s">
        <v>70</v>
      </c>
      <c r="D37" s="161">
        <f>'3'!G49</f>
        <v>50600</v>
      </c>
      <c r="E37" s="161">
        <f>'3'!H49</f>
        <v>50600</v>
      </c>
      <c r="F37" s="161">
        <f>'3'!I49</f>
        <v>50600</v>
      </c>
    </row>
    <row r="38" spans="1:6" ht="33" x14ac:dyDescent="0.25">
      <c r="A38" s="121"/>
      <c r="B38" s="121"/>
      <c r="C38" s="19" t="s">
        <v>159</v>
      </c>
      <c r="D38" s="61"/>
      <c r="E38" s="61"/>
      <c r="F38" s="121"/>
    </row>
    <row r="39" spans="1:6" ht="17.25" x14ac:dyDescent="0.25">
      <c r="A39" s="121"/>
      <c r="B39" s="121"/>
      <c r="C39" s="241" t="s">
        <v>71</v>
      </c>
      <c r="D39" s="86"/>
      <c r="E39" s="86"/>
      <c r="F39" s="121"/>
    </row>
    <row r="40" spans="1:6" ht="33" x14ac:dyDescent="0.25">
      <c r="A40" s="121"/>
      <c r="B40" s="121"/>
      <c r="C40" s="19" t="s">
        <v>159</v>
      </c>
      <c r="D40" s="61"/>
      <c r="E40" s="61"/>
      <c r="F40" s="121"/>
    </row>
    <row r="41" spans="1:6" ht="17.25" x14ac:dyDescent="0.25">
      <c r="A41" s="121"/>
      <c r="B41" s="121"/>
      <c r="C41" s="93" t="s">
        <v>72</v>
      </c>
      <c r="D41" s="86"/>
      <c r="E41" s="86"/>
      <c r="F41" s="121"/>
    </row>
    <row r="42" spans="1:6" ht="17.25" x14ac:dyDescent="0.25">
      <c r="A42" s="121"/>
      <c r="B42" s="121"/>
      <c r="C42" s="19" t="s">
        <v>150</v>
      </c>
      <c r="D42" s="61"/>
      <c r="E42" s="61"/>
      <c r="F42" s="121"/>
    </row>
    <row r="43" spans="1:6" s="97" customFormat="1" ht="21.75" customHeight="1" x14ac:dyDescent="0.25">
      <c r="A43" s="127"/>
      <c r="B43" s="127"/>
      <c r="C43" s="128" t="s">
        <v>101</v>
      </c>
      <c r="D43" s="129">
        <f t="shared" ref="D43:F43" si="3">D44</f>
        <v>0</v>
      </c>
      <c r="E43" s="129">
        <f t="shared" si="3"/>
        <v>0</v>
      </c>
      <c r="F43" s="129">
        <f t="shared" si="3"/>
        <v>0</v>
      </c>
    </row>
    <row r="44" spans="1:6" s="130" customFormat="1" ht="18" customHeight="1" x14ac:dyDescent="0.25">
      <c r="A44" s="186" t="s">
        <v>102</v>
      </c>
      <c r="B44" s="182"/>
      <c r="C44" s="111" t="s">
        <v>64</v>
      </c>
      <c r="D44" s="187">
        <f t="shared" ref="D44:F44" si="4">D51+D57</f>
        <v>0</v>
      </c>
      <c r="E44" s="187">
        <f t="shared" si="4"/>
        <v>0</v>
      </c>
      <c r="F44" s="187">
        <f t="shared" si="4"/>
        <v>0</v>
      </c>
    </row>
    <row r="45" spans="1:6" s="130" customFormat="1" ht="18" customHeight="1" x14ac:dyDescent="0.25">
      <c r="A45" s="182"/>
      <c r="B45" s="182"/>
      <c r="C45" s="188" t="s">
        <v>103</v>
      </c>
      <c r="D45" s="188"/>
      <c r="E45" s="188"/>
      <c r="F45" s="189"/>
    </row>
    <row r="46" spans="1:6" s="130" customFormat="1" ht="18" customHeight="1" x14ac:dyDescent="0.25">
      <c r="A46" s="182"/>
      <c r="B46" s="182"/>
      <c r="C46" s="189" t="s">
        <v>65</v>
      </c>
      <c r="D46" s="189"/>
      <c r="E46" s="189"/>
      <c r="F46" s="190"/>
    </row>
    <row r="47" spans="1:6" s="130" customFormat="1" ht="33" customHeight="1" x14ac:dyDescent="0.25">
      <c r="A47" s="182"/>
      <c r="B47" s="182"/>
      <c r="C47" s="188" t="s">
        <v>104</v>
      </c>
      <c r="D47" s="188"/>
      <c r="E47" s="188"/>
      <c r="F47" s="189"/>
    </row>
    <row r="48" spans="1:6" s="130" customFormat="1" ht="18" customHeight="1" x14ac:dyDescent="0.25">
      <c r="A48" s="182"/>
      <c r="B48" s="182"/>
      <c r="C48" s="189" t="s">
        <v>67</v>
      </c>
      <c r="D48" s="189"/>
      <c r="E48" s="189"/>
      <c r="F48" s="190"/>
    </row>
    <row r="49" spans="1:6" s="130" customFormat="1" ht="33" customHeight="1" x14ac:dyDescent="0.25">
      <c r="A49" s="182"/>
      <c r="B49" s="182"/>
      <c r="C49" s="188" t="s">
        <v>105</v>
      </c>
      <c r="D49" s="188"/>
      <c r="E49" s="188"/>
      <c r="F49" s="189"/>
    </row>
    <row r="50" spans="1:6" s="130" customFormat="1" ht="18" customHeight="1" x14ac:dyDescent="0.25">
      <c r="A50" s="267" t="s">
        <v>69</v>
      </c>
      <c r="B50" s="267"/>
      <c r="C50" s="267"/>
      <c r="D50" s="267"/>
      <c r="E50" s="267"/>
      <c r="F50" s="267"/>
    </row>
    <row r="51" spans="1:6" s="130" customFormat="1" ht="18" customHeight="1" x14ac:dyDescent="0.25">
      <c r="A51" s="182"/>
      <c r="B51" s="189" t="s">
        <v>106</v>
      </c>
      <c r="C51" s="189" t="s">
        <v>70</v>
      </c>
      <c r="D51" s="191">
        <f>'3'!G68</f>
        <v>-50600</v>
      </c>
      <c r="E51" s="191">
        <f>'3'!H68</f>
        <v>-50600</v>
      </c>
      <c r="F51" s="191">
        <f>'3'!I68</f>
        <v>-50600</v>
      </c>
    </row>
    <row r="52" spans="1:6" s="130" customFormat="1" ht="18" customHeight="1" x14ac:dyDescent="0.25">
      <c r="A52" s="182"/>
      <c r="B52" s="182"/>
      <c r="C52" s="189" t="s">
        <v>103</v>
      </c>
      <c r="D52" s="192"/>
      <c r="E52" s="192"/>
      <c r="F52" s="192"/>
    </row>
    <row r="53" spans="1:6" s="130" customFormat="1" ht="18" customHeight="1" x14ac:dyDescent="0.25">
      <c r="A53" s="182"/>
      <c r="B53" s="182"/>
      <c r="C53" s="189" t="s">
        <v>71</v>
      </c>
      <c r="D53" s="192"/>
      <c r="E53" s="192"/>
      <c r="F53" s="192"/>
    </row>
    <row r="54" spans="1:6" s="130" customFormat="1" ht="51.75" customHeight="1" x14ac:dyDescent="0.25">
      <c r="A54" s="182"/>
      <c r="B54" s="182"/>
      <c r="C54" s="189" t="s">
        <v>107</v>
      </c>
      <c r="D54" s="192"/>
      <c r="E54" s="192"/>
      <c r="F54" s="192"/>
    </row>
    <row r="55" spans="1:6" s="130" customFormat="1" ht="18" customHeight="1" x14ac:dyDescent="0.25">
      <c r="A55" s="182"/>
      <c r="B55" s="182"/>
      <c r="C55" s="189" t="s">
        <v>72</v>
      </c>
      <c r="D55" s="192"/>
      <c r="E55" s="192"/>
      <c r="F55" s="192"/>
    </row>
    <row r="56" spans="1:6" s="130" customFormat="1" ht="18" customHeight="1" x14ac:dyDescent="0.25">
      <c r="A56" s="182"/>
      <c r="B56" s="182"/>
      <c r="C56" s="111" t="s">
        <v>80</v>
      </c>
      <c r="D56" s="193"/>
      <c r="E56" s="193"/>
      <c r="F56" s="193"/>
    </row>
    <row r="57" spans="1:6" s="130" customFormat="1" ht="18" customHeight="1" x14ac:dyDescent="0.25">
      <c r="A57" s="182"/>
      <c r="B57" s="189" t="s">
        <v>106</v>
      </c>
      <c r="C57" s="189" t="s">
        <v>70</v>
      </c>
      <c r="D57" s="191">
        <f>'3'!G76</f>
        <v>50600</v>
      </c>
      <c r="E57" s="191">
        <f>'3'!H76</f>
        <v>50600</v>
      </c>
      <c r="F57" s="191">
        <f>'3'!I76</f>
        <v>50600</v>
      </c>
    </row>
    <row r="58" spans="1:6" s="130" customFormat="1" ht="18" customHeight="1" x14ac:dyDescent="0.25">
      <c r="A58" s="182"/>
      <c r="B58" s="182"/>
      <c r="C58" s="189" t="s">
        <v>103</v>
      </c>
      <c r="D58" s="189"/>
      <c r="E58" s="189"/>
      <c r="F58" s="189"/>
    </row>
    <row r="59" spans="1:6" s="130" customFormat="1" ht="18" customHeight="1" x14ac:dyDescent="0.25">
      <c r="A59" s="182"/>
      <c r="B59" s="182"/>
      <c r="C59" s="189" t="s">
        <v>71</v>
      </c>
      <c r="D59" s="189"/>
      <c r="E59" s="189"/>
      <c r="F59" s="190"/>
    </row>
    <row r="60" spans="1:6" s="130" customFormat="1" ht="51.75" customHeight="1" x14ac:dyDescent="0.25">
      <c r="A60" s="182"/>
      <c r="B60" s="182"/>
      <c r="C60" s="189" t="s">
        <v>107</v>
      </c>
      <c r="D60" s="189"/>
      <c r="E60" s="189"/>
      <c r="F60" s="189"/>
    </row>
    <row r="61" spans="1:6" s="130" customFormat="1" ht="18" customHeight="1" x14ac:dyDescent="0.25">
      <c r="A61" s="182"/>
      <c r="B61" s="182"/>
      <c r="C61" s="189" t="s">
        <v>72</v>
      </c>
      <c r="D61" s="189"/>
      <c r="E61" s="189"/>
      <c r="F61" s="190"/>
    </row>
    <row r="62" spans="1:6" s="130" customFormat="1" ht="18" customHeight="1" x14ac:dyDescent="0.25">
      <c r="A62" s="182"/>
      <c r="B62" s="182"/>
      <c r="C62" s="111" t="s">
        <v>80</v>
      </c>
      <c r="D62" s="111"/>
      <c r="E62" s="111"/>
      <c r="F62" s="189"/>
    </row>
  </sheetData>
  <mergeCells count="7">
    <mergeCell ref="A50:F50"/>
    <mergeCell ref="A4:F4"/>
    <mergeCell ref="A7:B7"/>
    <mergeCell ref="C7:C8"/>
    <mergeCell ref="A17:F17"/>
    <mergeCell ref="A36:F36"/>
    <mergeCell ref="D7:F7"/>
  </mergeCells>
  <pageMargins left="0.15748031496062992" right="0.23622047244094491" top="0.15748031496062992" bottom="0.15748031496062992" header="0.15748031496062992" footer="0.15748031496062992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zoomScale="90" zoomScaleNormal="90" zoomScaleSheetLayoutView="90" workbookViewId="0">
      <selection activeCell="A5" sqref="A5"/>
    </sheetView>
  </sheetViews>
  <sheetFormatPr defaultColWidth="8" defaultRowHeight="11.25" customHeight="1" x14ac:dyDescent="0.25"/>
  <cols>
    <col min="1" max="1" width="7.85546875" customWidth="1"/>
    <col min="2" max="2" width="8.7109375" customWidth="1"/>
    <col min="3" max="3" width="62.5703125" customWidth="1"/>
    <col min="4" max="4" width="17.7109375" customWidth="1"/>
    <col min="5" max="5" width="20.7109375" bestFit="1" customWidth="1"/>
    <col min="6" max="6" width="17.85546875" customWidth="1"/>
    <col min="7" max="7" width="14.5703125" bestFit="1" customWidth="1"/>
    <col min="8" max="8" width="15" bestFit="1" customWidth="1"/>
    <col min="9" max="9" width="15.42578125" customWidth="1"/>
  </cols>
  <sheetData>
    <row r="1" spans="1:10" ht="18.75" customHeight="1" x14ac:dyDescent="0.25">
      <c r="A1" s="292" t="s">
        <v>79</v>
      </c>
      <c r="B1" s="292"/>
      <c r="C1" s="292"/>
      <c r="D1" s="292"/>
      <c r="E1" s="292"/>
      <c r="F1" s="292"/>
      <c r="G1" s="292"/>
      <c r="H1" s="292"/>
    </row>
    <row r="2" spans="1:10" s="23" customFormat="1" ht="19.5" customHeight="1" x14ac:dyDescent="0.25">
      <c r="A2" s="292" t="s">
        <v>97</v>
      </c>
      <c r="B2" s="292"/>
      <c r="C2" s="292"/>
      <c r="D2" s="292"/>
      <c r="E2" s="292"/>
      <c r="F2" s="292"/>
      <c r="G2" s="292"/>
      <c r="H2" s="292"/>
      <c r="I2" s="22"/>
      <c r="J2" s="22"/>
    </row>
    <row r="3" spans="1:10" s="23" customFormat="1" ht="17.25" customHeight="1" x14ac:dyDescent="0.25">
      <c r="A3" s="292" t="s">
        <v>0</v>
      </c>
      <c r="B3" s="292"/>
      <c r="C3" s="292"/>
      <c r="D3" s="292"/>
      <c r="E3" s="292"/>
      <c r="F3" s="292"/>
      <c r="G3" s="292"/>
      <c r="H3" s="292"/>
      <c r="I3" s="22"/>
      <c r="J3" s="22"/>
    </row>
    <row r="4" spans="1:10" s="23" customFormat="1" ht="52.5" customHeight="1" x14ac:dyDescent="0.25">
      <c r="A4" s="293" t="s">
        <v>192</v>
      </c>
      <c r="B4" s="293"/>
      <c r="C4" s="293"/>
      <c r="D4" s="293"/>
      <c r="E4" s="293"/>
      <c r="F4" s="293"/>
      <c r="G4" s="293"/>
      <c r="H4" s="293"/>
      <c r="I4" s="24"/>
      <c r="J4" s="24"/>
    </row>
    <row r="5" spans="1:10" s="28" customFormat="1" ht="17.25" customHeight="1" x14ac:dyDescent="0.25">
      <c r="A5" s="25"/>
      <c r="B5" s="25"/>
      <c r="C5" s="26"/>
      <c r="D5" s="27"/>
      <c r="E5" s="27"/>
      <c r="F5" s="27"/>
      <c r="G5" s="294" t="s">
        <v>55</v>
      </c>
      <c r="H5" s="294"/>
    </row>
    <row r="6" spans="1:10" s="28" customFormat="1" ht="53.25" customHeight="1" x14ac:dyDescent="0.25">
      <c r="A6" s="277" t="s">
        <v>39</v>
      </c>
      <c r="B6" s="278"/>
      <c r="C6" s="281" t="s">
        <v>40</v>
      </c>
      <c r="D6" s="284" t="s">
        <v>161</v>
      </c>
      <c r="E6" s="285"/>
      <c r="F6" s="285"/>
      <c r="G6" s="285"/>
      <c r="H6" s="286"/>
    </row>
    <row r="7" spans="1:10" s="29" customFormat="1" ht="31.5" customHeight="1" x14ac:dyDescent="0.25">
      <c r="A7" s="279"/>
      <c r="B7" s="280"/>
      <c r="C7" s="282"/>
      <c r="D7" s="287" t="s">
        <v>41</v>
      </c>
      <c r="E7" s="289" t="s">
        <v>4</v>
      </c>
      <c r="F7" s="290"/>
      <c r="G7" s="290"/>
      <c r="H7" s="291"/>
    </row>
    <row r="8" spans="1:10" s="29" customFormat="1" ht="96" customHeight="1" x14ac:dyDescent="0.25">
      <c r="A8" s="30" t="s">
        <v>1</v>
      </c>
      <c r="B8" s="30" t="s">
        <v>2</v>
      </c>
      <c r="C8" s="283"/>
      <c r="D8" s="288"/>
      <c r="E8" s="31" t="s">
        <v>42</v>
      </c>
      <c r="F8" s="31" t="s">
        <v>43</v>
      </c>
      <c r="G8" s="31" t="s">
        <v>44</v>
      </c>
      <c r="H8" s="31" t="s">
        <v>45</v>
      </c>
    </row>
    <row r="9" spans="1:10" s="34" customFormat="1" ht="30.75" customHeight="1" x14ac:dyDescent="0.25">
      <c r="A9" s="32"/>
      <c r="B9" s="32"/>
      <c r="C9" s="33" t="s">
        <v>46</v>
      </c>
      <c r="D9" s="174">
        <f>SUM(E9:H9)</f>
        <v>-50600</v>
      </c>
      <c r="E9" s="174">
        <f>E11</f>
        <v>0</v>
      </c>
      <c r="F9" s="174">
        <f>F11</f>
        <v>-50600</v>
      </c>
      <c r="G9" s="174">
        <f>G11</f>
        <v>0</v>
      </c>
      <c r="H9" s="174">
        <f>H11</f>
        <v>0</v>
      </c>
    </row>
    <row r="10" spans="1:10" s="28" customFormat="1" ht="17.25" customHeight="1" x14ac:dyDescent="0.25">
      <c r="A10" s="32"/>
      <c r="B10" s="32"/>
      <c r="C10" s="33" t="s">
        <v>47</v>
      </c>
      <c r="D10" s="175"/>
      <c r="E10" s="175"/>
      <c r="F10" s="175"/>
      <c r="G10" s="175"/>
      <c r="H10" s="175"/>
    </row>
    <row r="11" spans="1:10" s="37" customFormat="1" ht="51.75" customHeight="1" x14ac:dyDescent="0.25">
      <c r="A11" s="35"/>
      <c r="B11" s="36"/>
      <c r="C11" s="36" t="s">
        <v>48</v>
      </c>
      <c r="D11" s="176">
        <f t="shared" ref="D11:G11" si="0">D13</f>
        <v>-50600</v>
      </c>
      <c r="E11" s="176">
        <f t="shared" si="0"/>
        <v>0</v>
      </c>
      <c r="F11" s="176">
        <f t="shared" si="0"/>
        <v>-50600</v>
      </c>
      <c r="G11" s="176">
        <f t="shared" si="0"/>
        <v>0</v>
      </c>
      <c r="H11" s="176">
        <f>H13</f>
        <v>0</v>
      </c>
    </row>
    <row r="12" spans="1:10" s="37" customFormat="1" ht="17.25" customHeight="1" x14ac:dyDescent="0.25">
      <c r="A12" s="35"/>
      <c r="B12" s="35"/>
      <c r="C12" s="35" t="s">
        <v>49</v>
      </c>
      <c r="D12" s="177"/>
      <c r="E12" s="178"/>
      <c r="F12" s="178"/>
      <c r="G12" s="178"/>
      <c r="H12" s="178"/>
    </row>
    <row r="13" spans="1:10" s="66" customFormat="1" ht="39.75" customHeight="1" x14ac:dyDescent="0.25">
      <c r="A13" s="197" t="s">
        <v>37</v>
      </c>
      <c r="B13" s="197" t="s">
        <v>137</v>
      </c>
      <c r="C13" s="198" t="s">
        <v>134</v>
      </c>
      <c r="D13" s="176">
        <f>+D15</f>
        <v>-50600</v>
      </c>
      <c r="E13" s="176">
        <f>+E15</f>
        <v>0</v>
      </c>
      <c r="F13" s="176">
        <f>+F15</f>
        <v>-50600</v>
      </c>
      <c r="G13" s="176">
        <f t="shared" ref="G13:H13" si="1">+G15</f>
        <v>0</v>
      </c>
      <c r="H13" s="176">
        <f t="shared" si="1"/>
        <v>0</v>
      </c>
    </row>
    <row r="14" spans="1:10" s="66" customFormat="1" ht="25.5" customHeight="1" x14ac:dyDescent="0.25">
      <c r="A14" s="194"/>
      <c r="B14" s="194"/>
      <c r="C14" s="188" t="s">
        <v>47</v>
      </c>
      <c r="D14" s="199"/>
      <c r="E14" s="199"/>
      <c r="F14" s="199"/>
      <c r="G14" s="199"/>
      <c r="H14" s="199"/>
    </row>
    <row r="15" spans="1:10" s="66" customFormat="1" ht="37.5" customHeight="1" x14ac:dyDescent="0.25">
      <c r="A15" s="194"/>
      <c r="B15" s="194"/>
      <c r="C15" s="188" t="s">
        <v>138</v>
      </c>
      <c r="D15" s="212">
        <f>SUM(E15:H15)</f>
        <v>-50600</v>
      </c>
      <c r="E15" s="200"/>
      <c r="F15" s="266">
        <f>'4'!F19</f>
        <v>-50600</v>
      </c>
      <c r="G15" s="200"/>
      <c r="H15" s="200"/>
    </row>
  </sheetData>
  <mergeCells count="10">
    <mergeCell ref="A1:H1"/>
    <mergeCell ref="A2:H2"/>
    <mergeCell ref="A3:H3"/>
    <mergeCell ref="A4:H4"/>
    <mergeCell ref="G5:H5"/>
    <mergeCell ref="A6:B7"/>
    <mergeCell ref="C6:C8"/>
    <mergeCell ref="D6:H6"/>
    <mergeCell ref="D7:D8"/>
    <mergeCell ref="E7:H7"/>
  </mergeCells>
  <pageMargins left="0.15748031496062992" right="0.15748031496062992" top="0.74803149606299213" bottom="0.74803149606299213" header="0.31496062992125984" footer="0.31496062992125984"/>
  <pageSetup scale="5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3"/>
  <sheetViews>
    <sheetView zoomScaleNormal="100" zoomScaleSheetLayoutView="90" workbookViewId="0">
      <selection activeCell="E49" sqref="E49"/>
    </sheetView>
  </sheetViews>
  <sheetFormatPr defaultColWidth="8" defaultRowHeight="16.5" customHeight="1" x14ac:dyDescent="0.3"/>
  <cols>
    <col min="1" max="1" width="8.85546875" style="7" customWidth="1"/>
    <col min="2" max="2" width="8.140625" style="7" customWidth="1"/>
    <col min="3" max="3" width="8" style="7"/>
    <col min="4" max="4" width="10.5703125" style="7" customWidth="1"/>
    <col min="5" max="5" width="13.7109375" style="7" customWidth="1"/>
    <col min="6" max="6" width="61" style="7" customWidth="1"/>
    <col min="7" max="7" width="13.140625" style="7" customWidth="1"/>
    <col min="8" max="8" width="13.42578125" style="7" customWidth="1"/>
    <col min="9" max="9" width="12.7109375" style="7" customWidth="1"/>
    <col min="10" max="16384" width="8" style="7"/>
  </cols>
  <sheetData>
    <row r="1" spans="1:9" s="103" customFormat="1" ht="25.5" customHeight="1" x14ac:dyDescent="0.25">
      <c r="A1" s="299" t="s">
        <v>86</v>
      </c>
      <c r="B1" s="299"/>
      <c r="C1" s="299"/>
      <c r="D1" s="299"/>
      <c r="E1" s="299"/>
      <c r="F1" s="299"/>
      <c r="G1" s="299"/>
      <c r="H1" s="299"/>
      <c r="I1" s="299"/>
    </row>
    <row r="2" spans="1:9" s="8" customFormat="1" ht="13.5" customHeight="1" x14ac:dyDescent="0.25">
      <c r="A2" s="300" t="s">
        <v>97</v>
      </c>
      <c r="B2" s="300"/>
      <c r="C2" s="300"/>
      <c r="D2" s="300"/>
      <c r="E2" s="300"/>
      <c r="F2" s="300"/>
      <c r="G2" s="300"/>
      <c r="H2" s="300"/>
      <c r="I2" s="300"/>
    </row>
    <row r="3" spans="1:9" s="8" customFormat="1" ht="13.5" customHeight="1" x14ac:dyDescent="0.25">
      <c r="A3" s="300" t="s">
        <v>0</v>
      </c>
      <c r="B3" s="300"/>
      <c r="C3" s="300"/>
      <c r="D3" s="300"/>
      <c r="E3" s="300"/>
      <c r="F3" s="300"/>
      <c r="G3" s="300"/>
      <c r="H3" s="300"/>
      <c r="I3" s="300"/>
    </row>
    <row r="4" spans="1:9" s="8" customFormat="1" ht="52.5" customHeight="1" x14ac:dyDescent="0.25">
      <c r="A4" s="301" t="s">
        <v>130</v>
      </c>
      <c r="B4" s="301"/>
      <c r="C4" s="301"/>
      <c r="D4" s="301"/>
      <c r="E4" s="301"/>
      <c r="F4" s="301"/>
      <c r="G4" s="301"/>
      <c r="H4" s="301"/>
      <c r="I4" s="301"/>
    </row>
    <row r="5" spans="1:9" s="1" customFormat="1" ht="36" customHeight="1" x14ac:dyDescent="0.3">
      <c r="A5" s="2"/>
      <c r="B5" s="2"/>
      <c r="C5" s="2"/>
      <c r="D5" s="2"/>
      <c r="E5" s="2"/>
      <c r="F5" s="2"/>
      <c r="H5" s="302" t="s">
        <v>55</v>
      </c>
      <c r="I5" s="302"/>
    </row>
    <row r="6" spans="1:9" s="1" customFormat="1" ht="66" customHeight="1" x14ac:dyDescent="0.25">
      <c r="A6" s="295" t="s">
        <v>6</v>
      </c>
      <c r="B6" s="296"/>
      <c r="C6" s="297"/>
      <c r="D6" s="295" t="s">
        <v>7</v>
      </c>
      <c r="E6" s="297"/>
      <c r="F6" s="295" t="s">
        <v>8</v>
      </c>
      <c r="G6" s="303" t="s">
        <v>3</v>
      </c>
      <c r="H6" s="304"/>
      <c r="I6" s="305"/>
    </row>
    <row r="7" spans="1:9" s="1" customFormat="1" ht="33" x14ac:dyDescent="0.25">
      <c r="A7" s="10" t="s">
        <v>9</v>
      </c>
      <c r="B7" s="10" t="s">
        <v>10</v>
      </c>
      <c r="C7" s="10" t="s">
        <v>11</v>
      </c>
      <c r="D7" s="10" t="s">
        <v>12</v>
      </c>
      <c r="E7" s="10" t="s">
        <v>13</v>
      </c>
      <c r="F7" s="298"/>
      <c r="G7" s="125" t="s">
        <v>99</v>
      </c>
      <c r="H7" s="126" t="s">
        <v>100</v>
      </c>
      <c r="I7" s="126" t="s">
        <v>18</v>
      </c>
    </row>
    <row r="8" spans="1:9" s="1" customFormat="1" ht="16.5" customHeight="1" x14ac:dyDescent="0.25">
      <c r="A8" s="11"/>
      <c r="B8" s="11"/>
      <c r="C8" s="11"/>
      <c r="D8" s="11"/>
      <c r="E8" s="51"/>
      <c r="F8" s="162" t="s">
        <v>14</v>
      </c>
      <c r="G8" s="49">
        <f>G11+G39+G58</f>
        <v>0</v>
      </c>
      <c r="H8" s="49">
        <f>H11+H39+H58</f>
        <v>0</v>
      </c>
      <c r="I8" s="49">
        <f>I11+I39+I58</f>
        <v>0</v>
      </c>
    </row>
    <row r="9" spans="1:9" s="1" customFormat="1" ht="16.5" customHeight="1" x14ac:dyDescent="0.25">
      <c r="A9" s="4"/>
      <c r="B9" s="4"/>
      <c r="C9" s="4"/>
      <c r="D9" s="4"/>
      <c r="E9" s="18"/>
      <c r="F9" s="163" t="s">
        <v>15</v>
      </c>
      <c r="G9" s="153"/>
      <c r="H9" s="153"/>
      <c r="I9" s="153"/>
    </row>
    <row r="10" spans="1:9" s="1" customFormat="1" ht="36" customHeight="1" x14ac:dyDescent="0.25">
      <c r="A10" s="4"/>
      <c r="B10" s="4"/>
      <c r="C10" s="4"/>
      <c r="D10" s="4"/>
      <c r="E10" s="18"/>
      <c r="F10" s="165" t="s">
        <v>5</v>
      </c>
      <c r="G10" s="49">
        <f>G11+G39</f>
        <v>0</v>
      </c>
      <c r="H10" s="49">
        <f>H11+H39</f>
        <v>0</v>
      </c>
      <c r="I10" s="49">
        <f>I11+I39</f>
        <v>0</v>
      </c>
    </row>
    <row r="11" spans="1:9" s="1" customFormat="1" ht="18" customHeight="1" x14ac:dyDescent="0.25">
      <c r="A11" s="13" t="s">
        <v>32</v>
      </c>
      <c r="B11" s="4"/>
      <c r="C11" s="4"/>
      <c r="D11" s="4"/>
      <c r="E11" s="18"/>
      <c r="F11" s="164" t="s">
        <v>33</v>
      </c>
      <c r="G11" s="49">
        <f>G13</f>
        <v>-50600</v>
      </c>
      <c r="H11" s="49">
        <f t="shared" ref="H11:I11" si="0">H13</f>
        <v>-50600</v>
      </c>
      <c r="I11" s="49">
        <f t="shared" si="0"/>
        <v>-50600</v>
      </c>
    </row>
    <row r="12" spans="1:9" s="1" customFormat="1" ht="16.5" customHeight="1" x14ac:dyDescent="0.25">
      <c r="A12" s="4"/>
      <c r="B12" s="4"/>
      <c r="C12" s="4"/>
      <c r="D12" s="4"/>
      <c r="E12" s="18"/>
      <c r="F12" s="163" t="s">
        <v>15</v>
      </c>
      <c r="G12" s="153"/>
      <c r="H12" s="153"/>
      <c r="I12" s="153"/>
    </row>
    <row r="13" spans="1:9" s="1" customFormat="1" ht="20.25" customHeight="1" x14ac:dyDescent="0.25">
      <c r="A13" s="4"/>
      <c r="B13" s="13" t="s">
        <v>34</v>
      </c>
      <c r="C13" s="4"/>
      <c r="D13" s="4"/>
      <c r="E13" s="18"/>
      <c r="F13" s="164" t="s">
        <v>35</v>
      </c>
      <c r="G13" s="49">
        <f t="shared" ref="G13:I13" si="1">G15</f>
        <v>-50600</v>
      </c>
      <c r="H13" s="49">
        <f t="shared" si="1"/>
        <v>-50600</v>
      </c>
      <c r="I13" s="49">
        <f t="shared" si="1"/>
        <v>-50600</v>
      </c>
    </row>
    <row r="14" spans="1:9" s="1" customFormat="1" ht="16.5" customHeight="1" x14ac:dyDescent="0.25">
      <c r="A14" s="4"/>
      <c r="B14" s="4"/>
      <c r="C14" s="4"/>
      <c r="D14" s="4"/>
      <c r="E14" s="18"/>
      <c r="F14" s="163" t="s">
        <v>15</v>
      </c>
      <c r="G14" s="153"/>
      <c r="H14" s="153"/>
      <c r="I14" s="153"/>
    </row>
    <row r="15" spans="1:9" s="12" customFormat="1" ht="16.5" customHeight="1" x14ac:dyDescent="0.25">
      <c r="A15" s="4"/>
      <c r="B15" s="4"/>
      <c r="C15" s="3" t="s">
        <v>32</v>
      </c>
      <c r="D15" s="4"/>
      <c r="E15" s="4"/>
      <c r="F15" s="52" t="s">
        <v>36</v>
      </c>
      <c r="G15" s="160">
        <f t="shared" ref="G15:I15" si="2">G17</f>
        <v>-50600</v>
      </c>
      <c r="H15" s="160">
        <f t="shared" si="2"/>
        <v>-50600</v>
      </c>
      <c r="I15" s="160">
        <f t="shared" si="2"/>
        <v>-50600</v>
      </c>
    </row>
    <row r="16" spans="1:9" s="12" customFormat="1" ht="16.5" customHeight="1" x14ac:dyDescent="0.25">
      <c r="A16" s="4"/>
      <c r="B16" s="4"/>
      <c r="C16" s="4"/>
      <c r="D16" s="4"/>
      <c r="E16" s="4"/>
      <c r="F16" s="18" t="s">
        <v>15</v>
      </c>
      <c r="G16" s="154"/>
      <c r="H16" s="154"/>
      <c r="I16" s="154"/>
    </row>
    <row r="17" spans="1:9" s="12" customFormat="1" ht="34.5" customHeight="1" x14ac:dyDescent="0.25">
      <c r="A17" s="4"/>
      <c r="B17" s="4"/>
      <c r="C17" s="4"/>
      <c r="D17" s="4"/>
      <c r="E17" s="4"/>
      <c r="F17" s="165" t="s">
        <v>5</v>
      </c>
      <c r="G17" s="49">
        <f t="shared" ref="G17:I17" si="3">G19</f>
        <v>-50600</v>
      </c>
      <c r="H17" s="49">
        <f t="shared" si="3"/>
        <v>-50600</v>
      </c>
      <c r="I17" s="49">
        <f t="shared" si="3"/>
        <v>-50600</v>
      </c>
    </row>
    <row r="18" spans="1:9" s="12" customFormat="1" ht="16.5" customHeight="1" x14ac:dyDescent="0.25">
      <c r="A18" s="4"/>
      <c r="B18" s="4"/>
      <c r="C18" s="4"/>
      <c r="D18" s="4"/>
      <c r="E18" s="4"/>
      <c r="F18" s="18" t="s">
        <v>15</v>
      </c>
      <c r="G18" s="154"/>
      <c r="H18" s="154"/>
      <c r="I18" s="154"/>
    </row>
    <row r="19" spans="1:9" s="12" customFormat="1" ht="18.75" customHeight="1" x14ac:dyDescent="0.25">
      <c r="A19" s="4"/>
      <c r="B19" s="4"/>
      <c r="C19" s="4"/>
      <c r="D19" s="4" t="s">
        <v>37</v>
      </c>
      <c r="E19" s="4"/>
      <c r="F19" s="166" t="s">
        <v>31</v>
      </c>
      <c r="G19" s="159">
        <f>G21+G30</f>
        <v>-50600</v>
      </c>
      <c r="H19" s="159">
        <f>H21+H30</f>
        <v>-50600</v>
      </c>
      <c r="I19" s="159">
        <f>I21+I30</f>
        <v>-50600</v>
      </c>
    </row>
    <row r="20" spans="1:9" s="12" customFormat="1" ht="16.5" customHeight="1" x14ac:dyDescent="0.25">
      <c r="A20" s="5"/>
      <c r="B20" s="5"/>
      <c r="C20" s="5"/>
      <c r="D20" s="5"/>
      <c r="E20" s="5"/>
      <c r="F20" s="67" t="s">
        <v>15</v>
      </c>
      <c r="G20" s="167"/>
      <c r="H20" s="167"/>
      <c r="I20" s="167"/>
    </row>
    <row r="21" spans="1:9" s="97" customFormat="1" x14ac:dyDescent="0.25">
      <c r="A21" s="98"/>
      <c r="B21" s="98"/>
      <c r="C21" s="98"/>
      <c r="D21" s="98"/>
      <c r="E21" s="98">
        <v>31013</v>
      </c>
      <c r="F21" s="156" t="s">
        <v>132</v>
      </c>
      <c r="G21" s="152">
        <f t="shared" ref="G21:I21" si="4">G23</f>
        <v>-50600</v>
      </c>
      <c r="H21" s="152">
        <f t="shared" si="4"/>
        <v>-50600</v>
      </c>
      <c r="I21" s="158">
        <f t="shared" si="4"/>
        <v>0</v>
      </c>
    </row>
    <row r="22" spans="1:9" s="97" customFormat="1" ht="16.5" customHeight="1" x14ac:dyDescent="0.25">
      <c r="A22" s="98"/>
      <c r="B22" s="98"/>
      <c r="C22" s="98"/>
      <c r="D22" s="98"/>
      <c r="E22" s="98"/>
      <c r="F22" s="156" t="s">
        <v>16</v>
      </c>
      <c r="G22" s="152"/>
      <c r="H22" s="152"/>
      <c r="I22" s="158"/>
    </row>
    <row r="23" spans="1:9" s="97" customFormat="1" ht="33" x14ac:dyDescent="0.25">
      <c r="A23" s="98"/>
      <c r="B23" s="98"/>
      <c r="C23" s="98"/>
      <c r="D23" s="98"/>
      <c r="E23" s="98"/>
      <c r="F23" s="157" t="s">
        <v>57</v>
      </c>
      <c r="G23" s="152">
        <f>G25</f>
        <v>-50600</v>
      </c>
      <c r="H23" s="152">
        <f t="shared" ref="H23:I23" si="5">H25</f>
        <v>-50600</v>
      </c>
      <c r="I23" s="158">
        <f t="shared" si="5"/>
        <v>0</v>
      </c>
    </row>
    <row r="24" spans="1:9" s="97" customFormat="1" ht="33" x14ac:dyDescent="0.25">
      <c r="A24" s="98"/>
      <c r="B24" s="98"/>
      <c r="C24" s="98"/>
      <c r="D24" s="98"/>
      <c r="E24" s="98"/>
      <c r="F24" s="156" t="s">
        <v>17</v>
      </c>
      <c r="G24" s="152"/>
      <c r="H24" s="152"/>
      <c r="I24" s="158"/>
    </row>
    <row r="25" spans="1:9" s="97" customFormat="1" x14ac:dyDescent="0.25">
      <c r="A25" s="98"/>
      <c r="B25" s="98"/>
      <c r="C25" s="98"/>
      <c r="D25" s="98"/>
      <c r="E25" s="98"/>
      <c r="F25" s="156" t="s">
        <v>14</v>
      </c>
      <c r="G25" s="152">
        <f>G26</f>
        <v>-50600</v>
      </c>
      <c r="H25" s="152">
        <f t="shared" ref="H25:I25" si="6">H26</f>
        <v>-50600</v>
      </c>
      <c r="I25" s="158">
        <f t="shared" si="6"/>
        <v>0</v>
      </c>
    </row>
    <row r="26" spans="1:9" s="97" customFormat="1" x14ac:dyDescent="0.25">
      <c r="A26" s="98"/>
      <c r="B26" s="98"/>
      <c r="C26" s="98"/>
      <c r="D26" s="98"/>
      <c r="E26" s="98"/>
      <c r="F26" s="156" t="s">
        <v>50</v>
      </c>
      <c r="G26" s="152">
        <f>G27</f>
        <v>-50600</v>
      </c>
      <c r="H26" s="152">
        <f t="shared" ref="H26:I26" si="7">H27</f>
        <v>-50600</v>
      </c>
      <c r="I26" s="158">
        <f t="shared" si="7"/>
        <v>0</v>
      </c>
    </row>
    <row r="27" spans="1:9" s="97" customFormat="1" x14ac:dyDescent="0.25">
      <c r="A27" s="98"/>
      <c r="B27" s="98"/>
      <c r="C27" s="98"/>
      <c r="D27" s="98"/>
      <c r="E27" s="98"/>
      <c r="F27" s="156" t="s">
        <v>51</v>
      </c>
      <c r="G27" s="152">
        <f>G28</f>
        <v>-50600</v>
      </c>
      <c r="H27" s="152">
        <f t="shared" ref="H27:I27" si="8">H28</f>
        <v>-50600</v>
      </c>
      <c r="I27" s="158">
        <f t="shared" si="8"/>
        <v>0</v>
      </c>
    </row>
    <row r="28" spans="1:9" s="97" customFormat="1" ht="16.5" customHeight="1" x14ac:dyDescent="0.25">
      <c r="A28" s="98"/>
      <c r="B28" s="98"/>
      <c r="C28" s="98"/>
      <c r="D28" s="98"/>
      <c r="E28" s="98"/>
      <c r="F28" s="156" t="s">
        <v>126</v>
      </c>
      <c r="G28" s="152">
        <f t="shared" ref="G28:I28" si="9">G29</f>
        <v>-50600</v>
      </c>
      <c r="H28" s="152">
        <f t="shared" si="9"/>
        <v>-50600</v>
      </c>
      <c r="I28" s="158">
        <f t="shared" si="9"/>
        <v>0</v>
      </c>
    </row>
    <row r="29" spans="1:9" s="97" customFormat="1" ht="16.5" customHeight="1" x14ac:dyDescent="0.25">
      <c r="A29" s="98"/>
      <c r="B29" s="98"/>
      <c r="C29" s="98"/>
      <c r="D29" s="98"/>
      <c r="E29" s="98"/>
      <c r="F29" s="156" t="s">
        <v>127</v>
      </c>
      <c r="G29" s="152">
        <f>'4'!D14</f>
        <v>-50600</v>
      </c>
      <c r="H29" s="152">
        <f>'4'!E14</f>
        <v>-50600</v>
      </c>
      <c r="I29" s="158">
        <f>'4'!F14</f>
        <v>0</v>
      </c>
    </row>
    <row r="30" spans="1:9" s="97" customFormat="1" ht="39" customHeight="1" x14ac:dyDescent="0.25">
      <c r="A30" s="98"/>
      <c r="B30" s="98"/>
      <c r="C30" s="98"/>
      <c r="D30" s="98"/>
      <c r="E30" s="98">
        <v>31014</v>
      </c>
      <c r="F30" s="156" t="s">
        <v>134</v>
      </c>
      <c r="G30" s="152">
        <f>G36</f>
        <v>0</v>
      </c>
      <c r="H30" s="152">
        <f>H36</f>
        <v>0</v>
      </c>
      <c r="I30" s="158">
        <f>I36</f>
        <v>-50600</v>
      </c>
    </row>
    <row r="31" spans="1:9" s="97" customFormat="1" ht="16.5" customHeight="1" x14ac:dyDescent="0.25">
      <c r="A31" s="98"/>
      <c r="B31" s="98"/>
      <c r="C31" s="98"/>
      <c r="D31" s="98"/>
      <c r="E31" s="98"/>
      <c r="F31" s="156" t="s">
        <v>16</v>
      </c>
      <c r="G31" s="152"/>
      <c r="H31" s="152"/>
      <c r="I31" s="158"/>
    </row>
    <row r="32" spans="1:9" s="97" customFormat="1" ht="33" x14ac:dyDescent="0.25">
      <c r="A32" s="98"/>
      <c r="B32" s="98"/>
      <c r="C32" s="98"/>
      <c r="D32" s="98"/>
      <c r="E32" s="98"/>
      <c r="F32" s="157" t="s">
        <v>57</v>
      </c>
      <c r="G32" s="152"/>
      <c r="H32" s="152"/>
      <c r="I32" s="158">
        <f>I34</f>
        <v>-50600</v>
      </c>
    </row>
    <row r="33" spans="1:9" s="97" customFormat="1" ht="16.5" customHeight="1" x14ac:dyDescent="0.25">
      <c r="A33" s="98"/>
      <c r="B33" s="98"/>
      <c r="C33" s="98"/>
      <c r="D33" s="98"/>
      <c r="E33" s="98"/>
      <c r="F33" s="156" t="s">
        <v>17</v>
      </c>
      <c r="G33" s="152"/>
      <c r="H33" s="152"/>
      <c r="I33" s="158"/>
    </row>
    <row r="34" spans="1:9" s="97" customFormat="1" ht="16.5" customHeight="1" x14ac:dyDescent="0.25">
      <c r="A34" s="98"/>
      <c r="B34" s="98"/>
      <c r="C34" s="98"/>
      <c r="D34" s="98"/>
      <c r="E34" s="98"/>
      <c r="F34" s="156" t="s">
        <v>14</v>
      </c>
      <c r="G34" s="152"/>
      <c r="H34" s="152"/>
      <c r="I34" s="158">
        <f>I35</f>
        <v>-50600</v>
      </c>
    </row>
    <row r="35" spans="1:9" s="97" customFormat="1" ht="16.5" customHeight="1" x14ac:dyDescent="0.25">
      <c r="A35" s="98"/>
      <c r="B35" s="98"/>
      <c r="C35" s="98"/>
      <c r="D35" s="98"/>
      <c r="E35" s="98"/>
      <c r="F35" s="156" t="s">
        <v>50</v>
      </c>
      <c r="G35" s="152"/>
      <c r="H35" s="152"/>
      <c r="I35" s="158">
        <f>I36</f>
        <v>-50600</v>
      </c>
    </row>
    <row r="36" spans="1:9" s="97" customFormat="1" x14ac:dyDescent="0.25">
      <c r="A36" s="98"/>
      <c r="B36" s="98"/>
      <c r="C36" s="98"/>
      <c r="D36" s="98"/>
      <c r="E36" s="98"/>
      <c r="F36" s="156" t="s">
        <v>51</v>
      </c>
      <c r="G36" s="152">
        <f t="shared" ref="G36:I36" si="10">G38</f>
        <v>0</v>
      </c>
      <c r="H36" s="152">
        <f t="shared" si="10"/>
        <v>0</v>
      </c>
      <c r="I36" s="158">
        <f t="shared" si="10"/>
        <v>-50600</v>
      </c>
    </row>
    <row r="37" spans="1:9" s="97" customFormat="1" x14ac:dyDescent="0.25">
      <c r="A37" s="98"/>
      <c r="B37" s="98"/>
      <c r="C37" s="98"/>
      <c r="D37" s="98"/>
      <c r="E37" s="98"/>
      <c r="F37" s="156" t="s">
        <v>120</v>
      </c>
      <c r="G37" s="152"/>
      <c r="H37" s="152"/>
      <c r="I37" s="158">
        <f>I38</f>
        <v>-50600</v>
      </c>
    </row>
    <row r="38" spans="1:9" s="97" customFormat="1" ht="16.5" customHeight="1" x14ac:dyDescent="0.25">
      <c r="A38" s="98"/>
      <c r="B38" s="98"/>
      <c r="C38" s="98"/>
      <c r="D38" s="98"/>
      <c r="E38" s="98"/>
      <c r="F38" s="156" t="s">
        <v>125</v>
      </c>
      <c r="G38" s="158">
        <f>'4'!D19</f>
        <v>0</v>
      </c>
      <c r="H38" s="158">
        <f>'4'!E19</f>
        <v>0</v>
      </c>
      <c r="I38" s="158">
        <f>'4'!F19</f>
        <v>-50600</v>
      </c>
    </row>
    <row r="39" spans="1:9" s="112" customFormat="1" ht="33" x14ac:dyDescent="0.25">
      <c r="A39" s="115" t="s">
        <v>91</v>
      </c>
      <c r="B39" s="6"/>
      <c r="C39" s="6"/>
      <c r="D39" s="6"/>
      <c r="E39" s="101"/>
      <c r="F39" s="116" t="s">
        <v>92</v>
      </c>
      <c r="G39" s="152">
        <f t="shared" ref="G39:I39" si="11">G41</f>
        <v>50600</v>
      </c>
      <c r="H39" s="152">
        <f t="shared" si="11"/>
        <v>50600</v>
      </c>
      <c r="I39" s="158">
        <f t="shared" si="11"/>
        <v>50600</v>
      </c>
    </row>
    <row r="40" spans="1:9" s="112" customFormat="1" x14ac:dyDescent="0.25">
      <c r="A40" s="4"/>
      <c r="B40" s="4"/>
      <c r="C40" s="4"/>
      <c r="D40" s="4"/>
      <c r="E40" s="18"/>
      <c r="F40" s="19" t="s">
        <v>15</v>
      </c>
      <c r="G40" s="152"/>
      <c r="H40" s="152"/>
      <c r="I40" s="158"/>
    </row>
    <row r="41" spans="1:9" s="112" customFormat="1" x14ac:dyDescent="0.25">
      <c r="A41" s="4"/>
      <c r="B41" s="13" t="s">
        <v>93</v>
      </c>
      <c r="C41" s="4"/>
      <c r="D41" s="4"/>
      <c r="E41" s="18"/>
      <c r="F41" s="117" t="s">
        <v>82</v>
      </c>
      <c r="G41" s="152">
        <f t="shared" ref="G41:I41" si="12">G43</f>
        <v>50600</v>
      </c>
      <c r="H41" s="152">
        <f t="shared" si="12"/>
        <v>50600</v>
      </c>
      <c r="I41" s="158">
        <f t="shared" si="12"/>
        <v>50600</v>
      </c>
    </row>
    <row r="42" spans="1:9" s="112" customFormat="1" x14ac:dyDescent="0.25">
      <c r="A42" s="4"/>
      <c r="B42" s="4"/>
      <c r="C42" s="4"/>
      <c r="D42" s="4"/>
      <c r="E42" s="18"/>
      <c r="F42" s="19" t="s">
        <v>15</v>
      </c>
      <c r="G42" s="152"/>
      <c r="H42" s="152"/>
      <c r="I42" s="158"/>
    </row>
    <row r="43" spans="1:9" s="112" customFormat="1" x14ac:dyDescent="0.25">
      <c r="A43" s="4"/>
      <c r="B43" s="4"/>
      <c r="C43" s="13" t="s">
        <v>94</v>
      </c>
      <c r="D43" s="4"/>
      <c r="E43" s="4"/>
      <c r="F43" s="117" t="s">
        <v>82</v>
      </c>
      <c r="G43" s="152">
        <f t="shared" ref="G43:I43" si="13">G45</f>
        <v>50600</v>
      </c>
      <c r="H43" s="152">
        <f t="shared" si="13"/>
        <v>50600</v>
      </c>
      <c r="I43" s="158">
        <f t="shared" si="13"/>
        <v>50600</v>
      </c>
    </row>
    <row r="44" spans="1:9" s="112" customFormat="1" x14ac:dyDescent="0.25">
      <c r="A44" s="4"/>
      <c r="B44" s="4"/>
      <c r="C44" s="4"/>
      <c r="D44" s="4"/>
      <c r="E44" s="4"/>
      <c r="F44" s="19" t="s">
        <v>15</v>
      </c>
      <c r="G44" s="152"/>
      <c r="H44" s="152"/>
      <c r="I44" s="158"/>
    </row>
    <row r="45" spans="1:9" s="112" customFormat="1" ht="33" x14ac:dyDescent="0.25">
      <c r="A45" s="4"/>
      <c r="B45" s="4"/>
      <c r="C45" s="4"/>
      <c r="D45" s="4"/>
      <c r="E45" s="4"/>
      <c r="F45" s="3" t="s">
        <v>5</v>
      </c>
      <c r="G45" s="152">
        <f>G47</f>
        <v>50600</v>
      </c>
      <c r="H45" s="152">
        <f t="shared" ref="H45:I45" si="14">H47</f>
        <v>50600</v>
      </c>
      <c r="I45" s="158">
        <f t="shared" si="14"/>
        <v>50600</v>
      </c>
    </row>
    <row r="46" spans="1:9" s="112" customFormat="1" x14ac:dyDescent="0.25">
      <c r="A46" s="4"/>
      <c r="B46" s="4"/>
      <c r="C46" s="4"/>
      <c r="D46" s="4"/>
      <c r="E46" s="4"/>
      <c r="F46" s="4" t="s">
        <v>15</v>
      </c>
      <c r="G46" s="64"/>
      <c r="H46" s="64"/>
      <c r="I46" s="64"/>
    </row>
    <row r="47" spans="1:9" s="112" customFormat="1" ht="26.25" customHeight="1" x14ac:dyDescent="0.25">
      <c r="A47" s="4"/>
      <c r="B47" s="4"/>
      <c r="C47" s="4"/>
      <c r="D47" s="4">
        <v>1072</v>
      </c>
      <c r="E47" s="4"/>
      <c r="F47" s="61" t="s">
        <v>88</v>
      </c>
      <c r="G47" s="152">
        <f>G49</f>
        <v>50600</v>
      </c>
      <c r="H47" s="152">
        <f t="shared" ref="H47:I47" si="15">H49</f>
        <v>50600</v>
      </c>
      <c r="I47" s="158">
        <f t="shared" si="15"/>
        <v>50600</v>
      </c>
    </row>
    <row r="48" spans="1:9" s="112" customFormat="1" ht="17.25" x14ac:dyDescent="0.25">
      <c r="A48" s="5"/>
      <c r="B48" s="5"/>
      <c r="C48" s="5"/>
      <c r="D48" s="5"/>
      <c r="E48" s="5"/>
      <c r="F48" s="67" t="s">
        <v>15</v>
      </c>
      <c r="G48" s="64"/>
      <c r="H48" s="64"/>
      <c r="I48" s="64"/>
    </row>
    <row r="49" spans="1:9" s="112" customFormat="1" ht="36" customHeight="1" x14ac:dyDescent="0.25">
      <c r="A49" s="21"/>
      <c r="B49" s="21"/>
      <c r="C49" s="21"/>
      <c r="D49" s="21"/>
      <c r="E49" s="98">
        <v>12002</v>
      </c>
      <c r="F49" s="19" t="s">
        <v>159</v>
      </c>
      <c r="G49" s="152">
        <f>G51</f>
        <v>50600</v>
      </c>
      <c r="H49" s="152">
        <f t="shared" ref="H49:I49" si="16">H51</f>
        <v>50600</v>
      </c>
      <c r="I49" s="158">
        <f t="shared" si="16"/>
        <v>50600</v>
      </c>
    </row>
    <row r="50" spans="1:9" s="112" customFormat="1" ht="17.25" x14ac:dyDescent="0.25">
      <c r="A50" s="21"/>
      <c r="B50" s="21"/>
      <c r="C50" s="21"/>
      <c r="D50" s="21"/>
      <c r="E50" s="98"/>
      <c r="F50" s="63" t="s">
        <v>16</v>
      </c>
      <c r="G50" s="152"/>
      <c r="H50" s="152"/>
      <c r="I50" s="158"/>
    </row>
    <row r="51" spans="1:9" s="112" customFormat="1" ht="51.75" x14ac:dyDescent="0.25">
      <c r="A51" s="21"/>
      <c r="B51" s="21"/>
      <c r="C51" s="21"/>
      <c r="D51" s="21"/>
      <c r="E51" s="98"/>
      <c r="F51" s="87" t="s">
        <v>57</v>
      </c>
      <c r="G51" s="152">
        <f t="shared" ref="G51:I51" si="17">G53</f>
        <v>50600</v>
      </c>
      <c r="H51" s="152">
        <f t="shared" si="17"/>
        <v>50600</v>
      </c>
      <c r="I51" s="158">
        <f t="shared" si="17"/>
        <v>50600</v>
      </c>
    </row>
    <row r="52" spans="1:9" s="112" customFormat="1" ht="34.5" x14ac:dyDescent="0.25">
      <c r="A52" s="21"/>
      <c r="B52" s="21"/>
      <c r="C52" s="21"/>
      <c r="D52" s="21"/>
      <c r="E52" s="98"/>
      <c r="F52" s="63" t="s">
        <v>17</v>
      </c>
      <c r="G52" s="152"/>
      <c r="H52" s="152"/>
      <c r="I52" s="158"/>
    </row>
    <row r="53" spans="1:9" s="112" customFormat="1" ht="17.25" x14ac:dyDescent="0.25">
      <c r="A53" s="21"/>
      <c r="B53" s="21"/>
      <c r="C53" s="21"/>
      <c r="D53" s="21"/>
      <c r="E53" s="98"/>
      <c r="F53" s="214" t="s">
        <v>14</v>
      </c>
      <c r="G53" s="152">
        <f t="shared" ref="G53:I54" si="18">G54</f>
        <v>50600</v>
      </c>
      <c r="H53" s="152">
        <f t="shared" si="18"/>
        <v>50600</v>
      </c>
      <c r="I53" s="158">
        <f t="shared" si="18"/>
        <v>50600</v>
      </c>
    </row>
    <row r="54" spans="1:9" s="112" customFormat="1" ht="17.25" x14ac:dyDescent="0.25">
      <c r="A54" s="21"/>
      <c r="B54" s="21"/>
      <c r="C54" s="21"/>
      <c r="D54" s="21"/>
      <c r="E54" s="98"/>
      <c r="F54" s="214" t="s">
        <v>81</v>
      </c>
      <c r="G54" s="152">
        <f>G55</f>
        <v>50600</v>
      </c>
      <c r="H54" s="152">
        <f t="shared" si="18"/>
        <v>50600</v>
      </c>
      <c r="I54" s="158">
        <f t="shared" si="18"/>
        <v>50600</v>
      </c>
    </row>
    <row r="55" spans="1:9" s="112" customFormat="1" ht="17.25" x14ac:dyDescent="0.25">
      <c r="A55" s="21"/>
      <c r="B55" s="21"/>
      <c r="C55" s="21"/>
      <c r="D55" s="21"/>
      <c r="E55" s="21"/>
      <c r="F55" s="214" t="s">
        <v>151</v>
      </c>
      <c r="G55" s="152">
        <f>G56</f>
        <v>50600</v>
      </c>
      <c r="H55" s="152">
        <f t="shared" ref="H55:I55" si="19">H56</f>
        <v>50600</v>
      </c>
      <c r="I55" s="158">
        <f t="shared" si="19"/>
        <v>50600</v>
      </c>
    </row>
    <row r="56" spans="1:9" s="112" customFormat="1" ht="17.25" x14ac:dyDescent="0.25">
      <c r="A56" s="21"/>
      <c r="B56" s="21"/>
      <c r="C56" s="21"/>
      <c r="D56" s="21"/>
      <c r="E56" s="21"/>
      <c r="F56" s="215" t="s">
        <v>152</v>
      </c>
      <c r="G56" s="152">
        <v>50600</v>
      </c>
      <c r="H56" s="152">
        <v>50600</v>
      </c>
      <c r="I56" s="158">
        <v>50600</v>
      </c>
    </row>
    <row r="57" spans="1:9" s="112" customFormat="1" ht="21.75" customHeight="1" x14ac:dyDescent="0.25">
      <c r="A57" s="21"/>
      <c r="B57" s="21"/>
      <c r="C57" s="21"/>
      <c r="D57" s="21"/>
      <c r="E57" s="21"/>
      <c r="F57" s="99" t="s">
        <v>101</v>
      </c>
      <c r="G57" s="152">
        <f>G58</f>
        <v>0</v>
      </c>
      <c r="H57" s="152">
        <f t="shared" ref="H57:I57" si="20">H58</f>
        <v>0</v>
      </c>
      <c r="I57" s="158">
        <f t="shared" si="20"/>
        <v>0</v>
      </c>
    </row>
    <row r="58" spans="1:9" s="136" customFormat="1" ht="16.5" customHeight="1" x14ac:dyDescent="0.3">
      <c r="A58" s="99" t="s">
        <v>108</v>
      </c>
      <c r="B58" s="132"/>
      <c r="C58" s="132"/>
      <c r="D58" s="132"/>
      <c r="E58" s="132"/>
      <c r="F58" s="99" t="s">
        <v>109</v>
      </c>
      <c r="G58" s="135">
        <f>G60</f>
        <v>0</v>
      </c>
      <c r="H58" s="135">
        <f t="shared" ref="H58:I58" si="21">H60</f>
        <v>0</v>
      </c>
      <c r="I58" s="135">
        <f t="shared" si="21"/>
        <v>0</v>
      </c>
    </row>
    <row r="59" spans="1:9" s="136" customFormat="1" ht="16.5" customHeight="1" x14ac:dyDescent="0.3">
      <c r="A59" s="132"/>
      <c r="B59" s="132"/>
      <c r="C59" s="132"/>
      <c r="D59" s="132"/>
      <c r="E59" s="132"/>
      <c r="F59" s="98" t="s">
        <v>15</v>
      </c>
      <c r="G59" s="135"/>
      <c r="H59" s="135"/>
      <c r="I59" s="135"/>
    </row>
    <row r="60" spans="1:9" s="136" customFormat="1" ht="16.5" customHeight="1" x14ac:dyDescent="0.3">
      <c r="A60" s="132"/>
      <c r="B60" s="99" t="s">
        <v>110</v>
      </c>
      <c r="C60" s="132"/>
      <c r="D60" s="132"/>
      <c r="E60" s="132"/>
      <c r="F60" s="99" t="s">
        <v>111</v>
      </c>
      <c r="G60" s="135">
        <f t="shared" ref="G60:I60" si="22">G62</f>
        <v>0</v>
      </c>
      <c r="H60" s="135">
        <f t="shared" si="22"/>
        <v>0</v>
      </c>
      <c r="I60" s="135">
        <f t="shared" si="22"/>
        <v>0</v>
      </c>
    </row>
    <row r="61" spans="1:9" s="136" customFormat="1" ht="16.5" customHeight="1" x14ac:dyDescent="0.3">
      <c r="A61" s="132"/>
      <c r="B61" s="132"/>
      <c r="C61" s="132"/>
      <c r="D61" s="132"/>
      <c r="E61" s="132"/>
      <c r="F61" s="98" t="s">
        <v>15</v>
      </c>
      <c r="G61" s="135"/>
      <c r="H61" s="135"/>
      <c r="I61" s="135"/>
    </row>
    <row r="62" spans="1:9" s="136" customFormat="1" ht="16.5" customHeight="1" x14ac:dyDescent="0.3">
      <c r="A62" s="132"/>
      <c r="B62" s="132"/>
      <c r="C62" s="99" t="s">
        <v>110</v>
      </c>
      <c r="D62" s="132"/>
      <c r="E62" s="132"/>
      <c r="F62" s="99" t="s">
        <v>103</v>
      </c>
      <c r="G62" s="135">
        <f t="shared" ref="G62:I62" si="23">G64</f>
        <v>0</v>
      </c>
      <c r="H62" s="135">
        <f t="shared" si="23"/>
        <v>0</v>
      </c>
      <c r="I62" s="135">
        <f t="shared" si="23"/>
        <v>0</v>
      </c>
    </row>
    <row r="63" spans="1:9" s="136" customFormat="1" ht="16.5" customHeight="1" x14ac:dyDescent="0.3">
      <c r="A63" s="132"/>
      <c r="B63" s="132"/>
      <c r="C63" s="132"/>
      <c r="D63" s="132"/>
      <c r="E63" s="132"/>
      <c r="F63" s="98" t="s">
        <v>15</v>
      </c>
      <c r="G63" s="135"/>
      <c r="H63" s="135"/>
      <c r="I63" s="135"/>
    </row>
    <row r="64" spans="1:9" s="136" customFormat="1" ht="16.5" customHeight="1" x14ac:dyDescent="0.3">
      <c r="A64" s="132"/>
      <c r="B64" s="132"/>
      <c r="C64" s="132"/>
      <c r="D64" s="132"/>
      <c r="E64" s="132"/>
      <c r="F64" s="99" t="s">
        <v>101</v>
      </c>
      <c r="G64" s="135">
        <f t="shared" ref="G64:I64" si="24">G66</f>
        <v>0</v>
      </c>
      <c r="H64" s="135">
        <f t="shared" si="24"/>
        <v>0</v>
      </c>
      <c r="I64" s="135">
        <f t="shared" si="24"/>
        <v>0</v>
      </c>
    </row>
    <row r="65" spans="1:9" s="136" customFormat="1" ht="16.5" customHeight="1" x14ac:dyDescent="0.3">
      <c r="A65" s="132"/>
      <c r="B65" s="132"/>
      <c r="C65" s="132"/>
      <c r="D65" s="132"/>
      <c r="E65" s="132"/>
      <c r="F65" s="98" t="s">
        <v>15</v>
      </c>
      <c r="G65" s="98"/>
      <c r="H65" s="98"/>
      <c r="I65" s="135"/>
    </row>
    <row r="66" spans="1:9" s="136" customFormat="1" ht="16.5" customHeight="1" x14ac:dyDescent="0.3">
      <c r="A66" s="132"/>
      <c r="B66" s="132"/>
      <c r="C66" s="132"/>
      <c r="D66" s="99" t="s">
        <v>102</v>
      </c>
      <c r="E66" s="132"/>
      <c r="F66" s="98" t="s">
        <v>103</v>
      </c>
      <c r="G66" s="135">
        <f t="shared" ref="G66:I66" si="25">G68+G76</f>
        <v>0</v>
      </c>
      <c r="H66" s="135">
        <f t="shared" si="25"/>
        <v>0</v>
      </c>
      <c r="I66" s="135">
        <f t="shared" si="25"/>
        <v>0</v>
      </c>
    </row>
    <row r="67" spans="1:9" s="136" customFormat="1" ht="16.5" customHeight="1" x14ac:dyDescent="0.3">
      <c r="A67" s="137"/>
      <c r="B67" s="137"/>
      <c r="C67" s="137"/>
      <c r="D67" s="132"/>
      <c r="E67" s="132"/>
      <c r="F67" s="98" t="s">
        <v>15</v>
      </c>
      <c r="G67" s="98"/>
      <c r="H67" s="98"/>
      <c r="I67" s="135"/>
    </row>
    <row r="68" spans="1:9" s="136" customFormat="1" ht="16.5" customHeight="1" x14ac:dyDescent="0.3">
      <c r="A68" s="132"/>
      <c r="B68" s="132"/>
      <c r="C68" s="132"/>
      <c r="D68" s="132"/>
      <c r="E68" s="138" t="s">
        <v>106</v>
      </c>
      <c r="F68" s="98" t="s">
        <v>103</v>
      </c>
      <c r="G68" s="135">
        <f>G70</f>
        <v>-50600</v>
      </c>
      <c r="H68" s="135">
        <f t="shared" ref="H68:I68" si="26">H70</f>
        <v>-50600</v>
      </c>
      <c r="I68" s="135">
        <f t="shared" si="26"/>
        <v>-50600</v>
      </c>
    </row>
    <row r="69" spans="1:9" s="136" customFormat="1" ht="16.5" customHeight="1" x14ac:dyDescent="0.3">
      <c r="A69" s="132"/>
      <c r="B69" s="132"/>
      <c r="C69" s="132"/>
      <c r="D69" s="139"/>
      <c r="E69" s="132"/>
      <c r="F69" s="98" t="s">
        <v>16</v>
      </c>
      <c r="G69" s="135"/>
      <c r="H69" s="135"/>
      <c r="I69" s="135"/>
    </row>
    <row r="70" spans="1:9" s="136" customFormat="1" ht="16.5" customHeight="1" x14ac:dyDescent="0.3">
      <c r="A70" s="132"/>
      <c r="B70" s="132"/>
      <c r="C70" s="132"/>
      <c r="D70" s="139"/>
      <c r="E70" s="132"/>
      <c r="F70" s="133" t="s">
        <v>101</v>
      </c>
      <c r="G70" s="135">
        <f t="shared" ref="G70:I70" si="27">G72</f>
        <v>-50600</v>
      </c>
      <c r="H70" s="135">
        <f t="shared" si="27"/>
        <v>-50600</v>
      </c>
      <c r="I70" s="135">
        <f t="shared" si="27"/>
        <v>-50600</v>
      </c>
    </row>
    <row r="71" spans="1:9" s="136" customFormat="1" ht="39" customHeight="1" x14ac:dyDescent="0.3">
      <c r="A71" s="132"/>
      <c r="B71" s="132"/>
      <c r="C71" s="132"/>
      <c r="D71" s="139"/>
      <c r="E71" s="132"/>
      <c r="F71" s="98" t="s">
        <v>17</v>
      </c>
      <c r="G71" s="135"/>
      <c r="H71" s="135"/>
      <c r="I71" s="135"/>
    </row>
    <row r="72" spans="1:9" s="136" customFormat="1" ht="16.5" customHeight="1" x14ac:dyDescent="0.3">
      <c r="A72" s="132"/>
      <c r="B72" s="132"/>
      <c r="C72" s="132"/>
      <c r="D72" s="139"/>
      <c r="E72" s="132"/>
      <c r="F72" s="140" t="s">
        <v>14</v>
      </c>
      <c r="G72" s="135">
        <f t="shared" ref="G72:I74" si="28">G73</f>
        <v>-50600</v>
      </c>
      <c r="H72" s="135">
        <f t="shared" si="28"/>
        <v>-50600</v>
      </c>
      <c r="I72" s="135">
        <f t="shared" si="28"/>
        <v>-50600</v>
      </c>
    </row>
    <row r="73" spans="1:9" s="136" customFormat="1" ht="16.5" customHeight="1" x14ac:dyDescent="0.3">
      <c r="A73" s="132"/>
      <c r="B73" s="132"/>
      <c r="C73" s="132"/>
      <c r="D73" s="139"/>
      <c r="E73" s="132"/>
      <c r="F73" s="140" t="s">
        <v>81</v>
      </c>
      <c r="G73" s="135">
        <f t="shared" si="28"/>
        <v>-50600</v>
      </c>
      <c r="H73" s="135">
        <f t="shared" si="28"/>
        <v>-50600</v>
      </c>
      <c r="I73" s="135">
        <f t="shared" si="28"/>
        <v>-50600</v>
      </c>
    </row>
    <row r="74" spans="1:9" s="136" customFormat="1" ht="16.5" customHeight="1" x14ac:dyDescent="0.3">
      <c r="A74" s="132"/>
      <c r="B74" s="132"/>
      <c r="C74" s="132"/>
      <c r="D74" s="139"/>
      <c r="E74" s="132"/>
      <c r="F74" s="140" t="s">
        <v>85</v>
      </c>
      <c r="G74" s="135">
        <f t="shared" si="28"/>
        <v>-50600</v>
      </c>
      <c r="H74" s="135">
        <f t="shared" si="28"/>
        <v>-50600</v>
      </c>
      <c r="I74" s="135">
        <f t="shared" si="28"/>
        <v>-50600</v>
      </c>
    </row>
    <row r="75" spans="1:9" s="136" customFormat="1" ht="16.5" customHeight="1" x14ac:dyDescent="0.3">
      <c r="A75" s="132"/>
      <c r="B75" s="132"/>
      <c r="C75" s="132"/>
      <c r="D75" s="139"/>
      <c r="E75" s="132"/>
      <c r="F75" s="98" t="s">
        <v>112</v>
      </c>
      <c r="G75" s="135">
        <f>-G83</f>
        <v>-50600</v>
      </c>
      <c r="H75" s="135">
        <f t="shared" ref="H75:I75" si="29">-H83</f>
        <v>-50600</v>
      </c>
      <c r="I75" s="135">
        <f t="shared" si="29"/>
        <v>-50600</v>
      </c>
    </row>
    <row r="76" spans="1:9" s="136" customFormat="1" ht="16.5" customHeight="1" x14ac:dyDescent="0.3">
      <c r="A76" s="132"/>
      <c r="B76" s="132"/>
      <c r="C76" s="132"/>
      <c r="D76" s="132"/>
      <c r="E76" s="138" t="s">
        <v>106</v>
      </c>
      <c r="F76" s="98" t="s">
        <v>103</v>
      </c>
      <c r="G76" s="135">
        <f>-G68</f>
        <v>50600</v>
      </c>
      <c r="H76" s="135">
        <f t="shared" ref="H76:I76" si="30">-H68</f>
        <v>50600</v>
      </c>
      <c r="I76" s="135">
        <f t="shared" si="30"/>
        <v>50600</v>
      </c>
    </row>
    <row r="77" spans="1:9" s="136" customFormat="1" ht="16.5" customHeight="1" x14ac:dyDescent="0.3">
      <c r="A77" s="132"/>
      <c r="B77" s="132"/>
      <c r="C77" s="132"/>
      <c r="D77" s="139"/>
      <c r="E77" s="132"/>
      <c r="F77" s="98" t="s">
        <v>16</v>
      </c>
      <c r="G77" s="135"/>
      <c r="H77" s="135"/>
      <c r="I77" s="135"/>
    </row>
    <row r="78" spans="1:9" s="136" customFormat="1" ht="16.5" customHeight="1" x14ac:dyDescent="0.3">
      <c r="A78" s="132"/>
      <c r="B78" s="132"/>
      <c r="C78" s="132"/>
      <c r="D78" s="139"/>
      <c r="E78" s="132"/>
      <c r="F78" s="133" t="s">
        <v>101</v>
      </c>
      <c r="G78" s="135">
        <f t="shared" ref="G78:I78" si="31">G80</f>
        <v>50600</v>
      </c>
      <c r="H78" s="135">
        <f t="shared" si="31"/>
        <v>50600</v>
      </c>
      <c r="I78" s="135">
        <f t="shared" si="31"/>
        <v>50600</v>
      </c>
    </row>
    <row r="79" spans="1:9" s="136" customFormat="1" ht="39" customHeight="1" x14ac:dyDescent="0.3">
      <c r="A79" s="132"/>
      <c r="B79" s="132"/>
      <c r="C79" s="132"/>
      <c r="D79" s="139"/>
      <c r="E79" s="132"/>
      <c r="F79" s="98" t="s">
        <v>17</v>
      </c>
      <c r="G79" s="135"/>
      <c r="H79" s="135"/>
      <c r="I79" s="135"/>
    </row>
    <row r="80" spans="1:9" s="136" customFormat="1" ht="16.5" customHeight="1" x14ac:dyDescent="0.3">
      <c r="A80" s="132"/>
      <c r="B80" s="132"/>
      <c r="C80" s="132"/>
      <c r="D80" s="139"/>
      <c r="E80" s="132"/>
      <c r="F80" s="140" t="s">
        <v>14</v>
      </c>
      <c r="G80" s="135">
        <f t="shared" ref="G80:I82" si="32">G81</f>
        <v>50600</v>
      </c>
      <c r="H80" s="135">
        <f t="shared" si="32"/>
        <v>50600</v>
      </c>
      <c r="I80" s="135">
        <f t="shared" si="32"/>
        <v>50600</v>
      </c>
    </row>
    <row r="81" spans="1:9" s="136" customFormat="1" ht="16.5" customHeight="1" x14ac:dyDescent="0.3">
      <c r="A81" s="132"/>
      <c r="B81" s="132"/>
      <c r="C81" s="132"/>
      <c r="D81" s="139"/>
      <c r="E81" s="132"/>
      <c r="F81" s="140" t="s">
        <v>81</v>
      </c>
      <c r="G81" s="135">
        <f t="shared" si="32"/>
        <v>50600</v>
      </c>
      <c r="H81" s="135">
        <f t="shared" si="32"/>
        <v>50600</v>
      </c>
      <c r="I81" s="135">
        <f t="shared" si="32"/>
        <v>50600</v>
      </c>
    </row>
    <row r="82" spans="1:9" s="136" customFormat="1" ht="16.5" customHeight="1" x14ac:dyDescent="0.3">
      <c r="A82" s="132"/>
      <c r="B82" s="132"/>
      <c r="C82" s="132"/>
      <c r="D82" s="139"/>
      <c r="E82" s="132"/>
      <c r="F82" s="140" t="s">
        <v>85</v>
      </c>
      <c r="G82" s="135">
        <f t="shared" si="32"/>
        <v>50600</v>
      </c>
      <c r="H82" s="135">
        <f t="shared" si="32"/>
        <v>50600</v>
      </c>
      <c r="I82" s="135">
        <f t="shared" si="32"/>
        <v>50600</v>
      </c>
    </row>
    <row r="83" spans="1:9" s="136" customFormat="1" ht="16.5" customHeight="1" x14ac:dyDescent="0.3">
      <c r="A83" s="132"/>
      <c r="B83" s="132"/>
      <c r="C83" s="132"/>
      <c r="D83" s="139"/>
      <c r="E83" s="132"/>
      <c r="F83" s="98" t="s">
        <v>112</v>
      </c>
      <c r="G83" s="135">
        <f>-G21</f>
        <v>50600</v>
      </c>
      <c r="H83" s="135">
        <f>-H21</f>
        <v>50600</v>
      </c>
      <c r="I83" s="135">
        <f>-I30</f>
        <v>50600</v>
      </c>
    </row>
  </sheetData>
  <mergeCells count="9">
    <mergeCell ref="A6:C6"/>
    <mergeCell ref="D6:E6"/>
    <mergeCell ref="F6:F7"/>
    <mergeCell ref="A1:I1"/>
    <mergeCell ref="A2:I2"/>
    <mergeCell ref="A3:I3"/>
    <mergeCell ref="A4:I4"/>
    <mergeCell ref="H5:I5"/>
    <mergeCell ref="G6:I6"/>
  </mergeCells>
  <pageMargins left="0.15748031496062992" right="0.23622047244094491" top="0.15748031496062992" bottom="0.15748031496062992" header="0.15748031496062992" footer="0.15748031496062992"/>
  <pageSetup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19"/>
  <sheetViews>
    <sheetView topLeftCell="A4" zoomScaleNormal="100" zoomScaleSheetLayoutView="90" workbookViewId="0">
      <selection activeCell="H12" sqref="H12"/>
    </sheetView>
  </sheetViews>
  <sheetFormatPr defaultColWidth="8" defaultRowHeight="17.25" customHeight="1" x14ac:dyDescent="0.25"/>
  <cols>
    <col min="1" max="1" width="7.42578125" style="34" customWidth="1"/>
    <col min="2" max="2" width="8.7109375" style="34" customWidth="1"/>
    <col min="3" max="3" width="82.7109375" style="28" customWidth="1"/>
    <col min="4" max="5" width="17.85546875" style="28" customWidth="1"/>
    <col min="6" max="6" width="19" style="45" customWidth="1"/>
    <col min="7" max="7" width="10.85546875" style="28" customWidth="1"/>
    <col min="8" max="8" width="16.42578125" style="38" bestFit="1" customWidth="1"/>
    <col min="9" max="10" width="18.28515625" style="38" bestFit="1" customWidth="1"/>
    <col min="11" max="11" width="18.5703125" style="38" bestFit="1" customWidth="1"/>
    <col min="12" max="12" width="16.42578125" style="28" customWidth="1"/>
    <col min="13" max="16384" width="8" style="28"/>
  </cols>
  <sheetData>
    <row r="1" spans="1:11" ht="21" customHeight="1" x14ac:dyDescent="0.25">
      <c r="A1" s="300" t="s">
        <v>148</v>
      </c>
      <c r="B1" s="300"/>
      <c r="C1" s="300"/>
      <c r="D1" s="300"/>
      <c r="E1" s="300"/>
      <c r="F1" s="300"/>
    </row>
    <row r="2" spans="1:11" s="8" customFormat="1" ht="16.5" customHeight="1" x14ac:dyDescent="0.25">
      <c r="A2" s="300" t="s">
        <v>97</v>
      </c>
      <c r="B2" s="300"/>
      <c r="C2" s="300"/>
      <c r="D2" s="300"/>
      <c r="E2" s="300"/>
      <c r="F2" s="300"/>
      <c r="G2" s="9"/>
      <c r="H2" s="9"/>
      <c r="I2" s="9"/>
      <c r="J2" s="39"/>
      <c r="K2" s="39"/>
    </row>
    <row r="3" spans="1:11" s="8" customFormat="1" ht="16.5" customHeight="1" x14ac:dyDescent="0.25">
      <c r="A3" s="300" t="s">
        <v>0</v>
      </c>
      <c r="B3" s="300"/>
      <c r="C3" s="300"/>
      <c r="D3" s="300"/>
      <c r="E3" s="300"/>
      <c r="F3" s="300"/>
      <c r="G3" s="9"/>
      <c r="H3" s="9"/>
      <c r="I3" s="9"/>
      <c r="J3" s="39"/>
      <c r="K3" s="39"/>
    </row>
    <row r="4" spans="1:11" s="8" customFormat="1" ht="52.5" customHeight="1" x14ac:dyDescent="0.25">
      <c r="A4" s="306" t="s">
        <v>166</v>
      </c>
      <c r="B4" s="306"/>
      <c r="C4" s="306"/>
      <c r="D4" s="306"/>
      <c r="E4" s="306"/>
      <c r="F4" s="306"/>
      <c r="G4" s="40"/>
      <c r="H4" s="40"/>
      <c r="I4" s="40"/>
      <c r="J4" s="39"/>
      <c r="K4" s="39"/>
    </row>
    <row r="5" spans="1:11" ht="17.25" customHeight="1" x14ac:dyDescent="0.25">
      <c r="A5" s="25"/>
      <c r="B5" s="25"/>
      <c r="C5" s="26"/>
      <c r="D5" s="122"/>
      <c r="E5" s="122"/>
      <c r="F5" s="48" t="s">
        <v>55</v>
      </c>
    </row>
    <row r="6" spans="1:11" ht="65.25" customHeight="1" x14ac:dyDescent="0.25">
      <c r="A6" s="307" t="s">
        <v>39</v>
      </c>
      <c r="B6" s="307"/>
      <c r="C6" s="308" t="s">
        <v>52</v>
      </c>
      <c r="D6" s="310" t="s">
        <v>194</v>
      </c>
      <c r="E6" s="311"/>
      <c r="F6" s="312"/>
    </row>
    <row r="7" spans="1:11" s="29" customFormat="1" ht="66" customHeight="1" x14ac:dyDescent="0.25">
      <c r="A7" s="42" t="s">
        <v>1</v>
      </c>
      <c r="B7" s="42" t="s">
        <v>2</v>
      </c>
      <c r="C7" s="309"/>
      <c r="D7" s="150" t="s">
        <v>99</v>
      </c>
      <c r="E7" s="151" t="s">
        <v>100</v>
      </c>
      <c r="F7" s="151" t="s">
        <v>18</v>
      </c>
      <c r="H7" s="41"/>
      <c r="I7" s="41"/>
      <c r="J7" s="41"/>
      <c r="K7" s="41"/>
    </row>
    <row r="8" spans="1:11" s="34" customFormat="1" ht="24.75" customHeight="1" x14ac:dyDescent="0.25">
      <c r="A8" s="32"/>
      <c r="B8" s="32"/>
      <c r="C8" s="33" t="s">
        <v>46</v>
      </c>
      <c r="D8" s="208">
        <f t="shared" ref="D8:F8" si="0">D10</f>
        <v>-50600</v>
      </c>
      <c r="E8" s="208">
        <f t="shared" si="0"/>
        <v>-50600</v>
      </c>
      <c r="F8" s="208">
        <f t="shared" si="0"/>
        <v>-50600</v>
      </c>
      <c r="H8" s="43"/>
      <c r="I8" s="43"/>
      <c r="J8" s="43"/>
      <c r="K8" s="43"/>
    </row>
    <row r="9" spans="1:11" ht="17.25" customHeight="1" x14ac:dyDescent="0.25">
      <c r="A9" s="32"/>
      <c r="B9" s="32"/>
      <c r="C9" s="33" t="s">
        <v>47</v>
      </c>
      <c r="D9" s="209"/>
      <c r="E9" s="209"/>
      <c r="F9" s="210"/>
    </row>
    <row r="10" spans="1:11" s="37" customFormat="1" ht="34.5" customHeight="1" x14ac:dyDescent="0.25">
      <c r="A10" s="35"/>
      <c r="B10" s="36"/>
      <c r="C10" s="36" t="s">
        <v>48</v>
      </c>
      <c r="D10" s="208">
        <f t="shared" ref="D10:E10" si="1">D12+D17</f>
        <v>-50600</v>
      </c>
      <c r="E10" s="208">
        <f t="shared" si="1"/>
        <v>-50600</v>
      </c>
      <c r="F10" s="208">
        <f>F12+F17</f>
        <v>-50600</v>
      </c>
      <c r="H10" s="44"/>
      <c r="I10" s="44"/>
      <c r="J10" s="44"/>
      <c r="K10" s="44"/>
    </row>
    <row r="11" spans="1:11" s="37" customFormat="1" ht="17.25" customHeight="1" x14ac:dyDescent="0.25">
      <c r="A11" s="35"/>
      <c r="B11" s="35"/>
      <c r="C11" s="35" t="s">
        <v>49</v>
      </c>
      <c r="D11" s="35"/>
      <c r="E11" s="35"/>
      <c r="F11" s="20"/>
      <c r="H11" s="44"/>
      <c r="I11" s="44"/>
      <c r="J11" s="44"/>
      <c r="K11" s="44"/>
    </row>
    <row r="12" spans="1:11" s="66" customFormat="1" x14ac:dyDescent="0.25">
      <c r="A12" s="206" t="s">
        <v>37</v>
      </c>
      <c r="B12" s="206" t="s">
        <v>136</v>
      </c>
      <c r="C12" s="179" t="s">
        <v>132</v>
      </c>
      <c r="D12" s="207">
        <f>D14</f>
        <v>-50600</v>
      </c>
      <c r="E12" s="207">
        <f t="shared" ref="E12:F12" si="2">E14</f>
        <v>-50600</v>
      </c>
      <c r="F12" s="207">
        <f t="shared" si="2"/>
        <v>0</v>
      </c>
    </row>
    <row r="13" spans="1:11" s="66" customFormat="1" ht="23.25" customHeight="1" x14ac:dyDescent="0.25">
      <c r="A13" s="201"/>
      <c r="B13" s="201"/>
      <c r="C13" s="202" t="s">
        <v>16</v>
      </c>
      <c r="D13" s="201"/>
      <c r="E13" s="201"/>
      <c r="F13" s="201"/>
    </row>
    <row r="14" spans="1:11" s="66" customFormat="1" ht="33" x14ac:dyDescent="0.25">
      <c r="A14" s="201"/>
      <c r="B14" s="201"/>
      <c r="C14" s="93" t="s">
        <v>57</v>
      </c>
      <c r="D14" s="216">
        <v>-50600</v>
      </c>
      <c r="E14" s="216">
        <v>-50600</v>
      </c>
      <c r="F14" s="216">
        <v>0</v>
      </c>
    </row>
    <row r="15" spans="1:11" s="66" customFormat="1" ht="21" customHeight="1" x14ac:dyDescent="0.25">
      <c r="A15" s="206" t="s">
        <v>37</v>
      </c>
      <c r="B15" s="206" t="s">
        <v>137</v>
      </c>
      <c r="C15" s="179" t="s">
        <v>134</v>
      </c>
      <c r="D15" s="207">
        <v>0</v>
      </c>
      <c r="E15" s="207">
        <v>0</v>
      </c>
      <c r="F15" s="207">
        <f>F17</f>
        <v>-50600</v>
      </c>
    </row>
    <row r="16" spans="1:11" s="66" customFormat="1" x14ac:dyDescent="0.25">
      <c r="A16" s="201"/>
      <c r="B16" s="201"/>
      <c r="C16" s="202" t="s">
        <v>16</v>
      </c>
      <c r="D16" s="201"/>
      <c r="E16" s="201"/>
      <c r="F16" s="201"/>
    </row>
    <row r="17" spans="1:6" s="66" customFormat="1" ht="33" x14ac:dyDescent="0.25">
      <c r="A17" s="201"/>
      <c r="B17" s="201"/>
      <c r="C17" s="93" t="s">
        <v>57</v>
      </c>
      <c r="D17" s="203">
        <v>0</v>
      </c>
      <c r="E17" s="203">
        <v>0</v>
      </c>
      <c r="F17" s="203">
        <f>F19</f>
        <v>-50600</v>
      </c>
    </row>
    <row r="18" spans="1:6" s="66" customFormat="1" ht="23.25" customHeight="1" x14ac:dyDescent="0.25">
      <c r="A18" s="65"/>
      <c r="B18" s="65"/>
      <c r="C18" s="204" t="s">
        <v>74</v>
      </c>
      <c r="D18" s="205"/>
      <c r="E18" s="205"/>
      <c r="F18" s="205"/>
    </row>
    <row r="19" spans="1:6" s="66" customFormat="1" ht="24" customHeight="1" x14ac:dyDescent="0.25">
      <c r="A19" s="131"/>
      <c r="B19" s="131"/>
      <c r="C19" s="134" t="s">
        <v>138</v>
      </c>
      <c r="D19" s="217">
        <v>0</v>
      </c>
      <c r="E19" s="217">
        <v>0</v>
      </c>
      <c r="F19" s="216">
        <v>-50600</v>
      </c>
    </row>
  </sheetData>
  <mergeCells count="7">
    <mergeCell ref="A1:F1"/>
    <mergeCell ref="A2:F2"/>
    <mergeCell ref="A3:F3"/>
    <mergeCell ref="A4:F4"/>
    <mergeCell ref="A6:B6"/>
    <mergeCell ref="C6:C7"/>
    <mergeCell ref="D6:F6"/>
  </mergeCells>
  <pageMargins left="0.19685039370078741" right="0.19685039370078741" top="0.15748031496062992" bottom="0.15748031496062992" header="0.15748031496062992" footer="0.15748031496062992"/>
  <pageSetup scale="6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>
      <selection activeCell="A6" sqref="A6"/>
    </sheetView>
  </sheetViews>
  <sheetFormatPr defaultRowHeight="13.5" x14ac:dyDescent="0.25"/>
  <cols>
    <col min="1" max="1" width="4.7109375" style="220" customWidth="1"/>
    <col min="2" max="2" width="8.5703125" style="221" customWidth="1"/>
    <col min="3" max="3" width="12.5703125" style="221" customWidth="1"/>
    <col min="4" max="4" width="6.7109375" style="221" customWidth="1"/>
    <col min="5" max="5" width="7.5703125" style="221" customWidth="1"/>
    <col min="6" max="6" width="36.85546875" style="221" customWidth="1"/>
    <col min="7" max="7" width="55" style="221" customWidth="1"/>
    <col min="8" max="8" width="21.5703125" style="240" customWidth="1"/>
    <col min="9" max="9" width="12.42578125" style="220" bestFit="1" customWidth="1"/>
    <col min="10" max="253" width="9.140625" style="220"/>
    <col min="254" max="254" width="3.7109375" style="220" customWidth="1"/>
    <col min="255" max="256" width="9.140625" style="220"/>
    <col min="257" max="257" width="6.7109375" style="220" customWidth="1"/>
    <col min="258" max="258" width="7.5703125" style="220" customWidth="1"/>
    <col min="259" max="259" width="61.42578125" style="220" customWidth="1"/>
    <col min="260" max="260" width="50.5703125" style="220" customWidth="1"/>
    <col min="261" max="261" width="10.42578125" style="220" customWidth="1"/>
    <col min="262" max="262" width="12" style="220" customWidth="1"/>
    <col min="263" max="263" width="10" style="220" customWidth="1"/>
    <col min="264" max="264" width="15.5703125" style="220" customWidth="1"/>
    <col min="265" max="509" width="9.140625" style="220"/>
    <col min="510" max="510" width="3.7109375" style="220" customWidth="1"/>
    <col min="511" max="512" width="9.140625" style="220"/>
    <col min="513" max="513" width="6.7109375" style="220" customWidth="1"/>
    <col min="514" max="514" width="7.5703125" style="220" customWidth="1"/>
    <col min="515" max="515" width="61.42578125" style="220" customWidth="1"/>
    <col min="516" max="516" width="50.5703125" style="220" customWidth="1"/>
    <col min="517" max="517" width="10.42578125" style="220" customWidth="1"/>
    <col min="518" max="518" width="12" style="220" customWidth="1"/>
    <col min="519" max="519" width="10" style="220" customWidth="1"/>
    <col min="520" max="520" width="15.5703125" style="220" customWidth="1"/>
    <col min="521" max="765" width="9.140625" style="220"/>
    <col min="766" max="766" width="3.7109375" style="220" customWidth="1"/>
    <col min="767" max="768" width="9.140625" style="220"/>
    <col min="769" max="769" width="6.7109375" style="220" customWidth="1"/>
    <col min="770" max="770" width="7.5703125" style="220" customWidth="1"/>
    <col min="771" max="771" width="61.42578125" style="220" customWidth="1"/>
    <col min="772" max="772" width="50.5703125" style="220" customWidth="1"/>
    <col min="773" max="773" width="10.42578125" style="220" customWidth="1"/>
    <col min="774" max="774" width="12" style="220" customWidth="1"/>
    <col min="775" max="775" width="10" style="220" customWidth="1"/>
    <col min="776" max="776" width="15.5703125" style="220" customWidth="1"/>
    <col min="777" max="1021" width="9.140625" style="220"/>
    <col min="1022" max="1022" width="3.7109375" style="220" customWidth="1"/>
    <col min="1023" max="1024" width="9.140625" style="220"/>
    <col min="1025" max="1025" width="6.7109375" style="220" customWidth="1"/>
    <col min="1026" max="1026" width="7.5703125" style="220" customWidth="1"/>
    <col min="1027" max="1027" width="61.42578125" style="220" customWidth="1"/>
    <col min="1028" max="1028" width="50.5703125" style="220" customWidth="1"/>
    <col min="1029" max="1029" width="10.42578125" style="220" customWidth="1"/>
    <col min="1030" max="1030" width="12" style="220" customWidth="1"/>
    <col min="1031" max="1031" width="10" style="220" customWidth="1"/>
    <col min="1032" max="1032" width="15.5703125" style="220" customWidth="1"/>
    <col min="1033" max="1277" width="9.140625" style="220"/>
    <col min="1278" max="1278" width="3.7109375" style="220" customWidth="1"/>
    <col min="1279" max="1280" width="9.140625" style="220"/>
    <col min="1281" max="1281" width="6.7109375" style="220" customWidth="1"/>
    <col min="1282" max="1282" width="7.5703125" style="220" customWidth="1"/>
    <col min="1283" max="1283" width="61.42578125" style="220" customWidth="1"/>
    <col min="1284" max="1284" width="50.5703125" style="220" customWidth="1"/>
    <col min="1285" max="1285" width="10.42578125" style="220" customWidth="1"/>
    <col min="1286" max="1286" width="12" style="220" customWidth="1"/>
    <col min="1287" max="1287" width="10" style="220" customWidth="1"/>
    <col min="1288" max="1288" width="15.5703125" style="220" customWidth="1"/>
    <col min="1289" max="1533" width="9.140625" style="220"/>
    <col min="1534" max="1534" width="3.7109375" style="220" customWidth="1"/>
    <col min="1535" max="1536" width="9.140625" style="220"/>
    <col min="1537" max="1537" width="6.7109375" style="220" customWidth="1"/>
    <col min="1538" max="1538" width="7.5703125" style="220" customWidth="1"/>
    <col min="1539" max="1539" width="61.42578125" style="220" customWidth="1"/>
    <col min="1540" max="1540" width="50.5703125" style="220" customWidth="1"/>
    <col min="1541" max="1541" width="10.42578125" style="220" customWidth="1"/>
    <col min="1542" max="1542" width="12" style="220" customWidth="1"/>
    <col min="1543" max="1543" width="10" style="220" customWidth="1"/>
    <col min="1544" max="1544" width="15.5703125" style="220" customWidth="1"/>
    <col min="1545" max="1789" width="9.140625" style="220"/>
    <col min="1790" max="1790" width="3.7109375" style="220" customWidth="1"/>
    <col min="1791" max="1792" width="9.140625" style="220"/>
    <col min="1793" max="1793" width="6.7109375" style="220" customWidth="1"/>
    <col min="1794" max="1794" width="7.5703125" style="220" customWidth="1"/>
    <col min="1795" max="1795" width="61.42578125" style="220" customWidth="1"/>
    <col min="1796" max="1796" width="50.5703125" style="220" customWidth="1"/>
    <col min="1797" max="1797" width="10.42578125" style="220" customWidth="1"/>
    <col min="1798" max="1798" width="12" style="220" customWidth="1"/>
    <col min="1799" max="1799" width="10" style="220" customWidth="1"/>
    <col min="1800" max="1800" width="15.5703125" style="220" customWidth="1"/>
    <col min="1801" max="2045" width="9.140625" style="220"/>
    <col min="2046" max="2046" width="3.7109375" style="220" customWidth="1"/>
    <col min="2047" max="2048" width="9.140625" style="220"/>
    <col min="2049" max="2049" width="6.7109375" style="220" customWidth="1"/>
    <col min="2050" max="2050" width="7.5703125" style="220" customWidth="1"/>
    <col min="2051" max="2051" width="61.42578125" style="220" customWidth="1"/>
    <col min="2052" max="2052" width="50.5703125" style="220" customWidth="1"/>
    <col min="2053" max="2053" width="10.42578125" style="220" customWidth="1"/>
    <col min="2054" max="2054" width="12" style="220" customWidth="1"/>
    <col min="2055" max="2055" width="10" style="220" customWidth="1"/>
    <col min="2056" max="2056" width="15.5703125" style="220" customWidth="1"/>
    <col min="2057" max="2301" width="9.140625" style="220"/>
    <col min="2302" max="2302" width="3.7109375" style="220" customWidth="1"/>
    <col min="2303" max="2304" width="9.140625" style="220"/>
    <col min="2305" max="2305" width="6.7109375" style="220" customWidth="1"/>
    <col min="2306" max="2306" width="7.5703125" style="220" customWidth="1"/>
    <col min="2307" max="2307" width="61.42578125" style="220" customWidth="1"/>
    <col min="2308" max="2308" width="50.5703125" style="220" customWidth="1"/>
    <col min="2309" max="2309" width="10.42578125" style="220" customWidth="1"/>
    <col min="2310" max="2310" width="12" style="220" customWidth="1"/>
    <col min="2311" max="2311" width="10" style="220" customWidth="1"/>
    <col min="2312" max="2312" width="15.5703125" style="220" customWidth="1"/>
    <col min="2313" max="2557" width="9.140625" style="220"/>
    <col min="2558" max="2558" width="3.7109375" style="220" customWidth="1"/>
    <col min="2559" max="2560" width="9.140625" style="220"/>
    <col min="2561" max="2561" width="6.7109375" style="220" customWidth="1"/>
    <col min="2562" max="2562" width="7.5703125" style="220" customWidth="1"/>
    <col min="2563" max="2563" width="61.42578125" style="220" customWidth="1"/>
    <col min="2564" max="2564" width="50.5703125" style="220" customWidth="1"/>
    <col min="2565" max="2565" width="10.42578125" style="220" customWidth="1"/>
    <col min="2566" max="2566" width="12" style="220" customWidth="1"/>
    <col min="2567" max="2567" width="10" style="220" customWidth="1"/>
    <col min="2568" max="2568" width="15.5703125" style="220" customWidth="1"/>
    <col min="2569" max="2813" width="9.140625" style="220"/>
    <col min="2814" max="2814" width="3.7109375" style="220" customWidth="1"/>
    <col min="2815" max="2816" width="9.140625" style="220"/>
    <col min="2817" max="2817" width="6.7109375" style="220" customWidth="1"/>
    <col min="2818" max="2818" width="7.5703125" style="220" customWidth="1"/>
    <col min="2819" max="2819" width="61.42578125" style="220" customWidth="1"/>
    <col min="2820" max="2820" width="50.5703125" style="220" customWidth="1"/>
    <col min="2821" max="2821" width="10.42578125" style="220" customWidth="1"/>
    <col min="2822" max="2822" width="12" style="220" customWidth="1"/>
    <col min="2823" max="2823" width="10" style="220" customWidth="1"/>
    <col min="2824" max="2824" width="15.5703125" style="220" customWidth="1"/>
    <col min="2825" max="3069" width="9.140625" style="220"/>
    <col min="3070" max="3070" width="3.7109375" style="220" customWidth="1"/>
    <col min="3071" max="3072" width="9.140625" style="220"/>
    <col min="3073" max="3073" width="6.7109375" style="220" customWidth="1"/>
    <col min="3074" max="3074" width="7.5703125" style="220" customWidth="1"/>
    <col min="3075" max="3075" width="61.42578125" style="220" customWidth="1"/>
    <col min="3076" max="3076" width="50.5703125" style="220" customWidth="1"/>
    <col min="3077" max="3077" width="10.42578125" style="220" customWidth="1"/>
    <col min="3078" max="3078" width="12" style="220" customWidth="1"/>
    <col min="3079" max="3079" width="10" style="220" customWidth="1"/>
    <col min="3080" max="3080" width="15.5703125" style="220" customWidth="1"/>
    <col min="3081" max="3325" width="9.140625" style="220"/>
    <col min="3326" max="3326" width="3.7109375" style="220" customWidth="1"/>
    <col min="3327" max="3328" width="9.140625" style="220"/>
    <col min="3329" max="3329" width="6.7109375" style="220" customWidth="1"/>
    <col min="3330" max="3330" width="7.5703125" style="220" customWidth="1"/>
    <col min="3331" max="3331" width="61.42578125" style="220" customWidth="1"/>
    <col min="3332" max="3332" width="50.5703125" style="220" customWidth="1"/>
    <col min="3333" max="3333" width="10.42578125" style="220" customWidth="1"/>
    <col min="3334" max="3334" width="12" style="220" customWidth="1"/>
    <col min="3335" max="3335" width="10" style="220" customWidth="1"/>
    <col min="3336" max="3336" width="15.5703125" style="220" customWidth="1"/>
    <col min="3337" max="3581" width="9.140625" style="220"/>
    <col min="3582" max="3582" width="3.7109375" style="220" customWidth="1"/>
    <col min="3583" max="3584" width="9.140625" style="220"/>
    <col min="3585" max="3585" width="6.7109375" style="220" customWidth="1"/>
    <col min="3586" max="3586" width="7.5703125" style="220" customWidth="1"/>
    <col min="3587" max="3587" width="61.42578125" style="220" customWidth="1"/>
    <col min="3588" max="3588" width="50.5703125" style="220" customWidth="1"/>
    <col min="3589" max="3589" width="10.42578125" style="220" customWidth="1"/>
    <col min="3590" max="3590" width="12" style="220" customWidth="1"/>
    <col min="3591" max="3591" width="10" style="220" customWidth="1"/>
    <col min="3592" max="3592" width="15.5703125" style="220" customWidth="1"/>
    <col min="3593" max="3837" width="9.140625" style="220"/>
    <col min="3838" max="3838" width="3.7109375" style="220" customWidth="1"/>
    <col min="3839" max="3840" width="9.140625" style="220"/>
    <col min="3841" max="3841" width="6.7109375" style="220" customWidth="1"/>
    <col min="3842" max="3842" width="7.5703125" style="220" customWidth="1"/>
    <col min="3843" max="3843" width="61.42578125" style="220" customWidth="1"/>
    <col min="3844" max="3844" width="50.5703125" style="220" customWidth="1"/>
    <col min="3845" max="3845" width="10.42578125" style="220" customWidth="1"/>
    <col min="3846" max="3846" width="12" style="220" customWidth="1"/>
    <col min="3847" max="3847" width="10" style="220" customWidth="1"/>
    <col min="3848" max="3848" width="15.5703125" style="220" customWidth="1"/>
    <col min="3849" max="4093" width="9.140625" style="220"/>
    <col min="4094" max="4094" width="3.7109375" style="220" customWidth="1"/>
    <col min="4095" max="4096" width="9.140625" style="220"/>
    <col min="4097" max="4097" width="6.7109375" style="220" customWidth="1"/>
    <col min="4098" max="4098" width="7.5703125" style="220" customWidth="1"/>
    <col min="4099" max="4099" width="61.42578125" style="220" customWidth="1"/>
    <col min="4100" max="4100" width="50.5703125" style="220" customWidth="1"/>
    <col min="4101" max="4101" width="10.42578125" style="220" customWidth="1"/>
    <col min="4102" max="4102" width="12" style="220" customWidth="1"/>
    <col min="4103" max="4103" width="10" style="220" customWidth="1"/>
    <col min="4104" max="4104" width="15.5703125" style="220" customWidth="1"/>
    <col min="4105" max="4349" width="9.140625" style="220"/>
    <col min="4350" max="4350" width="3.7109375" style="220" customWidth="1"/>
    <col min="4351" max="4352" width="9.140625" style="220"/>
    <col min="4353" max="4353" width="6.7109375" style="220" customWidth="1"/>
    <col min="4354" max="4354" width="7.5703125" style="220" customWidth="1"/>
    <col min="4355" max="4355" width="61.42578125" style="220" customWidth="1"/>
    <col min="4356" max="4356" width="50.5703125" style="220" customWidth="1"/>
    <col min="4357" max="4357" width="10.42578125" style="220" customWidth="1"/>
    <col min="4358" max="4358" width="12" style="220" customWidth="1"/>
    <col min="4359" max="4359" width="10" style="220" customWidth="1"/>
    <col min="4360" max="4360" width="15.5703125" style="220" customWidth="1"/>
    <col min="4361" max="4605" width="9.140625" style="220"/>
    <col min="4606" max="4606" width="3.7109375" style="220" customWidth="1"/>
    <col min="4607" max="4608" width="9.140625" style="220"/>
    <col min="4609" max="4609" width="6.7109375" style="220" customWidth="1"/>
    <col min="4610" max="4610" width="7.5703125" style="220" customWidth="1"/>
    <col min="4611" max="4611" width="61.42578125" style="220" customWidth="1"/>
    <col min="4612" max="4612" width="50.5703125" style="220" customWidth="1"/>
    <col min="4613" max="4613" width="10.42578125" style="220" customWidth="1"/>
    <col min="4614" max="4614" width="12" style="220" customWidth="1"/>
    <col min="4615" max="4615" width="10" style="220" customWidth="1"/>
    <col min="4616" max="4616" width="15.5703125" style="220" customWidth="1"/>
    <col min="4617" max="4861" width="9.140625" style="220"/>
    <col min="4862" max="4862" width="3.7109375" style="220" customWidth="1"/>
    <col min="4863" max="4864" width="9.140625" style="220"/>
    <col min="4865" max="4865" width="6.7109375" style="220" customWidth="1"/>
    <col min="4866" max="4866" width="7.5703125" style="220" customWidth="1"/>
    <col min="4867" max="4867" width="61.42578125" style="220" customWidth="1"/>
    <col min="4868" max="4868" width="50.5703125" style="220" customWidth="1"/>
    <col min="4869" max="4869" width="10.42578125" style="220" customWidth="1"/>
    <col min="4870" max="4870" width="12" style="220" customWidth="1"/>
    <col min="4871" max="4871" width="10" style="220" customWidth="1"/>
    <col min="4872" max="4872" width="15.5703125" style="220" customWidth="1"/>
    <col min="4873" max="5117" width="9.140625" style="220"/>
    <col min="5118" max="5118" width="3.7109375" style="220" customWidth="1"/>
    <col min="5119" max="5120" width="9.140625" style="220"/>
    <col min="5121" max="5121" width="6.7109375" style="220" customWidth="1"/>
    <col min="5122" max="5122" width="7.5703125" style="220" customWidth="1"/>
    <col min="5123" max="5123" width="61.42578125" style="220" customWidth="1"/>
    <col min="5124" max="5124" width="50.5703125" style="220" customWidth="1"/>
    <col min="5125" max="5125" width="10.42578125" style="220" customWidth="1"/>
    <col min="5126" max="5126" width="12" style="220" customWidth="1"/>
    <col min="5127" max="5127" width="10" style="220" customWidth="1"/>
    <col min="5128" max="5128" width="15.5703125" style="220" customWidth="1"/>
    <col min="5129" max="5373" width="9.140625" style="220"/>
    <col min="5374" max="5374" width="3.7109375" style="220" customWidth="1"/>
    <col min="5375" max="5376" width="9.140625" style="220"/>
    <col min="5377" max="5377" width="6.7109375" style="220" customWidth="1"/>
    <col min="5378" max="5378" width="7.5703125" style="220" customWidth="1"/>
    <col min="5379" max="5379" width="61.42578125" style="220" customWidth="1"/>
    <col min="5380" max="5380" width="50.5703125" style="220" customWidth="1"/>
    <col min="5381" max="5381" width="10.42578125" style="220" customWidth="1"/>
    <col min="5382" max="5382" width="12" style="220" customWidth="1"/>
    <col min="5383" max="5383" width="10" style="220" customWidth="1"/>
    <col min="5384" max="5384" width="15.5703125" style="220" customWidth="1"/>
    <col min="5385" max="5629" width="9.140625" style="220"/>
    <col min="5630" max="5630" width="3.7109375" style="220" customWidth="1"/>
    <col min="5631" max="5632" width="9.140625" style="220"/>
    <col min="5633" max="5633" width="6.7109375" style="220" customWidth="1"/>
    <col min="5634" max="5634" width="7.5703125" style="220" customWidth="1"/>
    <col min="5635" max="5635" width="61.42578125" style="220" customWidth="1"/>
    <col min="5636" max="5636" width="50.5703125" style="220" customWidth="1"/>
    <col min="5637" max="5637" width="10.42578125" style="220" customWidth="1"/>
    <col min="5638" max="5638" width="12" style="220" customWidth="1"/>
    <col min="5639" max="5639" width="10" style="220" customWidth="1"/>
    <col min="5640" max="5640" width="15.5703125" style="220" customWidth="1"/>
    <col min="5641" max="5885" width="9.140625" style="220"/>
    <col min="5886" max="5886" width="3.7109375" style="220" customWidth="1"/>
    <col min="5887" max="5888" width="9.140625" style="220"/>
    <col min="5889" max="5889" width="6.7109375" style="220" customWidth="1"/>
    <col min="5890" max="5890" width="7.5703125" style="220" customWidth="1"/>
    <col min="5891" max="5891" width="61.42578125" style="220" customWidth="1"/>
    <col min="5892" max="5892" width="50.5703125" style="220" customWidth="1"/>
    <col min="5893" max="5893" width="10.42578125" style="220" customWidth="1"/>
    <col min="5894" max="5894" width="12" style="220" customWidth="1"/>
    <col min="5895" max="5895" width="10" style="220" customWidth="1"/>
    <col min="5896" max="5896" width="15.5703125" style="220" customWidth="1"/>
    <col min="5897" max="6141" width="9.140625" style="220"/>
    <col min="6142" max="6142" width="3.7109375" style="220" customWidth="1"/>
    <col min="6143" max="6144" width="9.140625" style="220"/>
    <col min="6145" max="6145" width="6.7109375" style="220" customWidth="1"/>
    <col min="6146" max="6146" width="7.5703125" style="220" customWidth="1"/>
    <col min="6147" max="6147" width="61.42578125" style="220" customWidth="1"/>
    <col min="6148" max="6148" width="50.5703125" style="220" customWidth="1"/>
    <col min="6149" max="6149" width="10.42578125" style="220" customWidth="1"/>
    <col min="6150" max="6150" width="12" style="220" customWidth="1"/>
    <col min="6151" max="6151" width="10" style="220" customWidth="1"/>
    <col min="6152" max="6152" width="15.5703125" style="220" customWidth="1"/>
    <col min="6153" max="6397" width="9.140625" style="220"/>
    <col min="6398" max="6398" width="3.7109375" style="220" customWidth="1"/>
    <col min="6399" max="6400" width="9.140625" style="220"/>
    <col min="6401" max="6401" width="6.7109375" style="220" customWidth="1"/>
    <col min="6402" max="6402" width="7.5703125" style="220" customWidth="1"/>
    <col min="6403" max="6403" width="61.42578125" style="220" customWidth="1"/>
    <col min="6404" max="6404" width="50.5703125" style="220" customWidth="1"/>
    <col min="6405" max="6405" width="10.42578125" style="220" customWidth="1"/>
    <col min="6406" max="6406" width="12" style="220" customWidth="1"/>
    <col min="6407" max="6407" width="10" style="220" customWidth="1"/>
    <col min="6408" max="6408" width="15.5703125" style="220" customWidth="1"/>
    <col min="6409" max="6653" width="9.140625" style="220"/>
    <col min="6654" max="6654" width="3.7109375" style="220" customWidth="1"/>
    <col min="6655" max="6656" width="9.140625" style="220"/>
    <col min="6657" max="6657" width="6.7109375" style="220" customWidth="1"/>
    <col min="6658" max="6658" width="7.5703125" style="220" customWidth="1"/>
    <col min="6659" max="6659" width="61.42578125" style="220" customWidth="1"/>
    <col min="6660" max="6660" width="50.5703125" style="220" customWidth="1"/>
    <col min="6661" max="6661" width="10.42578125" style="220" customWidth="1"/>
    <col min="6662" max="6662" width="12" style="220" customWidth="1"/>
    <col min="6663" max="6663" width="10" style="220" customWidth="1"/>
    <col min="6664" max="6664" width="15.5703125" style="220" customWidth="1"/>
    <col min="6665" max="6909" width="9.140625" style="220"/>
    <col min="6910" max="6910" width="3.7109375" style="220" customWidth="1"/>
    <col min="6911" max="6912" width="9.140625" style="220"/>
    <col min="6913" max="6913" width="6.7109375" style="220" customWidth="1"/>
    <col min="6914" max="6914" width="7.5703125" style="220" customWidth="1"/>
    <col min="6915" max="6915" width="61.42578125" style="220" customWidth="1"/>
    <col min="6916" max="6916" width="50.5703125" style="220" customWidth="1"/>
    <col min="6917" max="6917" width="10.42578125" style="220" customWidth="1"/>
    <col min="6918" max="6918" width="12" style="220" customWidth="1"/>
    <col min="6919" max="6919" width="10" style="220" customWidth="1"/>
    <col min="6920" max="6920" width="15.5703125" style="220" customWidth="1"/>
    <col min="6921" max="7165" width="9.140625" style="220"/>
    <col min="7166" max="7166" width="3.7109375" style="220" customWidth="1"/>
    <col min="7167" max="7168" width="9.140625" style="220"/>
    <col min="7169" max="7169" width="6.7109375" style="220" customWidth="1"/>
    <col min="7170" max="7170" width="7.5703125" style="220" customWidth="1"/>
    <col min="7171" max="7171" width="61.42578125" style="220" customWidth="1"/>
    <col min="7172" max="7172" width="50.5703125" style="220" customWidth="1"/>
    <col min="7173" max="7173" width="10.42578125" style="220" customWidth="1"/>
    <col min="7174" max="7174" width="12" style="220" customWidth="1"/>
    <col min="7175" max="7175" width="10" style="220" customWidth="1"/>
    <col min="7176" max="7176" width="15.5703125" style="220" customWidth="1"/>
    <col min="7177" max="7421" width="9.140625" style="220"/>
    <col min="7422" max="7422" width="3.7109375" style="220" customWidth="1"/>
    <col min="7423" max="7424" width="9.140625" style="220"/>
    <col min="7425" max="7425" width="6.7109375" style="220" customWidth="1"/>
    <col min="7426" max="7426" width="7.5703125" style="220" customWidth="1"/>
    <col min="7427" max="7427" width="61.42578125" style="220" customWidth="1"/>
    <col min="7428" max="7428" width="50.5703125" style="220" customWidth="1"/>
    <col min="7429" max="7429" width="10.42578125" style="220" customWidth="1"/>
    <col min="7430" max="7430" width="12" style="220" customWidth="1"/>
    <col min="7431" max="7431" width="10" style="220" customWidth="1"/>
    <col min="7432" max="7432" width="15.5703125" style="220" customWidth="1"/>
    <col min="7433" max="7677" width="9.140625" style="220"/>
    <col min="7678" max="7678" width="3.7109375" style="220" customWidth="1"/>
    <col min="7679" max="7680" width="9.140625" style="220"/>
    <col min="7681" max="7681" width="6.7109375" style="220" customWidth="1"/>
    <col min="7682" max="7682" width="7.5703125" style="220" customWidth="1"/>
    <col min="7683" max="7683" width="61.42578125" style="220" customWidth="1"/>
    <col min="7684" max="7684" width="50.5703125" style="220" customWidth="1"/>
    <col min="7685" max="7685" width="10.42578125" style="220" customWidth="1"/>
    <col min="7686" max="7686" width="12" style="220" customWidth="1"/>
    <col min="7687" max="7687" width="10" style="220" customWidth="1"/>
    <col min="7688" max="7688" width="15.5703125" style="220" customWidth="1"/>
    <col min="7689" max="7933" width="9.140625" style="220"/>
    <col min="7934" max="7934" width="3.7109375" style="220" customWidth="1"/>
    <col min="7935" max="7936" width="9.140625" style="220"/>
    <col min="7937" max="7937" width="6.7109375" style="220" customWidth="1"/>
    <col min="7938" max="7938" width="7.5703125" style="220" customWidth="1"/>
    <col min="7939" max="7939" width="61.42578125" style="220" customWidth="1"/>
    <col min="7940" max="7940" width="50.5703125" style="220" customWidth="1"/>
    <col min="7941" max="7941" width="10.42578125" style="220" customWidth="1"/>
    <col min="7942" max="7942" width="12" style="220" customWidth="1"/>
    <col min="7943" max="7943" width="10" style="220" customWidth="1"/>
    <col min="7944" max="7944" width="15.5703125" style="220" customWidth="1"/>
    <col min="7945" max="8189" width="9.140625" style="220"/>
    <col min="8190" max="8190" width="3.7109375" style="220" customWidth="1"/>
    <col min="8191" max="8192" width="9.140625" style="220"/>
    <col min="8193" max="8193" width="6.7109375" style="220" customWidth="1"/>
    <col min="8194" max="8194" width="7.5703125" style="220" customWidth="1"/>
    <col min="8195" max="8195" width="61.42578125" style="220" customWidth="1"/>
    <col min="8196" max="8196" width="50.5703125" style="220" customWidth="1"/>
    <col min="8197" max="8197" width="10.42578125" style="220" customWidth="1"/>
    <col min="8198" max="8198" width="12" style="220" customWidth="1"/>
    <col min="8199" max="8199" width="10" style="220" customWidth="1"/>
    <col min="8200" max="8200" width="15.5703125" style="220" customWidth="1"/>
    <col min="8201" max="8445" width="9.140625" style="220"/>
    <col min="8446" max="8446" width="3.7109375" style="220" customWidth="1"/>
    <col min="8447" max="8448" width="9.140625" style="220"/>
    <col min="8449" max="8449" width="6.7109375" style="220" customWidth="1"/>
    <col min="8450" max="8450" width="7.5703125" style="220" customWidth="1"/>
    <col min="8451" max="8451" width="61.42578125" style="220" customWidth="1"/>
    <col min="8452" max="8452" width="50.5703125" style="220" customWidth="1"/>
    <col min="8453" max="8453" width="10.42578125" style="220" customWidth="1"/>
    <col min="8454" max="8454" width="12" style="220" customWidth="1"/>
    <col min="8455" max="8455" width="10" style="220" customWidth="1"/>
    <col min="8456" max="8456" width="15.5703125" style="220" customWidth="1"/>
    <col min="8457" max="8701" width="9.140625" style="220"/>
    <col min="8702" max="8702" width="3.7109375" style="220" customWidth="1"/>
    <col min="8703" max="8704" width="9.140625" style="220"/>
    <col min="8705" max="8705" width="6.7109375" style="220" customWidth="1"/>
    <col min="8706" max="8706" width="7.5703125" style="220" customWidth="1"/>
    <col min="8707" max="8707" width="61.42578125" style="220" customWidth="1"/>
    <col min="8708" max="8708" width="50.5703125" style="220" customWidth="1"/>
    <col min="8709" max="8709" width="10.42578125" style="220" customWidth="1"/>
    <col min="8710" max="8710" width="12" style="220" customWidth="1"/>
    <col min="8711" max="8711" width="10" style="220" customWidth="1"/>
    <col min="8712" max="8712" width="15.5703125" style="220" customWidth="1"/>
    <col min="8713" max="8957" width="9.140625" style="220"/>
    <col min="8958" max="8958" width="3.7109375" style="220" customWidth="1"/>
    <col min="8959" max="8960" width="9.140625" style="220"/>
    <col min="8961" max="8961" width="6.7109375" style="220" customWidth="1"/>
    <col min="8962" max="8962" width="7.5703125" style="220" customWidth="1"/>
    <col min="8963" max="8963" width="61.42578125" style="220" customWidth="1"/>
    <col min="8964" max="8964" width="50.5703125" style="220" customWidth="1"/>
    <col min="8965" max="8965" width="10.42578125" style="220" customWidth="1"/>
    <col min="8966" max="8966" width="12" style="220" customWidth="1"/>
    <col min="8967" max="8967" width="10" style="220" customWidth="1"/>
    <col min="8968" max="8968" width="15.5703125" style="220" customWidth="1"/>
    <col min="8969" max="9213" width="9.140625" style="220"/>
    <col min="9214" max="9214" width="3.7109375" style="220" customWidth="1"/>
    <col min="9215" max="9216" width="9.140625" style="220"/>
    <col min="9217" max="9217" width="6.7109375" style="220" customWidth="1"/>
    <col min="9218" max="9218" width="7.5703125" style="220" customWidth="1"/>
    <col min="9219" max="9219" width="61.42578125" style="220" customWidth="1"/>
    <col min="9220" max="9220" width="50.5703125" style="220" customWidth="1"/>
    <col min="9221" max="9221" width="10.42578125" style="220" customWidth="1"/>
    <col min="9222" max="9222" width="12" style="220" customWidth="1"/>
    <col min="9223" max="9223" width="10" style="220" customWidth="1"/>
    <col min="9224" max="9224" width="15.5703125" style="220" customWidth="1"/>
    <col min="9225" max="9469" width="9.140625" style="220"/>
    <col min="9470" max="9470" width="3.7109375" style="220" customWidth="1"/>
    <col min="9471" max="9472" width="9.140625" style="220"/>
    <col min="9473" max="9473" width="6.7109375" style="220" customWidth="1"/>
    <col min="9474" max="9474" width="7.5703125" style="220" customWidth="1"/>
    <col min="9475" max="9475" width="61.42578125" style="220" customWidth="1"/>
    <col min="9476" max="9476" width="50.5703125" style="220" customWidth="1"/>
    <col min="9477" max="9477" width="10.42578125" style="220" customWidth="1"/>
    <col min="9478" max="9478" width="12" style="220" customWidth="1"/>
    <col min="9479" max="9479" width="10" style="220" customWidth="1"/>
    <col min="9480" max="9480" width="15.5703125" style="220" customWidth="1"/>
    <col min="9481" max="9725" width="9.140625" style="220"/>
    <col min="9726" max="9726" width="3.7109375" style="220" customWidth="1"/>
    <col min="9727" max="9728" width="9.140625" style="220"/>
    <col min="9729" max="9729" width="6.7109375" style="220" customWidth="1"/>
    <col min="9730" max="9730" width="7.5703125" style="220" customWidth="1"/>
    <col min="9731" max="9731" width="61.42578125" style="220" customWidth="1"/>
    <col min="9732" max="9732" width="50.5703125" style="220" customWidth="1"/>
    <col min="9733" max="9733" width="10.42578125" style="220" customWidth="1"/>
    <col min="9734" max="9734" width="12" style="220" customWidth="1"/>
    <col min="9735" max="9735" width="10" style="220" customWidth="1"/>
    <col min="9736" max="9736" width="15.5703125" style="220" customWidth="1"/>
    <col min="9737" max="9981" width="9.140625" style="220"/>
    <col min="9982" max="9982" width="3.7109375" style="220" customWidth="1"/>
    <col min="9983" max="9984" width="9.140625" style="220"/>
    <col min="9985" max="9985" width="6.7109375" style="220" customWidth="1"/>
    <col min="9986" max="9986" width="7.5703125" style="220" customWidth="1"/>
    <col min="9987" max="9987" width="61.42578125" style="220" customWidth="1"/>
    <col min="9988" max="9988" width="50.5703125" style="220" customWidth="1"/>
    <col min="9989" max="9989" width="10.42578125" style="220" customWidth="1"/>
    <col min="9990" max="9990" width="12" style="220" customWidth="1"/>
    <col min="9991" max="9991" width="10" style="220" customWidth="1"/>
    <col min="9992" max="9992" width="15.5703125" style="220" customWidth="1"/>
    <col min="9993" max="10237" width="9.140625" style="220"/>
    <col min="10238" max="10238" width="3.7109375" style="220" customWidth="1"/>
    <col min="10239" max="10240" width="9.140625" style="220"/>
    <col min="10241" max="10241" width="6.7109375" style="220" customWidth="1"/>
    <col min="10242" max="10242" width="7.5703125" style="220" customWidth="1"/>
    <col min="10243" max="10243" width="61.42578125" style="220" customWidth="1"/>
    <col min="10244" max="10244" width="50.5703125" style="220" customWidth="1"/>
    <col min="10245" max="10245" width="10.42578125" style="220" customWidth="1"/>
    <col min="10246" max="10246" width="12" style="220" customWidth="1"/>
    <col min="10247" max="10247" width="10" style="220" customWidth="1"/>
    <col min="10248" max="10248" width="15.5703125" style="220" customWidth="1"/>
    <col min="10249" max="10493" width="9.140625" style="220"/>
    <col min="10494" max="10494" width="3.7109375" style="220" customWidth="1"/>
    <col min="10495" max="10496" width="9.140625" style="220"/>
    <col min="10497" max="10497" width="6.7109375" style="220" customWidth="1"/>
    <col min="10498" max="10498" width="7.5703125" style="220" customWidth="1"/>
    <col min="10499" max="10499" width="61.42578125" style="220" customWidth="1"/>
    <col min="10500" max="10500" width="50.5703125" style="220" customWidth="1"/>
    <col min="10501" max="10501" width="10.42578125" style="220" customWidth="1"/>
    <col min="10502" max="10502" width="12" style="220" customWidth="1"/>
    <col min="10503" max="10503" width="10" style="220" customWidth="1"/>
    <col min="10504" max="10504" width="15.5703125" style="220" customWidth="1"/>
    <col min="10505" max="10749" width="9.140625" style="220"/>
    <col min="10750" max="10750" width="3.7109375" style="220" customWidth="1"/>
    <col min="10751" max="10752" width="9.140625" style="220"/>
    <col min="10753" max="10753" width="6.7109375" style="220" customWidth="1"/>
    <col min="10754" max="10754" width="7.5703125" style="220" customWidth="1"/>
    <col min="10755" max="10755" width="61.42578125" style="220" customWidth="1"/>
    <col min="10756" max="10756" width="50.5703125" style="220" customWidth="1"/>
    <col min="10757" max="10757" width="10.42578125" style="220" customWidth="1"/>
    <col min="10758" max="10758" width="12" style="220" customWidth="1"/>
    <col min="10759" max="10759" width="10" style="220" customWidth="1"/>
    <col min="10760" max="10760" width="15.5703125" style="220" customWidth="1"/>
    <col min="10761" max="11005" width="9.140625" style="220"/>
    <col min="11006" max="11006" width="3.7109375" style="220" customWidth="1"/>
    <col min="11007" max="11008" width="9.140625" style="220"/>
    <col min="11009" max="11009" width="6.7109375" style="220" customWidth="1"/>
    <col min="11010" max="11010" width="7.5703125" style="220" customWidth="1"/>
    <col min="11011" max="11011" width="61.42578125" style="220" customWidth="1"/>
    <col min="11012" max="11012" width="50.5703125" style="220" customWidth="1"/>
    <col min="11013" max="11013" width="10.42578125" style="220" customWidth="1"/>
    <col min="11014" max="11014" width="12" style="220" customWidth="1"/>
    <col min="11015" max="11015" width="10" style="220" customWidth="1"/>
    <col min="11016" max="11016" width="15.5703125" style="220" customWidth="1"/>
    <col min="11017" max="11261" width="9.140625" style="220"/>
    <col min="11262" max="11262" width="3.7109375" style="220" customWidth="1"/>
    <col min="11263" max="11264" width="9.140625" style="220"/>
    <col min="11265" max="11265" width="6.7109375" style="220" customWidth="1"/>
    <col min="11266" max="11266" width="7.5703125" style="220" customWidth="1"/>
    <col min="11267" max="11267" width="61.42578125" style="220" customWidth="1"/>
    <col min="11268" max="11268" width="50.5703125" style="220" customWidth="1"/>
    <col min="11269" max="11269" width="10.42578125" style="220" customWidth="1"/>
    <col min="11270" max="11270" width="12" style="220" customWidth="1"/>
    <col min="11271" max="11271" width="10" style="220" customWidth="1"/>
    <col min="11272" max="11272" width="15.5703125" style="220" customWidth="1"/>
    <col min="11273" max="11517" width="9.140625" style="220"/>
    <col min="11518" max="11518" width="3.7109375" style="220" customWidth="1"/>
    <col min="11519" max="11520" width="9.140625" style="220"/>
    <col min="11521" max="11521" width="6.7109375" style="220" customWidth="1"/>
    <col min="11522" max="11522" width="7.5703125" style="220" customWidth="1"/>
    <col min="11523" max="11523" width="61.42578125" style="220" customWidth="1"/>
    <col min="11524" max="11524" width="50.5703125" style="220" customWidth="1"/>
    <col min="11525" max="11525" width="10.42578125" style="220" customWidth="1"/>
    <col min="11526" max="11526" width="12" style="220" customWidth="1"/>
    <col min="11527" max="11527" width="10" style="220" customWidth="1"/>
    <col min="11528" max="11528" width="15.5703125" style="220" customWidth="1"/>
    <col min="11529" max="11773" width="9.140625" style="220"/>
    <col min="11774" max="11774" width="3.7109375" style="220" customWidth="1"/>
    <col min="11775" max="11776" width="9.140625" style="220"/>
    <col min="11777" max="11777" width="6.7109375" style="220" customWidth="1"/>
    <col min="11778" max="11778" width="7.5703125" style="220" customWidth="1"/>
    <col min="11779" max="11779" width="61.42578125" style="220" customWidth="1"/>
    <col min="11780" max="11780" width="50.5703125" style="220" customWidth="1"/>
    <col min="11781" max="11781" width="10.42578125" style="220" customWidth="1"/>
    <col min="11782" max="11782" width="12" style="220" customWidth="1"/>
    <col min="11783" max="11783" width="10" style="220" customWidth="1"/>
    <col min="11784" max="11784" width="15.5703125" style="220" customWidth="1"/>
    <col min="11785" max="12029" width="9.140625" style="220"/>
    <col min="12030" max="12030" width="3.7109375" style="220" customWidth="1"/>
    <col min="12031" max="12032" width="9.140625" style="220"/>
    <col min="12033" max="12033" width="6.7109375" style="220" customWidth="1"/>
    <col min="12034" max="12034" width="7.5703125" style="220" customWidth="1"/>
    <col min="12035" max="12035" width="61.42578125" style="220" customWidth="1"/>
    <col min="12036" max="12036" width="50.5703125" style="220" customWidth="1"/>
    <col min="12037" max="12037" width="10.42578125" style="220" customWidth="1"/>
    <col min="12038" max="12038" width="12" style="220" customWidth="1"/>
    <col min="12039" max="12039" width="10" style="220" customWidth="1"/>
    <col min="12040" max="12040" width="15.5703125" style="220" customWidth="1"/>
    <col min="12041" max="12285" width="9.140625" style="220"/>
    <col min="12286" max="12286" width="3.7109375" style="220" customWidth="1"/>
    <col min="12287" max="12288" width="9.140625" style="220"/>
    <col min="12289" max="12289" width="6.7109375" style="220" customWidth="1"/>
    <col min="12290" max="12290" width="7.5703125" style="220" customWidth="1"/>
    <col min="12291" max="12291" width="61.42578125" style="220" customWidth="1"/>
    <col min="12292" max="12292" width="50.5703125" style="220" customWidth="1"/>
    <col min="12293" max="12293" width="10.42578125" style="220" customWidth="1"/>
    <col min="12294" max="12294" width="12" style="220" customWidth="1"/>
    <col min="12295" max="12295" width="10" style="220" customWidth="1"/>
    <col min="12296" max="12296" width="15.5703125" style="220" customWidth="1"/>
    <col min="12297" max="12541" width="9.140625" style="220"/>
    <col min="12542" max="12542" width="3.7109375" style="220" customWidth="1"/>
    <col min="12543" max="12544" width="9.140625" style="220"/>
    <col min="12545" max="12545" width="6.7109375" style="220" customWidth="1"/>
    <col min="12546" max="12546" width="7.5703125" style="220" customWidth="1"/>
    <col min="12547" max="12547" width="61.42578125" style="220" customWidth="1"/>
    <col min="12548" max="12548" width="50.5703125" style="220" customWidth="1"/>
    <col min="12549" max="12549" width="10.42578125" style="220" customWidth="1"/>
    <col min="12550" max="12550" width="12" style="220" customWidth="1"/>
    <col min="12551" max="12551" width="10" style="220" customWidth="1"/>
    <col min="12552" max="12552" width="15.5703125" style="220" customWidth="1"/>
    <col min="12553" max="12797" width="9.140625" style="220"/>
    <col min="12798" max="12798" width="3.7109375" style="220" customWidth="1"/>
    <col min="12799" max="12800" width="9.140625" style="220"/>
    <col min="12801" max="12801" width="6.7109375" style="220" customWidth="1"/>
    <col min="12802" max="12802" width="7.5703125" style="220" customWidth="1"/>
    <col min="12803" max="12803" width="61.42578125" style="220" customWidth="1"/>
    <col min="12804" max="12804" width="50.5703125" style="220" customWidth="1"/>
    <col min="12805" max="12805" width="10.42578125" style="220" customWidth="1"/>
    <col min="12806" max="12806" width="12" style="220" customWidth="1"/>
    <col min="12807" max="12807" width="10" style="220" customWidth="1"/>
    <col min="12808" max="12808" width="15.5703125" style="220" customWidth="1"/>
    <col min="12809" max="13053" width="9.140625" style="220"/>
    <col min="13054" max="13054" width="3.7109375" style="220" customWidth="1"/>
    <col min="13055" max="13056" width="9.140625" style="220"/>
    <col min="13057" max="13057" width="6.7109375" style="220" customWidth="1"/>
    <col min="13058" max="13058" width="7.5703125" style="220" customWidth="1"/>
    <col min="13059" max="13059" width="61.42578125" style="220" customWidth="1"/>
    <col min="13060" max="13060" width="50.5703125" style="220" customWidth="1"/>
    <col min="13061" max="13061" width="10.42578125" style="220" customWidth="1"/>
    <col min="13062" max="13062" width="12" style="220" customWidth="1"/>
    <col min="13063" max="13063" width="10" style="220" customWidth="1"/>
    <col min="13064" max="13064" width="15.5703125" style="220" customWidth="1"/>
    <col min="13065" max="13309" width="9.140625" style="220"/>
    <col min="13310" max="13310" width="3.7109375" style="220" customWidth="1"/>
    <col min="13311" max="13312" width="9.140625" style="220"/>
    <col min="13313" max="13313" width="6.7109375" style="220" customWidth="1"/>
    <col min="13314" max="13314" width="7.5703125" style="220" customWidth="1"/>
    <col min="13315" max="13315" width="61.42578125" style="220" customWidth="1"/>
    <col min="13316" max="13316" width="50.5703125" style="220" customWidth="1"/>
    <col min="13317" max="13317" width="10.42578125" style="220" customWidth="1"/>
    <col min="13318" max="13318" width="12" style="220" customWidth="1"/>
    <col min="13319" max="13319" width="10" style="220" customWidth="1"/>
    <col min="13320" max="13320" width="15.5703125" style="220" customWidth="1"/>
    <col min="13321" max="13565" width="9.140625" style="220"/>
    <col min="13566" max="13566" width="3.7109375" style="220" customWidth="1"/>
    <col min="13567" max="13568" width="9.140625" style="220"/>
    <col min="13569" max="13569" width="6.7109375" style="220" customWidth="1"/>
    <col min="13570" max="13570" width="7.5703125" style="220" customWidth="1"/>
    <col min="13571" max="13571" width="61.42578125" style="220" customWidth="1"/>
    <col min="13572" max="13572" width="50.5703125" style="220" customWidth="1"/>
    <col min="13573" max="13573" width="10.42578125" style="220" customWidth="1"/>
    <col min="13574" max="13574" width="12" style="220" customWidth="1"/>
    <col min="13575" max="13575" width="10" style="220" customWidth="1"/>
    <col min="13576" max="13576" width="15.5703125" style="220" customWidth="1"/>
    <col min="13577" max="13821" width="9.140625" style="220"/>
    <col min="13822" max="13822" width="3.7109375" style="220" customWidth="1"/>
    <col min="13823" max="13824" width="9.140625" style="220"/>
    <col min="13825" max="13825" width="6.7109375" style="220" customWidth="1"/>
    <col min="13826" max="13826" width="7.5703125" style="220" customWidth="1"/>
    <col min="13827" max="13827" width="61.42578125" style="220" customWidth="1"/>
    <col min="13828" max="13828" width="50.5703125" style="220" customWidth="1"/>
    <col min="13829" max="13829" width="10.42578125" style="220" customWidth="1"/>
    <col min="13830" max="13830" width="12" style="220" customWidth="1"/>
    <col min="13831" max="13831" width="10" style="220" customWidth="1"/>
    <col min="13832" max="13832" width="15.5703125" style="220" customWidth="1"/>
    <col min="13833" max="14077" width="9.140625" style="220"/>
    <col min="14078" max="14078" width="3.7109375" style="220" customWidth="1"/>
    <col min="14079" max="14080" width="9.140625" style="220"/>
    <col min="14081" max="14081" width="6.7109375" style="220" customWidth="1"/>
    <col min="14082" max="14082" width="7.5703125" style="220" customWidth="1"/>
    <col min="14083" max="14083" width="61.42578125" style="220" customWidth="1"/>
    <col min="14084" max="14084" width="50.5703125" style="220" customWidth="1"/>
    <col min="14085" max="14085" width="10.42578125" style="220" customWidth="1"/>
    <col min="14086" max="14086" width="12" style="220" customWidth="1"/>
    <col min="14087" max="14087" width="10" style="220" customWidth="1"/>
    <col min="14088" max="14088" width="15.5703125" style="220" customWidth="1"/>
    <col min="14089" max="14333" width="9.140625" style="220"/>
    <col min="14334" max="14334" width="3.7109375" style="220" customWidth="1"/>
    <col min="14335" max="14336" width="9.140625" style="220"/>
    <col min="14337" max="14337" width="6.7109375" style="220" customWidth="1"/>
    <col min="14338" max="14338" width="7.5703125" style="220" customWidth="1"/>
    <col min="14339" max="14339" width="61.42578125" style="220" customWidth="1"/>
    <col min="14340" max="14340" width="50.5703125" style="220" customWidth="1"/>
    <col min="14341" max="14341" width="10.42578125" style="220" customWidth="1"/>
    <col min="14342" max="14342" width="12" style="220" customWidth="1"/>
    <col min="14343" max="14343" width="10" style="220" customWidth="1"/>
    <col min="14344" max="14344" width="15.5703125" style="220" customWidth="1"/>
    <col min="14345" max="14589" width="9.140625" style="220"/>
    <col min="14590" max="14590" width="3.7109375" style="220" customWidth="1"/>
    <col min="14591" max="14592" width="9.140625" style="220"/>
    <col min="14593" max="14593" width="6.7109375" style="220" customWidth="1"/>
    <col min="14594" max="14594" width="7.5703125" style="220" customWidth="1"/>
    <col min="14595" max="14595" width="61.42578125" style="220" customWidth="1"/>
    <col min="14596" max="14596" width="50.5703125" style="220" customWidth="1"/>
    <col min="14597" max="14597" width="10.42578125" style="220" customWidth="1"/>
    <col min="14598" max="14598" width="12" style="220" customWidth="1"/>
    <col min="14599" max="14599" width="10" style="220" customWidth="1"/>
    <col min="14600" max="14600" width="15.5703125" style="220" customWidth="1"/>
    <col min="14601" max="14845" width="9.140625" style="220"/>
    <col min="14846" max="14846" width="3.7109375" style="220" customWidth="1"/>
    <col min="14847" max="14848" width="9.140625" style="220"/>
    <col min="14849" max="14849" width="6.7109375" style="220" customWidth="1"/>
    <col min="14850" max="14850" width="7.5703125" style="220" customWidth="1"/>
    <col min="14851" max="14851" width="61.42578125" style="220" customWidth="1"/>
    <col min="14852" max="14852" width="50.5703125" style="220" customWidth="1"/>
    <col min="14853" max="14853" width="10.42578125" style="220" customWidth="1"/>
    <col min="14854" max="14854" width="12" style="220" customWidth="1"/>
    <col min="14855" max="14855" width="10" style="220" customWidth="1"/>
    <col min="14856" max="14856" width="15.5703125" style="220" customWidth="1"/>
    <col min="14857" max="15101" width="9.140625" style="220"/>
    <col min="15102" max="15102" width="3.7109375" style="220" customWidth="1"/>
    <col min="15103" max="15104" width="9.140625" style="220"/>
    <col min="15105" max="15105" width="6.7109375" style="220" customWidth="1"/>
    <col min="15106" max="15106" width="7.5703125" style="220" customWidth="1"/>
    <col min="15107" max="15107" width="61.42578125" style="220" customWidth="1"/>
    <col min="15108" max="15108" width="50.5703125" style="220" customWidth="1"/>
    <col min="15109" max="15109" width="10.42578125" style="220" customWidth="1"/>
    <col min="15110" max="15110" width="12" style="220" customWidth="1"/>
    <col min="15111" max="15111" width="10" style="220" customWidth="1"/>
    <col min="15112" max="15112" width="15.5703125" style="220" customWidth="1"/>
    <col min="15113" max="15357" width="9.140625" style="220"/>
    <col min="15358" max="15358" width="3.7109375" style="220" customWidth="1"/>
    <col min="15359" max="15360" width="9.140625" style="220"/>
    <col min="15361" max="15361" width="6.7109375" style="220" customWidth="1"/>
    <col min="15362" max="15362" width="7.5703125" style="220" customWidth="1"/>
    <col min="15363" max="15363" width="61.42578125" style="220" customWidth="1"/>
    <col min="15364" max="15364" width="50.5703125" style="220" customWidth="1"/>
    <col min="15365" max="15365" width="10.42578125" style="220" customWidth="1"/>
    <col min="15366" max="15366" width="12" style="220" customWidth="1"/>
    <col min="15367" max="15367" width="10" style="220" customWidth="1"/>
    <col min="15368" max="15368" width="15.5703125" style="220" customWidth="1"/>
    <col min="15369" max="15613" width="9.140625" style="220"/>
    <col min="15614" max="15614" width="3.7109375" style="220" customWidth="1"/>
    <col min="15615" max="15616" width="9.140625" style="220"/>
    <col min="15617" max="15617" width="6.7109375" style="220" customWidth="1"/>
    <col min="15618" max="15618" width="7.5703125" style="220" customWidth="1"/>
    <col min="15619" max="15619" width="61.42578125" style="220" customWidth="1"/>
    <col min="15620" max="15620" width="50.5703125" style="220" customWidth="1"/>
    <col min="15621" max="15621" width="10.42578125" style="220" customWidth="1"/>
    <col min="15622" max="15622" width="12" style="220" customWidth="1"/>
    <col min="15623" max="15623" width="10" style="220" customWidth="1"/>
    <col min="15624" max="15624" width="15.5703125" style="220" customWidth="1"/>
    <col min="15625" max="15869" width="9.140625" style="220"/>
    <col min="15870" max="15870" width="3.7109375" style="220" customWidth="1"/>
    <col min="15871" max="15872" width="9.140625" style="220"/>
    <col min="15873" max="15873" width="6.7109375" style="220" customWidth="1"/>
    <col min="15874" max="15874" width="7.5703125" style="220" customWidth="1"/>
    <col min="15875" max="15875" width="61.42578125" style="220" customWidth="1"/>
    <col min="15876" max="15876" width="50.5703125" style="220" customWidth="1"/>
    <col min="15877" max="15877" width="10.42578125" style="220" customWidth="1"/>
    <col min="15878" max="15878" width="12" style="220" customWidth="1"/>
    <col min="15879" max="15879" width="10" style="220" customWidth="1"/>
    <col min="15880" max="15880" width="15.5703125" style="220" customWidth="1"/>
    <col min="15881" max="16125" width="9.140625" style="220"/>
    <col min="16126" max="16126" width="3.7109375" style="220" customWidth="1"/>
    <col min="16127" max="16128" width="9.140625" style="220"/>
    <col min="16129" max="16129" width="6.7109375" style="220" customWidth="1"/>
    <col min="16130" max="16130" width="7.5703125" style="220" customWidth="1"/>
    <col min="16131" max="16131" width="61.42578125" style="220" customWidth="1"/>
    <col min="16132" max="16132" width="50.5703125" style="220" customWidth="1"/>
    <col min="16133" max="16133" width="10.42578125" style="220" customWidth="1"/>
    <col min="16134" max="16134" width="12" style="220" customWidth="1"/>
    <col min="16135" max="16135" width="10" style="220" customWidth="1"/>
    <col min="16136" max="16136" width="15.5703125" style="220" customWidth="1"/>
    <col min="16137" max="16384" width="9.140625" style="220"/>
  </cols>
  <sheetData>
    <row r="1" spans="1:12" s="218" customFormat="1" ht="17.25" x14ac:dyDescent="0.25">
      <c r="A1" s="325" t="s">
        <v>149</v>
      </c>
      <c r="B1" s="325"/>
      <c r="C1" s="325"/>
      <c r="D1" s="325"/>
      <c r="E1" s="325"/>
      <c r="F1" s="325"/>
      <c r="G1" s="325"/>
      <c r="H1" s="325"/>
      <c r="I1" s="38"/>
      <c r="J1" s="38"/>
      <c r="K1" s="38"/>
      <c r="L1" s="38"/>
    </row>
    <row r="2" spans="1:12" s="23" customFormat="1" ht="16.5" x14ac:dyDescent="0.25">
      <c r="A2" s="325" t="s">
        <v>97</v>
      </c>
      <c r="B2" s="325"/>
      <c r="C2" s="325"/>
      <c r="D2" s="325"/>
      <c r="E2" s="325"/>
      <c r="F2" s="325"/>
      <c r="G2" s="325"/>
      <c r="H2" s="325"/>
      <c r="I2" s="22"/>
      <c r="J2" s="22"/>
    </row>
    <row r="3" spans="1:12" s="23" customFormat="1" ht="16.5" x14ac:dyDescent="0.25">
      <c r="A3" s="325" t="s">
        <v>0</v>
      </c>
      <c r="B3" s="325"/>
      <c r="C3" s="325"/>
      <c r="D3" s="325"/>
      <c r="E3" s="325"/>
      <c r="F3" s="325"/>
      <c r="G3" s="325"/>
      <c r="H3" s="325"/>
      <c r="I3" s="22"/>
      <c r="J3" s="22"/>
    </row>
    <row r="4" spans="1:12" s="23" customFormat="1" ht="16.5" x14ac:dyDescent="0.25">
      <c r="A4" s="219"/>
      <c r="B4" s="219"/>
      <c r="C4" s="219"/>
      <c r="D4" s="219"/>
      <c r="E4" s="219"/>
      <c r="F4" s="219"/>
      <c r="G4" s="219"/>
      <c r="H4" s="219"/>
      <c r="I4" s="22"/>
      <c r="J4" s="22"/>
    </row>
    <row r="5" spans="1:12" s="23" customFormat="1" ht="37.5" customHeight="1" x14ac:dyDescent="0.25">
      <c r="A5" s="326" t="s">
        <v>193</v>
      </c>
      <c r="B5" s="326"/>
      <c r="C5" s="326"/>
      <c r="D5" s="326"/>
      <c r="E5" s="326"/>
      <c r="F5" s="326"/>
      <c r="G5" s="326"/>
      <c r="H5" s="326"/>
      <c r="I5" s="24"/>
      <c r="J5" s="24"/>
    </row>
    <row r="7" spans="1:12" x14ac:dyDescent="0.25">
      <c r="H7" s="222" t="s">
        <v>55</v>
      </c>
    </row>
    <row r="8" spans="1:12" ht="14.25" x14ac:dyDescent="0.25">
      <c r="B8" s="327" t="s">
        <v>60</v>
      </c>
      <c r="C8" s="328"/>
      <c r="D8" s="329" t="s">
        <v>153</v>
      </c>
      <c r="E8" s="330"/>
      <c r="F8" s="331"/>
      <c r="G8" s="335" t="s">
        <v>154</v>
      </c>
      <c r="H8" s="223" t="s">
        <v>18</v>
      </c>
    </row>
    <row r="9" spans="1:12" ht="51" x14ac:dyDescent="0.25">
      <c r="B9" s="223" t="s">
        <v>1</v>
      </c>
      <c r="C9" s="224" t="s">
        <v>2</v>
      </c>
      <c r="D9" s="332"/>
      <c r="E9" s="333"/>
      <c r="F9" s="334"/>
      <c r="G9" s="336"/>
      <c r="H9" s="225" t="s">
        <v>155</v>
      </c>
    </row>
    <row r="10" spans="1:12" s="226" customFormat="1" ht="17.25" x14ac:dyDescent="0.25">
      <c r="B10" s="227"/>
      <c r="C10" s="227"/>
      <c r="D10" s="313" t="s">
        <v>156</v>
      </c>
      <c r="E10" s="314"/>
      <c r="F10" s="315"/>
      <c r="G10" s="227"/>
      <c r="H10" s="228">
        <f>H11</f>
        <v>50600</v>
      </c>
      <c r="I10" s="229"/>
    </row>
    <row r="11" spans="1:12" ht="17.25" x14ac:dyDescent="0.25">
      <c r="B11" s="316" t="s">
        <v>5</v>
      </c>
      <c r="C11" s="317"/>
      <c r="D11" s="317"/>
      <c r="E11" s="317"/>
      <c r="F11" s="317"/>
      <c r="G11" s="318"/>
      <c r="H11" s="230">
        <f>H12</f>
        <v>50600</v>
      </c>
      <c r="I11" s="231"/>
    </row>
    <row r="12" spans="1:12" ht="16.5" x14ac:dyDescent="0.25">
      <c r="B12" s="232">
        <v>1072</v>
      </c>
      <c r="C12" s="233"/>
      <c r="D12" s="319" t="s">
        <v>157</v>
      </c>
      <c r="E12" s="320"/>
      <c r="F12" s="321"/>
      <c r="G12" s="234"/>
      <c r="H12" s="235">
        <f>H13</f>
        <v>50600</v>
      </c>
      <c r="I12" s="231"/>
    </row>
    <row r="13" spans="1:12" ht="42.75" x14ac:dyDescent="0.25">
      <c r="B13" s="236"/>
      <c r="C13" s="242">
        <v>12002</v>
      </c>
      <c r="D13" s="322" t="s">
        <v>159</v>
      </c>
      <c r="E13" s="323"/>
      <c r="F13" s="324"/>
      <c r="G13" s="233" t="s">
        <v>158</v>
      </c>
      <c r="H13" s="237">
        <f>H14</f>
        <v>50600</v>
      </c>
    </row>
    <row r="14" spans="1:12" ht="24" customHeight="1" x14ac:dyDescent="0.25">
      <c r="B14" s="238"/>
      <c r="C14" s="238"/>
      <c r="D14" s="238"/>
      <c r="E14" s="238"/>
      <c r="F14" s="238"/>
      <c r="G14" s="239" t="s">
        <v>190</v>
      </c>
      <c r="H14" s="237">
        <v>50600</v>
      </c>
    </row>
  </sheetData>
  <mergeCells count="11">
    <mergeCell ref="D10:F10"/>
    <mergeCell ref="B11:G11"/>
    <mergeCell ref="D12:F12"/>
    <mergeCell ref="D13:F13"/>
    <mergeCell ref="A1:H1"/>
    <mergeCell ref="A2:H2"/>
    <mergeCell ref="A3:H3"/>
    <mergeCell ref="A5:H5"/>
    <mergeCell ref="B8:C8"/>
    <mergeCell ref="D8:F9"/>
    <mergeCell ref="G8:G9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9"/>
  <sheetViews>
    <sheetView topLeftCell="A55" workbookViewId="0">
      <selection activeCell="B42" sqref="B42"/>
    </sheetView>
  </sheetViews>
  <sheetFormatPr defaultColWidth="8" defaultRowHeight="13.5" x14ac:dyDescent="0.25"/>
  <cols>
    <col min="1" max="1" width="35.5703125" style="1" customWidth="1"/>
    <col min="2" max="2" width="51.85546875" style="1" customWidth="1"/>
    <col min="3" max="3" width="14.42578125" style="1" customWidth="1"/>
    <col min="4" max="4" width="16.28515625" style="1" customWidth="1"/>
    <col min="5" max="5" width="13" style="1" customWidth="1"/>
    <col min="6" max="6" width="8" style="97"/>
    <col min="7" max="16384" width="8" style="1"/>
  </cols>
  <sheetData>
    <row r="1" spans="1:10" s="28" customFormat="1" ht="17.25" customHeight="1" x14ac:dyDescent="0.25">
      <c r="A1" s="368" t="s">
        <v>165</v>
      </c>
      <c r="B1" s="368"/>
      <c r="C1" s="368"/>
      <c r="D1" s="368"/>
      <c r="E1" s="368"/>
      <c r="F1" s="105"/>
      <c r="G1" s="38"/>
      <c r="H1" s="38"/>
      <c r="I1" s="38"/>
      <c r="J1" s="38"/>
    </row>
    <row r="2" spans="1:10" s="8" customFormat="1" ht="16.5" customHeight="1" x14ac:dyDescent="0.25">
      <c r="A2" s="368" t="s">
        <v>97</v>
      </c>
      <c r="B2" s="368"/>
      <c r="C2" s="368"/>
      <c r="D2" s="368"/>
      <c r="E2" s="368"/>
      <c r="F2" s="105"/>
      <c r="G2" s="9"/>
      <c r="H2" s="9"/>
      <c r="I2" s="39"/>
      <c r="J2" s="39"/>
    </row>
    <row r="3" spans="1:10" s="8" customFormat="1" ht="16.5" customHeight="1" x14ac:dyDescent="0.25">
      <c r="A3" s="368" t="s">
        <v>0</v>
      </c>
      <c r="B3" s="368"/>
      <c r="C3" s="368"/>
      <c r="D3" s="368"/>
      <c r="E3" s="368"/>
      <c r="F3" s="105"/>
      <c r="G3" s="9"/>
      <c r="H3" s="9"/>
      <c r="I3" s="39"/>
      <c r="J3" s="39"/>
    </row>
    <row r="4" spans="1:10" s="14" customFormat="1" ht="19.5" customHeight="1" x14ac:dyDescent="0.25">
      <c r="A4" s="15"/>
      <c r="B4" s="15"/>
      <c r="C4" s="15"/>
      <c r="D4" s="15"/>
      <c r="E4" s="113"/>
      <c r="F4" s="106"/>
    </row>
    <row r="5" spans="1:10" s="12" customFormat="1" ht="57.75" customHeight="1" x14ac:dyDescent="0.25">
      <c r="A5" s="369" t="s">
        <v>167</v>
      </c>
      <c r="B5" s="369"/>
      <c r="C5" s="369"/>
      <c r="D5" s="369"/>
      <c r="E5" s="369"/>
      <c r="F5" s="97"/>
    </row>
    <row r="6" spans="1:10" s="88" customFormat="1" ht="25.5" customHeight="1" x14ac:dyDescent="0.3">
      <c r="A6" s="373" t="s">
        <v>76</v>
      </c>
      <c r="B6" s="373"/>
      <c r="C6" s="373"/>
      <c r="D6" s="373"/>
      <c r="E6" s="373"/>
      <c r="F6" s="91"/>
    </row>
    <row r="7" spans="1:10" s="88" customFormat="1" x14ac:dyDescent="0.25">
      <c r="B7" s="89"/>
      <c r="C7" s="89"/>
      <c r="D7" s="89"/>
      <c r="E7" s="89"/>
      <c r="F7" s="89"/>
    </row>
    <row r="8" spans="1:10" s="88" customFormat="1" ht="14.25" x14ac:dyDescent="0.25">
      <c r="A8" s="90" t="s">
        <v>77</v>
      </c>
      <c r="E8" s="104" t="s">
        <v>87</v>
      </c>
      <c r="F8" s="89"/>
    </row>
    <row r="9" spans="1:10" s="88" customFormat="1" ht="14.25" x14ac:dyDescent="0.25">
      <c r="B9" s="90"/>
      <c r="C9" s="90"/>
      <c r="D9" s="90"/>
      <c r="E9" s="89"/>
      <c r="F9" s="89"/>
    </row>
    <row r="10" spans="1:10" s="47" customFormat="1" ht="20.25" customHeight="1" x14ac:dyDescent="0.25">
      <c r="A10" s="53" t="s">
        <v>19</v>
      </c>
      <c r="B10" s="370" t="s">
        <v>20</v>
      </c>
      <c r="C10" s="371"/>
      <c r="D10" s="371"/>
      <c r="E10" s="372"/>
      <c r="F10" s="100"/>
    </row>
    <row r="11" spans="1:10" s="47" customFormat="1" ht="19.5" customHeight="1" x14ac:dyDescent="0.25">
      <c r="A11" s="54" t="s">
        <v>53</v>
      </c>
      <c r="B11" s="358" t="s">
        <v>38</v>
      </c>
      <c r="C11" s="359"/>
      <c r="D11" s="359"/>
      <c r="E11" s="360"/>
      <c r="F11" s="100"/>
    </row>
    <row r="12" spans="1:10" s="47" customFormat="1" ht="14.25" x14ac:dyDescent="0.25">
      <c r="A12" s="361" t="s">
        <v>29</v>
      </c>
      <c r="B12" s="362"/>
      <c r="C12" s="362"/>
      <c r="D12" s="362"/>
      <c r="E12" s="363"/>
      <c r="F12" s="100"/>
    </row>
    <row r="13" spans="1:10" s="56" customFormat="1" ht="11.25" customHeight="1" x14ac:dyDescent="0.25">
      <c r="A13" s="55"/>
      <c r="B13" s="55"/>
      <c r="C13" s="55"/>
      <c r="D13" s="55"/>
      <c r="E13" s="95"/>
      <c r="F13" s="107"/>
    </row>
    <row r="14" spans="1:10" s="47" customFormat="1" ht="16.5" customHeight="1" x14ac:dyDescent="0.25">
      <c r="A14" s="354" t="s">
        <v>21</v>
      </c>
      <c r="B14" s="356" t="s">
        <v>53</v>
      </c>
      <c r="C14" s="364" t="s">
        <v>162</v>
      </c>
      <c r="D14" s="364"/>
      <c r="E14" s="365"/>
      <c r="F14" s="100"/>
    </row>
    <row r="15" spans="1:10" s="47" customFormat="1" ht="28.5" customHeight="1" x14ac:dyDescent="0.25">
      <c r="A15" s="355"/>
      <c r="B15" s="357"/>
      <c r="C15" s="366"/>
      <c r="D15" s="366"/>
      <c r="E15" s="367"/>
      <c r="F15" s="100"/>
    </row>
    <row r="16" spans="1:10" s="47" customFormat="1" ht="21" customHeight="1" x14ac:dyDescent="0.25">
      <c r="A16" s="50" t="s">
        <v>22</v>
      </c>
      <c r="B16" s="57">
        <v>31013</v>
      </c>
      <c r="C16" s="338" t="s">
        <v>99</v>
      </c>
      <c r="D16" s="338" t="s">
        <v>100</v>
      </c>
      <c r="E16" s="338" t="s">
        <v>23</v>
      </c>
      <c r="F16" s="100"/>
    </row>
    <row r="17" spans="1:6" s="47" customFormat="1" x14ac:dyDescent="0.25">
      <c r="A17" s="50" t="s">
        <v>24</v>
      </c>
      <c r="B17" s="196" t="s">
        <v>139</v>
      </c>
      <c r="C17" s="338"/>
      <c r="D17" s="338"/>
      <c r="E17" s="338"/>
      <c r="F17" s="100"/>
    </row>
    <row r="18" spans="1:6" s="47" customFormat="1" ht="44.25" customHeight="1" x14ac:dyDescent="0.25">
      <c r="A18" s="50" t="s">
        <v>25</v>
      </c>
      <c r="B18" s="196" t="s">
        <v>140</v>
      </c>
      <c r="C18" s="338"/>
      <c r="D18" s="338"/>
      <c r="E18" s="338"/>
      <c r="F18" s="100"/>
    </row>
    <row r="19" spans="1:6" s="47" customFormat="1" ht="28.5" customHeight="1" x14ac:dyDescent="0.25">
      <c r="A19" s="50" t="s">
        <v>26</v>
      </c>
      <c r="B19" s="196" t="s">
        <v>128</v>
      </c>
      <c r="C19" s="338"/>
      <c r="D19" s="338"/>
      <c r="E19" s="338"/>
      <c r="F19" s="100"/>
    </row>
    <row r="20" spans="1:6" s="47" customFormat="1" ht="40.5" x14ac:dyDescent="0.25">
      <c r="A20" s="149" t="s">
        <v>54</v>
      </c>
      <c r="B20" s="196" t="s">
        <v>129</v>
      </c>
      <c r="C20" s="339"/>
      <c r="D20" s="339"/>
      <c r="E20" s="339"/>
      <c r="F20" s="100"/>
    </row>
    <row r="21" spans="1:6" s="47" customFormat="1" ht="16.5" customHeight="1" x14ac:dyDescent="0.25">
      <c r="A21" s="353" t="s">
        <v>27</v>
      </c>
      <c r="B21" s="341"/>
      <c r="C21" s="155"/>
      <c r="D21" s="155"/>
      <c r="E21" s="50"/>
      <c r="F21" s="100"/>
    </row>
    <row r="22" spans="1:6" s="47" customFormat="1" ht="19.5" customHeight="1" x14ac:dyDescent="0.25">
      <c r="A22" s="344" t="s">
        <v>28</v>
      </c>
      <c r="B22" s="345"/>
      <c r="C22" s="183">
        <f>'1'!D18</f>
        <v>-50600</v>
      </c>
      <c r="D22" s="183">
        <f>'1'!E18</f>
        <v>-50600</v>
      </c>
      <c r="E22" s="183">
        <f>'1'!F18</f>
        <v>0</v>
      </c>
      <c r="F22" s="100"/>
    </row>
    <row r="23" spans="1:6" s="16" customFormat="1" ht="16.5" customHeight="1" x14ac:dyDescent="0.25">
      <c r="A23" s="68"/>
      <c r="B23" s="68"/>
      <c r="C23" s="68"/>
      <c r="D23" s="68"/>
      <c r="E23" s="68"/>
      <c r="F23" s="108"/>
    </row>
    <row r="24" spans="1:6" s="47" customFormat="1" ht="16.5" customHeight="1" x14ac:dyDescent="0.25">
      <c r="A24" s="354" t="s">
        <v>21</v>
      </c>
      <c r="B24" s="356" t="s">
        <v>53</v>
      </c>
      <c r="C24" s="364" t="s">
        <v>162</v>
      </c>
      <c r="D24" s="364"/>
      <c r="E24" s="365"/>
      <c r="F24" s="100"/>
    </row>
    <row r="25" spans="1:6" s="47" customFormat="1" ht="18.75" customHeight="1" x14ac:dyDescent="0.25">
      <c r="A25" s="355"/>
      <c r="B25" s="357"/>
      <c r="C25" s="366"/>
      <c r="D25" s="366"/>
      <c r="E25" s="367"/>
      <c r="F25" s="100"/>
    </row>
    <row r="26" spans="1:6" s="47" customFormat="1" ht="21" customHeight="1" x14ac:dyDescent="0.25">
      <c r="A26" s="50" t="s">
        <v>22</v>
      </c>
      <c r="B26" s="57">
        <v>31014</v>
      </c>
      <c r="C26" s="338" t="s">
        <v>99</v>
      </c>
      <c r="D26" s="338" t="s">
        <v>100</v>
      </c>
      <c r="E26" s="338" t="s">
        <v>23</v>
      </c>
      <c r="F26" s="100"/>
    </row>
    <row r="27" spans="1:6" s="47" customFormat="1" ht="27" x14ac:dyDescent="0.25">
      <c r="A27" s="195" t="s">
        <v>24</v>
      </c>
      <c r="B27" s="196" t="s">
        <v>141</v>
      </c>
      <c r="C27" s="338"/>
      <c r="D27" s="338"/>
      <c r="E27" s="338"/>
      <c r="F27" s="100"/>
    </row>
    <row r="28" spans="1:6" s="47" customFormat="1" ht="44.25" customHeight="1" x14ac:dyDescent="0.25">
      <c r="A28" s="195" t="s">
        <v>25</v>
      </c>
      <c r="B28" s="196" t="s">
        <v>142</v>
      </c>
      <c r="C28" s="338"/>
      <c r="D28" s="338"/>
      <c r="E28" s="338"/>
      <c r="F28" s="100"/>
    </row>
    <row r="29" spans="1:6" s="47" customFormat="1" ht="28.5" customHeight="1" x14ac:dyDescent="0.25">
      <c r="A29" s="195" t="s">
        <v>26</v>
      </c>
      <c r="B29" s="196" t="s">
        <v>128</v>
      </c>
      <c r="C29" s="338"/>
      <c r="D29" s="338"/>
      <c r="E29" s="338"/>
      <c r="F29" s="100"/>
    </row>
    <row r="30" spans="1:6" s="47" customFormat="1" ht="40.5" x14ac:dyDescent="0.25">
      <c r="A30" s="149" t="s">
        <v>54</v>
      </c>
      <c r="B30" s="196" t="s">
        <v>75</v>
      </c>
      <c r="C30" s="339"/>
      <c r="D30" s="339"/>
      <c r="E30" s="339"/>
      <c r="F30" s="100"/>
    </row>
    <row r="31" spans="1:6" s="47" customFormat="1" ht="16.5" customHeight="1" x14ac:dyDescent="0.25">
      <c r="A31" s="353" t="s">
        <v>27</v>
      </c>
      <c r="B31" s="341"/>
      <c r="C31" s="155"/>
      <c r="D31" s="155"/>
      <c r="E31" s="50"/>
      <c r="F31" s="100"/>
    </row>
    <row r="32" spans="1:6" s="47" customFormat="1" ht="24" customHeight="1" x14ac:dyDescent="0.25">
      <c r="A32" s="344" t="s">
        <v>28</v>
      </c>
      <c r="B32" s="345"/>
      <c r="C32" s="183">
        <f>'1'!D24</f>
        <v>0</v>
      </c>
      <c r="D32" s="183">
        <f>'1'!E24</f>
        <v>0</v>
      </c>
      <c r="E32" s="183">
        <f>'1'!F24</f>
        <v>-50600</v>
      </c>
      <c r="F32" s="100"/>
    </row>
    <row r="33" spans="1:6" s="16" customFormat="1" ht="16.5" customHeight="1" x14ac:dyDescent="0.25">
      <c r="A33" s="68"/>
      <c r="B33" s="68"/>
      <c r="C33" s="68"/>
      <c r="D33" s="68"/>
      <c r="E33" s="68"/>
      <c r="F33" s="108"/>
    </row>
    <row r="34" spans="1:6" s="47" customFormat="1" ht="20.25" customHeight="1" x14ac:dyDescent="0.25">
      <c r="A34" s="53" t="s">
        <v>19</v>
      </c>
      <c r="B34" s="370" t="s">
        <v>20</v>
      </c>
      <c r="C34" s="371"/>
      <c r="D34" s="371"/>
      <c r="E34" s="372"/>
      <c r="F34" s="100"/>
    </row>
    <row r="35" spans="1:6" s="47" customFormat="1" ht="19.5" customHeight="1" x14ac:dyDescent="0.25">
      <c r="A35" s="54">
        <v>1072</v>
      </c>
      <c r="B35" s="358" t="s">
        <v>95</v>
      </c>
      <c r="C35" s="359"/>
      <c r="D35" s="359"/>
      <c r="E35" s="360"/>
      <c r="F35" s="100"/>
    </row>
    <row r="36" spans="1:6" s="47" customFormat="1" ht="14.25" x14ac:dyDescent="0.25">
      <c r="A36" s="361" t="s">
        <v>29</v>
      </c>
      <c r="B36" s="362"/>
      <c r="C36" s="362"/>
      <c r="D36" s="362"/>
      <c r="E36" s="363"/>
      <c r="F36" s="100"/>
    </row>
    <row r="37" spans="1:6" s="56" customFormat="1" ht="11.25" customHeight="1" x14ac:dyDescent="0.25">
      <c r="A37" s="55"/>
      <c r="B37" s="55"/>
      <c r="C37" s="55"/>
      <c r="D37" s="55"/>
      <c r="E37" s="95"/>
      <c r="F37" s="107"/>
    </row>
    <row r="38" spans="1:6" s="47" customFormat="1" ht="28.5" customHeight="1" x14ac:dyDescent="0.25">
      <c r="A38" s="170" t="s">
        <v>21</v>
      </c>
      <c r="B38" s="102" t="s">
        <v>121</v>
      </c>
      <c r="C38" s="337" t="s">
        <v>163</v>
      </c>
      <c r="D38" s="337"/>
      <c r="E38" s="337"/>
      <c r="F38" s="100"/>
    </row>
    <row r="39" spans="1:6" s="47" customFormat="1" ht="18" customHeight="1" x14ac:dyDescent="0.25">
      <c r="A39" s="170" t="s">
        <v>22</v>
      </c>
      <c r="B39" s="102">
        <v>12002</v>
      </c>
      <c r="C39" s="376" t="s">
        <v>122</v>
      </c>
      <c r="D39" s="376" t="s">
        <v>123</v>
      </c>
      <c r="E39" s="376" t="s">
        <v>23</v>
      </c>
      <c r="F39" s="100"/>
    </row>
    <row r="40" spans="1:6" s="47" customFormat="1" ht="36.75" customHeight="1" x14ac:dyDescent="0.25">
      <c r="A40" s="170" t="s">
        <v>24</v>
      </c>
      <c r="B40" s="19" t="s">
        <v>159</v>
      </c>
      <c r="C40" s="377"/>
      <c r="D40" s="377"/>
      <c r="E40" s="377"/>
      <c r="F40" s="100"/>
    </row>
    <row r="41" spans="1:6" s="47" customFormat="1" ht="38.25" customHeight="1" x14ac:dyDescent="0.25">
      <c r="A41" s="170" t="s">
        <v>25</v>
      </c>
      <c r="B41" s="19" t="s">
        <v>159</v>
      </c>
      <c r="C41" s="377"/>
      <c r="D41" s="377"/>
      <c r="E41" s="377"/>
      <c r="F41" s="100"/>
    </row>
    <row r="42" spans="1:6" s="47" customFormat="1" ht="18" customHeight="1" x14ac:dyDescent="0.25">
      <c r="A42" s="170" t="s">
        <v>26</v>
      </c>
      <c r="B42" s="94" t="s">
        <v>150</v>
      </c>
      <c r="C42" s="377"/>
      <c r="D42" s="377"/>
      <c r="E42" s="377"/>
      <c r="F42" s="100"/>
    </row>
    <row r="43" spans="1:6" s="47" customFormat="1" ht="39.75" customHeight="1" x14ac:dyDescent="0.25">
      <c r="A43" s="50" t="s">
        <v>119</v>
      </c>
      <c r="B43" s="171" t="s">
        <v>144</v>
      </c>
      <c r="C43" s="378"/>
      <c r="D43" s="378"/>
      <c r="E43" s="378"/>
      <c r="F43" s="100"/>
    </row>
    <row r="44" spans="1:6" s="47" customFormat="1" ht="19.5" customHeight="1" x14ac:dyDescent="0.25">
      <c r="A44" s="374" t="s">
        <v>27</v>
      </c>
      <c r="B44" s="374"/>
      <c r="C44" s="168"/>
      <c r="D44" s="168"/>
      <c r="E44" s="169"/>
      <c r="F44" s="100"/>
    </row>
    <row r="45" spans="1:6" s="47" customFormat="1" ht="18.75" customHeight="1" x14ac:dyDescent="0.25">
      <c r="A45" s="375" t="s">
        <v>124</v>
      </c>
      <c r="B45" s="375"/>
      <c r="C45" s="172">
        <f>'1'!D37</f>
        <v>50600</v>
      </c>
      <c r="D45" s="172">
        <f>'1'!E37</f>
        <v>50600</v>
      </c>
      <c r="E45" s="172">
        <f>'1'!F37</f>
        <v>50600</v>
      </c>
      <c r="F45" s="109"/>
    </row>
    <row r="46" spans="1:6" s="47" customFormat="1" ht="18.75" customHeight="1" x14ac:dyDescent="0.25">
      <c r="A46" s="55"/>
      <c r="B46" s="55"/>
      <c r="C46" s="55"/>
      <c r="D46" s="55"/>
      <c r="E46" s="118"/>
      <c r="F46" s="109"/>
    </row>
    <row r="47" spans="1:6" s="47" customFormat="1" ht="18.75" customHeight="1" x14ac:dyDescent="0.25">
      <c r="A47" s="55"/>
      <c r="B47" s="55"/>
      <c r="C47" s="55"/>
      <c r="D47" s="55"/>
      <c r="E47" s="118"/>
      <c r="F47" s="109"/>
    </row>
    <row r="48" spans="1:6" s="47" customFormat="1" ht="22.5" customHeight="1" x14ac:dyDescent="0.25">
      <c r="D48" s="349" t="s">
        <v>168</v>
      </c>
      <c r="E48" s="349"/>
      <c r="F48" s="59"/>
    </row>
    <row r="49" spans="1:6" s="47" customFormat="1" ht="20.25" customHeight="1" x14ac:dyDescent="0.25">
      <c r="A49" s="350" t="s">
        <v>56</v>
      </c>
      <c r="B49" s="350"/>
      <c r="C49" s="350"/>
      <c r="D49" s="350"/>
      <c r="E49" s="350"/>
      <c r="F49" s="60"/>
    </row>
    <row r="50" spans="1:6" s="47" customFormat="1" ht="15.75" customHeight="1" x14ac:dyDescent="0.25">
      <c r="A50" s="351" t="s">
        <v>113</v>
      </c>
      <c r="B50" s="351"/>
      <c r="C50" s="351"/>
      <c r="D50" s="351"/>
      <c r="E50" s="351"/>
      <c r="F50" s="351"/>
    </row>
    <row r="51" spans="1:6" s="47" customFormat="1" ht="11.25" customHeight="1" x14ac:dyDescent="0.25">
      <c r="E51" s="59"/>
      <c r="F51" s="59"/>
    </row>
    <row r="52" spans="1:6" s="47" customFormat="1" ht="17.25" customHeight="1" x14ac:dyDescent="0.25">
      <c r="A52" s="53" t="s">
        <v>19</v>
      </c>
      <c r="B52" s="352" t="s">
        <v>20</v>
      </c>
      <c r="C52" s="342"/>
      <c r="D52" s="342"/>
      <c r="E52" s="343"/>
      <c r="F52" s="141"/>
    </row>
    <row r="53" spans="1:6" s="47" customFormat="1" ht="14.25" customHeight="1" x14ac:dyDescent="0.25">
      <c r="A53" s="54" t="s">
        <v>114</v>
      </c>
      <c r="B53" s="346" t="s">
        <v>115</v>
      </c>
      <c r="C53" s="347"/>
      <c r="D53" s="347"/>
      <c r="E53" s="348"/>
      <c r="F53" s="142"/>
    </row>
    <row r="54" spans="1:6" s="47" customFormat="1" ht="11.25" customHeight="1" x14ac:dyDescent="0.25">
      <c r="A54" s="143"/>
      <c r="B54" s="340"/>
      <c r="C54" s="340"/>
      <c r="D54" s="340"/>
      <c r="E54" s="341"/>
      <c r="F54" s="144"/>
    </row>
    <row r="55" spans="1:6" s="47" customFormat="1" ht="14.25" x14ac:dyDescent="0.25">
      <c r="A55" s="145" t="s">
        <v>29</v>
      </c>
      <c r="B55" s="342"/>
      <c r="C55" s="342"/>
      <c r="D55" s="342"/>
      <c r="E55" s="343"/>
      <c r="F55" s="141"/>
    </row>
    <row r="56" spans="1:6" s="47" customFormat="1" ht="17.25" customHeight="1" x14ac:dyDescent="0.25">
      <c r="A56" s="146"/>
      <c r="B56" s="146"/>
      <c r="C56" s="340"/>
      <c r="D56" s="340"/>
      <c r="E56" s="341"/>
      <c r="F56" s="144"/>
    </row>
    <row r="57" spans="1:6" s="47" customFormat="1" ht="44.25" customHeight="1" x14ac:dyDescent="0.25">
      <c r="A57" s="50" t="s">
        <v>21</v>
      </c>
      <c r="B57" s="54" t="s">
        <v>114</v>
      </c>
      <c r="C57" s="340" t="s">
        <v>162</v>
      </c>
      <c r="D57" s="340"/>
      <c r="E57" s="341"/>
      <c r="F57" s="144"/>
    </row>
    <row r="58" spans="1:6" s="47" customFormat="1" ht="15.75" customHeight="1" x14ac:dyDescent="0.25">
      <c r="A58" s="50" t="s">
        <v>22</v>
      </c>
      <c r="B58" s="54" t="s">
        <v>116</v>
      </c>
      <c r="C58" s="338" t="s">
        <v>99</v>
      </c>
      <c r="D58" s="338" t="s">
        <v>117</v>
      </c>
      <c r="E58" s="338" t="s">
        <v>23</v>
      </c>
      <c r="F58" s="56"/>
    </row>
    <row r="59" spans="1:6" s="47" customFormat="1" ht="18" customHeight="1" x14ac:dyDescent="0.25">
      <c r="A59" s="50" t="s">
        <v>24</v>
      </c>
      <c r="B59" s="54" t="s">
        <v>115</v>
      </c>
      <c r="C59" s="338"/>
      <c r="D59" s="338"/>
      <c r="E59" s="338"/>
      <c r="F59" s="55"/>
    </row>
    <row r="60" spans="1:6" s="47" customFormat="1" ht="56.25" customHeight="1" x14ac:dyDescent="0.25">
      <c r="A60" s="50" t="s">
        <v>25</v>
      </c>
      <c r="B60" s="54" t="s">
        <v>118</v>
      </c>
      <c r="C60" s="338"/>
      <c r="D60" s="338"/>
      <c r="E60" s="338"/>
      <c r="F60" s="55"/>
    </row>
    <row r="61" spans="1:6" s="47" customFormat="1" ht="18" customHeight="1" x14ac:dyDescent="0.25">
      <c r="A61" s="50" t="s">
        <v>26</v>
      </c>
      <c r="B61" s="54" t="s">
        <v>83</v>
      </c>
      <c r="C61" s="338"/>
      <c r="D61" s="338"/>
      <c r="E61" s="338"/>
      <c r="F61" s="55"/>
    </row>
    <row r="62" spans="1:6" s="47" customFormat="1" ht="25.5" customHeight="1" x14ac:dyDescent="0.25">
      <c r="A62" s="50" t="s">
        <v>119</v>
      </c>
      <c r="B62" s="54" t="s">
        <v>56</v>
      </c>
      <c r="C62" s="339"/>
      <c r="D62" s="339"/>
      <c r="E62" s="339"/>
      <c r="F62" s="55"/>
    </row>
    <row r="63" spans="1:6" s="47" customFormat="1" ht="15.75" customHeight="1" x14ac:dyDescent="0.25">
      <c r="A63" s="353" t="s">
        <v>27</v>
      </c>
      <c r="B63" s="341"/>
      <c r="C63" s="123"/>
      <c r="D63" s="123"/>
      <c r="E63" s="50"/>
      <c r="F63" s="55"/>
    </row>
    <row r="64" spans="1:6" s="47" customFormat="1" ht="18.75" customHeight="1" x14ac:dyDescent="0.25">
      <c r="A64" s="344" t="s">
        <v>28</v>
      </c>
      <c r="B64" s="345"/>
      <c r="C64" s="147">
        <f>'1'!D51</f>
        <v>-50600</v>
      </c>
      <c r="D64" s="147">
        <f>'1'!E51</f>
        <v>-50600</v>
      </c>
      <c r="E64" s="147">
        <f>'1'!F51</f>
        <v>-50600</v>
      </c>
      <c r="F64" s="148"/>
    </row>
    <row r="65" spans="1:6" s="149" customFormat="1" ht="11.25" customHeight="1" x14ac:dyDescent="0.25">
      <c r="E65" s="96"/>
    </row>
    <row r="66" spans="1:6" s="47" customFormat="1" ht="11.25" customHeight="1" x14ac:dyDescent="0.25">
      <c r="E66" s="59"/>
      <c r="F66" s="59"/>
    </row>
    <row r="67" spans="1:6" s="47" customFormat="1" ht="16.5" customHeight="1" x14ac:dyDescent="0.25">
      <c r="A67" s="53" t="s">
        <v>19</v>
      </c>
      <c r="B67" s="352" t="s">
        <v>20</v>
      </c>
      <c r="C67" s="342"/>
      <c r="D67" s="342"/>
      <c r="E67" s="343"/>
      <c r="F67" s="141"/>
    </row>
    <row r="68" spans="1:6" s="47" customFormat="1" ht="18.75" customHeight="1" x14ac:dyDescent="0.25">
      <c r="A68" s="54" t="s">
        <v>114</v>
      </c>
      <c r="B68" s="346" t="s">
        <v>115</v>
      </c>
      <c r="C68" s="347"/>
      <c r="D68" s="347"/>
      <c r="E68" s="348"/>
      <c r="F68" s="142"/>
    </row>
    <row r="69" spans="1:6" s="47" customFormat="1" ht="12.75" customHeight="1" x14ac:dyDescent="0.25">
      <c r="A69" s="143"/>
      <c r="B69" s="340"/>
      <c r="C69" s="340"/>
      <c r="D69" s="340"/>
      <c r="E69" s="341"/>
      <c r="F69" s="144"/>
    </row>
    <row r="70" spans="1:6" s="47" customFormat="1" ht="18.75" customHeight="1" x14ac:dyDescent="0.25">
      <c r="A70" s="145" t="s">
        <v>29</v>
      </c>
      <c r="B70" s="342"/>
      <c r="C70" s="342"/>
      <c r="D70" s="342"/>
      <c r="E70" s="343"/>
      <c r="F70" s="141"/>
    </row>
    <row r="71" spans="1:6" s="47" customFormat="1" ht="18.75" customHeight="1" x14ac:dyDescent="0.25">
      <c r="A71" s="146"/>
      <c r="B71" s="146"/>
      <c r="C71" s="340"/>
      <c r="D71" s="340"/>
      <c r="E71" s="341"/>
      <c r="F71" s="144"/>
    </row>
    <row r="72" spans="1:6" s="47" customFormat="1" ht="44.25" customHeight="1" x14ac:dyDescent="0.25">
      <c r="A72" s="50" t="s">
        <v>21</v>
      </c>
      <c r="B72" s="124" t="s">
        <v>114</v>
      </c>
      <c r="C72" s="337" t="s">
        <v>163</v>
      </c>
      <c r="D72" s="337"/>
      <c r="E72" s="337"/>
      <c r="F72" s="144"/>
    </row>
    <row r="73" spans="1:6" s="47" customFormat="1" ht="18" customHeight="1" x14ac:dyDescent="0.25">
      <c r="A73" s="50" t="s">
        <v>22</v>
      </c>
      <c r="B73" s="54" t="s">
        <v>116</v>
      </c>
      <c r="C73" s="338" t="s">
        <v>99</v>
      </c>
      <c r="D73" s="338" t="s">
        <v>117</v>
      </c>
      <c r="E73" s="338" t="s">
        <v>23</v>
      </c>
      <c r="F73" s="56"/>
    </row>
    <row r="74" spans="1:6" s="47" customFormat="1" ht="16.5" customHeight="1" x14ac:dyDescent="0.25">
      <c r="A74" s="50" t="s">
        <v>24</v>
      </c>
      <c r="B74" s="54" t="s">
        <v>115</v>
      </c>
      <c r="C74" s="338"/>
      <c r="D74" s="338"/>
      <c r="E74" s="338"/>
      <c r="F74" s="55"/>
    </row>
    <row r="75" spans="1:6" s="47" customFormat="1" ht="67.5" x14ac:dyDescent="0.25">
      <c r="A75" s="50" t="s">
        <v>25</v>
      </c>
      <c r="B75" s="54" t="s">
        <v>118</v>
      </c>
      <c r="C75" s="338"/>
      <c r="D75" s="338"/>
      <c r="E75" s="338"/>
      <c r="F75" s="55"/>
    </row>
    <row r="76" spans="1:6" s="47" customFormat="1" ht="15" customHeight="1" x14ac:dyDescent="0.25">
      <c r="A76" s="50" t="s">
        <v>26</v>
      </c>
      <c r="B76" s="54" t="s">
        <v>83</v>
      </c>
      <c r="C76" s="338"/>
      <c r="D76" s="338"/>
      <c r="E76" s="338"/>
      <c r="F76" s="55"/>
    </row>
    <row r="77" spans="1:6" s="47" customFormat="1" ht="25.5" customHeight="1" x14ac:dyDescent="0.25">
      <c r="A77" s="50" t="s">
        <v>119</v>
      </c>
      <c r="B77" s="54" t="s">
        <v>56</v>
      </c>
      <c r="C77" s="339"/>
      <c r="D77" s="339"/>
      <c r="E77" s="339"/>
      <c r="F77" s="55"/>
    </row>
    <row r="78" spans="1:6" s="47" customFormat="1" ht="14.25" customHeight="1" x14ac:dyDescent="0.25">
      <c r="A78" s="353" t="s">
        <v>27</v>
      </c>
      <c r="B78" s="341"/>
      <c r="C78" s="123"/>
      <c r="D78" s="123"/>
      <c r="E78" s="50"/>
      <c r="F78" s="55"/>
    </row>
    <row r="79" spans="1:6" s="47" customFormat="1" ht="17.25" customHeight="1" x14ac:dyDescent="0.25">
      <c r="A79" s="344" t="s">
        <v>28</v>
      </c>
      <c r="B79" s="345"/>
      <c r="C79" s="147">
        <f>'1'!D57</f>
        <v>50600</v>
      </c>
      <c r="D79" s="147">
        <f>'1'!E57</f>
        <v>50600</v>
      </c>
      <c r="E79" s="147">
        <f>'1'!F57</f>
        <v>50600</v>
      </c>
      <c r="F79" s="148"/>
    </row>
  </sheetData>
  <mergeCells count="58">
    <mergeCell ref="E16:E20"/>
    <mergeCell ref="A21:B21"/>
    <mergeCell ref="A22:B22"/>
    <mergeCell ref="C16:C20"/>
    <mergeCell ref="D16:D20"/>
    <mergeCell ref="A44:B44"/>
    <mergeCell ref="A45:B45"/>
    <mergeCell ref="A32:B32"/>
    <mergeCell ref="E26:E30"/>
    <mergeCell ref="A31:B31"/>
    <mergeCell ref="C38:E38"/>
    <mergeCell ref="A36:E36"/>
    <mergeCell ref="B34:E34"/>
    <mergeCell ref="B35:E35"/>
    <mergeCell ref="C39:C43"/>
    <mergeCell ref="D39:D43"/>
    <mergeCell ref="E39:E43"/>
    <mergeCell ref="A24:A25"/>
    <mergeCell ref="B24:B25"/>
    <mergeCell ref="C24:E25"/>
    <mergeCell ref="C26:C30"/>
    <mergeCell ref="D26:D30"/>
    <mergeCell ref="A1:E1"/>
    <mergeCell ref="A2:E2"/>
    <mergeCell ref="A3:E3"/>
    <mergeCell ref="A5:E5"/>
    <mergeCell ref="B10:E10"/>
    <mergeCell ref="A6:E6"/>
    <mergeCell ref="A14:A15"/>
    <mergeCell ref="B14:B15"/>
    <mergeCell ref="B11:E11"/>
    <mergeCell ref="A12:E12"/>
    <mergeCell ref="C14:E15"/>
    <mergeCell ref="B53:E53"/>
    <mergeCell ref="B54:E54"/>
    <mergeCell ref="A79:B79"/>
    <mergeCell ref="D48:E48"/>
    <mergeCell ref="A49:E49"/>
    <mergeCell ref="A50:F50"/>
    <mergeCell ref="B52:E52"/>
    <mergeCell ref="C56:E56"/>
    <mergeCell ref="C58:C62"/>
    <mergeCell ref="D58:D62"/>
    <mergeCell ref="E58:E62"/>
    <mergeCell ref="A63:B63"/>
    <mergeCell ref="B67:E67"/>
    <mergeCell ref="C71:E71"/>
    <mergeCell ref="A78:B78"/>
    <mergeCell ref="C73:C77"/>
    <mergeCell ref="C72:E72"/>
    <mergeCell ref="D73:D77"/>
    <mergeCell ref="E73:E77"/>
    <mergeCell ref="C57:E57"/>
    <mergeCell ref="B55:E55"/>
    <mergeCell ref="A64:B64"/>
    <mergeCell ref="B68:E68"/>
    <mergeCell ref="B69:E69"/>
    <mergeCell ref="B70:E70"/>
  </mergeCells>
  <pageMargins left="0.19" right="0.23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topLeftCell="A28" zoomScale="90" zoomScaleNormal="90" zoomScaleSheetLayoutView="89" workbookViewId="0">
      <selection activeCell="B40" sqref="B40"/>
    </sheetView>
  </sheetViews>
  <sheetFormatPr defaultColWidth="8" defaultRowHeight="13.5" customHeight="1" x14ac:dyDescent="0.25"/>
  <cols>
    <col min="1" max="1" width="39.42578125" style="1" customWidth="1"/>
    <col min="2" max="2" width="60" style="1" customWidth="1"/>
    <col min="3" max="4" width="15.42578125" style="1" customWidth="1"/>
    <col min="5" max="5" width="18.140625" style="1" customWidth="1"/>
    <col min="6" max="16384" width="8" style="1"/>
  </cols>
  <sheetData>
    <row r="1" spans="1:9" s="28" customFormat="1" ht="17.25" customHeight="1" x14ac:dyDescent="0.25">
      <c r="A1" s="368" t="s">
        <v>78</v>
      </c>
      <c r="B1" s="368"/>
      <c r="C1" s="368"/>
      <c r="D1" s="368"/>
      <c r="E1" s="368"/>
      <c r="F1" s="69"/>
      <c r="H1" s="38"/>
      <c r="I1" s="38"/>
    </row>
    <row r="2" spans="1:9" s="14" customFormat="1" ht="19.5" customHeight="1" x14ac:dyDescent="0.25">
      <c r="A2" s="15"/>
      <c r="B2" s="15"/>
      <c r="C2" s="15"/>
      <c r="D2" s="15"/>
      <c r="E2" s="113"/>
    </row>
    <row r="3" spans="1:9" s="12" customFormat="1" ht="57.75" customHeight="1" x14ac:dyDescent="0.25">
      <c r="A3" s="369" t="s">
        <v>131</v>
      </c>
      <c r="B3" s="369"/>
      <c r="C3" s="369"/>
      <c r="D3" s="369"/>
      <c r="E3" s="369"/>
    </row>
    <row r="4" spans="1:9" s="16" customFormat="1" ht="29.25" customHeight="1" x14ac:dyDescent="0.25">
      <c r="B4" s="17"/>
      <c r="C4" s="17"/>
      <c r="D4" s="17"/>
      <c r="E4" s="46" t="s">
        <v>58</v>
      </c>
    </row>
    <row r="5" spans="1:9" s="16" customFormat="1" ht="33" customHeight="1" x14ac:dyDescent="0.25">
      <c r="A5" s="58" t="s">
        <v>30</v>
      </c>
      <c r="B5" s="58"/>
      <c r="C5" s="58"/>
      <c r="D5" s="58"/>
    </row>
    <row r="6" spans="1:9" s="88" customFormat="1" ht="14.25" x14ac:dyDescent="0.25">
      <c r="A6" s="90" t="s">
        <v>84</v>
      </c>
      <c r="E6" s="89"/>
      <c r="F6" s="89"/>
    </row>
    <row r="7" spans="1:9" s="88" customFormat="1" ht="14.25" x14ac:dyDescent="0.25">
      <c r="B7" s="90"/>
      <c r="C7" s="90"/>
      <c r="D7" s="90"/>
      <c r="E7" s="89"/>
      <c r="F7" s="89"/>
    </row>
    <row r="8" spans="1:9" s="47" customFormat="1" ht="20.25" customHeight="1" x14ac:dyDescent="0.25">
      <c r="A8" s="53" t="s">
        <v>19</v>
      </c>
      <c r="B8" s="370" t="s">
        <v>20</v>
      </c>
      <c r="C8" s="371"/>
      <c r="D8" s="371"/>
      <c r="E8" s="372"/>
      <c r="F8" s="100"/>
    </row>
    <row r="9" spans="1:9" s="47" customFormat="1" ht="19.5" customHeight="1" x14ac:dyDescent="0.25">
      <c r="A9" s="54" t="s">
        <v>53</v>
      </c>
      <c r="B9" s="358" t="s">
        <v>38</v>
      </c>
      <c r="C9" s="359"/>
      <c r="D9" s="359"/>
      <c r="E9" s="360"/>
      <c r="F9" s="100"/>
    </row>
    <row r="10" spans="1:9" s="47" customFormat="1" ht="14.25" x14ac:dyDescent="0.25">
      <c r="A10" s="361" t="s">
        <v>29</v>
      </c>
      <c r="B10" s="362"/>
      <c r="C10" s="362"/>
      <c r="D10" s="362"/>
      <c r="E10" s="363"/>
      <c r="F10" s="100"/>
    </row>
    <row r="11" spans="1:9" s="56" customFormat="1" ht="11.25" customHeight="1" x14ac:dyDescent="0.25">
      <c r="A11" s="55"/>
      <c r="B11" s="55"/>
      <c r="C11" s="55"/>
      <c r="D11" s="55"/>
      <c r="E11" s="95"/>
      <c r="F11" s="107"/>
    </row>
    <row r="12" spans="1:9" s="47" customFormat="1" ht="16.5" customHeight="1" x14ac:dyDescent="0.25">
      <c r="A12" s="354" t="s">
        <v>21</v>
      </c>
      <c r="B12" s="356" t="s">
        <v>53</v>
      </c>
      <c r="C12" s="364" t="s">
        <v>162</v>
      </c>
      <c r="D12" s="364"/>
      <c r="E12" s="365"/>
      <c r="F12" s="100"/>
    </row>
    <row r="13" spans="1:9" s="47" customFormat="1" ht="26.25" customHeight="1" x14ac:dyDescent="0.25">
      <c r="A13" s="355"/>
      <c r="B13" s="357"/>
      <c r="C13" s="366"/>
      <c r="D13" s="366"/>
      <c r="E13" s="367"/>
      <c r="F13" s="100"/>
    </row>
    <row r="14" spans="1:9" s="47" customFormat="1" ht="21" customHeight="1" x14ac:dyDescent="0.25">
      <c r="A14" s="50" t="s">
        <v>22</v>
      </c>
      <c r="B14" s="57">
        <v>31013</v>
      </c>
      <c r="C14" s="338" t="s">
        <v>99</v>
      </c>
      <c r="D14" s="338" t="s">
        <v>100</v>
      </c>
      <c r="E14" s="338" t="s">
        <v>23</v>
      </c>
      <c r="F14" s="100"/>
    </row>
    <row r="15" spans="1:9" s="47" customFormat="1" ht="19.5" customHeight="1" x14ac:dyDescent="0.25">
      <c r="A15" s="50" t="s">
        <v>24</v>
      </c>
      <c r="B15" s="173" t="str">
        <f>'6-1'!B17</f>
        <v xml:space="preserve"> Փոքր և միջին ջրամբարների կառուցում </v>
      </c>
      <c r="C15" s="338"/>
      <c r="D15" s="338"/>
      <c r="E15" s="338"/>
      <c r="F15" s="100"/>
    </row>
    <row r="16" spans="1:9" s="47" customFormat="1" ht="44.25" customHeight="1" x14ac:dyDescent="0.25">
      <c r="A16" s="50" t="s">
        <v>25</v>
      </c>
      <c r="B16" s="196" t="str">
        <f>'6-1'!B18</f>
        <v xml:space="preserve"> Փոքր և միջին ջրամբարների կառուցման աշխատանքներ </v>
      </c>
      <c r="C16" s="338"/>
      <c r="D16" s="338"/>
      <c r="E16" s="338"/>
      <c r="F16" s="100"/>
    </row>
    <row r="17" spans="1:6" s="47" customFormat="1" ht="28.5" customHeight="1" x14ac:dyDescent="0.25">
      <c r="A17" s="50" t="s">
        <v>26</v>
      </c>
      <c r="B17" s="196" t="str">
        <f>'6-1'!B19</f>
        <v xml:space="preserve"> Պետական մարմինների կողմից օգտագործվող ոչ ֆինանսական ակտիվների հետ գործառնություններ </v>
      </c>
      <c r="C17" s="338"/>
      <c r="D17" s="338"/>
      <c r="E17" s="338"/>
      <c r="F17" s="100"/>
    </row>
    <row r="18" spans="1:6" s="47" customFormat="1" ht="46.5" customHeight="1" x14ac:dyDescent="0.25">
      <c r="A18" s="184" t="str">
        <f>'6-1'!A20</f>
        <v xml:space="preserve"> Ակտիվն օգտագործող կազմակերպության(ների) անվանում(ները)՛ </v>
      </c>
      <c r="B18" s="196" t="str">
        <f>'6-1'!B20</f>
        <v xml:space="preserve"> ՀՀ ՏԿԵՆ ջրային կոմիտե </v>
      </c>
      <c r="C18" s="339"/>
      <c r="D18" s="339"/>
      <c r="E18" s="339"/>
      <c r="F18" s="100"/>
    </row>
    <row r="19" spans="1:6" s="47" customFormat="1" ht="16.5" customHeight="1" x14ac:dyDescent="0.25">
      <c r="A19" s="353" t="s">
        <v>27</v>
      </c>
      <c r="B19" s="341"/>
      <c r="C19" s="155"/>
      <c r="D19" s="155"/>
      <c r="E19" s="50"/>
      <c r="F19" s="100"/>
    </row>
    <row r="20" spans="1:6" s="47" customFormat="1" ht="19.5" customHeight="1" x14ac:dyDescent="0.25">
      <c r="A20" s="344" t="s">
        <v>28</v>
      </c>
      <c r="B20" s="345"/>
      <c r="C20" s="183">
        <f>'6-1'!C22</f>
        <v>-50600</v>
      </c>
      <c r="D20" s="183">
        <f>'6-1'!D22</f>
        <v>-50600</v>
      </c>
      <c r="E20" s="183">
        <f>'6-1'!E22</f>
        <v>0</v>
      </c>
      <c r="F20" s="100"/>
    </row>
    <row r="21" spans="1:6" s="16" customFormat="1" ht="16.5" customHeight="1" x14ac:dyDescent="0.25">
      <c r="A21" s="68"/>
      <c r="B21" s="68"/>
      <c r="C21" s="68"/>
      <c r="D21" s="68"/>
      <c r="E21" s="68"/>
      <c r="F21" s="108"/>
    </row>
    <row r="22" spans="1:6" s="47" customFormat="1" ht="16.5" customHeight="1" x14ac:dyDescent="0.25">
      <c r="A22" s="354" t="s">
        <v>21</v>
      </c>
      <c r="B22" s="356" t="s">
        <v>53</v>
      </c>
      <c r="C22" s="364" t="s">
        <v>162</v>
      </c>
      <c r="D22" s="364"/>
      <c r="E22" s="365"/>
      <c r="F22" s="100"/>
    </row>
    <row r="23" spans="1:6" s="47" customFormat="1" ht="25.5" customHeight="1" x14ac:dyDescent="0.25">
      <c r="A23" s="355"/>
      <c r="B23" s="357"/>
      <c r="C23" s="366"/>
      <c r="D23" s="366"/>
      <c r="E23" s="367"/>
      <c r="F23" s="100"/>
    </row>
    <row r="24" spans="1:6" s="47" customFormat="1" ht="21" customHeight="1" x14ac:dyDescent="0.25">
      <c r="A24" s="50" t="s">
        <v>22</v>
      </c>
      <c r="B24" s="57">
        <v>31014</v>
      </c>
      <c r="C24" s="338" t="s">
        <v>99</v>
      </c>
      <c r="D24" s="338" t="s">
        <v>100</v>
      </c>
      <c r="E24" s="338" t="s">
        <v>23</v>
      </c>
      <c r="F24" s="100"/>
    </row>
    <row r="25" spans="1:6" s="47" customFormat="1" ht="27" customHeight="1" x14ac:dyDescent="0.25">
      <c r="A25" s="50" t="s">
        <v>24</v>
      </c>
      <c r="B25" s="50" t="str">
        <f>'6-1'!B27</f>
        <v xml:space="preserve"> Ջրամբարների վերականգնման և վերազինման աշխատանքներ </v>
      </c>
      <c r="C25" s="338"/>
      <c r="D25" s="338"/>
      <c r="E25" s="338"/>
      <c r="F25" s="100"/>
    </row>
    <row r="26" spans="1:6" s="47" customFormat="1" ht="44.25" customHeight="1" x14ac:dyDescent="0.25">
      <c r="A26" s="50" t="s">
        <v>25</v>
      </c>
      <c r="B26" s="50" t="str">
        <f>'6-1'!B28</f>
        <v xml:space="preserve"> Ջրամբարների վերականգնման և վերազինման համար նախագծերի և աշխատանքների ձեռքբերում </v>
      </c>
      <c r="C26" s="338"/>
      <c r="D26" s="338"/>
      <c r="E26" s="338"/>
      <c r="F26" s="100"/>
    </row>
    <row r="27" spans="1:6" s="47" customFormat="1" ht="28.5" customHeight="1" x14ac:dyDescent="0.25">
      <c r="A27" s="50" t="s">
        <v>26</v>
      </c>
      <c r="B27" s="50" t="str">
        <f>'6-1'!B29</f>
        <v xml:space="preserve"> Պետական մարմինների կողմից օգտագործվող ոչ ֆինանսական ակտիվների հետ գործառնություններ </v>
      </c>
      <c r="C27" s="338"/>
      <c r="D27" s="338"/>
      <c r="E27" s="338"/>
      <c r="F27" s="100"/>
    </row>
    <row r="28" spans="1:6" s="47" customFormat="1" ht="51" customHeight="1" x14ac:dyDescent="0.25">
      <c r="A28" s="96" t="str">
        <f>'6-1'!A30</f>
        <v xml:space="preserve"> Ակտիվն օգտագործող կազմակերպության(ների) անվանում(ները)՛ </v>
      </c>
      <c r="B28" s="50" t="str">
        <f>'6-1'!B30</f>
        <v xml:space="preserve"> Ոռոգման համակարգի ընկերություններ </v>
      </c>
      <c r="C28" s="339"/>
      <c r="D28" s="339"/>
      <c r="E28" s="339"/>
      <c r="F28" s="100"/>
    </row>
    <row r="29" spans="1:6" s="47" customFormat="1" ht="16.5" customHeight="1" x14ac:dyDescent="0.25">
      <c r="A29" s="353" t="s">
        <v>27</v>
      </c>
      <c r="B29" s="341"/>
      <c r="C29" s="155"/>
      <c r="D29" s="155"/>
      <c r="E29" s="50"/>
      <c r="F29" s="100"/>
    </row>
    <row r="30" spans="1:6" s="47" customFormat="1" ht="22.5" customHeight="1" x14ac:dyDescent="0.25">
      <c r="A30" s="380" t="str">
        <f>'6-1'!A32:B32</f>
        <v xml:space="preserve"> Միջոցառման վրա կատարվող ծախսը (հազար դրամ) </v>
      </c>
      <c r="B30" s="381"/>
      <c r="C30" s="183">
        <f>'6-1'!C32</f>
        <v>0</v>
      </c>
      <c r="D30" s="183">
        <f>'6-1'!D32</f>
        <v>0</v>
      </c>
      <c r="E30" s="183">
        <f>'6-1'!E32</f>
        <v>-50600</v>
      </c>
      <c r="F30" s="100"/>
    </row>
    <row r="31" spans="1:6" s="16" customFormat="1" ht="16.5" customHeight="1" x14ac:dyDescent="0.25">
      <c r="A31" s="68"/>
      <c r="B31" s="68"/>
      <c r="C31" s="68"/>
      <c r="D31" s="68"/>
      <c r="E31" s="68"/>
      <c r="F31" s="108"/>
    </row>
    <row r="32" spans="1:6" s="47" customFormat="1" ht="20.25" customHeight="1" x14ac:dyDescent="0.25">
      <c r="A32" s="53" t="s">
        <v>19</v>
      </c>
      <c r="B32" s="370" t="s">
        <v>20</v>
      </c>
      <c r="C32" s="371"/>
      <c r="D32" s="371"/>
      <c r="E32" s="372"/>
      <c r="F32" s="100"/>
    </row>
    <row r="33" spans="1:6" s="47" customFormat="1" ht="19.5" customHeight="1" x14ac:dyDescent="0.25">
      <c r="A33" s="54">
        <v>1072</v>
      </c>
      <c r="B33" s="358" t="s">
        <v>95</v>
      </c>
      <c r="C33" s="359"/>
      <c r="D33" s="359"/>
      <c r="E33" s="360"/>
      <c r="F33" s="100"/>
    </row>
    <row r="34" spans="1:6" s="47" customFormat="1" ht="14.25" x14ac:dyDescent="0.25">
      <c r="A34" s="361" t="s">
        <v>29</v>
      </c>
      <c r="B34" s="362"/>
      <c r="C34" s="362"/>
      <c r="D34" s="362"/>
      <c r="E34" s="363"/>
      <c r="F34" s="100"/>
    </row>
    <row r="35" spans="1:6" s="56" customFormat="1" ht="11.25" customHeight="1" x14ac:dyDescent="0.25">
      <c r="A35" s="55"/>
      <c r="B35" s="55"/>
      <c r="C35" s="55"/>
      <c r="D35" s="55"/>
      <c r="E35" s="95"/>
      <c r="F35" s="107"/>
    </row>
    <row r="36" spans="1:6" s="47" customFormat="1" ht="28.5" customHeight="1" x14ac:dyDescent="0.25">
      <c r="A36" s="181" t="s">
        <v>21</v>
      </c>
      <c r="B36" s="102" t="s">
        <v>121</v>
      </c>
      <c r="C36" s="337" t="s">
        <v>164</v>
      </c>
      <c r="D36" s="337"/>
      <c r="E36" s="337"/>
      <c r="F36" s="100"/>
    </row>
    <row r="37" spans="1:6" s="47" customFormat="1" ht="18" customHeight="1" x14ac:dyDescent="0.25">
      <c r="A37" s="181" t="s">
        <v>22</v>
      </c>
      <c r="B37" s="102">
        <v>12002</v>
      </c>
      <c r="C37" s="376" t="s">
        <v>122</v>
      </c>
      <c r="D37" s="376" t="s">
        <v>123</v>
      </c>
      <c r="E37" s="376" t="s">
        <v>23</v>
      </c>
      <c r="F37" s="100"/>
    </row>
    <row r="38" spans="1:6" s="47" customFormat="1" ht="37.5" customHeight="1" x14ac:dyDescent="0.25">
      <c r="A38" s="181" t="s">
        <v>24</v>
      </c>
      <c r="B38" s="19" t="s">
        <v>159</v>
      </c>
      <c r="C38" s="377"/>
      <c r="D38" s="377"/>
      <c r="E38" s="377"/>
      <c r="F38" s="100"/>
    </row>
    <row r="39" spans="1:6" s="47" customFormat="1" ht="39" customHeight="1" x14ac:dyDescent="0.25">
      <c r="A39" s="181" t="s">
        <v>25</v>
      </c>
      <c r="B39" s="19" t="s">
        <v>159</v>
      </c>
      <c r="C39" s="377"/>
      <c r="D39" s="377"/>
      <c r="E39" s="377"/>
      <c r="F39" s="100"/>
    </row>
    <row r="40" spans="1:6" s="47" customFormat="1" ht="18" customHeight="1" x14ac:dyDescent="0.25">
      <c r="A40" s="181" t="s">
        <v>26</v>
      </c>
      <c r="B40" s="102" t="str">
        <f>'6-1'!B42</f>
        <v xml:space="preserve"> Տրանսֆերտների տրամադրում</v>
      </c>
      <c r="C40" s="377"/>
      <c r="D40" s="377"/>
      <c r="E40" s="377"/>
      <c r="F40" s="100"/>
    </row>
    <row r="41" spans="1:6" s="47" customFormat="1" ht="39.75" customHeight="1" x14ac:dyDescent="0.25">
      <c r="A41" s="149" t="str">
        <f>'6-1'!A43</f>
        <v xml:space="preserve"> Միջոցառումն իրականացնողի անվանումը </v>
      </c>
      <c r="B41" s="102" t="str">
        <f>'6-1'!B43</f>
        <v>ՀՀ ՏԿԵՆ ջրային կոմիտե</v>
      </c>
      <c r="C41" s="378"/>
      <c r="D41" s="378"/>
      <c r="E41" s="378"/>
      <c r="F41" s="100"/>
    </row>
    <row r="42" spans="1:6" s="47" customFormat="1" ht="19.5" customHeight="1" x14ac:dyDescent="0.25">
      <c r="A42" s="374" t="s">
        <v>27</v>
      </c>
      <c r="B42" s="374"/>
      <c r="C42" s="180"/>
      <c r="D42" s="180"/>
      <c r="E42" s="169"/>
      <c r="F42" s="100"/>
    </row>
    <row r="43" spans="1:6" s="47" customFormat="1" ht="18.75" customHeight="1" x14ac:dyDescent="0.25">
      <c r="A43" s="375" t="s">
        <v>124</v>
      </c>
      <c r="B43" s="375"/>
      <c r="C43" s="185">
        <f>'6-1'!C45</f>
        <v>50600</v>
      </c>
      <c r="D43" s="185">
        <f>'6-1'!D45</f>
        <v>50600</v>
      </c>
      <c r="E43" s="185">
        <f>'6-1'!E45</f>
        <v>50600</v>
      </c>
      <c r="F43" s="109"/>
    </row>
    <row r="44" spans="1:6" s="47" customFormat="1" ht="18.75" customHeight="1" x14ac:dyDescent="0.25">
      <c r="A44" s="55"/>
      <c r="B44" s="55"/>
      <c r="C44" s="55"/>
      <c r="D44" s="55"/>
      <c r="E44" s="118"/>
      <c r="F44" s="109"/>
    </row>
    <row r="45" spans="1:6" s="47" customFormat="1" ht="21" customHeight="1" x14ac:dyDescent="0.25">
      <c r="D45" s="379" t="s">
        <v>96</v>
      </c>
      <c r="E45" s="379"/>
      <c r="F45" s="59"/>
    </row>
    <row r="47" spans="1:6" s="47" customFormat="1" ht="20.25" customHeight="1" x14ac:dyDescent="0.25">
      <c r="A47" s="350" t="s">
        <v>56</v>
      </c>
      <c r="B47" s="350"/>
      <c r="C47" s="350"/>
      <c r="D47" s="350"/>
      <c r="E47" s="350"/>
      <c r="F47" s="60"/>
    </row>
    <row r="48" spans="1:6" s="47" customFormat="1" ht="15.75" customHeight="1" x14ac:dyDescent="0.25">
      <c r="A48" s="351" t="s">
        <v>113</v>
      </c>
      <c r="B48" s="351"/>
      <c r="C48" s="351"/>
      <c r="D48" s="351"/>
      <c r="E48" s="351"/>
      <c r="F48" s="351"/>
    </row>
    <row r="49" spans="1:6" s="47" customFormat="1" ht="11.25" customHeight="1" x14ac:dyDescent="0.25">
      <c r="E49" s="59"/>
      <c r="F49" s="59"/>
    </row>
    <row r="50" spans="1:6" s="47" customFormat="1" ht="17.25" customHeight="1" x14ac:dyDescent="0.25">
      <c r="A50" s="53" t="s">
        <v>19</v>
      </c>
      <c r="B50" s="352" t="s">
        <v>20</v>
      </c>
      <c r="C50" s="342"/>
      <c r="D50" s="342"/>
      <c r="E50" s="343"/>
      <c r="F50" s="141"/>
    </row>
    <row r="51" spans="1:6" s="47" customFormat="1" ht="14.25" customHeight="1" x14ac:dyDescent="0.25">
      <c r="A51" s="54" t="s">
        <v>114</v>
      </c>
      <c r="B51" s="346" t="s">
        <v>115</v>
      </c>
      <c r="C51" s="347"/>
      <c r="D51" s="347"/>
      <c r="E51" s="348"/>
      <c r="F51" s="142"/>
    </row>
    <row r="52" spans="1:6" s="47" customFormat="1" ht="11.25" customHeight="1" x14ac:dyDescent="0.25">
      <c r="A52" s="143"/>
      <c r="B52" s="340"/>
      <c r="C52" s="340"/>
      <c r="D52" s="340"/>
      <c r="E52" s="341"/>
      <c r="F52" s="144"/>
    </row>
    <row r="53" spans="1:6" s="47" customFormat="1" ht="18.75" customHeight="1" x14ac:dyDescent="0.25">
      <c r="A53" s="145" t="s">
        <v>29</v>
      </c>
      <c r="B53" s="342"/>
      <c r="C53" s="342"/>
      <c r="D53" s="342"/>
      <c r="E53" s="343"/>
      <c r="F53" s="141"/>
    </row>
    <row r="54" spans="1:6" s="47" customFormat="1" ht="17.25" customHeight="1" x14ac:dyDescent="0.25">
      <c r="A54" s="146"/>
      <c r="B54" s="146"/>
      <c r="C54" s="340"/>
      <c r="D54" s="340"/>
      <c r="E54" s="341"/>
      <c r="F54" s="144"/>
    </row>
    <row r="55" spans="1:6" s="47" customFormat="1" ht="44.25" customHeight="1" x14ac:dyDescent="0.25">
      <c r="A55" s="50" t="s">
        <v>21</v>
      </c>
      <c r="B55" s="124" t="s">
        <v>114</v>
      </c>
      <c r="C55" s="337" t="s">
        <v>162</v>
      </c>
      <c r="D55" s="337"/>
      <c r="E55" s="337"/>
      <c r="F55" s="144"/>
    </row>
    <row r="56" spans="1:6" s="47" customFormat="1" ht="15.75" customHeight="1" x14ac:dyDescent="0.25">
      <c r="A56" s="50" t="s">
        <v>22</v>
      </c>
      <c r="B56" s="54" t="s">
        <v>116</v>
      </c>
      <c r="C56" s="338" t="s">
        <v>99</v>
      </c>
      <c r="D56" s="338" t="s">
        <v>117</v>
      </c>
      <c r="E56" s="338" t="s">
        <v>23</v>
      </c>
      <c r="F56" s="56"/>
    </row>
    <row r="57" spans="1:6" s="47" customFormat="1" ht="18" customHeight="1" x14ac:dyDescent="0.25">
      <c r="A57" s="50" t="s">
        <v>24</v>
      </c>
      <c r="B57" s="54" t="s">
        <v>115</v>
      </c>
      <c r="C57" s="338"/>
      <c r="D57" s="338"/>
      <c r="E57" s="338"/>
      <c r="F57" s="55"/>
    </row>
    <row r="58" spans="1:6" s="47" customFormat="1" ht="56.25" customHeight="1" x14ac:dyDescent="0.25">
      <c r="A58" s="50" t="s">
        <v>25</v>
      </c>
      <c r="B58" s="54" t="s">
        <v>118</v>
      </c>
      <c r="C58" s="338"/>
      <c r="D58" s="338"/>
      <c r="E58" s="338"/>
      <c r="F58" s="55"/>
    </row>
    <row r="59" spans="1:6" s="47" customFormat="1" ht="18" customHeight="1" x14ac:dyDescent="0.25">
      <c r="A59" s="50" t="s">
        <v>26</v>
      </c>
      <c r="B59" s="54" t="s">
        <v>83</v>
      </c>
      <c r="C59" s="338"/>
      <c r="D59" s="338"/>
      <c r="E59" s="338"/>
      <c r="F59" s="55"/>
    </row>
    <row r="60" spans="1:6" s="47" customFormat="1" ht="25.5" customHeight="1" x14ac:dyDescent="0.25">
      <c r="A60" s="50" t="s">
        <v>119</v>
      </c>
      <c r="B60" s="54" t="s">
        <v>56</v>
      </c>
      <c r="C60" s="339"/>
      <c r="D60" s="339"/>
      <c r="E60" s="339"/>
      <c r="F60" s="55"/>
    </row>
    <row r="61" spans="1:6" s="47" customFormat="1" ht="15.75" customHeight="1" x14ac:dyDescent="0.25">
      <c r="A61" s="353" t="s">
        <v>27</v>
      </c>
      <c r="B61" s="341"/>
      <c r="C61" s="123"/>
      <c r="D61" s="123"/>
      <c r="E61" s="50"/>
      <c r="F61" s="55"/>
    </row>
    <row r="62" spans="1:6" s="47" customFormat="1" ht="18.75" customHeight="1" x14ac:dyDescent="0.25">
      <c r="A62" s="344" t="s">
        <v>28</v>
      </c>
      <c r="B62" s="345"/>
      <c r="C62" s="147">
        <f>'6-1'!C64</f>
        <v>-50600</v>
      </c>
      <c r="D62" s="147">
        <f>'6-1'!D64</f>
        <v>-50600</v>
      </c>
      <c r="E62" s="147">
        <f>'6-1'!E64</f>
        <v>-50600</v>
      </c>
      <c r="F62" s="148"/>
    </row>
    <row r="63" spans="1:6" s="149" customFormat="1" ht="11.25" customHeight="1" x14ac:dyDescent="0.25">
      <c r="E63" s="96"/>
    </row>
    <row r="64" spans="1:6" s="47" customFormat="1" ht="11.25" customHeight="1" x14ac:dyDescent="0.25">
      <c r="E64" s="59"/>
      <c r="F64" s="59"/>
    </row>
    <row r="65" spans="1:6" s="47" customFormat="1" ht="16.5" customHeight="1" x14ac:dyDescent="0.25">
      <c r="A65" s="53" t="s">
        <v>19</v>
      </c>
      <c r="B65" s="352" t="s">
        <v>20</v>
      </c>
      <c r="C65" s="342"/>
      <c r="D65" s="342"/>
      <c r="E65" s="343"/>
      <c r="F65" s="141"/>
    </row>
    <row r="66" spans="1:6" s="47" customFormat="1" ht="18.75" customHeight="1" x14ac:dyDescent="0.25">
      <c r="A66" s="54" t="s">
        <v>114</v>
      </c>
      <c r="B66" s="346" t="s">
        <v>115</v>
      </c>
      <c r="C66" s="347"/>
      <c r="D66" s="347"/>
      <c r="E66" s="348"/>
      <c r="F66" s="142"/>
    </row>
    <row r="67" spans="1:6" s="47" customFormat="1" ht="12.75" customHeight="1" x14ac:dyDescent="0.25">
      <c r="A67" s="143"/>
      <c r="B67" s="340"/>
      <c r="C67" s="340"/>
      <c r="D67" s="340"/>
      <c r="E67" s="341"/>
      <c r="F67" s="144"/>
    </row>
    <row r="68" spans="1:6" s="47" customFormat="1" ht="18.75" customHeight="1" x14ac:dyDescent="0.25">
      <c r="A68" s="145" t="s">
        <v>29</v>
      </c>
      <c r="B68" s="342"/>
      <c r="C68" s="342"/>
      <c r="D68" s="342"/>
      <c r="E68" s="343"/>
      <c r="F68" s="141"/>
    </row>
    <row r="69" spans="1:6" s="47" customFormat="1" ht="18" customHeight="1" x14ac:dyDescent="0.25">
      <c r="A69" s="146"/>
      <c r="B69" s="146"/>
      <c r="C69" s="340"/>
      <c r="D69" s="340"/>
      <c r="E69" s="341"/>
      <c r="F69" s="144"/>
    </row>
    <row r="70" spans="1:6" s="47" customFormat="1" ht="44.25" customHeight="1" x14ac:dyDescent="0.25">
      <c r="A70" s="50" t="s">
        <v>21</v>
      </c>
      <c r="B70" s="124" t="s">
        <v>114</v>
      </c>
      <c r="C70" s="337" t="s">
        <v>163</v>
      </c>
      <c r="D70" s="337"/>
      <c r="E70" s="337"/>
      <c r="F70" s="144"/>
    </row>
    <row r="71" spans="1:6" s="47" customFormat="1" ht="18" customHeight="1" x14ac:dyDescent="0.25">
      <c r="A71" s="50" t="s">
        <v>22</v>
      </c>
      <c r="B71" s="54" t="s">
        <v>116</v>
      </c>
      <c r="C71" s="338" t="s">
        <v>99</v>
      </c>
      <c r="D71" s="338" t="s">
        <v>117</v>
      </c>
      <c r="E71" s="338" t="s">
        <v>23</v>
      </c>
      <c r="F71" s="56"/>
    </row>
    <row r="72" spans="1:6" s="47" customFormat="1" ht="16.5" customHeight="1" x14ac:dyDescent="0.25">
      <c r="A72" s="50" t="s">
        <v>24</v>
      </c>
      <c r="B72" s="54" t="s">
        <v>115</v>
      </c>
      <c r="C72" s="338"/>
      <c r="D72" s="338"/>
      <c r="E72" s="338"/>
      <c r="F72" s="55"/>
    </row>
    <row r="73" spans="1:6" s="47" customFormat="1" ht="54" x14ac:dyDescent="0.25">
      <c r="A73" s="50" t="s">
        <v>25</v>
      </c>
      <c r="B73" s="54" t="s">
        <v>118</v>
      </c>
      <c r="C73" s="338"/>
      <c r="D73" s="338"/>
      <c r="E73" s="338"/>
      <c r="F73" s="55"/>
    </row>
    <row r="74" spans="1:6" s="47" customFormat="1" ht="17.25" customHeight="1" x14ac:dyDescent="0.25">
      <c r="A74" s="50" t="s">
        <v>26</v>
      </c>
      <c r="B74" s="54" t="s">
        <v>83</v>
      </c>
      <c r="C74" s="338"/>
      <c r="D74" s="338"/>
      <c r="E74" s="338"/>
      <c r="F74" s="55"/>
    </row>
    <row r="75" spans="1:6" s="47" customFormat="1" ht="25.5" customHeight="1" x14ac:dyDescent="0.25">
      <c r="A75" s="50" t="s">
        <v>119</v>
      </c>
      <c r="B75" s="54" t="s">
        <v>56</v>
      </c>
      <c r="C75" s="339"/>
      <c r="D75" s="339"/>
      <c r="E75" s="339"/>
      <c r="F75" s="55"/>
    </row>
    <row r="76" spans="1:6" s="47" customFormat="1" ht="15.75" customHeight="1" x14ac:dyDescent="0.25">
      <c r="A76" s="353" t="s">
        <v>27</v>
      </c>
      <c r="B76" s="341"/>
      <c r="C76" s="123"/>
      <c r="D76" s="123"/>
      <c r="E76" s="50"/>
      <c r="F76" s="55"/>
    </row>
    <row r="77" spans="1:6" s="47" customFormat="1" ht="18.75" customHeight="1" x14ac:dyDescent="0.25">
      <c r="A77" s="344" t="s">
        <v>28</v>
      </c>
      <c r="B77" s="345"/>
      <c r="C77" s="147">
        <f>'6-1'!C79</f>
        <v>50600</v>
      </c>
      <c r="D77" s="147">
        <f>'6-1'!D79</f>
        <v>50600</v>
      </c>
      <c r="E77" s="147">
        <f>'6-1'!E79</f>
        <v>50600</v>
      </c>
      <c r="F77" s="148"/>
    </row>
  </sheetData>
  <mergeCells count="55">
    <mergeCell ref="A1:E1"/>
    <mergeCell ref="A3:E3"/>
    <mergeCell ref="D45:E45"/>
    <mergeCell ref="A47:E47"/>
    <mergeCell ref="C24:C28"/>
    <mergeCell ref="D24:D28"/>
    <mergeCell ref="E24:E28"/>
    <mergeCell ref="B32:E32"/>
    <mergeCell ref="B33:E33"/>
    <mergeCell ref="A42:B42"/>
    <mergeCell ref="A43:B43"/>
    <mergeCell ref="A34:E34"/>
    <mergeCell ref="C36:E36"/>
    <mergeCell ref="C37:C41"/>
    <mergeCell ref="D37:D41"/>
    <mergeCell ref="A30:B30"/>
    <mergeCell ref="A29:B29"/>
    <mergeCell ref="B8:E8"/>
    <mergeCell ref="B9:E9"/>
    <mergeCell ref="A10:E10"/>
    <mergeCell ref="A12:A13"/>
    <mergeCell ref="B12:B13"/>
    <mergeCell ref="C12:E13"/>
    <mergeCell ref="A20:B20"/>
    <mergeCell ref="A22:A23"/>
    <mergeCell ref="B22:B23"/>
    <mergeCell ref="C22:E23"/>
    <mergeCell ref="C14:C18"/>
    <mergeCell ref="D14:D18"/>
    <mergeCell ref="E14:E18"/>
    <mergeCell ref="A19:B19"/>
    <mergeCell ref="A77:B77"/>
    <mergeCell ref="B68:E68"/>
    <mergeCell ref="C69:E69"/>
    <mergeCell ref="C70:E70"/>
    <mergeCell ref="C71:C75"/>
    <mergeCell ref="D71:D75"/>
    <mergeCell ref="E71:E75"/>
    <mergeCell ref="A76:B76"/>
    <mergeCell ref="A61:B61"/>
    <mergeCell ref="A62:B62"/>
    <mergeCell ref="B65:E65"/>
    <mergeCell ref="B66:E66"/>
    <mergeCell ref="B67:E67"/>
    <mergeCell ref="E37:E41"/>
    <mergeCell ref="C55:E55"/>
    <mergeCell ref="C56:C60"/>
    <mergeCell ref="D56:D60"/>
    <mergeCell ref="E56:E60"/>
    <mergeCell ref="B50:E50"/>
    <mergeCell ref="B51:E51"/>
    <mergeCell ref="B52:E52"/>
    <mergeCell ref="B53:E53"/>
    <mergeCell ref="C54:E54"/>
    <mergeCell ref="A48:F48"/>
  </mergeCells>
  <pageMargins left="0.15748031496062992" right="0.23622047244094491" top="0.74803149606299213" bottom="0.74803149606299213" header="0.31496062992125984" footer="0.31496062992125984"/>
  <pageSetup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E8" sqref="E8"/>
    </sheetView>
  </sheetViews>
  <sheetFormatPr defaultColWidth="8" defaultRowHeight="12.75" x14ac:dyDescent="0.25"/>
  <cols>
    <col min="1" max="1" width="16.28515625" style="245" customWidth="1"/>
    <col min="2" max="2" width="46.5703125" style="245" customWidth="1"/>
    <col min="3" max="3" width="15.42578125" style="245" customWidth="1"/>
    <col min="4" max="4" width="19.28515625" style="245" customWidth="1"/>
    <col min="5" max="5" width="18" style="245" customWidth="1"/>
    <col min="6" max="6" width="17.5703125" style="245" customWidth="1"/>
    <col min="7" max="7" width="20" style="245" customWidth="1"/>
    <col min="8" max="8" width="18.140625" style="245" bestFit="1" customWidth="1"/>
    <col min="9" max="9" width="20.28515625" style="245" bestFit="1" customWidth="1"/>
    <col min="10" max="16384" width="8" style="245"/>
  </cols>
  <sheetData>
    <row r="1" spans="1:7" ht="17.25" x14ac:dyDescent="0.25">
      <c r="A1" s="385" t="s">
        <v>188</v>
      </c>
      <c r="B1" s="385"/>
      <c r="C1" s="385"/>
      <c r="D1" s="385"/>
      <c r="E1" s="385"/>
      <c r="F1" s="385"/>
      <c r="G1" s="385"/>
    </row>
    <row r="2" spans="1:7" ht="17.25" x14ac:dyDescent="0.25">
      <c r="A2" s="385" t="s">
        <v>97</v>
      </c>
      <c r="B2" s="385"/>
      <c r="C2" s="385"/>
      <c r="D2" s="385"/>
      <c r="E2" s="385"/>
      <c r="F2" s="385"/>
      <c r="G2" s="385"/>
    </row>
    <row r="3" spans="1:7" ht="17.25" x14ac:dyDescent="0.25">
      <c r="A3" s="385" t="s">
        <v>170</v>
      </c>
      <c r="B3" s="385"/>
      <c r="C3" s="385"/>
      <c r="D3" s="385"/>
      <c r="E3" s="385"/>
      <c r="F3" s="385"/>
      <c r="G3" s="385"/>
    </row>
    <row r="4" spans="1:7" ht="17.25" x14ac:dyDescent="0.25">
      <c r="A4" s="246"/>
      <c r="B4" s="247"/>
      <c r="C4" s="248"/>
      <c r="D4" s="248"/>
      <c r="E4" s="248"/>
      <c r="F4" s="248"/>
      <c r="G4" s="247"/>
    </row>
    <row r="5" spans="1:7" ht="33" customHeight="1" x14ac:dyDescent="0.25">
      <c r="A5" s="386" t="s">
        <v>189</v>
      </c>
      <c r="B5" s="386"/>
      <c r="C5" s="386"/>
      <c r="D5" s="386"/>
      <c r="E5" s="386"/>
      <c r="F5" s="386"/>
      <c r="G5" s="386"/>
    </row>
    <row r="6" spans="1:7" ht="15.75" x14ac:dyDescent="0.25">
      <c r="A6" s="249"/>
      <c r="B6" s="249"/>
      <c r="C6" s="250"/>
      <c r="D6" s="250"/>
      <c r="E6" s="250"/>
      <c r="F6" s="250"/>
      <c r="G6" s="251"/>
    </row>
    <row r="7" spans="1:7" s="249" customFormat="1" ht="41.25" customHeight="1" x14ac:dyDescent="0.25">
      <c r="A7" s="387" t="s">
        <v>171</v>
      </c>
      <c r="B7" s="389" t="s">
        <v>172</v>
      </c>
      <c r="C7" s="391" t="s">
        <v>173</v>
      </c>
      <c r="D7" s="393" t="s">
        <v>174</v>
      </c>
      <c r="E7" s="394" t="s">
        <v>194</v>
      </c>
      <c r="F7" s="394"/>
      <c r="G7" s="394"/>
    </row>
    <row r="8" spans="1:7" s="249" customFormat="1" ht="34.5" x14ac:dyDescent="0.25">
      <c r="A8" s="388"/>
      <c r="B8" s="390"/>
      <c r="C8" s="392"/>
      <c r="D8" s="392"/>
      <c r="E8" s="252" t="s">
        <v>175</v>
      </c>
      <c r="F8" s="253" t="s">
        <v>176</v>
      </c>
      <c r="G8" s="254" t="s">
        <v>177</v>
      </c>
    </row>
    <row r="9" spans="1:7" s="244" customFormat="1" ht="17.25" x14ac:dyDescent="0.25">
      <c r="A9" s="382" t="s">
        <v>178</v>
      </c>
      <c r="B9" s="383"/>
      <c r="C9" s="383"/>
      <c r="D9" s="383"/>
      <c r="E9" s="383"/>
      <c r="F9" s="384"/>
      <c r="G9" s="243">
        <f>G10</f>
        <v>-50600</v>
      </c>
    </row>
    <row r="10" spans="1:7" s="257" customFormat="1" ht="17.25" x14ac:dyDescent="0.25">
      <c r="A10" s="255" t="s">
        <v>179</v>
      </c>
      <c r="B10" s="255" t="s">
        <v>180</v>
      </c>
      <c r="C10" s="255" t="s">
        <v>181</v>
      </c>
      <c r="D10" s="255" t="s">
        <v>182</v>
      </c>
      <c r="E10" s="255"/>
      <c r="F10" s="255"/>
      <c r="G10" s="256">
        <f>G11</f>
        <v>-50600</v>
      </c>
    </row>
    <row r="11" spans="1:7" s="257" customFormat="1" ht="17.25" x14ac:dyDescent="0.25">
      <c r="A11" s="255" t="s">
        <v>183</v>
      </c>
      <c r="B11" s="258" t="s">
        <v>134</v>
      </c>
      <c r="C11" s="259"/>
      <c r="D11" s="259"/>
      <c r="E11" s="259"/>
      <c r="F11" s="259"/>
      <c r="G11" s="256">
        <f>G12</f>
        <v>-50600</v>
      </c>
    </row>
    <row r="12" spans="1:7" s="257" customFormat="1" ht="17.25" x14ac:dyDescent="0.25">
      <c r="A12" s="259"/>
      <c r="B12" s="260" t="s">
        <v>191</v>
      </c>
      <c r="C12" s="259"/>
      <c r="D12" s="259"/>
      <c r="E12" s="259"/>
      <c r="F12" s="259"/>
      <c r="G12" s="256">
        <f>G13</f>
        <v>-50600</v>
      </c>
    </row>
    <row r="13" spans="1:7" s="257" customFormat="1" ht="34.5" x14ac:dyDescent="0.25">
      <c r="A13" s="261" t="s">
        <v>184</v>
      </c>
      <c r="B13" s="262" t="s">
        <v>185</v>
      </c>
      <c r="C13" s="263" t="s">
        <v>186</v>
      </c>
      <c r="D13" s="263" t="s">
        <v>187</v>
      </c>
      <c r="E13" s="264"/>
      <c r="F13" s="265"/>
      <c r="G13" s="265">
        <v>-50600</v>
      </c>
    </row>
  </sheetData>
  <mergeCells count="10">
    <mergeCell ref="A9:F9"/>
    <mergeCell ref="A1:G1"/>
    <mergeCell ref="A2:G2"/>
    <mergeCell ref="A3:G3"/>
    <mergeCell ref="A5:G5"/>
    <mergeCell ref="A7:A8"/>
    <mergeCell ref="B7:B8"/>
    <mergeCell ref="C7:C8"/>
    <mergeCell ref="D7:D8"/>
    <mergeCell ref="E7:G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abSelected="1" workbookViewId="0">
      <selection activeCell="H57" sqref="H57"/>
    </sheetView>
  </sheetViews>
  <sheetFormatPr defaultColWidth="8" defaultRowHeight="16.5" x14ac:dyDescent="0.3"/>
  <cols>
    <col min="1" max="1" width="9.42578125" style="7" customWidth="1"/>
    <col min="2" max="3" width="8" style="7"/>
    <col min="4" max="4" width="10.5703125" style="7" customWidth="1"/>
    <col min="5" max="5" width="15.85546875" style="7" customWidth="1"/>
    <col min="6" max="6" width="72" style="7" customWidth="1"/>
    <col min="7" max="7" width="16.5703125" style="7" customWidth="1"/>
    <col min="8" max="9" width="14.85546875" style="7" customWidth="1"/>
    <col min="10" max="10" width="25.140625" style="7" customWidth="1"/>
    <col min="11" max="16384" width="8" style="7"/>
  </cols>
  <sheetData>
    <row r="1" spans="1:11" x14ac:dyDescent="0.3">
      <c r="H1" s="396" t="s">
        <v>169</v>
      </c>
      <c r="I1" s="396"/>
    </row>
    <row r="2" spans="1:11" s="8" customFormat="1" x14ac:dyDescent="0.25">
      <c r="A2" s="300" t="s">
        <v>97</v>
      </c>
      <c r="B2" s="300"/>
      <c r="C2" s="300"/>
      <c r="D2" s="300"/>
      <c r="E2" s="300"/>
      <c r="F2" s="300"/>
      <c r="G2" s="300"/>
      <c r="H2" s="300"/>
      <c r="I2" s="300"/>
      <c r="J2" s="9"/>
      <c r="K2" s="9"/>
    </row>
    <row r="3" spans="1:11" s="8" customFormat="1" x14ac:dyDescent="0.25">
      <c r="A3" s="300" t="s">
        <v>0</v>
      </c>
      <c r="B3" s="300"/>
      <c r="C3" s="300"/>
      <c r="D3" s="300"/>
      <c r="E3" s="300"/>
      <c r="F3" s="300"/>
      <c r="G3" s="300"/>
      <c r="H3" s="300"/>
      <c r="I3" s="300"/>
      <c r="J3" s="9"/>
      <c r="K3" s="9"/>
    </row>
    <row r="4" spans="1:11" s="8" customFormat="1" ht="17.25" x14ac:dyDescent="0.25">
      <c r="A4" s="397" t="s">
        <v>145</v>
      </c>
      <c r="B4" s="397"/>
      <c r="C4" s="397"/>
      <c r="D4" s="397"/>
      <c r="E4" s="397"/>
      <c r="F4" s="397"/>
      <c r="G4" s="397"/>
      <c r="H4" s="397"/>
      <c r="I4" s="397"/>
    </row>
    <row r="5" spans="1:11" s="1" customFormat="1" x14ac:dyDescent="0.25">
      <c r="A5" s="2"/>
      <c r="B5" s="2"/>
      <c r="C5" s="2"/>
      <c r="D5" s="2"/>
      <c r="E5" s="2"/>
      <c r="F5" s="2"/>
      <c r="G5" s="2"/>
      <c r="H5" s="2"/>
      <c r="I5" s="2"/>
    </row>
    <row r="6" spans="1:11" s="1" customFormat="1" x14ac:dyDescent="0.3">
      <c r="A6" s="2"/>
      <c r="B6" s="2"/>
      <c r="C6" s="2"/>
      <c r="D6" s="2"/>
      <c r="E6" s="2"/>
      <c r="F6" s="2"/>
      <c r="G6" s="2"/>
      <c r="H6" s="398" t="s">
        <v>55</v>
      </c>
      <c r="I6" s="398"/>
    </row>
    <row r="7" spans="1:11" s="1" customFormat="1" ht="50.25" customHeight="1" x14ac:dyDescent="0.25">
      <c r="A7" s="295" t="s">
        <v>6</v>
      </c>
      <c r="B7" s="296"/>
      <c r="C7" s="297"/>
      <c r="D7" s="295" t="s">
        <v>7</v>
      </c>
      <c r="E7" s="297"/>
      <c r="F7" s="295" t="s">
        <v>8</v>
      </c>
      <c r="G7" s="303" t="s">
        <v>143</v>
      </c>
      <c r="H7" s="304"/>
      <c r="I7" s="305"/>
    </row>
    <row r="8" spans="1:11" s="1" customFormat="1" ht="13.5" customHeight="1" x14ac:dyDescent="0.25">
      <c r="A8" s="298"/>
      <c r="B8" s="399"/>
      <c r="C8" s="400"/>
      <c r="D8" s="298"/>
      <c r="E8" s="400"/>
      <c r="F8" s="401"/>
      <c r="G8" s="395" t="s">
        <v>146</v>
      </c>
      <c r="H8" s="395" t="s">
        <v>100</v>
      </c>
      <c r="I8" s="395" t="s">
        <v>147</v>
      </c>
    </row>
    <row r="9" spans="1:11" s="1" customFormat="1" ht="33" x14ac:dyDescent="0.25">
      <c r="A9" s="10" t="s">
        <v>9</v>
      </c>
      <c r="B9" s="10" t="s">
        <v>10</v>
      </c>
      <c r="C9" s="10" t="s">
        <v>11</v>
      </c>
      <c r="D9" s="10" t="s">
        <v>12</v>
      </c>
      <c r="E9" s="10" t="s">
        <v>13</v>
      </c>
      <c r="F9" s="298"/>
      <c r="G9" s="395"/>
      <c r="H9" s="395"/>
      <c r="I9" s="395"/>
    </row>
    <row r="10" spans="1:11" s="1" customFormat="1" ht="16.5" customHeight="1" x14ac:dyDescent="0.25">
      <c r="A10" s="11"/>
      <c r="B10" s="11"/>
      <c r="C10" s="11"/>
      <c r="D10" s="11"/>
      <c r="E10" s="51"/>
      <c r="F10" s="213" t="s">
        <v>14</v>
      </c>
      <c r="G10" s="49">
        <f>G12+G31</f>
        <v>0</v>
      </c>
      <c r="H10" s="49">
        <f t="shared" ref="H10:I10" si="0">H12+H31</f>
        <v>0</v>
      </c>
      <c r="I10" s="49">
        <f t="shared" si="0"/>
        <v>0</v>
      </c>
    </row>
    <row r="11" spans="1:11" s="1" customFormat="1" ht="16.5" customHeight="1" x14ac:dyDescent="0.25">
      <c r="A11" s="4"/>
      <c r="B11" s="4"/>
      <c r="C11" s="4"/>
      <c r="D11" s="4"/>
      <c r="E11" s="18"/>
      <c r="F11" s="163" t="s">
        <v>15</v>
      </c>
      <c r="G11" s="153"/>
      <c r="H11" s="153"/>
      <c r="I11" s="153"/>
    </row>
    <row r="12" spans="1:11" s="136" customFormat="1" ht="17.25" x14ac:dyDescent="0.3">
      <c r="A12" s="132"/>
      <c r="B12" s="132"/>
      <c r="C12" s="132"/>
      <c r="D12" s="132"/>
      <c r="E12" s="132"/>
      <c r="F12" s="99" t="s">
        <v>101</v>
      </c>
      <c r="G12" s="211">
        <f>G13</f>
        <v>-50600</v>
      </c>
      <c r="H12" s="211">
        <f t="shared" ref="H12:I12" si="1">H13</f>
        <v>-50600</v>
      </c>
      <c r="I12" s="211">
        <f t="shared" si="1"/>
        <v>-50600</v>
      </c>
    </row>
    <row r="13" spans="1:11" s="136" customFormat="1" ht="33" x14ac:dyDescent="0.3">
      <c r="A13" s="99" t="s">
        <v>108</v>
      </c>
      <c r="B13" s="132"/>
      <c r="C13" s="132"/>
      <c r="D13" s="132"/>
      <c r="E13" s="132"/>
      <c r="F13" s="99" t="s">
        <v>109</v>
      </c>
      <c r="G13" s="211">
        <f t="shared" ref="G13:I13" si="2">G15</f>
        <v>-50600</v>
      </c>
      <c r="H13" s="211">
        <f t="shared" si="2"/>
        <v>-50600</v>
      </c>
      <c r="I13" s="211">
        <f t="shared" si="2"/>
        <v>-50600</v>
      </c>
    </row>
    <row r="14" spans="1:11" s="136" customFormat="1" ht="17.25" x14ac:dyDescent="0.3">
      <c r="A14" s="132"/>
      <c r="B14" s="132"/>
      <c r="C14" s="132"/>
      <c r="D14" s="132"/>
      <c r="E14" s="132"/>
      <c r="F14" s="98" t="s">
        <v>15</v>
      </c>
      <c r="G14" s="211"/>
      <c r="H14" s="211"/>
      <c r="I14" s="211"/>
    </row>
    <row r="15" spans="1:11" s="136" customFormat="1" ht="17.25" x14ac:dyDescent="0.3">
      <c r="A15" s="132"/>
      <c r="B15" s="99" t="s">
        <v>110</v>
      </c>
      <c r="C15" s="132"/>
      <c r="D15" s="132"/>
      <c r="E15" s="132"/>
      <c r="F15" s="99" t="s">
        <v>111</v>
      </c>
      <c r="G15" s="211">
        <f>G17</f>
        <v>-50600</v>
      </c>
      <c r="H15" s="211">
        <f>H17</f>
        <v>-50600</v>
      </c>
      <c r="I15" s="211">
        <f>I17</f>
        <v>-50600</v>
      </c>
    </row>
    <row r="16" spans="1:11" s="136" customFormat="1" ht="17.25" x14ac:dyDescent="0.3">
      <c r="A16" s="132"/>
      <c r="B16" s="132"/>
      <c r="C16" s="132"/>
      <c r="D16" s="132"/>
      <c r="E16" s="132"/>
      <c r="F16" s="98" t="s">
        <v>15</v>
      </c>
      <c r="G16" s="211"/>
      <c r="H16" s="211"/>
      <c r="I16" s="211"/>
    </row>
    <row r="17" spans="1:9" s="136" customFormat="1" ht="17.25" x14ac:dyDescent="0.3">
      <c r="A17" s="132"/>
      <c r="B17" s="132"/>
      <c r="C17" s="99" t="s">
        <v>110</v>
      </c>
      <c r="D17" s="132"/>
      <c r="E17" s="132"/>
      <c r="F17" s="99" t="s">
        <v>103</v>
      </c>
      <c r="G17" s="211">
        <f>G19</f>
        <v>-50600</v>
      </c>
      <c r="H17" s="211">
        <f>H19</f>
        <v>-50600</v>
      </c>
      <c r="I17" s="211">
        <f>I19</f>
        <v>-50600</v>
      </c>
    </row>
    <row r="18" spans="1:9" s="136" customFormat="1" ht="17.25" x14ac:dyDescent="0.3">
      <c r="A18" s="132"/>
      <c r="B18" s="132"/>
      <c r="C18" s="132"/>
      <c r="D18" s="132"/>
      <c r="E18" s="132"/>
      <c r="F18" s="98" t="s">
        <v>15</v>
      </c>
      <c r="G18" s="211"/>
      <c r="H18" s="211"/>
      <c r="I18" s="211"/>
    </row>
    <row r="19" spans="1:9" s="136" customFormat="1" ht="17.25" x14ac:dyDescent="0.3">
      <c r="A19" s="132"/>
      <c r="B19" s="132"/>
      <c r="C19" s="132"/>
      <c r="D19" s="132"/>
      <c r="E19" s="132"/>
      <c r="F19" s="99" t="s">
        <v>101</v>
      </c>
      <c r="G19" s="211">
        <f>G21</f>
        <v>-50600</v>
      </c>
      <c r="H19" s="211">
        <f>H21</f>
        <v>-50600</v>
      </c>
      <c r="I19" s="211">
        <f>I21</f>
        <v>-50600</v>
      </c>
    </row>
    <row r="20" spans="1:9" s="136" customFormat="1" ht="17.25" x14ac:dyDescent="0.3">
      <c r="A20" s="132"/>
      <c r="B20" s="132"/>
      <c r="C20" s="132"/>
      <c r="D20" s="132"/>
      <c r="E20" s="132"/>
      <c r="F20" s="98" t="s">
        <v>15</v>
      </c>
      <c r="G20" s="211"/>
      <c r="H20" s="211"/>
      <c r="I20" s="211"/>
    </row>
    <row r="21" spans="1:9" s="136" customFormat="1" ht="17.25" x14ac:dyDescent="0.3">
      <c r="A21" s="132"/>
      <c r="B21" s="132"/>
      <c r="C21" s="132"/>
      <c r="D21" s="99" t="s">
        <v>102</v>
      </c>
      <c r="E21" s="132"/>
      <c r="F21" s="98" t="s">
        <v>103</v>
      </c>
      <c r="G21" s="211">
        <f>G23</f>
        <v>-50600</v>
      </c>
      <c r="H21" s="211">
        <f t="shared" ref="H21:I21" si="3">H23</f>
        <v>-50600</v>
      </c>
      <c r="I21" s="211">
        <f t="shared" si="3"/>
        <v>-50600</v>
      </c>
    </row>
    <row r="22" spans="1:9" s="136" customFormat="1" ht="17.25" x14ac:dyDescent="0.3">
      <c r="A22" s="137"/>
      <c r="B22" s="137"/>
      <c r="C22" s="137"/>
      <c r="D22" s="132"/>
      <c r="E22" s="132"/>
      <c r="F22" s="98" t="s">
        <v>15</v>
      </c>
      <c r="G22" s="211"/>
      <c r="H22" s="211"/>
      <c r="I22" s="211"/>
    </row>
    <row r="23" spans="1:9" s="136" customFormat="1" ht="17.25" x14ac:dyDescent="0.3">
      <c r="A23" s="132"/>
      <c r="B23" s="132"/>
      <c r="C23" s="132"/>
      <c r="D23" s="132"/>
      <c r="E23" s="138" t="s">
        <v>106</v>
      </c>
      <c r="F23" s="98" t="s">
        <v>103</v>
      </c>
      <c r="G23" s="211">
        <f>G25</f>
        <v>-50600</v>
      </c>
      <c r="H23" s="211">
        <f>H25</f>
        <v>-50600</v>
      </c>
      <c r="I23" s="211">
        <f>I25</f>
        <v>-50600</v>
      </c>
    </row>
    <row r="24" spans="1:9" s="136" customFormat="1" ht="17.25" x14ac:dyDescent="0.3">
      <c r="A24" s="132"/>
      <c r="B24" s="132"/>
      <c r="C24" s="132"/>
      <c r="D24" s="139"/>
      <c r="E24" s="132"/>
      <c r="F24" s="98" t="s">
        <v>16</v>
      </c>
      <c r="G24" s="211"/>
      <c r="H24" s="211"/>
      <c r="I24" s="211"/>
    </row>
    <row r="25" spans="1:9" s="136" customFormat="1" ht="17.25" x14ac:dyDescent="0.3">
      <c r="A25" s="132"/>
      <c r="B25" s="132"/>
      <c r="C25" s="132"/>
      <c r="D25" s="139"/>
      <c r="E25" s="132"/>
      <c r="F25" s="133" t="s">
        <v>101</v>
      </c>
      <c r="G25" s="211">
        <f>G27</f>
        <v>-50600</v>
      </c>
      <c r="H25" s="211">
        <f>H27</f>
        <v>-50600</v>
      </c>
      <c r="I25" s="211">
        <f>I27</f>
        <v>-50600</v>
      </c>
    </row>
    <row r="26" spans="1:9" s="136" customFormat="1" ht="33" x14ac:dyDescent="0.3">
      <c r="A26" s="132"/>
      <c r="B26" s="132"/>
      <c r="C26" s="132"/>
      <c r="D26" s="139"/>
      <c r="E26" s="132"/>
      <c r="F26" s="98" t="s">
        <v>17</v>
      </c>
      <c r="G26" s="135"/>
      <c r="H26" s="135"/>
      <c r="I26" s="135"/>
    </row>
    <row r="27" spans="1:9" s="136" customFormat="1" x14ac:dyDescent="0.3">
      <c r="A27" s="132"/>
      <c r="B27" s="132"/>
      <c r="C27" s="132"/>
      <c r="D27" s="139"/>
      <c r="E27" s="132"/>
      <c r="F27" s="140" t="s">
        <v>14</v>
      </c>
      <c r="G27" s="135">
        <f>G28</f>
        <v>-50600</v>
      </c>
      <c r="H27" s="135">
        <f t="shared" ref="H27:I29" si="4">H28</f>
        <v>-50600</v>
      </c>
      <c r="I27" s="135">
        <f t="shared" si="4"/>
        <v>-50600</v>
      </c>
    </row>
    <row r="28" spans="1:9" s="136" customFormat="1" x14ac:dyDescent="0.3">
      <c r="A28" s="132"/>
      <c r="B28" s="132"/>
      <c r="C28" s="132"/>
      <c r="D28" s="139"/>
      <c r="E28" s="132"/>
      <c r="F28" s="140" t="s">
        <v>81</v>
      </c>
      <c r="G28" s="135">
        <f>G29</f>
        <v>-50600</v>
      </c>
      <c r="H28" s="135">
        <f t="shared" si="4"/>
        <v>-50600</v>
      </c>
      <c r="I28" s="135">
        <f t="shared" si="4"/>
        <v>-50600</v>
      </c>
    </row>
    <row r="29" spans="1:9" s="136" customFormat="1" x14ac:dyDescent="0.3">
      <c r="A29" s="132"/>
      <c r="B29" s="132"/>
      <c r="C29" s="132"/>
      <c r="D29" s="139"/>
      <c r="E29" s="132"/>
      <c r="F29" s="140" t="s">
        <v>85</v>
      </c>
      <c r="G29" s="135">
        <f>G30</f>
        <v>-50600</v>
      </c>
      <c r="H29" s="135">
        <f t="shared" si="4"/>
        <v>-50600</v>
      </c>
      <c r="I29" s="135">
        <f t="shared" si="4"/>
        <v>-50600</v>
      </c>
    </row>
    <row r="30" spans="1:9" s="136" customFormat="1" x14ac:dyDescent="0.3">
      <c r="A30" s="132"/>
      <c r="B30" s="132"/>
      <c r="C30" s="132"/>
      <c r="D30" s="139"/>
      <c r="E30" s="132"/>
      <c r="F30" s="140" t="s">
        <v>112</v>
      </c>
      <c r="G30" s="135">
        <f>'3'!G75</f>
        <v>-50600</v>
      </c>
      <c r="H30" s="135">
        <f>'3'!H75</f>
        <v>-50600</v>
      </c>
      <c r="I30" s="135">
        <f>'3'!I75</f>
        <v>-50600</v>
      </c>
    </row>
    <row r="31" spans="1:9" s="112" customFormat="1" ht="33" x14ac:dyDescent="0.25">
      <c r="A31" s="4"/>
      <c r="B31" s="4"/>
      <c r="C31" s="4"/>
      <c r="D31" s="4"/>
      <c r="E31" s="4"/>
      <c r="F31" s="3" t="s">
        <v>5</v>
      </c>
      <c r="G31" s="152">
        <f>G32</f>
        <v>50600</v>
      </c>
      <c r="H31" s="152">
        <f t="shared" ref="H31:I31" si="5">H32</f>
        <v>50600</v>
      </c>
      <c r="I31" s="158">
        <f t="shared" si="5"/>
        <v>50600</v>
      </c>
    </row>
    <row r="32" spans="1:9" s="112" customFormat="1" ht="33" x14ac:dyDescent="0.25">
      <c r="A32" s="115" t="s">
        <v>91</v>
      </c>
      <c r="B32" s="6"/>
      <c r="C32" s="6"/>
      <c r="D32" s="6"/>
      <c r="E32" s="101"/>
      <c r="F32" s="116" t="s">
        <v>92</v>
      </c>
      <c r="G32" s="152">
        <f t="shared" ref="G32:I32" si="6">G34</f>
        <v>50600</v>
      </c>
      <c r="H32" s="152">
        <f t="shared" si="6"/>
        <v>50600</v>
      </c>
      <c r="I32" s="158">
        <f t="shared" si="6"/>
        <v>50600</v>
      </c>
    </row>
    <row r="33" spans="1:9" s="112" customFormat="1" x14ac:dyDescent="0.25">
      <c r="A33" s="4"/>
      <c r="B33" s="4"/>
      <c r="C33" s="4"/>
      <c r="D33" s="4"/>
      <c r="E33" s="18"/>
      <c r="F33" s="19" t="s">
        <v>15</v>
      </c>
      <c r="G33" s="152"/>
      <c r="H33" s="152"/>
      <c r="I33" s="158"/>
    </row>
    <row r="34" spans="1:9" s="112" customFormat="1" x14ac:dyDescent="0.25">
      <c r="A34" s="4"/>
      <c r="B34" s="13" t="s">
        <v>93</v>
      </c>
      <c r="C34" s="4"/>
      <c r="D34" s="4"/>
      <c r="E34" s="18"/>
      <c r="F34" s="117" t="s">
        <v>82</v>
      </c>
      <c r="G34" s="152">
        <f t="shared" ref="G34:I34" si="7">G36</f>
        <v>50600</v>
      </c>
      <c r="H34" s="152">
        <f t="shared" si="7"/>
        <v>50600</v>
      </c>
      <c r="I34" s="158">
        <f t="shared" si="7"/>
        <v>50600</v>
      </c>
    </row>
    <row r="35" spans="1:9" s="112" customFormat="1" x14ac:dyDescent="0.25">
      <c r="A35" s="4"/>
      <c r="B35" s="4"/>
      <c r="C35" s="4"/>
      <c r="D35" s="4"/>
      <c r="E35" s="18"/>
      <c r="F35" s="19" t="s">
        <v>15</v>
      </c>
      <c r="G35" s="152"/>
      <c r="H35" s="152"/>
      <c r="I35" s="158"/>
    </row>
    <row r="36" spans="1:9" s="112" customFormat="1" x14ac:dyDescent="0.25">
      <c r="A36" s="4"/>
      <c r="B36" s="4"/>
      <c r="C36" s="13" t="s">
        <v>94</v>
      </c>
      <c r="D36" s="4"/>
      <c r="E36" s="4"/>
      <c r="F36" s="117" t="s">
        <v>82</v>
      </c>
      <c r="G36" s="152">
        <f t="shared" ref="G36:I36" si="8">G38</f>
        <v>50600</v>
      </c>
      <c r="H36" s="152">
        <f t="shared" si="8"/>
        <v>50600</v>
      </c>
      <c r="I36" s="158">
        <f t="shared" si="8"/>
        <v>50600</v>
      </c>
    </row>
    <row r="37" spans="1:9" s="112" customFormat="1" x14ac:dyDescent="0.25">
      <c r="A37" s="4"/>
      <c r="B37" s="4"/>
      <c r="C37" s="4"/>
      <c r="D37" s="4"/>
      <c r="E37" s="4"/>
      <c r="F37" s="19" t="s">
        <v>15</v>
      </c>
      <c r="G37" s="152"/>
      <c r="H37" s="152"/>
      <c r="I37" s="158"/>
    </row>
    <row r="38" spans="1:9" s="112" customFormat="1" ht="33" x14ac:dyDescent="0.25">
      <c r="A38" s="4"/>
      <c r="B38" s="4"/>
      <c r="C38" s="4"/>
      <c r="D38" s="4"/>
      <c r="E38" s="4"/>
      <c r="F38" s="3" t="s">
        <v>5</v>
      </c>
      <c r="G38" s="152">
        <f>G40</f>
        <v>50600</v>
      </c>
      <c r="H38" s="152">
        <f t="shared" ref="H38:I38" si="9">H40</f>
        <v>50600</v>
      </c>
      <c r="I38" s="158">
        <f t="shared" si="9"/>
        <v>50600</v>
      </c>
    </row>
    <row r="39" spans="1:9" s="112" customFormat="1" x14ac:dyDescent="0.25">
      <c r="A39" s="4"/>
      <c r="B39" s="4"/>
      <c r="C39" s="4"/>
      <c r="D39" s="4"/>
      <c r="E39" s="4"/>
      <c r="F39" s="4" t="s">
        <v>15</v>
      </c>
      <c r="G39" s="64"/>
      <c r="H39" s="64"/>
      <c r="I39" s="64"/>
    </row>
    <row r="40" spans="1:9" s="112" customFormat="1" ht="26.25" customHeight="1" x14ac:dyDescent="0.25">
      <c r="A40" s="4"/>
      <c r="B40" s="4"/>
      <c r="C40" s="4"/>
      <c r="D40" s="4">
        <v>1072</v>
      </c>
      <c r="E40" s="4"/>
      <c r="F40" s="61" t="s">
        <v>88</v>
      </c>
      <c r="G40" s="152">
        <f>G42</f>
        <v>50600</v>
      </c>
      <c r="H40" s="152">
        <f t="shared" ref="H40:I40" si="10">H42</f>
        <v>50600</v>
      </c>
      <c r="I40" s="158">
        <f t="shared" si="10"/>
        <v>50600</v>
      </c>
    </row>
    <row r="41" spans="1:9" s="112" customFormat="1" ht="17.25" x14ac:dyDescent="0.25">
      <c r="A41" s="5"/>
      <c r="B41" s="5"/>
      <c r="C41" s="5"/>
      <c r="D41" s="5"/>
      <c r="E41" s="5"/>
      <c r="F41" s="67" t="s">
        <v>15</v>
      </c>
      <c r="G41" s="64"/>
      <c r="H41" s="64"/>
      <c r="I41" s="64"/>
    </row>
    <row r="42" spans="1:9" s="112" customFormat="1" ht="36" customHeight="1" x14ac:dyDescent="0.25">
      <c r="A42" s="21"/>
      <c r="B42" s="21"/>
      <c r="C42" s="21"/>
      <c r="D42" s="21"/>
      <c r="E42" s="98">
        <v>12002</v>
      </c>
      <c r="F42" s="19" t="s">
        <v>159</v>
      </c>
      <c r="G42" s="152">
        <f>G44</f>
        <v>50600</v>
      </c>
      <c r="H42" s="152">
        <f t="shared" ref="H42:I42" si="11">H44</f>
        <v>50600</v>
      </c>
      <c r="I42" s="158">
        <f t="shared" si="11"/>
        <v>50600</v>
      </c>
    </row>
    <row r="43" spans="1:9" s="112" customFormat="1" ht="17.25" x14ac:dyDescent="0.25">
      <c r="A43" s="21"/>
      <c r="B43" s="21"/>
      <c r="C43" s="21"/>
      <c r="D43" s="21"/>
      <c r="E43" s="98"/>
      <c r="F43" s="63" t="s">
        <v>16</v>
      </c>
      <c r="G43" s="152"/>
      <c r="H43" s="152"/>
      <c r="I43" s="158"/>
    </row>
    <row r="44" spans="1:9" s="112" customFormat="1" ht="34.5" x14ac:dyDescent="0.25">
      <c r="A44" s="21"/>
      <c r="B44" s="21"/>
      <c r="C44" s="21"/>
      <c r="D44" s="21"/>
      <c r="E44" s="98"/>
      <c r="F44" s="87" t="s">
        <v>57</v>
      </c>
      <c r="G44" s="152">
        <f t="shared" ref="G44:I44" si="12">G46</f>
        <v>50600</v>
      </c>
      <c r="H44" s="152">
        <f t="shared" si="12"/>
        <v>50600</v>
      </c>
      <c r="I44" s="158">
        <f t="shared" si="12"/>
        <v>50600</v>
      </c>
    </row>
    <row r="45" spans="1:9" s="112" customFormat="1" ht="34.5" x14ac:dyDescent="0.25">
      <c r="A45" s="21"/>
      <c r="B45" s="21"/>
      <c r="C45" s="21"/>
      <c r="D45" s="21"/>
      <c r="E45" s="98"/>
      <c r="F45" s="63" t="s">
        <v>17</v>
      </c>
      <c r="G45" s="152"/>
      <c r="H45" s="152"/>
      <c r="I45" s="158"/>
    </row>
    <row r="46" spans="1:9" s="112" customFormat="1" ht="17.25" x14ac:dyDescent="0.25">
      <c r="A46" s="21"/>
      <c r="B46" s="21"/>
      <c r="C46" s="21"/>
      <c r="D46" s="21"/>
      <c r="E46" s="98"/>
      <c r="F46" s="214" t="s">
        <v>14</v>
      </c>
      <c r="G46" s="152">
        <f t="shared" ref="G46:I48" si="13">G47</f>
        <v>50600</v>
      </c>
      <c r="H46" s="152">
        <f t="shared" si="13"/>
        <v>50600</v>
      </c>
      <c r="I46" s="158">
        <f t="shared" si="13"/>
        <v>50600</v>
      </c>
    </row>
    <row r="47" spans="1:9" s="112" customFormat="1" ht="17.25" x14ac:dyDescent="0.25">
      <c r="A47" s="21"/>
      <c r="B47" s="21"/>
      <c r="C47" s="21"/>
      <c r="D47" s="21"/>
      <c r="E47" s="98"/>
      <c r="F47" s="214" t="s">
        <v>81</v>
      </c>
      <c r="G47" s="152">
        <f>G48</f>
        <v>50600</v>
      </c>
      <c r="H47" s="152">
        <f t="shared" si="13"/>
        <v>50600</v>
      </c>
      <c r="I47" s="158">
        <f t="shared" si="13"/>
        <v>50600</v>
      </c>
    </row>
    <row r="48" spans="1:9" s="112" customFormat="1" ht="22.5" customHeight="1" x14ac:dyDescent="0.25">
      <c r="A48" s="21"/>
      <c r="B48" s="21"/>
      <c r="C48" s="21"/>
      <c r="D48" s="21"/>
      <c r="E48" s="21"/>
      <c r="F48" s="214" t="s">
        <v>151</v>
      </c>
      <c r="G48" s="152">
        <f>G49</f>
        <v>50600</v>
      </c>
      <c r="H48" s="152">
        <f t="shared" si="13"/>
        <v>50600</v>
      </c>
      <c r="I48" s="158">
        <f t="shared" si="13"/>
        <v>50600</v>
      </c>
    </row>
    <row r="49" spans="1:9" s="112" customFormat="1" ht="17.25" x14ac:dyDescent="0.25">
      <c r="A49" s="21"/>
      <c r="B49" s="21"/>
      <c r="C49" s="21"/>
      <c r="D49" s="21"/>
      <c r="E49" s="21"/>
      <c r="F49" s="215" t="s">
        <v>152</v>
      </c>
      <c r="G49" s="152">
        <f>'3'!G56</f>
        <v>50600</v>
      </c>
      <c r="H49" s="152">
        <f>'3'!H56</f>
        <v>50600</v>
      </c>
      <c r="I49" s="158">
        <f>'3'!I56</f>
        <v>50600</v>
      </c>
    </row>
  </sheetData>
  <mergeCells count="12">
    <mergeCell ref="G8:G9"/>
    <mergeCell ref="H8:H9"/>
    <mergeCell ref="I8:I9"/>
    <mergeCell ref="G7:I7"/>
    <mergeCell ref="H1:I1"/>
    <mergeCell ref="A2:I2"/>
    <mergeCell ref="A3:I3"/>
    <mergeCell ref="A4:I4"/>
    <mergeCell ref="H6:I6"/>
    <mergeCell ref="A7:C8"/>
    <mergeCell ref="D7:E8"/>
    <mergeCell ref="F7:F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6-1</vt:lpstr>
      <vt:lpstr>6-2</vt:lpstr>
      <vt:lpstr>7</vt:lpstr>
      <vt:lpstr>8</vt:lpstr>
      <vt:lpstr>'2'!Print_Area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https:/mul2-mta.gov.am/tasks/1314033/oneclick/2havelvac.xlsx?token=b6d344686744bec18638b38fd912fa4c</cp:keywords>
  <cp:lastModifiedBy>User</cp:lastModifiedBy>
  <cp:lastPrinted>2024-03-21T06:13:49Z</cp:lastPrinted>
  <dcterms:created xsi:type="dcterms:W3CDTF">2021-01-22T11:42:14Z</dcterms:created>
  <dcterms:modified xsi:type="dcterms:W3CDTF">2024-05-06T13:17:11Z</dcterms:modified>
</cp:coreProperties>
</file>