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Nerdrumner\2024\Naxagcer\4naxagic\4naxagic-verjnakan\"/>
    </mc:Choice>
  </mc:AlternateContent>
  <bookViews>
    <workbookView xWindow="0" yWindow="0" windowWidth="28800" windowHeight="10935" tabRatio="601" activeTab="3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7" l="1"/>
  <c r="E19" i="27" s="1"/>
  <c r="E45" i="46" l="1"/>
  <c r="H58" i="26" s="1"/>
  <c r="H60" i="26" s="1"/>
  <c r="H61" i="26" s="1"/>
  <c r="H62" i="26" s="1"/>
  <c r="H63" i="26" s="1"/>
  <c r="H64" i="26" s="1"/>
  <c r="F45" i="46"/>
  <c r="E104" i="48" s="1"/>
  <c r="D45" i="46"/>
  <c r="C104" i="48" s="1"/>
  <c r="E51" i="46"/>
  <c r="D144" i="48" s="1"/>
  <c r="F51" i="46"/>
  <c r="E144" i="48" s="1"/>
  <c r="D51" i="46"/>
  <c r="C144" i="48" s="1"/>
  <c r="D35" i="46"/>
  <c r="C85" i="48" s="1"/>
  <c r="F35" i="46"/>
  <c r="I51" i="26" s="1"/>
  <c r="I53" i="26" s="1"/>
  <c r="I54" i="26" s="1"/>
  <c r="I55" i="26" s="1"/>
  <c r="I56" i="26" s="1"/>
  <c r="I57" i="26" s="1"/>
  <c r="E35" i="46"/>
  <c r="H51" i="26" s="1"/>
  <c r="H53" i="26" s="1"/>
  <c r="H54" i="26" s="1"/>
  <c r="H55" i="26" s="1"/>
  <c r="H56" i="26" s="1"/>
  <c r="H57" i="26" s="1"/>
  <c r="E23" i="46"/>
  <c r="H37" i="26" s="1"/>
  <c r="H39" i="26" s="1"/>
  <c r="H40" i="26" s="1"/>
  <c r="H41" i="26" s="1"/>
  <c r="H42" i="26" s="1"/>
  <c r="H43" i="26" s="1"/>
  <c r="F23" i="46"/>
  <c r="I37" i="26" s="1"/>
  <c r="I39" i="26" s="1"/>
  <c r="I40" i="26" s="1"/>
  <c r="I41" i="26" s="1"/>
  <c r="I42" i="26" s="1"/>
  <c r="I43" i="26" s="1"/>
  <c r="D23" i="46"/>
  <c r="G37" i="26" s="1"/>
  <c r="G39" i="26" s="1"/>
  <c r="G40" i="26" s="1"/>
  <c r="G41" i="26" s="1"/>
  <c r="G42" i="26" s="1"/>
  <c r="G43" i="26" s="1"/>
  <c r="C45" i="48" l="1"/>
  <c r="E85" i="48"/>
  <c r="D104" i="48"/>
  <c r="G51" i="26"/>
  <c r="G53" i="26" s="1"/>
  <c r="G54" i="26" s="1"/>
  <c r="G55" i="26" s="1"/>
  <c r="G56" i="26" s="1"/>
  <c r="G57" i="26" s="1"/>
  <c r="G58" i="26"/>
  <c r="G60" i="26" s="1"/>
  <c r="G61" i="26" s="1"/>
  <c r="G62" i="26" s="1"/>
  <c r="G63" i="26" s="1"/>
  <c r="G64" i="26" s="1"/>
  <c r="E45" i="48"/>
  <c r="D85" i="48"/>
  <c r="I58" i="26"/>
  <c r="I60" i="26" s="1"/>
  <c r="I61" i="26" s="1"/>
  <c r="I62" i="26" s="1"/>
  <c r="I63" i="26" s="1"/>
  <c r="I64" i="26" s="1"/>
  <c r="D45" i="48"/>
  <c r="D48" i="46" l="1"/>
  <c r="E48" i="46"/>
  <c r="F48" i="46"/>
  <c r="D28" i="46" l="1"/>
  <c r="E28" i="46"/>
  <c r="F28" i="46"/>
  <c r="G65" i="26" l="1"/>
  <c r="C124" i="48" s="1"/>
  <c r="H65" i="26"/>
  <c r="D124" i="48" s="1"/>
  <c r="I65" i="26"/>
  <c r="E124" i="48" s="1"/>
  <c r="D20" i="46" l="1"/>
  <c r="D19" i="46" s="1"/>
  <c r="E20" i="46"/>
  <c r="E19" i="46" s="1"/>
  <c r="F20" i="46"/>
  <c r="F19" i="46" s="1"/>
  <c r="G67" i="26" l="1"/>
  <c r="G68" i="26" s="1"/>
  <c r="G69" i="26" s="1"/>
  <c r="G70" i="26" s="1"/>
  <c r="G71" i="26" s="1"/>
  <c r="I67" i="26"/>
  <c r="I68" i="26" s="1"/>
  <c r="I69" i="26" s="1"/>
  <c r="I70" i="26" s="1"/>
  <c r="I71" i="26" s="1"/>
  <c r="G72" i="26"/>
  <c r="G74" i="26" s="1"/>
  <c r="G75" i="26" s="1"/>
  <c r="G76" i="26" s="1"/>
  <c r="G77" i="26" s="1"/>
  <c r="G78" i="26" s="1"/>
  <c r="I72" i="26"/>
  <c r="H67" i="26"/>
  <c r="H68" i="26" s="1"/>
  <c r="H69" i="26" s="1"/>
  <c r="H70" i="26" s="1"/>
  <c r="H71" i="26" s="1"/>
  <c r="H72" i="26"/>
  <c r="C65" i="48"/>
  <c r="G44" i="26"/>
  <c r="G46" i="26" s="1"/>
  <c r="G47" i="26" s="1"/>
  <c r="G48" i="26" s="1"/>
  <c r="G49" i="26" s="1"/>
  <c r="G50" i="26" s="1"/>
  <c r="I44" i="26"/>
  <c r="I46" i="26" s="1"/>
  <c r="I47" i="26" s="1"/>
  <c r="I48" i="26" s="1"/>
  <c r="I49" i="26" s="1"/>
  <c r="I50" i="26" s="1"/>
  <c r="E65" i="48"/>
  <c r="D65" i="48"/>
  <c r="H44" i="26"/>
  <c r="H46" i="26" s="1"/>
  <c r="H47" i="26" s="1"/>
  <c r="H48" i="26" s="1"/>
  <c r="H49" i="26" s="1"/>
  <c r="H50" i="26" s="1"/>
  <c r="G29" i="26" l="1"/>
  <c r="G28" i="26" s="1"/>
  <c r="G27" i="26" s="1"/>
  <c r="G26" i="26" s="1"/>
  <c r="G25" i="26" s="1"/>
  <c r="G30" i="26"/>
  <c r="C25" i="48" l="1"/>
  <c r="C163" i="48" s="1"/>
  <c r="G32" i="26"/>
  <c r="G33" i="26" s="1"/>
  <c r="G34" i="26" s="1"/>
  <c r="G35" i="26" s="1"/>
  <c r="G36" i="26" s="1"/>
  <c r="G23" i="26"/>
  <c r="I30" i="26"/>
  <c r="E25" i="48" s="1"/>
  <c r="E163" i="48" s="1"/>
  <c r="H30" i="26"/>
  <c r="D25" i="48" s="1"/>
  <c r="D163" i="48" s="1"/>
  <c r="H23" i="26" l="1"/>
  <c r="I74" i="26" l="1"/>
  <c r="I75" i="26" s="1"/>
  <c r="I76" i="26" s="1"/>
  <c r="I77" i="26" s="1"/>
  <c r="I78" i="26" s="1"/>
  <c r="H74" i="26"/>
  <c r="H75" i="26" s="1"/>
  <c r="H76" i="26" s="1"/>
  <c r="H77" i="26" s="1"/>
  <c r="H78" i="26" s="1"/>
  <c r="I23" i="26" l="1"/>
  <c r="H32" i="26"/>
  <c r="H33" i="26" s="1"/>
  <c r="H34" i="26" s="1"/>
  <c r="H35" i="26" s="1"/>
  <c r="H36" i="26" s="1"/>
  <c r="I32" i="26"/>
  <c r="I33" i="26" s="1"/>
  <c r="I34" i="26" s="1"/>
  <c r="I35" i="26" s="1"/>
  <c r="I36" i="26" s="1"/>
  <c r="E15" i="46" l="1"/>
  <c r="E13" i="46" s="1"/>
  <c r="E11" i="46" s="1"/>
  <c r="E9" i="46" s="1"/>
  <c r="H19" i="26"/>
  <c r="H17" i="26" s="1"/>
  <c r="H15" i="26" s="1"/>
  <c r="H13" i="26" s="1"/>
  <c r="H11" i="26" s="1"/>
  <c r="H9" i="26" s="1"/>
  <c r="H29" i="26" l="1"/>
  <c r="H28" i="26" s="1"/>
  <c r="H27" i="26" s="1"/>
  <c r="H26" i="26" s="1"/>
  <c r="H25" i="26" s="1"/>
  <c r="F15" i="46" l="1"/>
  <c r="F13" i="46" s="1"/>
  <c r="F11" i="46" s="1"/>
  <c r="F9" i="46" s="1"/>
  <c r="I19" i="26" l="1"/>
  <c r="I17" i="26" s="1"/>
  <c r="I15" i="26" s="1"/>
  <c r="I13" i="26" s="1"/>
  <c r="I11" i="26" s="1"/>
  <c r="I9" i="26" s="1"/>
  <c r="I29" i="26"/>
  <c r="I28" i="26" s="1"/>
  <c r="I27" i="26" s="1"/>
  <c r="I26" i="26" s="1"/>
  <c r="I25" i="26" s="1"/>
</calcChain>
</file>

<file path=xl/sharedStrings.xml><?xml version="1.0" encoding="utf-8"?>
<sst xmlns="http://schemas.openxmlformats.org/spreadsheetml/2006/main" count="403" uniqueCount="130">
  <si>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</si>
  <si>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</si>
  <si>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</si>
  <si>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</si>
  <si>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</si>
  <si>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</si>
  <si>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</si>
  <si>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</si>
  <si>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</si>
  <si>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</si>
  <si>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</si>
  <si>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</si>
  <si>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</si>
  <si>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</si>
  <si>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</si>
  <si>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</si>
  <si>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</si>
  <si>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</si>
  <si>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</si>
  <si>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</si>
  <si>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</si>
  <si>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</si>
  <si>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</si>
  <si>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</si>
  <si>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</si>
  <si>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</si>
  <si>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</si>
  <si>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</si>
  <si>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</si>
  <si>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</si>
  <si>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</si>
  <si>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</si>
  <si>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</si>
  <si>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</si>
  <si>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</si>
  <si>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</si>
  <si>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</si>
  <si>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</si>
  <si>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</si>
  <si>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</si>
  <si>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</si>
  <si>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</si>
  <si>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</si>
  <si>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</si>
  <si>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</si>
  <si>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</si>
  <si>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</si>
  <si>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</si>
  <si>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</si>
  <si>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</si>
  <si>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</si>
  <si>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</si>
  <si>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</si>
  <si>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</si>
  <si>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</si>
  <si>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</si>
  <si>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</si>
  <si>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</si>
  <si>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</si>
  <si>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</si>
  <si>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>Հավելված  № 4</t>
  </si>
  <si>
    <t xml:space="preserve"> ՄԱՍ 1. ՊԵՏԱԿԱՆ ՄԱՐՄՆԻ ԳԾՈՎ ԱՐԴՅՈՒՆՔԱՅԻՆ (ԿԱՏԱՐՈՂԱԿԱՆ) ՑՈՒՑԱՆԻՇՆԵՐԸ </t>
  </si>
  <si>
    <t>Աղյուսակ 9.1.58</t>
  </si>
  <si>
    <t>Ինն ամիս</t>
  </si>
  <si>
    <t>Հավելված № 1</t>
  </si>
  <si>
    <t xml:space="preserve"> </t>
  </si>
  <si>
    <t xml:space="preserve"> Ծրագրերի քանակ, հատ </t>
  </si>
  <si>
    <t>Աղյուսակ 9.1.49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</si>
  <si>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</si>
  <si>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</si>
  <si>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</si>
  <si>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</si>
  <si>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</si>
  <si>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կառավարության 2024 թվականի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</si>
  <si>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 ԵՎ ԼՐԱՑՈՒՄՆԵՐԸ</t>
  </si>
  <si>
    <t>Առաջին կիսամյակ</t>
  </si>
  <si>
    <t>ՀՀ Շիրակի մարզպետի աշխատակազմ</t>
  </si>
  <si>
    <t>ՀՀ Գեղարքունիքի մարզպետի աշխատակազմ</t>
  </si>
  <si>
    <t xml:space="preserve"> ՀՀ Շիրակի մարզպետի աշխատակազմ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</si>
  <si>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</si>
  <si>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2023 ԹՎԱԿԱՆԻ ԴԵԿՏԵՄԲԵՐԻ 28-Ի № 2323-Ն ՈՐՈՇՄԱՆ № 9 ՀԱՎԵԼՎԱԾԻ № 9.7 ԱՂՅՈՒՍԱԿՈՒՄ ԿԱՏԱՐՎՈՂ ԼՐԱՑՈՒՄԸ 
 </t>
  </si>
  <si>
    <t>Աղյուսակ 9.1.51</t>
  </si>
  <si>
    <t xml:space="preserve"> ՀՀ Գեղարքունիքի մարզպետի աշխատակազմ </t>
  </si>
  <si>
    <t xml:space="preserve"> ՀՀ Գեղարքունիքի մարզպետի աշխատակազմ</t>
  </si>
  <si>
    <t>Աղյուսակ 9.1.54</t>
  </si>
  <si>
    <t xml:space="preserve"> ՀՀ Շիրակի մարզպետի աշխատակազմ </t>
  </si>
  <si>
    <t xml:space="preserve">  Շահառուների ընտրության չափանիշները </t>
  </si>
  <si>
    <t xml:space="preserve">  ՀՀ կառավարության 16. 11.2006 թվականի  ,ՀՀ պետական բյուջեից համայնքներին սուբվենցիաների տրամադրման կարգը հաստատելու մասինե  1708-Ն որոշում </t>
  </si>
  <si>
    <t>ՀՀ Արմավիրի մարզպետի աշխատակազմ</t>
  </si>
  <si>
    <t>ՀՀ Լոռու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</si>
  <si>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</si>
  <si>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</si>
  <si>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</si>
  <si>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</si>
  <si>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</si>
  <si>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Աղյուսակ 9.1.50</t>
  </si>
  <si>
    <t xml:space="preserve"> ՀՀ Լոռու մարզպետի աշխատակազմ </t>
  </si>
  <si>
    <t>Աղյուսակ 9.1.52</t>
  </si>
  <si>
    <t>Աղյուսակ 9.1.53</t>
  </si>
  <si>
    <t xml:space="preserve"> ՀՀ Կոտայքի մարզպետի աշխատակազմ </t>
  </si>
  <si>
    <t>-</t>
  </si>
  <si>
    <t xml:space="preserve"> ՄԱՍ 2. ՊԵՏԱԿԱՆ ՄԱՐՄՆԻ ԳԾՈՎ ԱՐԴՅՈՒՆՔԱՅԻՆ (ԿԱՏԱՐՈՂԱԿԱՆ) ՑՈՒՑԱՆԻՇՆԵՐԸ </t>
  </si>
  <si>
    <t>Ախուրյան համայնքի Ջրառատ բնակավայրում մանկապարտեզի կառուցում</t>
  </si>
  <si>
    <t>ՀՀ Սյունիքի մարզպետի աշխատակազմ</t>
  </si>
  <si>
    <t>Սիսիան համայնքի Աղիտու  և Վաղատին բնակավայրերում խմելու ջրագծերի վերանորոգում</t>
  </si>
  <si>
    <t>Կապան համայնքի «Կապան քաղաքի Շինարարների փողոցի թիվ 8/43 հասցեում և Բաղաբերդ թաղամասի թիվ 6/83 հասցեում գտնվող ակումբ-գրադարանների  նորոգում /Բաղաբերդ թաղ․ թիվ 6/83/</t>
  </si>
  <si>
    <t>Նոր Հաճըն համայնքի Մրգաշեն բնակավայրի 7-րդ փողոցի 4-րդ, 6-րդ, 8-րդ, 10-րդ բազմաբնակարան շենքերի մուտքերի և տանիքների և Արգել բնակավայրի բազմաբնակարան շենքերի մուտքերի վերանորոգման սուբվենցիոն ծրագրի մաս կազմող Մրգաշեն բնակավայրի 8-րդ և 10-րդ շենքերի հիմնանորոգման աշխատանքներ /Մրգաշեն բնակավայրի 7-րդ փողոցի 4-րդ, 6-րդ, 8-րդ, 10-րդ բազմաբնակարան շենքերի մուտքերի և տանիքների/</t>
  </si>
  <si>
    <t>Գյուլագարակ համայնքի Վարդաբլուր բն․ մանկապարտեզի շենքի կառուցում</t>
  </si>
  <si>
    <t>Օձուն համայնքի Օձուն բնակավայրում մարզաառողջարանային կենտրոնի կառուցում/2-րդ փուլ</t>
  </si>
  <si>
    <t>Սպիտակ համայնքի Սպիտակ բնակավայրի ԲԲՇ-ների բակային տարածքների ասֆալտապատում և Ս. Ավետիսյան փողոցի ջրահեռացման համակարգի կառուցում, Լուսաղբյուր բնակավայրի ճանապարհների ասֆալտապատում և սելավատարների գաբիոնով կառուցում, Արևաշող բնակավայրի կենտրոնական ճանապարհի հիմնանորոգում (2-րդ փուլ), Կաթնաջուր բնակավայրի հրապարակի հարակից տարածքի բարեկարգում և հենապատի կառուցում  /Արևաշող/</t>
  </si>
  <si>
    <t>Թումանյան համայնքի Դսեղ բն․ խմելու ջրի արտաքին ջրագծի վերանորոգում</t>
  </si>
  <si>
    <t>Թումանյան համայնքի Թումանյան և Չկալով բն․ փողոցների սալարկում տուֆով /Չկալով/</t>
  </si>
  <si>
    <t>Լոռի Բերդ համայնքի Ագարակ, Սվերդլով և Ուռուտ բն․ մանկապարտեզների շենքերի վերանորոգում /Սվերդլով/</t>
  </si>
  <si>
    <t>Փամբակ համայնքի Լեռնապատ բն․ մանկապարտեզի նոր մասնաշենքի կառուցում</t>
  </si>
  <si>
    <t>Սևան համայնքի  Զովաբեր, Գագարին, Գեղամավան, Չկալովկա, Նորաշեն,  Ծովագյուղ, Ծաղկունք և Դդմաշեն բնակավայրերի փողոցների հիմնանորոգում, 2023 թվական 1-ին փուլ՝ Ծովագյուղ, Ծաղկունք և Դդմաշեն բնակավայրերի փողոցների հիմնանորոգում, 2024 թվական 2-րդ փուլ՝ Զովաբեր, Գագարին, Գեղամավան, Չկալովկա և Նորաշեն բնակավայրերի փողոցների հիմնանորոգում / Ծաղկունք,Դդմաշեն  /</t>
  </si>
  <si>
    <t>Վարդենիս համայնքի Վարդենիս քաղաքի Գայի փողոցի ասֆալտապատում, միակողմանի մայթի կառուցում, Վ. Համբարձումյան փողոցի ասֆալտապատում, 6 բազմաբնակարան շենքի բակերի ասֆալտապատում, Արփունք բնակավայր տանող ճանապարհի ասֆալտապատում, Ակունք բնակավայրի 13-րդ փողոցի ասֆալտապատում, Տորֆավան բնակավայրի կենտրոնական փողոցի ասֆալտապատում, Ծովակ բնակավայրի  1 փողոցի, 11 փակուղի հասեցի ճանապարհի ասֆալտապատում, Կարճաղբյուր բնակավայրի 11-րդ և 13-րդ  փողոցների ասֆալտապատում /Տորֆավան, Ծովակ, Կարճաղբյուր/</t>
  </si>
  <si>
    <t>Մարտունի համայնքի «Մարտունի քաղաքում և համայնքի  Արծվանիստ, Ծովինար, Վարդենիկ, Զոլաքար, Աստղաձոր, Վաղաշեն, Գեղհովիտ, Լեռնակերտ, Մադինա, Վ Գետաշեն և  Ձորագյուղ բնակավայրերում ոռոգման ջրատարների կառուցում և վերանորոգում» /Գեղհովիտ, Լեռնակերտ-լրացուցիչ/</t>
  </si>
  <si>
    <t>Մարտունի համայնքի «Արծվանիստ, Ծովինար, Վարդենիկ, Զոլաքար, Աստղաձոր, Լիճք, Ծակքար, Ձորագյուղ, Վարդաձոր, Երանոս բնակավայրերում խմելու նոր  ջրագծերի կառուցում և Ծովինար, Վարդաձոր, Վարդենիկ բնակավայրերում խմելու ջրի կապտաժների կառուցում» /Երանոս/</t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</si>
  <si>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 /Զոլաքար-լրացուցիչ/</t>
  </si>
  <si>
    <t>Արմավիր համայնքի Արմավիր քաղաքի Սահմանապահների փողոցի Հանրապետություն -Աբովյան և Երևանյան-Շահումյան հատվածների հիմնանորոգում,Թումանյան փողոցի Երևանյան-Շահումյան հատվածի հիմնանորոգում, Հ Ավետիսյան փողոցի Երևանյան- Շահումյան հատվածի հիմնանորոգում, Շահումյան փողոցի   Արարատյան-Ջիվանի և Չարենց-Բաղրամյան հատվածների հիմնանորոգում, Նորավան գյուղի կենտրոնական փողոցի կառուցում, Այգեվան գյուղի կենտրոնական փողոցի հիմնանորոգում, կառուցում, Մյասնիկյան գյուղի Բաղրամյան փողոցի կառուցում, Լուկաշին գյուղի Թամանյան փողոցի հիմնանորոգում;   //Արմավիր քաղաքի Սահմանապահների փողոցի Երևանյան-Շահումյան հատածի, Թումանյան փողոցի Երևանյան-Շահումյան հատածի, Հ.Ավետիսյան փողոցի Երևանյան-Շահումյան հատածի հիմնանորոգում;Արմավիր քաղաքի  Սահմանապահների փողոցի Հանրապետության-Աբովյան հատվածի հիմնանորոգում;Մյասնիկյան գյուղի Բաղրամյան փողոցի կառուցում//</t>
  </si>
  <si>
    <t xml:space="preserve">Արմավիր համայնքի Արմավիր քաղաքի Շահումյան փողոցի Արարատյան-Ջիվանի և Չարենց-Բաղրամյան հատվածներ, Սահմանապահների փողոցի Երևանյան-Շահումյան հատվածի, Թումանյան փողոցի Երևանյան-Շահումյան  հատվածի, Հ Ավետիսյան փողոցի Երևանյան-Շահումյան  հատվածի և Հացիկ գյուղի ջրամատակարարման համակարգի վերակառուցում /Սահմանապահների փողոցի Երևանյան-Շահումյան հատվածի, Թումանյան փողոցի Երևանյան-Շահումյան  հատվածի, Հ. Ավետիսյան փողոցի Երևանյան-Շահումյան  հատվածի ջրամատակարարման համակարգի վերակառուցում//
</t>
  </si>
  <si>
    <t xml:space="preserve"> Արմավիր համայնքի Արմավիր քաղաքի թիվ 2 մսուր-մանկապարտեզ» ՀՈԱԿ-ի, «ՀՀ Արմավիրի մարզի Արմավիր համայնքի Արմավիր քաղաքի թիվ 11 մսուր-մանկապարտեզ» ՀՈԱԿ-ի, Արմավիր համայնքի Արմավիր քաղաքի թիվ 12 մանկապարտեզի, ՀՀ Արմավիրի մարզի Արմավիր համայնքի Արաքս գյուղի մանկապարտեզի, ՀՀ Արմավիրի մարզի Արմավիր համայնքի Խանջյան գյուղի մանկապարտեզի գույքի և սարքավորումների ձեռքբերում / Սարդարապատ գյուղի մանկապարտեզի գույքի և սարքավորումների ձեռքբերում / </t>
  </si>
  <si>
    <t xml:space="preserve"> ՀՀ Սյունիքի մարզպետի աշխատակազմ</t>
  </si>
  <si>
    <t>Ցուցանիշների փոփոխությունը 
( նվազեցումները` փակագծերում)</t>
  </si>
  <si>
    <t xml:space="preserve"> ՀՀ Սյունիքի մարզպետի աշխատակազմ </t>
  </si>
  <si>
    <t>Աղյուսակ 9.1.55</t>
  </si>
  <si>
    <t>ՀՀ տարածքային կառավարմնա և ենթակառուցվածքների նախարարություն</t>
  </si>
  <si>
    <t>Արտաշատ համայնքի Բյուրավան, Վարդաշեն, Բուրաստան, Դալար, Դեղձուտ, Նշավան, Բարձրաշեն և Լանջազատ բնակավայրերի ոռոգման համակարգի կառուցում /նորոգում/     /Բյուրավան, Նշավան/</t>
  </si>
  <si>
    <t>Ալավերդի համայնքի ճանապարհների կապիտալ վերանորոգում ասֆալտապատմամբ /Ալավերդի, Աքորի,  Հաղպատ/</t>
  </si>
  <si>
    <t xml:space="preserve">ՀԱՅԱՍՏԱՆԻ ՀԱՆՐԱՊԵՏՈՒԹՅԱՆ ԿԱՌԱՎԱՐՈՒԹՅԱՆ 2023 ԹՎԱԿԱՆԻ ԴԵԿՏԵՄԲԵՐԻ 28-Ի № 2323-Ն ՈՐՈՇՄԱՆ № 9.1 ՀԱՎԵԼՎԱԾԻ №  9.1.49, 9.1.50, 9.1.51, 9.1.52, 9.1.53, 9.1.54, 9.1.55  ԵՎ 9.1.58 ԱՂՅՈՒՍԱԿՆԵՐՈՒՄ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</si>
</sst>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  <numFmt numFmtId="178" formatCode="_-* #,##0.00\ _դ_ր_._-;\-* #,##0.00\ _դ_ր_._-;_-* &quot;-&quot;??\ _դ_ր_._-;_-@_-"/>
  </numFmts>
  <fonts count="14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9"/>
      <color rgb="FF191919"/>
      <name val="Verdana"/>
      <family val="2"/>
      <charset val="204"/>
    </font>
    <font>
      <b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689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1" applyNumberFormat="0" applyAlignment="0" applyProtection="0"/>
    <xf numFmtId="0" fontId="73" fillId="30" borderId="24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1" applyNumberFormat="0" applyAlignment="0" applyProtection="0"/>
    <xf numFmtId="0" fontId="80" fillId="0" borderId="23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5" applyNumberFormat="0" applyFont="0" applyAlignment="0" applyProtection="0"/>
    <xf numFmtId="0" fontId="57" fillId="31" borderId="25" applyNumberFormat="0" applyFont="0" applyAlignment="0" applyProtection="0"/>
    <xf numFmtId="0" fontId="84" fillId="29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1" applyNumberFormat="0" applyAlignment="0" applyProtection="0"/>
    <xf numFmtId="0" fontId="118" fillId="30" borderId="24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1" applyNumberFormat="0" applyAlignment="0" applyProtection="0"/>
    <xf numFmtId="0" fontId="117" fillId="0" borderId="23" applyNumberFormat="0" applyFill="0" applyAlignment="0" applyProtection="0"/>
    <xf numFmtId="0" fontId="89" fillId="27" borderId="0" applyNumberFormat="0" applyBorder="0" applyAlignment="0" applyProtection="0"/>
    <xf numFmtId="0" fontId="115" fillId="29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1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1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8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7" fillId="26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0" applyNumberFormat="0" applyAlignment="0" applyProtection="0"/>
    <xf numFmtId="0" fontId="23" fillId="20" borderId="92" applyNumberFormat="0" applyAlignment="0" applyProtection="0"/>
    <xf numFmtId="0" fontId="24" fillId="20" borderId="90" applyNumberFormat="0" applyAlignment="0" applyProtection="0"/>
    <xf numFmtId="0" fontId="28" fillId="0" borderId="93" applyNumberFormat="0" applyFill="0" applyAlignment="0" applyProtection="0"/>
    <xf numFmtId="0" fontId="16" fillId="23" borderId="91" applyNumberFormat="0" applyFont="0" applyAlignment="0" applyProtection="0"/>
    <xf numFmtId="0" fontId="43" fillId="20" borderId="90" applyNumberFormat="0" applyAlignment="0" applyProtection="0"/>
    <xf numFmtId="168" fontId="2" fillId="0" borderId="0" applyFont="0" applyFill="0" applyBorder="0" applyAlignment="0" applyProtection="0"/>
    <xf numFmtId="0" fontId="50" fillId="7" borderId="90" applyNumberFormat="0" applyAlignment="0" applyProtection="0"/>
    <xf numFmtId="0" fontId="2" fillId="0" borderId="0"/>
    <xf numFmtId="0" fontId="40" fillId="23" borderId="91" applyNumberFormat="0" applyFont="0" applyAlignment="0" applyProtection="0"/>
    <xf numFmtId="0" fontId="53" fillId="20" borderId="92" applyNumberFormat="0" applyAlignment="0" applyProtection="0"/>
    <xf numFmtId="0" fontId="55" fillId="0" borderId="9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90" applyNumberFormat="0" applyAlignment="0" applyProtection="0"/>
    <xf numFmtId="166" fontId="2" fillId="0" borderId="0" applyFont="0" applyFill="0" applyBorder="0" applyAlignment="0" applyProtection="0"/>
    <xf numFmtId="0" fontId="99" fillId="7" borderId="90" applyNumberFormat="0" applyAlignment="0" applyProtection="0"/>
    <xf numFmtId="0" fontId="2" fillId="0" borderId="0"/>
    <xf numFmtId="0" fontId="19" fillId="23" borderId="91" applyNumberFormat="0" applyFont="0" applyAlignment="0" applyProtection="0"/>
    <xf numFmtId="0" fontId="101" fillId="20" borderId="92" applyNumberFormat="0" applyAlignment="0" applyProtection="0"/>
    <xf numFmtId="0" fontId="102" fillId="0" borderId="93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0" applyNumberFormat="0" applyAlignment="0" applyProtection="0"/>
    <xf numFmtId="43" fontId="2" fillId="0" borderId="0" applyFont="0" applyFill="0" applyBorder="0" applyAlignment="0" applyProtection="0"/>
    <xf numFmtId="0" fontId="99" fillId="7" borderId="90" applyNumberFormat="0" applyAlignment="0" applyProtection="0"/>
    <xf numFmtId="0" fontId="2" fillId="0" borderId="0"/>
    <xf numFmtId="0" fontId="19" fillId="23" borderId="91" applyNumberFormat="0" applyFont="0" applyAlignment="0" applyProtection="0"/>
    <xf numFmtId="0" fontId="101" fillId="20" borderId="92" applyNumberFormat="0" applyAlignment="0" applyProtection="0"/>
    <xf numFmtId="0" fontId="102" fillId="0" borderId="93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6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7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7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8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" fillId="0" borderId="0"/>
    <xf numFmtId="0" fontId="92" fillId="20" borderId="97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8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102" fillId="0" borderId="10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" fillId="53" borderId="0" applyNumberFormat="0" applyBorder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" fillId="0" borderId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78" fontId="1" fillId="0" borderId="0" applyFont="0" applyFill="0" applyBorder="0" applyAlignment="0" applyProtection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6" fillId="0" borderId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6" fillId="0" borderId="0"/>
    <xf numFmtId="0" fontId="124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9" applyNumberFormat="0" applyAlignment="0" applyProtection="0"/>
    <xf numFmtId="0" fontId="19" fillId="0" borderId="0"/>
    <xf numFmtId="0" fontId="53" fillId="20" borderId="99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164" fontId="16" fillId="0" borderId="0" applyFont="0" applyFill="0" applyBorder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33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20" fillId="0" borderId="0"/>
    <xf numFmtId="0" fontId="20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50" fillId="7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40" fillId="23" borderId="103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6" fillId="23" borderId="103" applyNumberFormat="0" applyFont="0" applyAlignment="0" applyProtection="0"/>
    <xf numFmtId="0" fontId="22" fillId="7" borderId="107" applyNumberFormat="0" applyAlignment="0" applyProtection="0"/>
    <xf numFmtId="0" fontId="28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53" fillId="20" borderId="104" applyNumberFormat="0" applyAlignment="0" applyProtection="0"/>
    <xf numFmtId="0" fontId="23" fillId="20" borderId="109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24" fillId="20" borderId="10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5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2" applyNumberFormat="0" applyAlignment="0" applyProtection="0"/>
    <xf numFmtId="0" fontId="50" fillId="7" borderId="10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55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10" applyNumberFormat="0" applyFill="0" applyAlignment="0" applyProtection="0"/>
    <xf numFmtId="0" fontId="92" fillId="20" borderId="102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50" fillId="7" borderId="102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28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3" fillId="20" borderId="109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40" fillId="23" borderId="108" applyNumberFormat="0" applyFon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23" fillId="20" borderId="109" applyNumberFormat="0" applyAlignment="0" applyProtection="0"/>
    <xf numFmtId="0" fontId="102" fillId="0" borderId="105" applyNumberFormat="0" applyFill="0" applyAlignment="0" applyProtection="0"/>
    <xf numFmtId="0" fontId="23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3" fillId="20" borderId="109" applyNumberFormat="0" applyAlignment="0" applyProtection="0"/>
    <xf numFmtId="0" fontId="92" fillId="20" borderId="102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53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10" applyNumberFormat="0" applyFill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24" fillId="20" borderId="107" applyNumberForma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55" fillId="0" borderId="110" applyNumberFormat="0" applyFill="0" applyAlignment="0" applyProtection="0"/>
    <xf numFmtId="0" fontId="28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22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53" fillId="20" borderId="104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50" fillId="7" borderId="107" applyNumberFormat="0" applyAlignment="0" applyProtection="0"/>
    <xf numFmtId="0" fontId="24" fillId="20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3" fillId="20" borderId="102" applyNumberFormat="0" applyAlignment="0" applyProtection="0"/>
    <xf numFmtId="0" fontId="19" fillId="23" borderId="108" applyNumberFormat="0" applyFont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5" fillId="0" borderId="110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43" fillId="20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2" fillId="7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10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3" fillId="20" borderId="109" applyNumberFormat="0" applyAlignment="0" applyProtection="0"/>
    <xf numFmtId="0" fontId="40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6" fillId="23" borderId="103" applyNumberFormat="0" applyFon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6" fillId="23" borderId="103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4" fillId="20" borderId="102" applyNumberForma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53" fillId="20" borderId="109" applyNumberFormat="0" applyAlignment="0" applyProtection="0"/>
    <xf numFmtId="0" fontId="23" fillId="20" borderId="104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24" fillId="20" borderId="102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3" fillId="20" borderId="109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6" fillId="23" borderId="10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5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4" fillId="20" borderId="107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4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4" fillId="20" borderId="102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53" fillId="20" borderId="104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10" applyNumberFormat="0" applyFill="0" applyAlignment="0" applyProtection="0"/>
    <xf numFmtId="0" fontId="43" fillId="20" borderId="102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165" fontId="1" fillId="0" borderId="0" applyFont="0" applyFill="0" applyBorder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53" fillId="20" borderId="104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4" fillId="20" borderId="112" applyNumberForma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28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3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134" fillId="0" borderId="0" xfId="0" applyFont="1"/>
    <xf numFmtId="0" fontId="38" fillId="0" borderId="0" xfId="0" applyFont="1" applyAlignment="1">
      <alignment vertical="top" wrapText="1"/>
    </xf>
    <xf numFmtId="0" fontId="38" fillId="0" borderId="10" xfId="0" applyFont="1" applyBorder="1" applyAlignment="1">
      <alignment horizontal="left" vertical="top"/>
    </xf>
    <xf numFmtId="171" fontId="38" fillId="0" borderId="10" xfId="0" applyNumberFormat="1" applyFont="1" applyBorder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  <xf numFmtId="0" fontId="38" fillId="0" borderId="11" xfId="0" applyFont="1" applyBorder="1" applyAlignment="1">
      <alignment horizontal="left" vertical="top" wrapText="1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/>
    <xf numFmtId="177" fontId="38" fillId="0" borderId="0" xfId="242" applyNumberFormat="1" applyFont="1"/>
    <xf numFmtId="0" fontId="59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top" wrapText="1"/>
    </xf>
    <xf numFmtId="0" fontId="38" fillId="0" borderId="55" xfId="0" applyFont="1" applyBorder="1" applyAlignment="1">
      <alignment horizontal="center" vertical="top" wrapText="1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top" wrapText="1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1" xfId="242" applyNumberFormat="1" applyFont="1" applyBorder="1" applyAlignment="1">
      <alignment horizontal="center" vertical="center" wrapText="1"/>
    </xf>
    <xf numFmtId="0" fontId="136" fillId="24" borderId="55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0" fontId="136" fillId="24" borderId="55" xfId="0" applyFont="1" applyFill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170" fontId="58" fillId="0" borderId="55" xfId="0" applyNumberFormat="1" applyFont="1" applyBorder="1" applyAlignment="1">
      <alignment horizontal="center" vertical="center" wrapText="1"/>
    </xf>
    <xf numFmtId="0" fontId="106" fillId="0" borderId="32" xfId="242" applyFont="1" applyBorder="1" applyAlignment="1">
      <alignment horizontal="center" vertical="center" wrapText="1"/>
    </xf>
    <xf numFmtId="0" fontId="136" fillId="0" borderId="37" xfId="0" applyFont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 wrapText="1"/>
    </xf>
    <xf numFmtId="170" fontId="38" fillId="0" borderId="37" xfId="242" applyNumberFormat="1" applyFont="1" applyBorder="1" applyAlignment="1">
      <alignment horizontal="center" vertical="center"/>
    </xf>
    <xf numFmtId="170" fontId="38" fillId="0" borderId="10" xfId="242" applyNumberFormat="1" applyFont="1" applyBorder="1" applyAlignment="1">
      <alignment horizontal="center" vertical="center" wrapText="1"/>
    </xf>
    <xf numFmtId="0" fontId="38" fillId="0" borderId="55" xfId="242" applyFont="1" applyBorder="1"/>
    <xf numFmtId="0" fontId="38" fillId="0" borderId="55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170" fontId="38" fillId="0" borderId="0" xfId="242" applyNumberFormat="1" applyFont="1"/>
    <xf numFmtId="176" fontId="106" fillId="0" borderId="10" xfId="719" applyNumberFormat="1" applyFont="1" applyBorder="1" applyAlignment="1">
      <alignment horizontal="left" vertical="center" wrapText="1"/>
    </xf>
    <xf numFmtId="170" fontId="58" fillId="0" borderId="0" xfId="0" applyNumberFormat="1" applyFont="1" applyAlignment="1">
      <alignment horizontal="center" vertical="center" wrapText="1"/>
    </xf>
    <xf numFmtId="43" fontId="38" fillId="0" borderId="0" xfId="242" applyNumberFormat="1" applyFont="1"/>
    <xf numFmtId="171" fontId="38" fillId="0" borderId="89" xfId="242" applyNumberFormat="1" applyFont="1" applyBorder="1" applyAlignment="1">
      <alignment horizontal="center" vertical="center" wrapText="1"/>
    </xf>
    <xf numFmtId="0" fontId="136" fillId="24" borderId="87" xfId="0" applyFont="1" applyFill="1" applyBorder="1" applyAlignment="1">
      <alignment horizontal="center" vertical="center" wrapText="1"/>
    </xf>
    <xf numFmtId="49" fontId="38" fillId="0" borderId="94" xfId="242" applyNumberFormat="1" applyFont="1" applyBorder="1" applyAlignment="1">
      <alignment horizontal="left" vertical="center" wrapText="1"/>
    </xf>
    <xf numFmtId="0" fontId="38" fillId="0" borderId="94" xfId="242" applyFont="1" applyBorder="1" applyAlignment="1">
      <alignment horizontal="left" vertical="center" wrapText="1"/>
    </xf>
    <xf numFmtId="0" fontId="38" fillId="0" borderId="94" xfId="242" applyFont="1" applyBorder="1"/>
    <xf numFmtId="0" fontId="38" fillId="0" borderId="94" xfId="242" applyFont="1" applyBorder="1" applyAlignment="1">
      <alignment vertical="center" wrapText="1"/>
    </xf>
    <xf numFmtId="176" fontId="38" fillId="0" borderId="94" xfId="719" applyNumberFormat="1" applyFont="1" applyBorder="1" applyAlignment="1">
      <alignment horizontal="center" vertical="center" wrapText="1"/>
    </xf>
    <xf numFmtId="0" fontId="59" fillId="0" borderId="94" xfId="0" applyFont="1" applyBorder="1" applyAlignment="1">
      <alignment horizontal="left" vertical="center" wrapText="1"/>
    </xf>
    <xf numFmtId="0" fontId="38" fillId="0" borderId="96" xfId="0" applyFont="1" applyBorder="1" applyAlignment="1">
      <alignment horizontal="center"/>
    </xf>
    <xf numFmtId="0" fontId="38" fillId="0" borderId="94" xfId="99" applyFont="1" applyBorder="1"/>
    <xf numFmtId="0" fontId="38" fillId="0" borderId="94" xfId="99" applyFont="1" applyBorder="1" applyAlignment="1">
      <alignment wrapText="1"/>
    </xf>
    <xf numFmtId="0" fontId="38" fillId="0" borderId="95" xfId="99" applyFont="1" applyBorder="1"/>
    <xf numFmtId="0" fontId="38" fillId="0" borderId="94" xfId="0" applyFont="1" applyBorder="1" applyAlignment="1">
      <alignment horizontal="left" vertical="center" wrapText="1"/>
    </xf>
    <xf numFmtId="0" fontId="38" fillId="0" borderId="94" xfId="0" applyFont="1" applyBorder="1" applyAlignment="1">
      <alignment horizontal="left" vertical="top" wrapText="1"/>
    </xf>
    <xf numFmtId="0" fontId="38" fillId="0" borderId="94" xfId="0" applyFont="1" applyBorder="1" applyAlignment="1">
      <alignment horizontal="center" vertical="top" wrapText="1"/>
    </xf>
    <xf numFmtId="170" fontId="106" fillId="0" borderId="10" xfId="242" applyNumberFormat="1" applyFont="1" applyBorder="1" applyAlignment="1">
      <alignment horizontal="right" vertical="center" wrapText="1"/>
    </xf>
    <xf numFmtId="170" fontId="38" fillId="0" borderId="10" xfId="242" applyNumberFormat="1" applyFont="1" applyBorder="1" applyAlignment="1">
      <alignment horizontal="right" vertical="center" wrapText="1"/>
    </xf>
    <xf numFmtId="0" fontId="59" fillId="0" borderId="94" xfId="0" applyFont="1" applyBorder="1" applyAlignment="1">
      <alignment horizontal="right" vertical="center" wrapText="1"/>
    </xf>
    <xf numFmtId="176" fontId="106" fillId="0" borderId="10" xfId="719" applyNumberFormat="1" applyFont="1" applyBorder="1" applyAlignment="1">
      <alignment horizontal="right" vertical="center" wrapText="1"/>
    </xf>
    <xf numFmtId="176" fontId="38" fillId="0" borderId="10" xfId="719" applyNumberFormat="1" applyFont="1" applyBorder="1" applyAlignment="1">
      <alignment horizontal="right" vertical="center" wrapText="1"/>
    </xf>
    <xf numFmtId="171" fontId="106" fillId="0" borderId="10" xfId="242" applyNumberFormat="1" applyFont="1" applyBorder="1" applyAlignment="1">
      <alignment horizontal="right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94" xfId="0" applyFont="1" applyBorder="1" applyAlignment="1">
      <alignment horizontal="center" vertical="center" wrapText="1"/>
    </xf>
    <xf numFmtId="49" fontId="38" fillId="0" borderId="0" xfId="0" applyNumberFormat="1" applyFont="1" applyAlignment="1">
      <alignment horizontal="center" vertical="center"/>
    </xf>
    <xf numFmtId="0" fontId="134" fillId="0" borderId="0" xfId="0" applyFont="1" applyAlignment="1">
      <alignment horizontal="center" vertical="center"/>
    </xf>
    <xf numFmtId="0" fontId="38" fillId="0" borderId="94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171" fontId="38" fillId="0" borderId="55" xfId="0" applyNumberFormat="1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/>
    </xf>
    <xf numFmtId="176" fontId="38" fillId="0" borderId="10" xfId="71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176" fontId="106" fillId="0" borderId="10" xfId="719" applyNumberFormat="1" applyFont="1" applyBorder="1" applyAlignment="1">
      <alignment horizontal="center" vertical="center" wrapText="1"/>
    </xf>
    <xf numFmtId="176" fontId="106" fillId="0" borderId="94" xfId="719" applyNumberFormat="1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 wrapText="1"/>
    </xf>
    <xf numFmtId="0" fontId="38" fillId="0" borderId="87" xfId="242" applyFont="1" applyBorder="1" applyAlignment="1">
      <alignment horizontal="center" vertical="center"/>
    </xf>
    <xf numFmtId="0" fontId="38" fillId="0" borderId="116" xfId="0" applyFont="1" applyBorder="1" applyAlignment="1">
      <alignment horizontal="center" vertical="center" wrapText="1"/>
    </xf>
    <xf numFmtId="4" fontId="136" fillId="0" borderId="116" xfId="1010" applyNumberFormat="1" applyFont="1" applyBorder="1" applyAlignment="1">
      <alignment horizontal="center" vertical="center" wrapText="1"/>
    </xf>
    <xf numFmtId="2" fontId="58" fillId="24" borderId="116" xfId="0" applyNumberFormat="1" applyFont="1" applyFill="1" applyBorder="1" applyAlignment="1">
      <alignment horizontal="center" vertical="center" wrapText="1"/>
    </xf>
    <xf numFmtId="0" fontId="136" fillId="0" borderId="116" xfId="0" applyFont="1" applyBorder="1" applyAlignment="1">
      <alignment horizontal="center" vertical="center" wrapText="1"/>
    </xf>
    <xf numFmtId="176" fontId="38" fillId="0" borderId="116" xfId="719" applyNumberFormat="1" applyFont="1" applyBorder="1" applyAlignment="1">
      <alignment horizontal="center" vertical="center" wrapText="1"/>
    </xf>
    <xf numFmtId="0" fontId="136" fillId="0" borderId="116" xfId="1278" applyFont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106" fillId="0" borderId="0" xfId="0" applyFont="1"/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06" fillId="0" borderId="10" xfId="0" applyFont="1" applyBorder="1" applyAlignment="1">
      <alignment vertical="top" wrapText="1"/>
    </xf>
    <xf numFmtId="0" fontId="106" fillId="0" borderId="0" xfId="0" applyFont="1" applyAlignment="1">
      <alignment vertical="top" wrapText="1"/>
    </xf>
    <xf numFmtId="0" fontId="38" fillId="0" borderId="116" xfId="242" applyFont="1" applyBorder="1" applyAlignment="1">
      <alignment vertical="center" wrapText="1"/>
    </xf>
    <xf numFmtId="49" fontId="38" fillId="0" borderId="116" xfId="242" applyNumberFormat="1" applyFont="1" applyBorder="1" applyAlignment="1">
      <alignment horizontal="left" vertical="center" wrapText="1"/>
    </xf>
    <xf numFmtId="0" fontId="38" fillId="0" borderId="116" xfId="242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top" wrapText="1"/>
    </xf>
    <xf numFmtId="171" fontId="38" fillId="0" borderId="0" xfId="0" applyNumberFormat="1" applyFont="1" applyBorder="1" applyAlignment="1">
      <alignment horizontal="center" vertical="center"/>
    </xf>
    <xf numFmtId="0" fontId="139" fillId="0" borderId="0" xfId="0" applyFont="1" applyAlignment="1">
      <alignment vertical="center" wrapText="1"/>
    </xf>
    <xf numFmtId="0" fontId="38" fillId="0" borderId="119" xfId="0" applyFont="1" applyBorder="1" applyAlignment="1">
      <alignment horizontal="center"/>
    </xf>
    <xf numFmtId="0" fontId="38" fillId="0" borderId="118" xfId="0" applyFont="1" applyBorder="1" applyAlignment="1">
      <alignment horizontal="center"/>
    </xf>
    <xf numFmtId="0" fontId="38" fillId="0" borderId="117" xfId="0" applyFont="1" applyBorder="1" applyAlignment="1">
      <alignment horizontal="center"/>
    </xf>
    <xf numFmtId="0" fontId="140" fillId="0" borderId="10" xfId="99" applyFont="1" applyBorder="1" applyAlignment="1">
      <alignment horizontal="center" wrapText="1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0" fontId="38" fillId="0" borderId="119" xfId="117" applyFont="1" applyBorder="1" applyAlignment="1">
      <alignment horizontal="center" vertical="center" wrapText="1"/>
    </xf>
    <xf numFmtId="0" fontId="38" fillId="0" borderId="118" xfId="117" applyFont="1" applyBorder="1" applyAlignment="1">
      <alignment horizontal="center" vertical="center" wrapText="1"/>
    </xf>
    <xf numFmtId="0" fontId="38" fillId="0" borderId="117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19" xfId="0" applyFont="1" applyBorder="1" applyAlignment="1">
      <alignment horizontal="center" vertical="center" wrapText="1"/>
    </xf>
    <xf numFmtId="0" fontId="38" fillId="0" borderId="118" xfId="0" applyFont="1" applyBorder="1" applyAlignment="1">
      <alignment horizontal="center" vertical="center" wrapText="1"/>
    </xf>
    <xf numFmtId="0" fontId="38" fillId="0" borderId="117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center"/>
    </xf>
    <xf numFmtId="0" fontId="58" fillId="0" borderId="119" xfId="0" applyFont="1" applyBorder="1" applyAlignment="1">
      <alignment horizontal="center" vertical="top" wrapText="1"/>
    </xf>
    <xf numFmtId="0" fontId="58" fillId="0" borderId="118" xfId="0" applyFont="1" applyBorder="1" applyAlignment="1">
      <alignment horizontal="center" vertical="top" wrapText="1"/>
    </xf>
    <xf numFmtId="0" fontId="58" fillId="0" borderId="117" xfId="0" applyFont="1" applyBorder="1" applyAlignment="1">
      <alignment horizontal="center" vertical="top" wrapText="1"/>
    </xf>
    <xf numFmtId="0" fontId="38" fillId="0" borderId="0" xfId="0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top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38" fillId="0" borderId="119" xfId="0" applyFont="1" applyBorder="1" applyAlignment="1">
      <alignment horizontal="center" vertical="top" wrapText="1"/>
    </xf>
    <xf numFmtId="0" fontId="38" fillId="0" borderId="117" xfId="0" applyFont="1" applyBorder="1" applyAlignment="1">
      <alignment horizontal="center" vertical="top" wrapText="1"/>
    </xf>
  </cellXfs>
  <cellStyles count="57689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4" zoomScaleNormal="100" workbookViewId="0">
      <selection activeCell="A39" sqref="A39:XFD39"/>
    </sheetView>
  </sheetViews>
  <sheetFormatPr defaultRowHeight="17.25"/>
  <cols>
    <col min="1" max="1" width="11.42578125" style="4" customWidth="1"/>
    <col min="2" max="2" width="10.140625" style="4" customWidth="1"/>
    <col min="3" max="3" width="67.140625" style="4" customWidth="1"/>
    <col min="4" max="4" width="22.140625" style="108" customWidth="1"/>
    <col min="5" max="5" width="22.28515625" style="108" customWidth="1"/>
    <col min="6" max="6" width="22.7109375" style="108" customWidth="1"/>
    <col min="7" max="7" width="17.28515625" style="4" bestFit="1" customWidth="1"/>
    <col min="8" max="8" width="21.7109375" style="4" bestFit="1" customWidth="1"/>
    <col min="9" max="172" width="9.140625" style="4"/>
    <col min="173" max="173" width="5" style="4" customWidth="1"/>
    <col min="174" max="174" width="4.7109375" style="4" customWidth="1"/>
    <col min="175" max="175" width="5" style="4" customWidth="1"/>
    <col min="176" max="176" width="19.7109375" style="4" customWidth="1"/>
    <col min="177" max="177" width="49.85546875" style="4" customWidth="1"/>
    <col min="178" max="178" width="14.5703125" style="4" customWidth="1"/>
    <col min="179" max="179" width="13.7109375" style="4" customWidth="1"/>
    <col min="180" max="180" width="13.42578125" style="4" customWidth="1"/>
    <col min="181" max="181" width="15.42578125" style="4" customWidth="1"/>
    <col min="182" max="183" width="10.28515625" style="4" bestFit="1" customWidth="1"/>
    <col min="184" max="428" width="9.140625" style="4"/>
    <col min="429" max="429" width="5" style="4" customWidth="1"/>
    <col min="430" max="430" width="4.7109375" style="4" customWidth="1"/>
    <col min="431" max="431" width="5" style="4" customWidth="1"/>
    <col min="432" max="432" width="19.7109375" style="4" customWidth="1"/>
    <col min="433" max="433" width="49.85546875" style="4" customWidth="1"/>
    <col min="434" max="434" width="14.5703125" style="4" customWidth="1"/>
    <col min="435" max="435" width="13.7109375" style="4" customWidth="1"/>
    <col min="436" max="436" width="13.42578125" style="4" customWidth="1"/>
    <col min="437" max="437" width="15.42578125" style="4" customWidth="1"/>
    <col min="438" max="439" width="10.28515625" style="4" bestFit="1" customWidth="1"/>
    <col min="440" max="684" width="9.140625" style="4"/>
    <col min="685" max="685" width="5" style="4" customWidth="1"/>
    <col min="686" max="686" width="4.7109375" style="4" customWidth="1"/>
    <col min="687" max="687" width="5" style="4" customWidth="1"/>
    <col min="688" max="688" width="19.7109375" style="4" customWidth="1"/>
    <col min="689" max="689" width="49.85546875" style="4" customWidth="1"/>
    <col min="690" max="690" width="14.5703125" style="4" customWidth="1"/>
    <col min="691" max="691" width="13.7109375" style="4" customWidth="1"/>
    <col min="692" max="692" width="13.42578125" style="4" customWidth="1"/>
    <col min="693" max="693" width="15.42578125" style="4" customWidth="1"/>
    <col min="694" max="695" width="10.28515625" style="4" bestFit="1" customWidth="1"/>
    <col min="696" max="940" width="9.140625" style="4"/>
    <col min="941" max="941" width="5" style="4" customWidth="1"/>
    <col min="942" max="942" width="4.7109375" style="4" customWidth="1"/>
    <col min="943" max="943" width="5" style="4" customWidth="1"/>
    <col min="944" max="944" width="19.7109375" style="4" customWidth="1"/>
    <col min="945" max="945" width="49.85546875" style="4" customWidth="1"/>
    <col min="946" max="946" width="14.5703125" style="4" customWidth="1"/>
    <col min="947" max="947" width="13.7109375" style="4" customWidth="1"/>
    <col min="948" max="948" width="13.42578125" style="4" customWidth="1"/>
    <col min="949" max="949" width="15.42578125" style="4" customWidth="1"/>
    <col min="950" max="951" width="10.28515625" style="4" bestFit="1" customWidth="1"/>
    <col min="952" max="1196" width="9.140625" style="4"/>
    <col min="1197" max="1197" width="5" style="4" customWidth="1"/>
    <col min="1198" max="1198" width="4.7109375" style="4" customWidth="1"/>
    <col min="1199" max="1199" width="5" style="4" customWidth="1"/>
    <col min="1200" max="1200" width="19.7109375" style="4" customWidth="1"/>
    <col min="1201" max="1201" width="49.85546875" style="4" customWidth="1"/>
    <col min="1202" max="1202" width="14.5703125" style="4" customWidth="1"/>
    <col min="1203" max="1203" width="13.7109375" style="4" customWidth="1"/>
    <col min="1204" max="1204" width="13.42578125" style="4" customWidth="1"/>
    <col min="1205" max="1205" width="15.42578125" style="4" customWidth="1"/>
    <col min="1206" max="1207" width="10.28515625" style="4" bestFit="1" customWidth="1"/>
    <col min="1208" max="1452" width="9.140625" style="4"/>
    <col min="1453" max="1453" width="5" style="4" customWidth="1"/>
    <col min="1454" max="1454" width="4.7109375" style="4" customWidth="1"/>
    <col min="1455" max="1455" width="5" style="4" customWidth="1"/>
    <col min="1456" max="1456" width="19.7109375" style="4" customWidth="1"/>
    <col min="1457" max="1457" width="49.85546875" style="4" customWidth="1"/>
    <col min="1458" max="1458" width="14.5703125" style="4" customWidth="1"/>
    <col min="1459" max="1459" width="13.7109375" style="4" customWidth="1"/>
    <col min="1460" max="1460" width="13.42578125" style="4" customWidth="1"/>
    <col min="1461" max="1461" width="15.42578125" style="4" customWidth="1"/>
    <col min="1462" max="1463" width="10.28515625" style="4" bestFit="1" customWidth="1"/>
    <col min="1464" max="1708" width="9.140625" style="4"/>
    <col min="1709" max="1709" width="5" style="4" customWidth="1"/>
    <col min="1710" max="1710" width="4.7109375" style="4" customWidth="1"/>
    <col min="1711" max="1711" width="5" style="4" customWidth="1"/>
    <col min="1712" max="1712" width="19.7109375" style="4" customWidth="1"/>
    <col min="1713" max="1713" width="49.85546875" style="4" customWidth="1"/>
    <col min="1714" max="1714" width="14.5703125" style="4" customWidth="1"/>
    <col min="1715" max="1715" width="13.7109375" style="4" customWidth="1"/>
    <col min="1716" max="1716" width="13.42578125" style="4" customWidth="1"/>
    <col min="1717" max="1717" width="15.42578125" style="4" customWidth="1"/>
    <col min="1718" max="1719" width="10.28515625" style="4" bestFit="1" customWidth="1"/>
    <col min="1720" max="1964" width="9.140625" style="4"/>
    <col min="1965" max="1965" width="5" style="4" customWidth="1"/>
    <col min="1966" max="1966" width="4.7109375" style="4" customWidth="1"/>
    <col min="1967" max="1967" width="5" style="4" customWidth="1"/>
    <col min="1968" max="1968" width="19.7109375" style="4" customWidth="1"/>
    <col min="1969" max="1969" width="49.85546875" style="4" customWidth="1"/>
    <col min="1970" max="1970" width="14.5703125" style="4" customWidth="1"/>
    <col min="1971" max="1971" width="13.7109375" style="4" customWidth="1"/>
    <col min="1972" max="1972" width="13.42578125" style="4" customWidth="1"/>
    <col min="1973" max="1973" width="15.42578125" style="4" customWidth="1"/>
    <col min="1974" max="1975" width="10.28515625" style="4" bestFit="1" customWidth="1"/>
    <col min="1976" max="2220" width="9.140625" style="4"/>
    <col min="2221" max="2221" width="5" style="4" customWidth="1"/>
    <col min="2222" max="2222" width="4.7109375" style="4" customWidth="1"/>
    <col min="2223" max="2223" width="5" style="4" customWidth="1"/>
    <col min="2224" max="2224" width="19.7109375" style="4" customWidth="1"/>
    <col min="2225" max="2225" width="49.85546875" style="4" customWidth="1"/>
    <col min="2226" max="2226" width="14.5703125" style="4" customWidth="1"/>
    <col min="2227" max="2227" width="13.7109375" style="4" customWidth="1"/>
    <col min="2228" max="2228" width="13.42578125" style="4" customWidth="1"/>
    <col min="2229" max="2229" width="15.42578125" style="4" customWidth="1"/>
    <col min="2230" max="2231" width="10.28515625" style="4" bestFit="1" customWidth="1"/>
    <col min="2232" max="2476" width="9.140625" style="4"/>
    <col min="2477" max="2477" width="5" style="4" customWidth="1"/>
    <col min="2478" max="2478" width="4.7109375" style="4" customWidth="1"/>
    <col min="2479" max="2479" width="5" style="4" customWidth="1"/>
    <col min="2480" max="2480" width="19.7109375" style="4" customWidth="1"/>
    <col min="2481" max="2481" width="49.85546875" style="4" customWidth="1"/>
    <col min="2482" max="2482" width="14.5703125" style="4" customWidth="1"/>
    <col min="2483" max="2483" width="13.7109375" style="4" customWidth="1"/>
    <col min="2484" max="2484" width="13.42578125" style="4" customWidth="1"/>
    <col min="2485" max="2485" width="15.42578125" style="4" customWidth="1"/>
    <col min="2486" max="2487" width="10.28515625" style="4" bestFit="1" customWidth="1"/>
    <col min="2488" max="2732" width="9.140625" style="4"/>
    <col min="2733" max="2733" width="5" style="4" customWidth="1"/>
    <col min="2734" max="2734" width="4.7109375" style="4" customWidth="1"/>
    <col min="2735" max="2735" width="5" style="4" customWidth="1"/>
    <col min="2736" max="2736" width="19.7109375" style="4" customWidth="1"/>
    <col min="2737" max="2737" width="49.85546875" style="4" customWidth="1"/>
    <col min="2738" max="2738" width="14.5703125" style="4" customWidth="1"/>
    <col min="2739" max="2739" width="13.7109375" style="4" customWidth="1"/>
    <col min="2740" max="2740" width="13.42578125" style="4" customWidth="1"/>
    <col min="2741" max="2741" width="15.42578125" style="4" customWidth="1"/>
    <col min="2742" max="2743" width="10.28515625" style="4" bestFit="1" customWidth="1"/>
    <col min="2744" max="2988" width="9.140625" style="4"/>
    <col min="2989" max="2989" width="5" style="4" customWidth="1"/>
    <col min="2990" max="2990" width="4.7109375" style="4" customWidth="1"/>
    <col min="2991" max="2991" width="5" style="4" customWidth="1"/>
    <col min="2992" max="2992" width="19.7109375" style="4" customWidth="1"/>
    <col min="2993" max="2993" width="49.85546875" style="4" customWidth="1"/>
    <col min="2994" max="2994" width="14.5703125" style="4" customWidth="1"/>
    <col min="2995" max="2995" width="13.7109375" style="4" customWidth="1"/>
    <col min="2996" max="2996" width="13.42578125" style="4" customWidth="1"/>
    <col min="2997" max="2997" width="15.42578125" style="4" customWidth="1"/>
    <col min="2998" max="2999" width="10.28515625" style="4" bestFit="1" customWidth="1"/>
    <col min="3000" max="3244" width="9.140625" style="4"/>
    <col min="3245" max="3245" width="5" style="4" customWidth="1"/>
    <col min="3246" max="3246" width="4.7109375" style="4" customWidth="1"/>
    <col min="3247" max="3247" width="5" style="4" customWidth="1"/>
    <col min="3248" max="3248" width="19.7109375" style="4" customWidth="1"/>
    <col min="3249" max="3249" width="49.85546875" style="4" customWidth="1"/>
    <col min="3250" max="3250" width="14.5703125" style="4" customWidth="1"/>
    <col min="3251" max="3251" width="13.7109375" style="4" customWidth="1"/>
    <col min="3252" max="3252" width="13.42578125" style="4" customWidth="1"/>
    <col min="3253" max="3253" width="15.42578125" style="4" customWidth="1"/>
    <col min="3254" max="3255" width="10.28515625" style="4" bestFit="1" customWidth="1"/>
    <col min="3256" max="3500" width="9.140625" style="4"/>
    <col min="3501" max="3501" width="5" style="4" customWidth="1"/>
    <col min="3502" max="3502" width="4.7109375" style="4" customWidth="1"/>
    <col min="3503" max="3503" width="5" style="4" customWidth="1"/>
    <col min="3504" max="3504" width="19.7109375" style="4" customWidth="1"/>
    <col min="3505" max="3505" width="49.85546875" style="4" customWidth="1"/>
    <col min="3506" max="3506" width="14.5703125" style="4" customWidth="1"/>
    <col min="3507" max="3507" width="13.7109375" style="4" customWidth="1"/>
    <col min="3508" max="3508" width="13.42578125" style="4" customWidth="1"/>
    <col min="3509" max="3509" width="15.42578125" style="4" customWidth="1"/>
    <col min="3510" max="3511" width="10.28515625" style="4" bestFit="1" customWidth="1"/>
    <col min="3512" max="3756" width="9.140625" style="4"/>
    <col min="3757" max="3757" width="5" style="4" customWidth="1"/>
    <col min="3758" max="3758" width="4.7109375" style="4" customWidth="1"/>
    <col min="3759" max="3759" width="5" style="4" customWidth="1"/>
    <col min="3760" max="3760" width="19.7109375" style="4" customWidth="1"/>
    <col min="3761" max="3761" width="49.85546875" style="4" customWidth="1"/>
    <col min="3762" max="3762" width="14.5703125" style="4" customWidth="1"/>
    <col min="3763" max="3763" width="13.7109375" style="4" customWidth="1"/>
    <col min="3764" max="3764" width="13.42578125" style="4" customWidth="1"/>
    <col min="3765" max="3765" width="15.42578125" style="4" customWidth="1"/>
    <col min="3766" max="3767" width="10.28515625" style="4" bestFit="1" customWidth="1"/>
    <col min="3768" max="4012" width="9.140625" style="4"/>
    <col min="4013" max="4013" width="5" style="4" customWidth="1"/>
    <col min="4014" max="4014" width="4.7109375" style="4" customWidth="1"/>
    <col min="4015" max="4015" width="5" style="4" customWidth="1"/>
    <col min="4016" max="4016" width="19.7109375" style="4" customWidth="1"/>
    <col min="4017" max="4017" width="49.85546875" style="4" customWidth="1"/>
    <col min="4018" max="4018" width="14.5703125" style="4" customWidth="1"/>
    <col min="4019" max="4019" width="13.7109375" style="4" customWidth="1"/>
    <col min="4020" max="4020" width="13.42578125" style="4" customWidth="1"/>
    <col min="4021" max="4021" width="15.42578125" style="4" customWidth="1"/>
    <col min="4022" max="4023" width="10.28515625" style="4" bestFit="1" customWidth="1"/>
    <col min="4024" max="4268" width="9.140625" style="4"/>
    <col min="4269" max="4269" width="5" style="4" customWidth="1"/>
    <col min="4270" max="4270" width="4.7109375" style="4" customWidth="1"/>
    <col min="4271" max="4271" width="5" style="4" customWidth="1"/>
    <col min="4272" max="4272" width="19.7109375" style="4" customWidth="1"/>
    <col min="4273" max="4273" width="49.85546875" style="4" customWidth="1"/>
    <col min="4274" max="4274" width="14.5703125" style="4" customWidth="1"/>
    <col min="4275" max="4275" width="13.7109375" style="4" customWidth="1"/>
    <col min="4276" max="4276" width="13.42578125" style="4" customWidth="1"/>
    <col min="4277" max="4277" width="15.42578125" style="4" customWidth="1"/>
    <col min="4278" max="4279" width="10.28515625" style="4" bestFit="1" customWidth="1"/>
    <col min="4280" max="4524" width="9.140625" style="4"/>
    <col min="4525" max="4525" width="5" style="4" customWidth="1"/>
    <col min="4526" max="4526" width="4.7109375" style="4" customWidth="1"/>
    <col min="4527" max="4527" width="5" style="4" customWidth="1"/>
    <col min="4528" max="4528" width="19.7109375" style="4" customWidth="1"/>
    <col min="4529" max="4529" width="49.85546875" style="4" customWidth="1"/>
    <col min="4530" max="4530" width="14.5703125" style="4" customWidth="1"/>
    <col min="4531" max="4531" width="13.7109375" style="4" customWidth="1"/>
    <col min="4532" max="4532" width="13.42578125" style="4" customWidth="1"/>
    <col min="4533" max="4533" width="15.42578125" style="4" customWidth="1"/>
    <col min="4534" max="4535" width="10.28515625" style="4" bestFit="1" customWidth="1"/>
    <col min="4536" max="4780" width="9.140625" style="4"/>
    <col min="4781" max="4781" width="5" style="4" customWidth="1"/>
    <col min="4782" max="4782" width="4.7109375" style="4" customWidth="1"/>
    <col min="4783" max="4783" width="5" style="4" customWidth="1"/>
    <col min="4784" max="4784" width="19.7109375" style="4" customWidth="1"/>
    <col min="4785" max="4785" width="49.85546875" style="4" customWidth="1"/>
    <col min="4786" max="4786" width="14.5703125" style="4" customWidth="1"/>
    <col min="4787" max="4787" width="13.7109375" style="4" customWidth="1"/>
    <col min="4788" max="4788" width="13.42578125" style="4" customWidth="1"/>
    <col min="4789" max="4789" width="15.42578125" style="4" customWidth="1"/>
    <col min="4790" max="4791" width="10.28515625" style="4" bestFit="1" customWidth="1"/>
    <col min="4792" max="5036" width="9.140625" style="4"/>
    <col min="5037" max="5037" width="5" style="4" customWidth="1"/>
    <col min="5038" max="5038" width="4.7109375" style="4" customWidth="1"/>
    <col min="5039" max="5039" width="5" style="4" customWidth="1"/>
    <col min="5040" max="5040" width="19.7109375" style="4" customWidth="1"/>
    <col min="5041" max="5041" width="49.85546875" style="4" customWidth="1"/>
    <col min="5042" max="5042" width="14.5703125" style="4" customWidth="1"/>
    <col min="5043" max="5043" width="13.7109375" style="4" customWidth="1"/>
    <col min="5044" max="5044" width="13.42578125" style="4" customWidth="1"/>
    <col min="5045" max="5045" width="15.42578125" style="4" customWidth="1"/>
    <col min="5046" max="5047" width="10.28515625" style="4" bestFit="1" customWidth="1"/>
    <col min="5048" max="5292" width="9.140625" style="4"/>
    <col min="5293" max="5293" width="5" style="4" customWidth="1"/>
    <col min="5294" max="5294" width="4.7109375" style="4" customWidth="1"/>
    <col min="5295" max="5295" width="5" style="4" customWidth="1"/>
    <col min="5296" max="5296" width="19.7109375" style="4" customWidth="1"/>
    <col min="5297" max="5297" width="49.85546875" style="4" customWidth="1"/>
    <col min="5298" max="5298" width="14.5703125" style="4" customWidth="1"/>
    <col min="5299" max="5299" width="13.7109375" style="4" customWidth="1"/>
    <col min="5300" max="5300" width="13.42578125" style="4" customWidth="1"/>
    <col min="5301" max="5301" width="15.42578125" style="4" customWidth="1"/>
    <col min="5302" max="5303" width="10.28515625" style="4" bestFit="1" customWidth="1"/>
    <col min="5304" max="5548" width="9.140625" style="4"/>
    <col min="5549" max="5549" width="5" style="4" customWidth="1"/>
    <col min="5550" max="5550" width="4.7109375" style="4" customWidth="1"/>
    <col min="5551" max="5551" width="5" style="4" customWidth="1"/>
    <col min="5552" max="5552" width="19.7109375" style="4" customWidth="1"/>
    <col min="5553" max="5553" width="49.85546875" style="4" customWidth="1"/>
    <col min="5554" max="5554" width="14.5703125" style="4" customWidth="1"/>
    <col min="5555" max="5555" width="13.7109375" style="4" customWidth="1"/>
    <col min="5556" max="5556" width="13.42578125" style="4" customWidth="1"/>
    <col min="5557" max="5557" width="15.42578125" style="4" customWidth="1"/>
    <col min="5558" max="5559" width="10.28515625" style="4" bestFit="1" customWidth="1"/>
    <col min="5560" max="5804" width="9.140625" style="4"/>
    <col min="5805" max="5805" width="5" style="4" customWidth="1"/>
    <col min="5806" max="5806" width="4.7109375" style="4" customWidth="1"/>
    <col min="5807" max="5807" width="5" style="4" customWidth="1"/>
    <col min="5808" max="5808" width="19.7109375" style="4" customWidth="1"/>
    <col min="5809" max="5809" width="49.85546875" style="4" customWidth="1"/>
    <col min="5810" max="5810" width="14.5703125" style="4" customWidth="1"/>
    <col min="5811" max="5811" width="13.7109375" style="4" customWidth="1"/>
    <col min="5812" max="5812" width="13.42578125" style="4" customWidth="1"/>
    <col min="5813" max="5813" width="15.42578125" style="4" customWidth="1"/>
    <col min="5814" max="5815" width="10.28515625" style="4" bestFit="1" customWidth="1"/>
    <col min="5816" max="6060" width="9.140625" style="4"/>
    <col min="6061" max="6061" width="5" style="4" customWidth="1"/>
    <col min="6062" max="6062" width="4.7109375" style="4" customWidth="1"/>
    <col min="6063" max="6063" width="5" style="4" customWidth="1"/>
    <col min="6064" max="6064" width="19.7109375" style="4" customWidth="1"/>
    <col min="6065" max="6065" width="49.85546875" style="4" customWidth="1"/>
    <col min="6066" max="6066" width="14.5703125" style="4" customWidth="1"/>
    <col min="6067" max="6067" width="13.7109375" style="4" customWidth="1"/>
    <col min="6068" max="6068" width="13.42578125" style="4" customWidth="1"/>
    <col min="6069" max="6069" width="15.42578125" style="4" customWidth="1"/>
    <col min="6070" max="6071" width="10.28515625" style="4" bestFit="1" customWidth="1"/>
    <col min="6072" max="6316" width="9.140625" style="4"/>
    <col min="6317" max="6317" width="5" style="4" customWidth="1"/>
    <col min="6318" max="6318" width="4.7109375" style="4" customWidth="1"/>
    <col min="6319" max="6319" width="5" style="4" customWidth="1"/>
    <col min="6320" max="6320" width="19.7109375" style="4" customWidth="1"/>
    <col min="6321" max="6321" width="49.85546875" style="4" customWidth="1"/>
    <col min="6322" max="6322" width="14.5703125" style="4" customWidth="1"/>
    <col min="6323" max="6323" width="13.7109375" style="4" customWidth="1"/>
    <col min="6324" max="6324" width="13.42578125" style="4" customWidth="1"/>
    <col min="6325" max="6325" width="15.42578125" style="4" customWidth="1"/>
    <col min="6326" max="6327" width="10.28515625" style="4" bestFit="1" customWidth="1"/>
    <col min="6328" max="6572" width="9.140625" style="4"/>
    <col min="6573" max="6573" width="5" style="4" customWidth="1"/>
    <col min="6574" max="6574" width="4.7109375" style="4" customWidth="1"/>
    <col min="6575" max="6575" width="5" style="4" customWidth="1"/>
    <col min="6576" max="6576" width="19.7109375" style="4" customWidth="1"/>
    <col min="6577" max="6577" width="49.85546875" style="4" customWidth="1"/>
    <col min="6578" max="6578" width="14.5703125" style="4" customWidth="1"/>
    <col min="6579" max="6579" width="13.7109375" style="4" customWidth="1"/>
    <col min="6580" max="6580" width="13.42578125" style="4" customWidth="1"/>
    <col min="6581" max="6581" width="15.42578125" style="4" customWidth="1"/>
    <col min="6582" max="6583" width="10.28515625" style="4" bestFit="1" customWidth="1"/>
    <col min="6584" max="6828" width="9.140625" style="4"/>
    <col min="6829" max="6829" width="5" style="4" customWidth="1"/>
    <col min="6830" max="6830" width="4.7109375" style="4" customWidth="1"/>
    <col min="6831" max="6831" width="5" style="4" customWidth="1"/>
    <col min="6832" max="6832" width="19.7109375" style="4" customWidth="1"/>
    <col min="6833" max="6833" width="49.85546875" style="4" customWidth="1"/>
    <col min="6834" max="6834" width="14.5703125" style="4" customWidth="1"/>
    <col min="6835" max="6835" width="13.7109375" style="4" customWidth="1"/>
    <col min="6836" max="6836" width="13.42578125" style="4" customWidth="1"/>
    <col min="6837" max="6837" width="15.42578125" style="4" customWidth="1"/>
    <col min="6838" max="6839" width="10.28515625" style="4" bestFit="1" customWidth="1"/>
    <col min="6840" max="7084" width="9.140625" style="4"/>
    <col min="7085" max="7085" width="5" style="4" customWidth="1"/>
    <col min="7086" max="7086" width="4.7109375" style="4" customWidth="1"/>
    <col min="7087" max="7087" width="5" style="4" customWidth="1"/>
    <col min="7088" max="7088" width="19.7109375" style="4" customWidth="1"/>
    <col min="7089" max="7089" width="49.85546875" style="4" customWidth="1"/>
    <col min="7090" max="7090" width="14.5703125" style="4" customWidth="1"/>
    <col min="7091" max="7091" width="13.7109375" style="4" customWidth="1"/>
    <col min="7092" max="7092" width="13.42578125" style="4" customWidth="1"/>
    <col min="7093" max="7093" width="15.42578125" style="4" customWidth="1"/>
    <col min="7094" max="7095" width="10.28515625" style="4" bestFit="1" customWidth="1"/>
    <col min="7096" max="7340" width="9.140625" style="4"/>
    <col min="7341" max="7341" width="5" style="4" customWidth="1"/>
    <col min="7342" max="7342" width="4.7109375" style="4" customWidth="1"/>
    <col min="7343" max="7343" width="5" style="4" customWidth="1"/>
    <col min="7344" max="7344" width="19.7109375" style="4" customWidth="1"/>
    <col min="7345" max="7345" width="49.85546875" style="4" customWidth="1"/>
    <col min="7346" max="7346" width="14.5703125" style="4" customWidth="1"/>
    <col min="7347" max="7347" width="13.7109375" style="4" customWidth="1"/>
    <col min="7348" max="7348" width="13.42578125" style="4" customWidth="1"/>
    <col min="7349" max="7349" width="15.42578125" style="4" customWidth="1"/>
    <col min="7350" max="7351" width="10.28515625" style="4" bestFit="1" customWidth="1"/>
    <col min="7352" max="7596" width="9.140625" style="4"/>
    <col min="7597" max="7597" width="5" style="4" customWidth="1"/>
    <col min="7598" max="7598" width="4.7109375" style="4" customWidth="1"/>
    <col min="7599" max="7599" width="5" style="4" customWidth="1"/>
    <col min="7600" max="7600" width="19.7109375" style="4" customWidth="1"/>
    <col min="7601" max="7601" width="49.85546875" style="4" customWidth="1"/>
    <col min="7602" max="7602" width="14.5703125" style="4" customWidth="1"/>
    <col min="7603" max="7603" width="13.7109375" style="4" customWidth="1"/>
    <col min="7604" max="7604" width="13.42578125" style="4" customWidth="1"/>
    <col min="7605" max="7605" width="15.42578125" style="4" customWidth="1"/>
    <col min="7606" max="7607" width="10.28515625" style="4" bestFit="1" customWidth="1"/>
    <col min="7608" max="7852" width="9.140625" style="4"/>
    <col min="7853" max="7853" width="5" style="4" customWidth="1"/>
    <col min="7854" max="7854" width="4.7109375" style="4" customWidth="1"/>
    <col min="7855" max="7855" width="5" style="4" customWidth="1"/>
    <col min="7856" max="7856" width="19.7109375" style="4" customWidth="1"/>
    <col min="7857" max="7857" width="49.85546875" style="4" customWidth="1"/>
    <col min="7858" max="7858" width="14.5703125" style="4" customWidth="1"/>
    <col min="7859" max="7859" width="13.7109375" style="4" customWidth="1"/>
    <col min="7860" max="7860" width="13.42578125" style="4" customWidth="1"/>
    <col min="7861" max="7861" width="15.42578125" style="4" customWidth="1"/>
    <col min="7862" max="7863" width="10.28515625" style="4" bestFit="1" customWidth="1"/>
    <col min="7864" max="8108" width="9.140625" style="4"/>
    <col min="8109" max="8109" width="5" style="4" customWidth="1"/>
    <col min="8110" max="8110" width="4.7109375" style="4" customWidth="1"/>
    <col min="8111" max="8111" width="5" style="4" customWidth="1"/>
    <col min="8112" max="8112" width="19.7109375" style="4" customWidth="1"/>
    <col min="8113" max="8113" width="49.85546875" style="4" customWidth="1"/>
    <col min="8114" max="8114" width="14.5703125" style="4" customWidth="1"/>
    <col min="8115" max="8115" width="13.7109375" style="4" customWidth="1"/>
    <col min="8116" max="8116" width="13.42578125" style="4" customWidth="1"/>
    <col min="8117" max="8117" width="15.42578125" style="4" customWidth="1"/>
    <col min="8118" max="8119" width="10.28515625" style="4" bestFit="1" customWidth="1"/>
    <col min="8120" max="8364" width="9.140625" style="4"/>
    <col min="8365" max="8365" width="5" style="4" customWidth="1"/>
    <col min="8366" max="8366" width="4.7109375" style="4" customWidth="1"/>
    <col min="8367" max="8367" width="5" style="4" customWidth="1"/>
    <col min="8368" max="8368" width="19.7109375" style="4" customWidth="1"/>
    <col min="8369" max="8369" width="49.85546875" style="4" customWidth="1"/>
    <col min="8370" max="8370" width="14.5703125" style="4" customWidth="1"/>
    <col min="8371" max="8371" width="13.7109375" style="4" customWidth="1"/>
    <col min="8372" max="8372" width="13.42578125" style="4" customWidth="1"/>
    <col min="8373" max="8373" width="15.42578125" style="4" customWidth="1"/>
    <col min="8374" max="8375" width="10.28515625" style="4" bestFit="1" customWidth="1"/>
    <col min="8376" max="8620" width="9.140625" style="4"/>
    <col min="8621" max="8621" width="5" style="4" customWidth="1"/>
    <col min="8622" max="8622" width="4.7109375" style="4" customWidth="1"/>
    <col min="8623" max="8623" width="5" style="4" customWidth="1"/>
    <col min="8624" max="8624" width="19.7109375" style="4" customWidth="1"/>
    <col min="8625" max="8625" width="49.85546875" style="4" customWidth="1"/>
    <col min="8626" max="8626" width="14.5703125" style="4" customWidth="1"/>
    <col min="8627" max="8627" width="13.7109375" style="4" customWidth="1"/>
    <col min="8628" max="8628" width="13.42578125" style="4" customWidth="1"/>
    <col min="8629" max="8629" width="15.42578125" style="4" customWidth="1"/>
    <col min="8630" max="8631" width="10.28515625" style="4" bestFit="1" customWidth="1"/>
    <col min="8632" max="8876" width="9.140625" style="4"/>
    <col min="8877" max="8877" width="5" style="4" customWidth="1"/>
    <col min="8878" max="8878" width="4.7109375" style="4" customWidth="1"/>
    <col min="8879" max="8879" width="5" style="4" customWidth="1"/>
    <col min="8880" max="8880" width="19.7109375" style="4" customWidth="1"/>
    <col min="8881" max="8881" width="49.85546875" style="4" customWidth="1"/>
    <col min="8882" max="8882" width="14.5703125" style="4" customWidth="1"/>
    <col min="8883" max="8883" width="13.7109375" style="4" customWidth="1"/>
    <col min="8884" max="8884" width="13.42578125" style="4" customWidth="1"/>
    <col min="8885" max="8885" width="15.42578125" style="4" customWidth="1"/>
    <col min="8886" max="8887" width="10.28515625" style="4" bestFit="1" customWidth="1"/>
    <col min="8888" max="9132" width="9.140625" style="4"/>
    <col min="9133" max="9133" width="5" style="4" customWidth="1"/>
    <col min="9134" max="9134" width="4.7109375" style="4" customWidth="1"/>
    <col min="9135" max="9135" width="5" style="4" customWidth="1"/>
    <col min="9136" max="9136" width="19.7109375" style="4" customWidth="1"/>
    <col min="9137" max="9137" width="49.85546875" style="4" customWidth="1"/>
    <col min="9138" max="9138" width="14.5703125" style="4" customWidth="1"/>
    <col min="9139" max="9139" width="13.7109375" style="4" customWidth="1"/>
    <col min="9140" max="9140" width="13.42578125" style="4" customWidth="1"/>
    <col min="9141" max="9141" width="15.42578125" style="4" customWidth="1"/>
    <col min="9142" max="9143" width="10.28515625" style="4" bestFit="1" customWidth="1"/>
    <col min="9144" max="9388" width="9.140625" style="4"/>
    <col min="9389" max="9389" width="5" style="4" customWidth="1"/>
    <col min="9390" max="9390" width="4.7109375" style="4" customWidth="1"/>
    <col min="9391" max="9391" width="5" style="4" customWidth="1"/>
    <col min="9392" max="9392" width="19.7109375" style="4" customWidth="1"/>
    <col min="9393" max="9393" width="49.85546875" style="4" customWidth="1"/>
    <col min="9394" max="9394" width="14.5703125" style="4" customWidth="1"/>
    <col min="9395" max="9395" width="13.7109375" style="4" customWidth="1"/>
    <col min="9396" max="9396" width="13.42578125" style="4" customWidth="1"/>
    <col min="9397" max="9397" width="15.42578125" style="4" customWidth="1"/>
    <col min="9398" max="9399" width="10.28515625" style="4" bestFit="1" customWidth="1"/>
    <col min="9400" max="9644" width="9.140625" style="4"/>
    <col min="9645" max="9645" width="5" style="4" customWidth="1"/>
    <col min="9646" max="9646" width="4.7109375" style="4" customWidth="1"/>
    <col min="9647" max="9647" width="5" style="4" customWidth="1"/>
    <col min="9648" max="9648" width="19.7109375" style="4" customWidth="1"/>
    <col min="9649" max="9649" width="49.85546875" style="4" customWidth="1"/>
    <col min="9650" max="9650" width="14.5703125" style="4" customWidth="1"/>
    <col min="9651" max="9651" width="13.7109375" style="4" customWidth="1"/>
    <col min="9652" max="9652" width="13.42578125" style="4" customWidth="1"/>
    <col min="9653" max="9653" width="15.42578125" style="4" customWidth="1"/>
    <col min="9654" max="9655" width="10.28515625" style="4" bestFit="1" customWidth="1"/>
    <col min="9656" max="9900" width="9.140625" style="4"/>
    <col min="9901" max="9901" width="5" style="4" customWidth="1"/>
    <col min="9902" max="9902" width="4.7109375" style="4" customWidth="1"/>
    <col min="9903" max="9903" width="5" style="4" customWidth="1"/>
    <col min="9904" max="9904" width="19.7109375" style="4" customWidth="1"/>
    <col min="9905" max="9905" width="49.85546875" style="4" customWidth="1"/>
    <col min="9906" max="9906" width="14.5703125" style="4" customWidth="1"/>
    <col min="9907" max="9907" width="13.7109375" style="4" customWidth="1"/>
    <col min="9908" max="9908" width="13.42578125" style="4" customWidth="1"/>
    <col min="9909" max="9909" width="15.42578125" style="4" customWidth="1"/>
    <col min="9910" max="9911" width="10.28515625" style="4" bestFit="1" customWidth="1"/>
    <col min="9912" max="10156" width="9.140625" style="4"/>
    <col min="10157" max="10157" width="5" style="4" customWidth="1"/>
    <col min="10158" max="10158" width="4.7109375" style="4" customWidth="1"/>
    <col min="10159" max="10159" width="5" style="4" customWidth="1"/>
    <col min="10160" max="10160" width="19.7109375" style="4" customWidth="1"/>
    <col min="10161" max="10161" width="49.85546875" style="4" customWidth="1"/>
    <col min="10162" max="10162" width="14.5703125" style="4" customWidth="1"/>
    <col min="10163" max="10163" width="13.7109375" style="4" customWidth="1"/>
    <col min="10164" max="10164" width="13.42578125" style="4" customWidth="1"/>
    <col min="10165" max="10165" width="15.42578125" style="4" customWidth="1"/>
    <col min="10166" max="10167" width="10.28515625" style="4" bestFit="1" customWidth="1"/>
    <col min="10168" max="10412" width="9.140625" style="4"/>
    <col min="10413" max="10413" width="5" style="4" customWidth="1"/>
    <col min="10414" max="10414" width="4.7109375" style="4" customWidth="1"/>
    <col min="10415" max="10415" width="5" style="4" customWidth="1"/>
    <col min="10416" max="10416" width="19.7109375" style="4" customWidth="1"/>
    <col min="10417" max="10417" width="49.85546875" style="4" customWidth="1"/>
    <col min="10418" max="10418" width="14.5703125" style="4" customWidth="1"/>
    <col min="10419" max="10419" width="13.7109375" style="4" customWidth="1"/>
    <col min="10420" max="10420" width="13.42578125" style="4" customWidth="1"/>
    <col min="10421" max="10421" width="15.42578125" style="4" customWidth="1"/>
    <col min="10422" max="10423" width="10.28515625" style="4" bestFit="1" customWidth="1"/>
    <col min="10424" max="10668" width="9.140625" style="4"/>
    <col min="10669" max="10669" width="5" style="4" customWidth="1"/>
    <col min="10670" max="10670" width="4.7109375" style="4" customWidth="1"/>
    <col min="10671" max="10671" width="5" style="4" customWidth="1"/>
    <col min="10672" max="10672" width="19.7109375" style="4" customWidth="1"/>
    <col min="10673" max="10673" width="49.85546875" style="4" customWidth="1"/>
    <col min="10674" max="10674" width="14.5703125" style="4" customWidth="1"/>
    <col min="10675" max="10675" width="13.7109375" style="4" customWidth="1"/>
    <col min="10676" max="10676" width="13.42578125" style="4" customWidth="1"/>
    <col min="10677" max="10677" width="15.42578125" style="4" customWidth="1"/>
    <col min="10678" max="10679" width="10.28515625" style="4" bestFit="1" customWidth="1"/>
    <col min="10680" max="10924" width="9.140625" style="4"/>
    <col min="10925" max="10925" width="5" style="4" customWidth="1"/>
    <col min="10926" max="10926" width="4.7109375" style="4" customWidth="1"/>
    <col min="10927" max="10927" width="5" style="4" customWidth="1"/>
    <col min="10928" max="10928" width="19.7109375" style="4" customWidth="1"/>
    <col min="10929" max="10929" width="49.85546875" style="4" customWidth="1"/>
    <col min="10930" max="10930" width="14.5703125" style="4" customWidth="1"/>
    <col min="10931" max="10931" width="13.7109375" style="4" customWidth="1"/>
    <col min="10932" max="10932" width="13.42578125" style="4" customWidth="1"/>
    <col min="10933" max="10933" width="15.42578125" style="4" customWidth="1"/>
    <col min="10934" max="10935" width="10.28515625" style="4" bestFit="1" customWidth="1"/>
    <col min="10936" max="11180" width="9.140625" style="4"/>
    <col min="11181" max="11181" width="5" style="4" customWidth="1"/>
    <col min="11182" max="11182" width="4.7109375" style="4" customWidth="1"/>
    <col min="11183" max="11183" width="5" style="4" customWidth="1"/>
    <col min="11184" max="11184" width="19.7109375" style="4" customWidth="1"/>
    <col min="11185" max="11185" width="49.85546875" style="4" customWidth="1"/>
    <col min="11186" max="11186" width="14.5703125" style="4" customWidth="1"/>
    <col min="11187" max="11187" width="13.7109375" style="4" customWidth="1"/>
    <col min="11188" max="11188" width="13.42578125" style="4" customWidth="1"/>
    <col min="11189" max="11189" width="15.42578125" style="4" customWidth="1"/>
    <col min="11190" max="11191" width="10.28515625" style="4" bestFit="1" customWidth="1"/>
    <col min="11192" max="11436" width="9.140625" style="4"/>
    <col min="11437" max="11437" width="5" style="4" customWidth="1"/>
    <col min="11438" max="11438" width="4.7109375" style="4" customWidth="1"/>
    <col min="11439" max="11439" width="5" style="4" customWidth="1"/>
    <col min="11440" max="11440" width="19.7109375" style="4" customWidth="1"/>
    <col min="11441" max="11441" width="49.85546875" style="4" customWidth="1"/>
    <col min="11442" max="11442" width="14.5703125" style="4" customWidth="1"/>
    <col min="11443" max="11443" width="13.7109375" style="4" customWidth="1"/>
    <col min="11444" max="11444" width="13.42578125" style="4" customWidth="1"/>
    <col min="11445" max="11445" width="15.42578125" style="4" customWidth="1"/>
    <col min="11446" max="11447" width="10.28515625" style="4" bestFit="1" customWidth="1"/>
    <col min="11448" max="11692" width="9.140625" style="4"/>
    <col min="11693" max="11693" width="5" style="4" customWidth="1"/>
    <col min="11694" max="11694" width="4.7109375" style="4" customWidth="1"/>
    <col min="11695" max="11695" width="5" style="4" customWidth="1"/>
    <col min="11696" max="11696" width="19.7109375" style="4" customWidth="1"/>
    <col min="11697" max="11697" width="49.85546875" style="4" customWidth="1"/>
    <col min="11698" max="11698" width="14.5703125" style="4" customWidth="1"/>
    <col min="11699" max="11699" width="13.7109375" style="4" customWidth="1"/>
    <col min="11700" max="11700" width="13.42578125" style="4" customWidth="1"/>
    <col min="11701" max="11701" width="15.42578125" style="4" customWidth="1"/>
    <col min="11702" max="11703" width="10.28515625" style="4" bestFit="1" customWidth="1"/>
    <col min="11704" max="11948" width="9.140625" style="4"/>
    <col min="11949" max="11949" width="5" style="4" customWidth="1"/>
    <col min="11950" max="11950" width="4.7109375" style="4" customWidth="1"/>
    <col min="11951" max="11951" width="5" style="4" customWidth="1"/>
    <col min="11952" max="11952" width="19.7109375" style="4" customWidth="1"/>
    <col min="11953" max="11953" width="49.85546875" style="4" customWidth="1"/>
    <col min="11954" max="11954" width="14.5703125" style="4" customWidth="1"/>
    <col min="11955" max="11955" width="13.7109375" style="4" customWidth="1"/>
    <col min="11956" max="11956" width="13.42578125" style="4" customWidth="1"/>
    <col min="11957" max="11957" width="15.42578125" style="4" customWidth="1"/>
    <col min="11958" max="11959" width="10.28515625" style="4" bestFit="1" customWidth="1"/>
    <col min="11960" max="12204" width="9.140625" style="4"/>
    <col min="12205" max="12205" width="5" style="4" customWidth="1"/>
    <col min="12206" max="12206" width="4.7109375" style="4" customWidth="1"/>
    <col min="12207" max="12207" width="5" style="4" customWidth="1"/>
    <col min="12208" max="12208" width="19.7109375" style="4" customWidth="1"/>
    <col min="12209" max="12209" width="49.85546875" style="4" customWidth="1"/>
    <col min="12210" max="12210" width="14.5703125" style="4" customWidth="1"/>
    <col min="12211" max="12211" width="13.7109375" style="4" customWidth="1"/>
    <col min="12212" max="12212" width="13.42578125" style="4" customWidth="1"/>
    <col min="12213" max="12213" width="15.42578125" style="4" customWidth="1"/>
    <col min="12214" max="12215" width="10.28515625" style="4" bestFit="1" customWidth="1"/>
    <col min="12216" max="12460" width="9.140625" style="4"/>
    <col min="12461" max="12461" width="5" style="4" customWidth="1"/>
    <col min="12462" max="12462" width="4.7109375" style="4" customWidth="1"/>
    <col min="12463" max="12463" width="5" style="4" customWidth="1"/>
    <col min="12464" max="12464" width="19.7109375" style="4" customWidth="1"/>
    <col min="12465" max="12465" width="49.85546875" style="4" customWidth="1"/>
    <col min="12466" max="12466" width="14.5703125" style="4" customWidth="1"/>
    <col min="12467" max="12467" width="13.7109375" style="4" customWidth="1"/>
    <col min="12468" max="12468" width="13.42578125" style="4" customWidth="1"/>
    <col min="12469" max="12469" width="15.42578125" style="4" customWidth="1"/>
    <col min="12470" max="12471" width="10.28515625" style="4" bestFit="1" customWidth="1"/>
    <col min="12472" max="12716" width="9.140625" style="4"/>
    <col min="12717" max="12717" width="5" style="4" customWidth="1"/>
    <col min="12718" max="12718" width="4.7109375" style="4" customWidth="1"/>
    <col min="12719" max="12719" width="5" style="4" customWidth="1"/>
    <col min="12720" max="12720" width="19.7109375" style="4" customWidth="1"/>
    <col min="12721" max="12721" width="49.85546875" style="4" customWidth="1"/>
    <col min="12722" max="12722" width="14.5703125" style="4" customWidth="1"/>
    <col min="12723" max="12723" width="13.7109375" style="4" customWidth="1"/>
    <col min="12724" max="12724" width="13.42578125" style="4" customWidth="1"/>
    <col min="12725" max="12725" width="15.42578125" style="4" customWidth="1"/>
    <col min="12726" max="12727" width="10.28515625" style="4" bestFit="1" customWidth="1"/>
    <col min="12728" max="12972" width="9.140625" style="4"/>
    <col min="12973" max="12973" width="5" style="4" customWidth="1"/>
    <col min="12974" max="12974" width="4.7109375" style="4" customWidth="1"/>
    <col min="12975" max="12975" width="5" style="4" customWidth="1"/>
    <col min="12976" max="12976" width="19.7109375" style="4" customWidth="1"/>
    <col min="12977" max="12977" width="49.85546875" style="4" customWidth="1"/>
    <col min="12978" max="12978" width="14.5703125" style="4" customWidth="1"/>
    <col min="12979" max="12979" width="13.7109375" style="4" customWidth="1"/>
    <col min="12980" max="12980" width="13.42578125" style="4" customWidth="1"/>
    <col min="12981" max="12981" width="15.42578125" style="4" customWidth="1"/>
    <col min="12982" max="12983" width="10.28515625" style="4" bestFit="1" customWidth="1"/>
    <col min="12984" max="13228" width="9.140625" style="4"/>
    <col min="13229" max="13229" width="5" style="4" customWidth="1"/>
    <col min="13230" max="13230" width="4.7109375" style="4" customWidth="1"/>
    <col min="13231" max="13231" width="5" style="4" customWidth="1"/>
    <col min="13232" max="13232" width="19.7109375" style="4" customWidth="1"/>
    <col min="13233" max="13233" width="49.85546875" style="4" customWidth="1"/>
    <col min="13234" max="13234" width="14.5703125" style="4" customWidth="1"/>
    <col min="13235" max="13235" width="13.7109375" style="4" customWidth="1"/>
    <col min="13236" max="13236" width="13.42578125" style="4" customWidth="1"/>
    <col min="13237" max="13237" width="15.42578125" style="4" customWidth="1"/>
    <col min="13238" max="13239" width="10.28515625" style="4" bestFit="1" customWidth="1"/>
    <col min="13240" max="13484" width="9.140625" style="4"/>
    <col min="13485" max="13485" width="5" style="4" customWidth="1"/>
    <col min="13486" max="13486" width="4.7109375" style="4" customWidth="1"/>
    <col min="13487" max="13487" width="5" style="4" customWidth="1"/>
    <col min="13488" max="13488" width="19.7109375" style="4" customWidth="1"/>
    <col min="13489" max="13489" width="49.85546875" style="4" customWidth="1"/>
    <col min="13490" max="13490" width="14.5703125" style="4" customWidth="1"/>
    <col min="13491" max="13491" width="13.7109375" style="4" customWidth="1"/>
    <col min="13492" max="13492" width="13.42578125" style="4" customWidth="1"/>
    <col min="13493" max="13493" width="15.42578125" style="4" customWidth="1"/>
    <col min="13494" max="13495" width="10.28515625" style="4" bestFit="1" customWidth="1"/>
    <col min="13496" max="13740" width="9.140625" style="4"/>
    <col min="13741" max="13741" width="5" style="4" customWidth="1"/>
    <col min="13742" max="13742" width="4.7109375" style="4" customWidth="1"/>
    <col min="13743" max="13743" width="5" style="4" customWidth="1"/>
    <col min="13744" max="13744" width="19.7109375" style="4" customWidth="1"/>
    <col min="13745" max="13745" width="49.85546875" style="4" customWidth="1"/>
    <col min="13746" max="13746" width="14.5703125" style="4" customWidth="1"/>
    <col min="13747" max="13747" width="13.7109375" style="4" customWidth="1"/>
    <col min="13748" max="13748" width="13.42578125" style="4" customWidth="1"/>
    <col min="13749" max="13749" width="15.42578125" style="4" customWidth="1"/>
    <col min="13750" max="13751" width="10.28515625" style="4" bestFit="1" customWidth="1"/>
    <col min="13752" max="13996" width="9.140625" style="4"/>
    <col min="13997" max="13997" width="5" style="4" customWidth="1"/>
    <col min="13998" max="13998" width="4.7109375" style="4" customWidth="1"/>
    <col min="13999" max="13999" width="5" style="4" customWidth="1"/>
    <col min="14000" max="14000" width="19.7109375" style="4" customWidth="1"/>
    <col min="14001" max="14001" width="49.85546875" style="4" customWidth="1"/>
    <col min="14002" max="14002" width="14.5703125" style="4" customWidth="1"/>
    <col min="14003" max="14003" width="13.7109375" style="4" customWidth="1"/>
    <col min="14004" max="14004" width="13.42578125" style="4" customWidth="1"/>
    <col min="14005" max="14005" width="15.42578125" style="4" customWidth="1"/>
    <col min="14006" max="14007" width="10.28515625" style="4" bestFit="1" customWidth="1"/>
    <col min="14008" max="14252" width="9.140625" style="4"/>
    <col min="14253" max="14253" width="5" style="4" customWidth="1"/>
    <col min="14254" max="14254" width="4.7109375" style="4" customWidth="1"/>
    <col min="14255" max="14255" width="5" style="4" customWidth="1"/>
    <col min="14256" max="14256" width="19.7109375" style="4" customWidth="1"/>
    <col min="14257" max="14257" width="49.85546875" style="4" customWidth="1"/>
    <col min="14258" max="14258" width="14.5703125" style="4" customWidth="1"/>
    <col min="14259" max="14259" width="13.7109375" style="4" customWidth="1"/>
    <col min="14260" max="14260" width="13.42578125" style="4" customWidth="1"/>
    <col min="14261" max="14261" width="15.42578125" style="4" customWidth="1"/>
    <col min="14262" max="14263" width="10.28515625" style="4" bestFit="1" customWidth="1"/>
    <col min="14264" max="14508" width="9.140625" style="4"/>
    <col min="14509" max="14509" width="5" style="4" customWidth="1"/>
    <col min="14510" max="14510" width="4.7109375" style="4" customWidth="1"/>
    <col min="14511" max="14511" width="5" style="4" customWidth="1"/>
    <col min="14512" max="14512" width="19.7109375" style="4" customWidth="1"/>
    <col min="14513" max="14513" width="49.85546875" style="4" customWidth="1"/>
    <col min="14514" max="14514" width="14.5703125" style="4" customWidth="1"/>
    <col min="14515" max="14515" width="13.7109375" style="4" customWidth="1"/>
    <col min="14516" max="14516" width="13.42578125" style="4" customWidth="1"/>
    <col min="14517" max="14517" width="15.42578125" style="4" customWidth="1"/>
    <col min="14518" max="14519" width="10.28515625" style="4" bestFit="1" customWidth="1"/>
    <col min="14520" max="14764" width="9.140625" style="4"/>
    <col min="14765" max="14765" width="5" style="4" customWidth="1"/>
    <col min="14766" max="14766" width="4.7109375" style="4" customWidth="1"/>
    <col min="14767" max="14767" width="5" style="4" customWidth="1"/>
    <col min="14768" max="14768" width="19.7109375" style="4" customWidth="1"/>
    <col min="14769" max="14769" width="49.85546875" style="4" customWidth="1"/>
    <col min="14770" max="14770" width="14.5703125" style="4" customWidth="1"/>
    <col min="14771" max="14771" width="13.7109375" style="4" customWidth="1"/>
    <col min="14772" max="14772" width="13.42578125" style="4" customWidth="1"/>
    <col min="14773" max="14773" width="15.42578125" style="4" customWidth="1"/>
    <col min="14774" max="14775" width="10.28515625" style="4" bestFit="1" customWidth="1"/>
    <col min="14776" max="15020" width="9.140625" style="4"/>
    <col min="15021" max="15021" width="5" style="4" customWidth="1"/>
    <col min="15022" max="15022" width="4.7109375" style="4" customWidth="1"/>
    <col min="15023" max="15023" width="5" style="4" customWidth="1"/>
    <col min="15024" max="15024" width="19.7109375" style="4" customWidth="1"/>
    <col min="15025" max="15025" width="49.85546875" style="4" customWidth="1"/>
    <col min="15026" max="15026" width="14.5703125" style="4" customWidth="1"/>
    <col min="15027" max="15027" width="13.7109375" style="4" customWidth="1"/>
    <col min="15028" max="15028" width="13.42578125" style="4" customWidth="1"/>
    <col min="15029" max="15029" width="15.42578125" style="4" customWidth="1"/>
    <col min="15030" max="15031" width="10.28515625" style="4" bestFit="1" customWidth="1"/>
    <col min="15032" max="15276" width="9.140625" style="4"/>
    <col min="15277" max="15277" width="5" style="4" customWidth="1"/>
    <col min="15278" max="15278" width="4.7109375" style="4" customWidth="1"/>
    <col min="15279" max="15279" width="5" style="4" customWidth="1"/>
    <col min="15280" max="15280" width="19.7109375" style="4" customWidth="1"/>
    <col min="15281" max="15281" width="49.85546875" style="4" customWidth="1"/>
    <col min="15282" max="15282" width="14.5703125" style="4" customWidth="1"/>
    <col min="15283" max="15283" width="13.7109375" style="4" customWidth="1"/>
    <col min="15284" max="15284" width="13.42578125" style="4" customWidth="1"/>
    <col min="15285" max="15285" width="15.42578125" style="4" customWidth="1"/>
    <col min="15286" max="15287" width="10.28515625" style="4" bestFit="1" customWidth="1"/>
    <col min="15288" max="15532" width="9.140625" style="4"/>
    <col min="15533" max="15533" width="5" style="4" customWidth="1"/>
    <col min="15534" max="15534" width="4.7109375" style="4" customWidth="1"/>
    <col min="15535" max="15535" width="5" style="4" customWidth="1"/>
    <col min="15536" max="15536" width="19.7109375" style="4" customWidth="1"/>
    <col min="15537" max="15537" width="49.85546875" style="4" customWidth="1"/>
    <col min="15538" max="15538" width="14.5703125" style="4" customWidth="1"/>
    <col min="15539" max="15539" width="13.7109375" style="4" customWidth="1"/>
    <col min="15540" max="15540" width="13.42578125" style="4" customWidth="1"/>
    <col min="15541" max="15541" width="15.42578125" style="4" customWidth="1"/>
    <col min="15542" max="15543" width="10.28515625" style="4" bestFit="1" customWidth="1"/>
    <col min="15544" max="15788" width="9.140625" style="4"/>
    <col min="15789" max="15789" width="5" style="4" customWidth="1"/>
    <col min="15790" max="15790" width="4.7109375" style="4" customWidth="1"/>
    <col min="15791" max="15791" width="5" style="4" customWidth="1"/>
    <col min="15792" max="15792" width="19.7109375" style="4" customWidth="1"/>
    <col min="15793" max="15793" width="49.85546875" style="4" customWidth="1"/>
    <col min="15794" max="15794" width="14.5703125" style="4" customWidth="1"/>
    <col min="15795" max="15795" width="13.7109375" style="4" customWidth="1"/>
    <col min="15796" max="15796" width="13.42578125" style="4" customWidth="1"/>
    <col min="15797" max="15797" width="15.42578125" style="4" customWidth="1"/>
    <col min="15798" max="15799" width="10.28515625" style="4" bestFit="1" customWidth="1"/>
    <col min="15800" max="16044" width="9.140625" style="4"/>
    <col min="16045" max="16045" width="5" style="4" customWidth="1"/>
    <col min="16046" max="16046" width="4.7109375" style="4" customWidth="1"/>
    <col min="16047" max="16047" width="5" style="4" customWidth="1"/>
    <col min="16048" max="16048" width="19.7109375" style="4" customWidth="1"/>
    <col min="16049" max="16049" width="49.85546875" style="4" customWidth="1"/>
    <col min="16050" max="16050" width="14.5703125" style="4" customWidth="1"/>
    <col min="16051" max="16051" width="13.7109375" style="4" customWidth="1"/>
    <col min="16052" max="16052" width="13.42578125" style="4" customWidth="1"/>
    <col min="16053" max="16053" width="15.42578125" style="4" customWidth="1"/>
    <col min="16054" max="16055" width="10.28515625" style="4" bestFit="1" customWidth="1"/>
    <col min="16056" max="16384" width="9.140625" style="4"/>
  </cols>
  <sheetData>
    <row r="1" spans="1:6">
      <c r="B1" s="4" t="s">
        <v>65</v>
      </c>
      <c r="F1" s="47" t="s">
        <v>64</v>
      </c>
    </row>
    <row r="2" spans="1:6">
      <c r="C2" s="5"/>
      <c r="F2" s="47" t="s">
        <v>73</v>
      </c>
    </row>
    <row r="3" spans="1:6">
      <c r="C3" s="5"/>
      <c r="F3" s="103" t="s">
        <v>45</v>
      </c>
    </row>
    <row r="4" spans="1:6">
      <c r="B4" s="6"/>
      <c r="C4" s="6"/>
    </row>
    <row r="5" spans="1:6" ht="66.75" customHeight="1">
      <c r="A5" s="144" t="s">
        <v>74</v>
      </c>
      <c r="B5" s="144"/>
      <c r="C5" s="144"/>
      <c r="D5" s="144"/>
      <c r="E5" s="144"/>
      <c r="F5" s="144"/>
    </row>
    <row r="6" spans="1:6">
      <c r="B6" s="51"/>
      <c r="C6" s="51"/>
      <c r="D6" s="113"/>
      <c r="E6" s="113"/>
      <c r="F6" s="113" t="s">
        <v>57</v>
      </c>
    </row>
    <row r="7" spans="1:6" s="7" customFormat="1" ht="58.5" customHeight="1">
      <c r="A7" s="145" t="s">
        <v>46</v>
      </c>
      <c r="B7" s="146"/>
      <c r="C7" s="147" t="s">
        <v>47</v>
      </c>
      <c r="D7" s="149" t="s">
        <v>69</v>
      </c>
      <c r="E7" s="150"/>
      <c r="F7" s="151"/>
    </row>
    <row r="8" spans="1:6" s="7" customFormat="1" ht="34.5">
      <c r="A8" s="52" t="s">
        <v>48</v>
      </c>
      <c r="B8" s="52" t="s">
        <v>17</v>
      </c>
      <c r="C8" s="148"/>
      <c r="D8" s="52" t="s">
        <v>75</v>
      </c>
      <c r="E8" s="52" t="s">
        <v>63</v>
      </c>
      <c r="F8" s="52" t="s">
        <v>0</v>
      </c>
    </row>
    <row r="9" spans="1:6" s="7" customFormat="1">
      <c r="A9" s="53"/>
      <c r="B9" s="53"/>
      <c r="C9" s="53" t="s">
        <v>49</v>
      </c>
      <c r="D9" s="80"/>
      <c r="E9" s="109">
        <f t="shared" ref="E9" si="0">+E11</f>
        <v>0</v>
      </c>
      <c r="F9" s="109">
        <f t="shared" ref="F9" si="1">+F11</f>
        <v>0</v>
      </c>
    </row>
    <row r="10" spans="1:6" s="7" customFormat="1">
      <c r="A10" s="53"/>
      <c r="B10" s="53"/>
      <c r="C10" s="53" t="s">
        <v>50</v>
      </c>
      <c r="D10" s="80"/>
      <c r="E10" s="53"/>
      <c r="F10" s="109"/>
    </row>
    <row r="11" spans="1:6" s="2" customFormat="1">
      <c r="A11" s="12"/>
      <c r="B11" s="55"/>
      <c r="C11" s="53" t="s">
        <v>54</v>
      </c>
      <c r="D11" s="80"/>
      <c r="E11" s="109">
        <f t="shared" ref="E11" si="2">+E13</f>
        <v>0</v>
      </c>
      <c r="F11" s="109">
        <f t="shared" ref="F11" si="3">+F13</f>
        <v>0</v>
      </c>
    </row>
    <row r="12" spans="1:6" s="2" customFormat="1">
      <c r="A12" s="12"/>
      <c r="B12" s="53"/>
      <c r="C12" s="53" t="s">
        <v>55</v>
      </c>
      <c r="D12" s="80"/>
      <c r="E12" s="53"/>
      <c r="F12" s="109"/>
    </row>
    <row r="13" spans="1:6" ht="34.5">
      <c r="A13" s="56"/>
      <c r="B13" s="53"/>
      <c r="C13" s="53" t="s">
        <v>20</v>
      </c>
      <c r="D13" s="80"/>
      <c r="E13" s="109">
        <f t="shared" ref="E13" si="4">+E15</f>
        <v>0</v>
      </c>
      <c r="F13" s="109">
        <f t="shared" ref="F13" si="5">+F15</f>
        <v>0</v>
      </c>
    </row>
    <row r="14" spans="1:6">
      <c r="A14" s="56"/>
      <c r="B14" s="53"/>
      <c r="C14" s="53" t="s">
        <v>51</v>
      </c>
      <c r="D14" s="80"/>
      <c r="E14" s="53"/>
      <c r="F14" s="109"/>
    </row>
    <row r="15" spans="1:6">
      <c r="A15" s="57">
        <v>1212</v>
      </c>
      <c r="B15" s="56"/>
      <c r="C15" s="53" t="s">
        <v>21</v>
      </c>
      <c r="D15" s="80"/>
      <c r="E15" s="109">
        <f t="shared" ref="E15" si="6">+E17</f>
        <v>0</v>
      </c>
      <c r="F15" s="109">
        <f t="shared" ref="F15" si="7">+F17</f>
        <v>0</v>
      </c>
    </row>
    <row r="16" spans="1:6" s="2" customFormat="1">
      <c r="A16" s="53"/>
      <c r="B16" s="53"/>
      <c r="C16" s="53" t="s">
        <v>55</v>
      </c>
      <c r="D16" s="80"/>
      <c r="E16" s="53"/>
      <c r="F16" s="109"/>
    </row>
    <row r="17" spans="1:8" ht="34.5">
      <c r="A17" s="53"/>
      <c r="B17" s="57">
        <v>12007</v>
      </c>
      <c r="C17" s="58" t="s">
        <v>52</v>
      </c>
      <c r="D17" s="81"/>
      <c r="E17" s="109">
        <v>0</v>
      </c>
      <c r="F17" s="109">
        <v>0</v>
      </c>
    </row>
    <row r="18" spans="1:8" s="2" customFormat="1" ht="21.75" customHeight="1">
      <c r="A18" s="59"/>
      <c r="B18" s="59"/>
      <c r="C18" s="60" t="s">
        <v>25</v>
      </c>
      <c r="D18" s="81"/>
      <c r="E18" s="110"/>
      <c r="F18" s="110"/>
    </row>
    <row r="19" spans="1:8">
      <c r="A19" s="61"/>
      <c r="B19" s="62"/>
      <c r="C19" s="63" t="s">
        <v>56</v>
      </c>
      <c r="D19" s="111">
        <f>-(D20+D28+D48+D51+D23+D35+D45)</f>
        <v>-1012342.0999999999</v>
      </c>
      <c r="E19" s="111">
        <f>-(E20+E28+E48+E51+E23+E35+E45)</f>
        <v>-1012342.0999999999</v>
      </c>
      <c r="F19" s="111">
        <f>-(F20+F28+F48+F51+F23+F35+F45)</f>
        <v>-1012342.0999999999</v>
      </c>
      <c r="G19" s="79"/>
      <c r="H19" s="79"/>
    </row>
    <row r="20" spans="1:8">
      <c r="A20" s="64"/>
      <c r="B20" s="65"/>
      <c r="C20" s="66" t="s">
        <v>70</v>
      </c>
      <c r="D20" s="111">
        <f>SUM(D22:D22)</f>
        <v>55702.8</v>
      </c>
      <c r="E20" s="111">
        <f>SUM(E22:E22)</f>
        <v>55702.8</v>
      </c>
      <c r="F20" s="111">
        <f>SUM(F22:F22)</f>
        <v>55702.8</v>
      </c>
      <c r="G20" s="39"/>
      <c r="H20" s="76"/>
    </row>
    <row r="21" spans="1:8">
      <c r="A21" s="64"/>
      <c r="B21" s="65"/>
      <c r="C21" s="60" t="s">
        <v>53</v>
      </c>
      <c r="D21" s="81"/>
      <c r="E21" s="70"/>
      <c r="F21" s="71"/>
    </row>
    <row r="22" spans="1:8" ht="69">
      <c r="A22" s="82"/>
      <c r="B22" s="83"/>
      <c r="C22" s="120" t="s">
        <v>127</v>
      </c>
      <c r="D22" s="119">
        <v>55702.8</v>
      </c>
      <c r="E22" s="119">
        <v>55702.8</v>
      </c>
      <c r="F22" s="119">
        <v>55702.8</v>
      </c>
    </row>
    <row r="23" spans="1:8">
      <c r="A23" s="64"/>
      <c r="B23" s="65"/>
      <c r="C23" s="66" t="s">
        <v>88</v>
      </c>
      <c r="D23" s="111">
        <f>SUM(D25:D27)</f>
        <v>140290.1</v>
      </c>
      <c r="E23" s="111">
        <f>SUM(E25:E27)</f>
        <v>140290.1</v>
      </c>
      <c r="F23" s="111">
        <f>SUM(F25:F27)</f>
        <v>140290.1</v>
      </c>
      <c r="G23" s="39"/>
      <c r="H23" s="76"/>
    </row>
    <row r="24" spans="1:8">
      <c r="A24" s="64"/>
      <c r="B24" s="65"/>
      <c r="C24" s="60" t="s">
        <v>53</v>
      </c>
      <c r="D24" s="81"/>
      <c r="E24" s="70"/>
      <c r="F24" s="71"/>
    </row>
    <row r="25" spans="1:8" ht="327.75">
      <c r="A25" s="82"/>
      <c r="B25" s="83"/>
      <c r="C25" s="117" t="s">
        <v>119</v>
      </c>
      <c r="D25" s="119">
        <v>120596.2</v>
      </c>
      <c r="E25" s="119">
        <v>120596.2</v>
      </c>
      <c r="F25" s="119">
        <v>120596.2</v>
      </c>
    </row>
    <row r="26" spans="1:8" ht="207">
      <c r="A26" s="82"/>
      <c r="B26" s="83"/>
      <c r="C26" s="117" t="s">
        <v>120</v>
      </c>
      <c r="D26" s="119">
        <v>14670.4</v>
      </c>
      <c r="E26" s="119">
        <v>14670.4</v>
      </c>
      <c r="F26" s="119">
        <v>14670.4</v>
      </c>
    </row>
    <row r="27" spans="1:8" ht="172.5">
      <c r="A27" s="82"/>
      <c r="B27" s="83"/>
      <c r="C27" s="117" t="s">
        <v>121</v>
      </c>
      <c r="D27" s="119">
        <v>5023.5</v>
      </c>
      <c r="E27" s="119">
        <v>5023.5</v>
      </c>
      <c r="F27" s="119">
        <v>5023.5</v>
      </c>
    </row>
    <row r="28" spans="1:8">
      <c r="A28" s="82"/>
      <c r="B28" s="83"/>
      <c r="C28" s="68" t="s">
        <v>77</v>
      </c>
      <c r="D28" s="112">
        <f>SUM(D29:D34)</f>
        <v>205882.8</v>
      </c>
      <c r="E28" s="112">
        <f>SUM(E29:E34)</f>
        <v>205882.8</v>
      </c>
      <c r="F28" s="112">
        <f>SUM(F29:F34)</f>
        <v>205882.8</v>
      </c>
    </row>
    <row r="29" spans="1:8">
      <c r="A29" s="82"/>
      <c r="B29" s="83"/>
      <c r="C29" s="69" t="s">
        <v>53</v>
      </c>
      <c r="D29" s="86"/>
      <c r="E29" s="86"/>
      <c r="F29" s="86"/>
    </row>
    <row r="30" spans="1:8" ht="138">
      <c r="A30" s="135"/>
      <c r="B30" s="136"/>
      <c r="C30" s="118" t="s">
        <v>114</v>
      </c>
      <c r="D30" s="119">
        <v>115678.9</v>
      </c>
      <c r="E30" s="119">
        <v>115678.9</v>
      </c>
      <c r="F30" s="119">
        <v>115678.9</v>
      </c>
    </row>
    <row r="31" spans="1:8" ht="189.75">
      <c r="A31" s="135"/>
      <c r="B31" s="136"/>
      <c r="C31" s="118" t="s">
        <v>115</v>
      </c>
      <c r="D31" s="119">
        <v>66291</v>
      </c>
      <c r="E31" s="119">
        <v>66291</v>
      </c>
      <c r="F31" s="119">
        <v>66291</v>
      </c>
    </row>
    <row r="32" spans="1:8" ht="103.5">
      <c r="A32" s="135"/>
      <c r="B32" s="136"/>
      <c r="C32" s="118" t="s">
        <v>116</v>
      </c>
      <c r="D32" s="119">
        <v>12144.6</v>
      </c>
      <c r="E32" s="119">
        <v>12144.6</v>
      </c>
      <c r="F32" s="119">
        <v>12144.6</v>
      </c>
    </row>
    <row r="33" spans="1:6" ht="103.5">
      <c r="A33" s="135"/>
      <c r="B33" s="136"/>
      <c r="C33" s="118" t="s">
        <v>117</v>
      </c>
      <c r="D33" s="119">
        <v>6716.5</v>
      </c>
      <c r="E33" s="119">
        <v>6716.5</v>
      </c>
      <c r="F33" s="119">
        <v>6716.5</v>
      </c>
    </row>
    <row r="34" spans="1:6" ht="120.75">
      <c r="A34" s="82"/>
      <c r="B34" s="83"/>
      <c r="C34" s="116" t="s">
        <v>118</v>
      </c>
      <c r="D34" s="86">
        <v>5051.8</v>
      </c>
      <c r="E34" s="86">
        <v>5051.8</v>
      </c>
      <c r="F34" s="86">
        <v>5051.8</v>
      </c>
    </row>
    <row r="35" spans="1:6">
      <c r="A35" s="85"/>
      <c r="B35" s="85"/>
      <c r="C35" s="68" t="s">
        <v>89</v>
      </c>
      <c r="D35" s="112">
        <f>SUM(D37:D44)</f>
        <v>322649</v>
      </c>
      <c r="E35" s="112">
        <f t="shared" ref="E35:F35" si="8">SUM(E37:E44)</f>
        <v>322649</v>
      </c>
      <c r="F35" s="112">
        <f t="shared" si="8"/>
        <v>322649</v>
      </c>
    </row>
    <row r="36" spans="1:6">
      <c r="A36" s="85"/>
      <c r="B36" s="85"/>
      <c r="C36" s="69" t="s">
        <v>53</v>
      </c>
      <c r="D36" s="86"/>
      <c r="E36" s="86"/>
      <c r="F36" s="86"/>
    </row>
    <row r="37" spans="1:6" ht="91.5" customHeight="1">
      <c r="A37" s="84"/>
      <c r="B37" s="84"/>
      <c r="C37" s="115" t="s">
        <v>107</v>
      </c>
      <c r="D37" s="86">
        <v>110411</v>
      </c>
      <c r="E37" s="86">
        <v>110411</v>
      </c>
      <c r="F37" s="86">
        <v>110411</v>
      </c>
    </row>
    <row r="38" spans="1:6" ht="34.5">
      <c r="A38" s="85"/>
      <c r="B38" s="85"/>
      <c r="C38" s="118" t="s">
        <v>108</v>
      </c>
      <c r="D38" s="86">
        <v>41447.800000000003</v>
      </c>
      <c r="E38" s="86">
        <v>41447.800000000003</v>
      </c>
      <c r="F38" s="86">
        <v>41447.800000000003</v>
      </c>
    </row>
    <row r="39" spans="1:6" ht="155.25">
      <c r="A39" s="84"/>
      <c r="B39" s="84"/>
      <c r="C39" s="118" t="s">
        <v>109</v>
      </c>
      <c r="D39" s="86">
        <v>16643.2</v>
      </c>
      <c r="E39" s="86">
        <v>16643.2</v>
      </c>
      <c r="F39" s="86">
        <v>16643.2</v>
      </c>
    </row>
    <row r="40" spans="1:6" ht="34.5">
      <c r="A40" s="85"/>
      <c r="B40" s="85"/>
      <c r="C40" s="118" t="s">
        <v>110</v>
      </c>
      <c r="D40" s="86">
        <v>28682.1</v>
      </c>
      <c r="E40" s="86">
        <v>28682.1</v>
      </c>
      <c r="F40" s="86">
        <v>28682.1</v>
      </c>
    </row>
    <row r="41" spans="1:6" ht="34.5">
      <c r="A41" s="134"/>
      <c r="B41" s="134"/>
      <c r="C41" s="118" t="s">
        <v>111</v>
      </c>
      <c r="D41" s="119">
        <v>9435.6</v>
      </c>
      <c r="E41" s="119">
        <v>9435.6</v>
      </c>
      <c r="F41" s="119">
        <v>9435.6</v>
      </c>
    </row>
    <row r="42" spans="1:6" ht="34.5">
      <c r="A42" s="134"/>
      <c r="B42" s="134"/>
      <c r="C42" s="118" t="s">
        <v>112</v>
      </c>
      <c r="D42" s="119">
        <v>9206.7999999999993</v>
      </c>
      <c r="E42" s="119">
        <v>9206.7999999999993</v>
      </c>
      <c r="F42" s="119">
        <v>9206.7999999999993</v>
      </c>
    </row>
    <row r="43" spans="1:6" ht="34.5">
      <c r="A43" s="84"/>
      <c r="B43" s="84"/>
      <c r="C43" s="118" t="s">
        <v>113</v>
      </c>
      <c r="D43" s="86">
        <v>26401.8</v>
      </c>
      <c r="E43" s="86">
        <v>26401.8</v>
      </c>
      <c r="F43" s="86">
        <v>26401.8</v>
      </c>
    </row>
    <row r="44" spans="1:6" ht="51.75">
      <c r="A44" s="84"/>
      <c r="B44" s="84"/>
      <c r="C44" s="118" t="s">
        <v>128</v>
      </c>
      <c r="D44" s="86">
        <v>80420.7</v>
      </c>
      <c r="E44" s="86">
        <v>80420.7</v>
      </c>
      <c r="F44" s="86">
        <v>80420.7</v>
      </c>
    </row>
    <row r="45" spans="1:6">
      <c r="A45" s="85"/>
      <c r="B45" s="85"/>
      <c r="C45" s="68" t="s">
        <v>90</v>
      </c>
      <c r="D45" s="112">
        <f>SUM(D47:D47)</f>
        <v>15861.7</v>
      </c>
      <c r="E45" s="112">
        <f>SUM(E47:E47)</f>
        <v>15861.7</v>
      </c>
      <c r="F45" s="112">
        <f>SUM(F47:F47)</f>
        <v>15861.7</v>
      </c>
    </row>
    <row r="46" spans="1:6">
      <c r="A46" s="85"/>
      <c r="B46" s="85"/>
      <c r="C46" s="69" t="s">
        <v>53</v>
      </c>
      <c r="D46" s="86"/>
      <c r="E46" s="86"/>
      <c r="F46" s="86"/>
    </row>
    <row r="47" spans="1:6" ht="138">
      <c r="A47" s="84"/>
      <c r="B47" s="84"/>
      <c r="C47" s="117" t="s">
        <v>106</v>
      </c>
      <c r="D47" s="86">
        <v>15861.7</v>
      </c>
      <c r="E47" s="86">
        <v>15861.7</v>
      </c>
      <c r="F47" s="86">
        <v>15861.7</v>
      </c>
    </row>
    <row r="48" spans="1:6">
      <c r="A48" s="85"/>
      <c r="B48" s="85"/>
      <c r="C48" s="68" t="s">
        <v>76</v>
      </c>
      <c r="D48" s="112">
        <f>SUM(D50:D50)</f>
        <v>119409.60000000001</v>
      </c>
      <c r="E48" s="112">
        <f>SUM(E50:E50)</f>
        <v>119409.60000000001</v>
      </c>
      <c r="F48" s="112">
        <f>SUM(F50:F50)</f>
        <v>119409.60000000001</v>
      </c>
    </row>
    <row r="49" spans="1:6">
      <c r="A49" s="85"/>
      <c r="B49" s="85"/>
      <c r="C49" s="69" t="s">
        <v>53</v>
      </c>
      <c r="D49" s="86"/>
      <c r="E49" s="86"/>
      <c r="F49" s="86"/>
    </row>
    <row r="50" spans="1:6" ht="34.5">
      <c r="A50" s="84"/>
      <c r="B50" s="84"/>
      <c r="C50" s="117" t="s">
        <v>102</v>
      </c>
      <c r="D50" s="86">
        <v>119409.60000000001</v>
      </c>
      <c r="E50" s="86">
        <v>119409.60000000001</v>
      </c>
      <c r="F50" s="86">
        <v>119409.60000000001</v>
      </c>
    </row>
    <row r="51" spans="1:6" ht="25.5" customHeight="1">
      <c r="A51" s="56"/>
      <c r="B51" s="56"/>
      <c r="C51" s="68" t="s">
        <v>103</v>
      </c>
      <c r="D51" s="111">
        <f>SUM(D53:D54)</f>
        <v>152546.1</v>
      </c>
      <c r="E51" s="111">
        <f>SUM(E53:E54)</f>
        <v>152546.1</v>
      </c>
      <c r="F51" s="111">
        <f>SUM(F53:F54)</f>
        <v>152546.1</v>
      </c>
    </row>
    <row r="52" spans="1:6">
      <c r="A52" s="56"/>
      <c r="B52" s="56"/>
      <c r="C52" s="56" t="s">
        <v>53</v>
      </c>
      <c r="D52" s="114"/>
      <c r="E52" s="109"/>
      <c r="F52" s="109"/>
    </row>
    <row r="53" spans="1:6" ht="34.5">
      <c r="A53" s="73"/>
      <c r="B53" s="73"/>
      <c r="C53" s="117" t="s">
        <v>104</v>
      </c>
      <c r="D53" s="86">
        <v>140800.1</v>
      </c>
      <c r="E53" s="86">
        <v>140800.1</v>
      </c>
      <c r="F53" s="86">
        <v>140800.1</v>
      </c>
    </row>
    <row r="54" spans="1:6" ht="69">
      <c r="A54" s="73"/>
      <c r="B54" s="73"/>
      <c r="C54" s="118" t="s">
        <v>105</v>
      </c>
      <c r="D54" s="86">
        <v>11746</v>
      </c>
      <c r="E54" s="86">
        <v>11746</v>
      </c>
      <c r="F54" s="86">
        <v>11746</v>
      </c>
    </row>
  </sheetData>
  <mergeCells count="4">
    <mergeCell ref="A5:F5"/>
    <mergeCell ref="A7:B7"/>
    <mergeCell ref="C7:C8"/>
    <mergeCell ref="D7:F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8"/>
  <sheetViews>
    <sheetView topLeftCell="A12" zoomScaleNormal="100" workbookViewId="0">
      <selection activeCell="K21" sqref="K21"/>
    </sheetView>
  </sheetViews>
  <sheetFormatPr defaultColWidth="9.140625" defaultRowHeight="17.25"/>
  <cols>
    <col min="1" max="1" width="8" style="2" customWidth="1"/>
    <col min="2" max="2" width="8.5703125" style="2" customWidth="1"/>
    <col min="3" max="3" width="7.140625" style="2" customWidth="1"/>
    <col min="4" max="4" width="8.7109375" style="2" customWidth="1"/>
    <col min="5" max="5" width="12.5703125" style="2" customWidth="1"/>
    <col min="6" max="6" width="72.42578125" style="2" bestFit="1" customWidth="1"/>
    <col min="7" max="7" width="19.140625" style="2" customWidth="1"/>
    <col min="8" max="8" width="18.42578125" style="2" customWidth="1"/>
    <col min="9" max="9" width="18.5703125" style="2" customWidth="1"/>
    <col min="10" max="10" width="9.140625" style="2"/>
    <col min="11" max="11" width="72.85546875" style="2" customWidth="1"/>
    <col min="12" max="16384" width="9.140625" style="2"/>
  </cols>
  <sheetData>
    <row r="1" spans="1:253">
      <c r="I1" s="21" t="s">
        <v>58</v>
      </c>
    </row>
    <row r="2" spans="1:253">
      <c r="I2" s="21" t="s">
        <v>73</v>
      </c>
    </row>
    <row r="3" spans="1:253">
      <c r="C3" s="3"/>
      <c r="D3" s="23"/>
      <c r="E3" s="23"/>
      <c r="F3" s="23"/>
      <c r="G3" s="23"/>
      <c r="H3" s="23"/>
      <c r="I3" s="22" t="s">
        <v>45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253">
      <c r="E4" s="3"/>
      <c r="F4" s="3"/>
      <c r="G4" s="3"/>
      <c r="H4" s="3"/>
      <c r="I4" s="10"/>
      <c r="J4" s="10"/>
      <c r="K4" s="10"/>
      <c r="L4" s="10"/>
      <c r="M4" s="1"/>
      <c r="N4" s="10"/>
      <c r="O4" s="10"/>
      <c r="P4" s="10"/>
      <c r="Q4" s="10"/>
      <c r="R4" s="10"/>
      <c r="S4" s="10"/>
      <c r="T4" s="10"/>
      <c r="U4" s="1"/>
      <c r="V4" s="10"/>
      <c r="W4" s="10"/>
      <c r="X4" s="10"/>
      <c r="Y4" s="10"/>
      <c r="Z4" s="10"/>
      <c r="AA4" s="10"/>
      <c r="AB4" s="10"/>
      <c r="AC4" s="1"/>
      <c r="AD4" s="10"/>
      <c r="AE4" s="10"/>
      <c r="AF4" s="10"/>
      <c r="AG4" s="10"/>
      <c r="AH4" s="10"/>
      <c r="AI4" s="10"/>
      <c r="AJ4" s="10"/>
      <c r="AK4" s="1"/>
      <c r="AL4" s="10"/>
      <c r="AM4" s="10"/>
      <c r="AN4" s="10"/>
      <c r="AO4" s="10"/>
      <c r="AP4" s="10"/>
      <c r="AQ4" s="10"/>
      <c r="AR4" s="10"/>
      <c r="AS4" s="1"/>
      <c r="AT4" s="10"/>
      <c r="AU4" s="10"/>
      <c r="AV4" s="10"/>
      <c r="AW4" s="10"/>
      <c r="AX4" s="10"/>
      <c r="AY4" s="10"/>
      <c r="AZ4" s="10"/>
      <c r="BA4" s="1"/>
      <c r="BB4" s="10"/>
      <c r="BC4" s="10"/>
      <c r="BD4" s="10"/>
      <c r="BE4" s="10"/>
      <c r="BF4" s="10"/>
      <c r="BG4" s="10"/>
      <c r="BH4" s="10"/>
      <c r="BI4" s="1"/>
      <c r="BJ4" s="10"/>
      <c r="BK4" s="10"/>
      <c r="BL4" s="10"/>
      <c r="BM4" s="10"/>
      <c r="BN4" s="10"/>
      <c r="BO4" s="10"/>
      <c r="BP4" s="10"/>
      <c r="BQ4" s="1"/>
      <c r="BR4" s="10"/>
      <c r="BS4" s="10"/>
      <c r="BT4" s="10"/>
      <c r="BU4" s="10"/>
      <c r="BV4" s="10"/>
      <c r="BW4" s="10"/>
      <c r="BX4" s="10"/>
      <c r="BY4" s="1"/>
      <c r="BZ4" s="10"/>
      <c r="CA4" s="10"/>
      <c r="CB4" s="10"/>
      <c r="CC4" s="10"/>
      <c r="CD4" s="10"/>
      <c r="CE4" s="10"/>
      <c r="CF4" s="10"/>
      <c r="CG4" s="1"/>
      <c r="CH4" s="10"/>
      <c r="CI4" s="10"/>
      <c r="CJ4" s="10"/>
      <c r="CK4" s="10"/>
      <c r="CL4" s="10"/>
      <c r="CM4" s="10"/>
      <c r="CN4" s="10"/>
      <c r="CO4" s="1"/>
      <c r="CP4" s="10"/>
      <c r="CQ4" s="10"/>
      <c r="CR4" s="10"/>
      <c r="CS4" s="10"/>
      <c r="CT4" s="10"/>
      <c r="CU4" s="10"/>
      <c r="CV4" s="10"/>
      <c r="CW4" s="1"/>
      <c r="CX4" s="10"/>
      <c r="CY4" s="10"/>
      <c r="CZ4" s="10"/>
      <c r="DA4" s="10"/>
      <c r="DB4" s="10"/>
      <c r="DC4" s="10"/>
      <c r="DD4" s="10"/>
      <c r="DE4" s="1"/>
      <c r="DF4" s="10"/>
      <c r="DG4" s="10"/>
      <c r="DH4" s="10"/>
      <c r="DI4" s="10"/>
      <c r="DJ4" s="10"/>
      <c r="DK4" s="10"/>
      <c r="DL4" s="10"/>
      <c r="DM4" s="1"/>
      <c r="DN4" s="10"/>
      <c r="DO4" s="10"/>
      <c r="DP4" s="10"/>
      <c r="DQ4" s="10"/>
      <c r="DR4" s="10"/>
      <c r="DS4" s="10"/>
      <c r="DT4" s="10"/>
      <c r="DU4" s="1"/>
      <c r="DV4" s="10"/>
      <c r="DW4" s="10"/>
      <c r="DX4" s="10"/>
      <c r="DY4" s="10"/>
      <c r="DZ4" s="10"/>
      <c r="EA4" s="10"/>
      <c r="EB4" s="10"/>
      <c r="EC4" s="1"/>
      <c r="ED4" s="10"/>
      <c r="EE4" s="10"/>
      <c r="EF4" s="10"/>
      <c r="EG4" s="10"/>
      <c r="EH4" s="10"/>
      <c r="EI4" s="10"/>
      <c r="EJ4" s="10"/>
      <c r="EK4" s="1"/>
      <c r="EL4" s="10"/>
      <c r="EM4" s="10"/>
      <c r="EN4" s="10"/>
      <c r="EO4" s="10"/>
      <c r="EP4" s="10"/>
      <c r="EQ4" s="10"/>
      <c r="ER4" s="10"/>
      <c r="ES4" s="1"/>
      <c r="ET4" s="10"/>
      <c r="EU4" s="10"/>
      <c r="EV4" s="10"/>
      <c r="EW4" s="10"/>
      <c r="EX4" s="10"/>
      <c r="EY4" s="10"/>
      <c r="EZ4" s="10"/>
      <c r="FA4" s="1"/>
      <c r="FB4" s="10"/>
      <c r="FC4" s="10"/>
      <c r="FD4" s="10"/>
      <c r="FE4" s="10"/>
      <c r="FF4" s="10"/>
      <c r="FG4" s="10"/>
      <c r="FH4" s="10"/>
      <c r="FI4" s="1"/>
      <c r="FJ4" s="10"/>
      <c r="FK4" s="10"/>
      <c r="FL4" s="10"/>
      <c r="FM4" s="10"/>
      <c r="FN4" s="10"/>
      <c r="FO4" s="10"/>
      <c r="FP4" s="10"/>
      <c r="FQ4" s="1"/>
      <c r="FR4" s="10"/>
      <c r="FS4" s="10"/>
      <c r="FT4" s="10"/>
      <c r="FU4" s="10"/>
      <c r="FV4" s="10"/>
      <c r="FW4" s="10"/>
      <c r="FX4" s="10"/>
      <c r="FY4" s="1"/>
      <c r="FZ4" s="10"/>
      <c r="GA4" s="10"/>
      <c r="GB4" s="10"/>
      <c r="GC4" s="10"/>
      <c r="GD4" s="10"/>
      <c r="GE4" s="10"/>
      <c r="GF4" s="10"/>
      <c r="GG4" s="1"/>
      <c r="GH4" s="10"/>
      <c r="GI4" s="10"/>
      <c r="GJ4" s="10"/>
      <c r="GK4" s="10"/>
      <c r="GL4" s="10"/>
      <c r="GM4" s="10"/>
      <c r="GN4" s="10"/>
      <c r="GO4" s="1"/>
      <c r="GP4" s="10"/>
      <c r="GQ4" s="10"/>
      <c r="GR4" s="10"/>
      <c r="GS4" s="10"/>
      <c r="GT4" s="10"/>
      <c r="GU4" s="10"/>
      <c r="GV4" s="10"/>
      <c r="GW4" s="1"/>
      <c r="GX4" s="10"/>
      <c r="GY4" s="10"/>
      <c r="GZ4" s="10"/>
      <c r="HA4" s="10"/>
      <c r="HB4" s="10"/>
      <c r="HC4" s="10"/>
      <c r="HD4" s="10"/>
      <c r="HE4" s="1"/>
      <c r="HF4" s="10"/>
      <c r="HG4" s="10"/>
      <c r="HH4" s="10"/>
      <c r="HI4" s="10"/>
      <c r="HJ4" s="10"/>
      <c r="HK4" s="10"/>
      <c r="HL4" s="10"/>
      <c r="HM4" s="1"/>
      <c r="HN4" s="10"/>
      <c r="HO4" s="10"/>
      <c r="HP4" s="10"/>
      <c r="HQ4" s="10"/>
      <c r="HR4" s="10"/>
      <c r="HS4" s="10"/>
      <c r="HT4" s="10"/>
      <c r="HU4" s="1"/>
      <c r="HV4" s="10"/>
      <c r="HW4" s="10"/>
      <c r="HX4" s="10"/>
      <c r="HY4" s="10"/>
      <c r="HZ4" s="10"/>
      <c r="IA4" s="10"/>
      <c r="IB4" s="10"/>
      <c r="IC4" s="1"/>
      <c r="ID4" s="10"/>
      <c r="IE4" s="10"/>
      <c r="IF4" s="10"/>
      <c r="IG4" s="10"/>
      <c r="IH4" s="10"/>
      <c r="II4" s="10"/>
      <c r="IJ4" s="10"/>
      <c r="IK4" s="1"/>
      <c r="IL4" s="10"/>
      <c r="IM4" s="10"/>
      <c r="IN4" s="10"/>
      <c r="IO4" s="10"/>
      <c r="IP4" s="10"/>
      <c r="IQ4" s="10"/>
      <c r="IR4" s="10"/>
      <c r="IS4" s="1"/>
    </row>
    <row r="5" spans="1:253" ht="73.150000000000006" customHeight="1">
      <c r="A5" s="154" t="s">
        <v>79</v>
      </c>
      <c r="B5" s="154"/>
      <c r="C5" s="154"/>
      <c r="D5" s="154"/>
      <c r="E5" s="154"/>
      <c r="F5" s="154"/>
      <c r="G5" s="154"/>
      <c r="H5" s="154"/>
      <c r="I5" s="154"/>
      <c r="J5" s="10"/>
      <c r="K5" s="10"/>
      <c r="L5" s="10"/>
      <c r="M5" s="1"/>
      <c r="N5" s="10"/>
      <c r="O5" s="10"/>
      <c r="P5" s="10"/>
      <c r="Q5" s="10"/>
      <c r="R5" s="10"/>
      <c r="S5" s="10"/>
      <c r="T5" s="10"/>
      <c r="U5" s="1"/>
      <c r="V5" s="10"/>
      <c r="W5" s="10"/>
      <c r="X5" s="10"/>
      <c r="Y5" s="10"/>
      <c r="Z5" s="10"/>
      <c r="AA5" s="10"/>
      <c r="AB5" s="10"/>
      <c r="AC5" s="1"/>
      <c r="AD5" s="10"/>
      <c r="AE5" s="10"/>
      <c r="AF5" s="10"/>
      <c r="AG5" s="10"/>
      <c r="AH5" s="10"/>
      <c r="AI5" s="10"/>
      <c r="AJ5" s="10"/>
      <c r="AK5" s="1"/>
      <c r="AL5" s="10"/>
      <c r="AM5" s="10"/>
      <c r="AN5" s="10"/>
      <c r="AO5" s="10"/>
      <c r="AP5" s="10"/>
      <c r="AQ5" s="10"/>
      <c r="AR5" s="10"/>
      <c r="AS5" s="1"/>
      <c r="AT5" s="10"/>
      <c r="AU5" s="10"/>
      <c r="AV5" s="10"/>
      <c r="AW5" s="10"/>
      <c r="AX5" s="10"/>
      <c r="AY5" s="10"/>
      <c r="AZ5" s="10"/>
      <c r="BA5" s="1"/>
      <c r="BB5" s="10"/>
      <c r="BC5" s="10"/>
      <c r="BD5" s="10"/>
      <c r="BE5" s="10"/>
      <c r="BF5" s="10"/>
      <c r="BG5" s="10"/>
      <c r="BH5" s="10"/>
      <c r="BI5" s="1"/>
      <c r="BJ5" s="10"/>
      <c r="BK5" s="10"/>
      <c r="BL5" s="10"/>
      <c r="BM5" s="10"/>
      <c r="BN5" s="10"/>
      <c r="BO5" s="10"/>
      <c r="BP5" s="10"/>
      <c r="BQ5" s="1"/>
      <c r="BR5" s="10"/>
      <c r="BS5" s="10"/>
      <c r="BT5" s="10"/>
      <c r="BU5" s="10"/>
      <c r="BV5" s="10"/>
      <c r="BW5" s="10"/>
      <c r="BX5" s="10"/>
      <c r="BY5" s="1"/>
      <c r="BZ5" s="10"/>
      <c r="CA5" s="10"/>
      <c r="CB5" s="10"/>
      <c r="CC5" s="10"/>
      <c r="CD5" s="10"/>
      <c r="CE5" s="10"/>
      <c r="CF5" s="10"/>
      <c r="CG5" s="1"/>
      <c r="CH5" s="10"/>
      <c r="CI5" s="10"/>
      <c r="CJ5" s="10"/>
      <c r="CK5" s="10"/>
      <c r="CL5" s="10"/>
      <c r="CM5" s="10"/>
      <c r="CN5" s="10"/>
      <c r="CO5" s="1"/>
      <c r="CP5" s="10"/>
      <c r="CQ5" s="10"/>
      <c r="CR5" s="10"/>
      <c r="CS5" s="10"/>
      <c r="CT5" s="10"/>
      <c r="CU5" s="10"/>
      <c r="CV5" s="10"/>
      <c r="CW5" s="1"/>
      <c r="CX5" s="10"/>
      <c r="CY5" s="10"/>
      <c r="CZ5" s="10"/>
      <c r="DA5" s="10"/>
      <c r="DB5" s="10"/>
      <c r="DC5" s="10"/>
      <c r="DD5" s="10"/>
      <c r="DE5" s="1"/>
      <c r="DF5" s="10"/>
      <c r="DG5" s="10"/>
      <c r="DH5" s="10"/>
      <c r="DI5" s="10"/>
      <c r="DJ5" s="10"/>
      <c r="DK5" s="10"/>
      <c r="DL5" s="10"/>
      <c r="DM5" s="1"/>
      <c r="DN5" s="10"/>
      <c r="DO5" s="10"/>
      <c r="DP5" s="10"/>
      <c r="DQ5" s="10"/>
      <c r="DR5" s="10"/>
      <c r="DS5" s="10"/>
      <c r="DT5" s="10"/>
      <c r="DU5" s="1"/>
      <c r="DV5" s="10"/>
      <c r="DW5" s="10"/>
      <c r="DX5" s="10"/>
      <c r="DY5" s="10"/>
      <c r="DZ5" s="10"/>
      <c r="EA5" s="10"/>
      <c r="EB5" s="10"/>
      <c r="EC5" s="1"/>
      <c r="ED5" s="10"/>
      <c r="EE5" s="10"/>
      <c r="EF5" s="10"/>
      <c r="EG5" s="10"/>
      <c r="EH5" s="10"/>
      <c r="EI5" s="10"/>
      <c r="EJ5" s="10"/>
      <c r="EK5" s="1"/>
      <c r="EL5" s="10"/>
      <c r="EM5" s="10"/>
      <c r="EN5" s="10"/>
      <c r="EO5" s="10"/>
      <c r="EP5" s="10"/>
      <c r="EQ5" s="10"/>
      <c r="ER5" s="10"/>
      <c r="ES5" s="1"/>
      <c r="ET5" s="10"/>
      <c r="EU5" s="10"/>
      <c r="EV5" s="10"/>
      <c r="EW5" s="10"/>
      <c r="EX5" s="10"/>
      <c r="EY5" s="10"/>
      <c r="EZ5" s="10"/>
      <c r="FA5" s="1"/>
      <c r="FB5" s="10"/>
      <c r="FC5" s="10"/>
      <c r="FD5" s="10"/>
      <c r="FE5" s="10"/>
      <c r="FF5" s="10"/>
      <c r="FG5" s="10"/>
      <c r="FH5" s="10"/>
      <c r="FI5" s="1"/>
      <c r="FJ5" s="10"/>
      <c r="FK5" s="10"/>
      <c r="FL5" s="10"/>
      <c r="FM5" s="10"/>
      <c r="FN5" s="10"/>
      <c r="FO5" s="10"/>
      <c r="FP5" s="10"/>
      <c r="FQ5" s="1"/>
      <c r="FR5" s="10"/>
      <c r="FS5" s="10"/>
      <c r="FT5" s="10"/>
      <c r="FU5" s="10"/>
      <c r="FV5" s="10"/>
      <c r="FW5" s="10"/>
      <c r="FX5" s="10"/>
      <c r="FY5" s="1"/>
      <c r="FZ5" s="10"/>
      <c r="GA5" s="10"/>
      <c r="GB5" s="10"/>
      <c r="GC5" s="10"/>
      <c r="GD5" s="10"/>
      <c r="GE5" s="10"/>
      <c r="GF5" s="10"/>
      <c r="GG5" s="1"/>
      <c r="GH5" s="10"/>
      <c r="GI5" s="10"/>
      <c r="GJ5" s="10"/>
      <c r="GK5" s="10"/>
      <c r="GL5" s="10"/>
      <c r="GM5" s="10"/>
      <c r="GN5" s="10"/>
      <c r="GO5" s="1"/>
      <c r="GP5" s="10"/>
      <c r="GQ5" s="10"/>
      <c r="GR5" s="10"/>
      <c r="GS5" s="10"/>
      <c r="GT5" s="10"/>
      <c r="GU5" s="10"/>
      <c r="GV5" s="10"/>
      <c r="GW5" s="1"/>
      <c r="GX5" s="10"/>
      <c r="GY5" s="10"/>
      <c r="GZ5" s="10"/>
      <c r="HA5" s="10"/>
      <c r="HB5" s="10"/>
      <c r="HC5" s="10"/>
      <c r="HD5" s="10"/>
      <c r="HE5" s="1"/>
      <c r="HF5" s="10"/>
      <c r="HG5" s="10"/>
      <c r="HH5" s="10"/>
      <c r="HI5" s="10"/>
      <c r="HJ5" s="10"/>
      <c r="HK5" s="10"/>
      <c r="HL5" s="10"/>
      <c r="HM5" s="1"/>
      <c r="HN5" s="10"/>
      <c r="HO5" s="10"/>
      <c r="HP5" s="10"/>
      <c r="HQ5" s="10"/>
      <c r="HR5" s="10"/>
      <c r="HS5" s="10"/>
      <c r="HT5" s="10"/>
      <c r="HU5" s="1"/>
      <c r="HV5" s="10"/>
      <c r="HW5" s="10"/>
      <c r="HX5" s="10"/>
      <c r="HY5" s="10"/>
      <c r="HZ5" s="10"/>
      <c r="IA5" s="10"/>
      <c r="IB5" s="10"/>
      <c r="IC5" s="1"/>
      <c r="ID5" s="10"/>
      <c r="IE5" s="10"/>
      <c r="IF5" s="10"/>
      <c r="IG5" s="10"/>
      <c r="IH5" s="10"/>
      <c r="II5" s="10"/>
      <c r="IJ5" s="10"/>
      <c r="IK5" s="1"/>
      <c r="IL5" s="10"/>
      <c r="IM5" s="10"/>
      <c r="IN5" s="10"/>
      <c r="IO5" s="10"/>
      <c r="IP5" s="10"/>
      <c r="IQ5" s="10"/>
      <c r="IR5" s="10"/>
      <c r="IS5" s="1"/>
    </row>
    <row r="6" spans="1:253">
      <c r="A6" s="10"/>
      <c r="B6" s="10"/>
      <c r="C6" s="10"/>
      <c r="D6" s="10"/>
      <c r="E6" s="10"/>
      <c r="F6" s="10"/>
      <c r="G6" s="10"/>
      <c r="H6" s="10"/>
      <c r="I6" s="9" t="s">
        <v>57</v>
      </c>
      <c r="J6" s="10"/>
      <c r="K6" s="10"/>
      <c r="L6" s="10"/>
      <c r="M6" s="1"/>
      <c r="N6" s="10"/>
      <c r="O6" s="10"/>
      <c r="P6" s="10"/>
      <c r="Q6" s="10"/>
      <c r="R6" s="10"/>
      <c r="S6" s="10"/>
      <c r="T6" s="10"/>
      <c r="U6" s="1"/>
      <c r="V6" s="10"/>
      <c r="W6" s="10"/>
      <c r="X6" s="10"/>
      <c r="Y6" s="10"/>
      <c r="Z6" s="10"/>
      <c r="AA6" s="10"/>
      <c r="AB6" s="10"/>
      <c r="AC6" s="1"/>
      <c r="AD6" s="10"/>
      <c r="AE6" s="10"/>
      <c r="AF6" s="10"/>
      <c r="AG6" s="10"/>
      <c r="AH6" s="10"/>
      <c r="AI6" s="10"/>
      <c r="AJ6" s="10"/>
      <c r="AK6" s="1"/>
      <c r="AL6" s="10"/>
      <c r="AM6" s="10"/>
      <c r="AN6" s="10"/>
      <c r="AO6" s="10"/>
      <c r="AP6" s="10"/>
      <c r="AQ6" s="10"/>
      <c r="AR6" s="10"/>
      <c r="AS6" s="1"/>
      <c r="AT6" s="10"/>
      <c r="AU6" s="10"/>
      <c r="AV6" s="10"/>
      <c r="AW6" s="10"/>
      <c r="AX6" s="10"/>
      <c r="AY6" s="10"/>
      <c r="AZ6" s="10"/>
      <c r="BA6" s="1"/>
      <c r="BB6" s="10"/>
      <c r="BC6" s="10"/>
      <c r="BD6" s="10"/>
      <c r="BE6" s="10"/>
      <c r="BF6" s="10"/>
      <c r="BG6" s="10"/>
      <c r="BH6" s="10"/>
      <c r="BI6" s="1"/>
      <c r="BJ6" s="10"/>
      <c r="BK6" s="10"/>
      <c r="BL6" s="10"/>
      <c r="BM6" s="10"/>
      <c r="BN6" s="10"/>
      <c r="BO6" s="10"/>
      <c r="BP6" s="10"/>
      <c r="BQ6" s="1"/>
      <c r="BR6" s="10"/>
      <c r="BS6" s="10"/>
      <c r="BT6" s="10"/>
      <c r="BU6" s="10"/>
      <c r="BV6" s="10"/>
      <c r="BW6" s="10"/>
      <c r="BX6" s="10"/>
      <c r="BY6" s="1"/>
      <c r="BZ6" s="10"/>
      <c r="CA6" s="10"/>
      <c r="CB6" s="10"/>
      <c r="CC6" s="10"/>
      <c r="CD6" s="10"/>
      <c r="CE6" s="10"/>
      <c r="CF6" s="10"/>
      <c r="CG6" s="1"/>
      <c r="CH6" s="10"/>
      <c r="CI6" s="10"/>
      <c r="CJ6" s="10"/>
      <c r="CK6" s="10"/>
      <c r="CL6" s="10"/>
      <c r="CM6" s="10"/>
      <c r="CN6" s="10"/>
      <c r="CO6" s="1"/>
      <c r="CP6" s="10"/>
      <c r="CQ6" s="10"/>
      <c r="CR6" s="10"/>
      <c r="CS6" s="10"/>
      <c r="CT6" s="10"/>
      <c r="CU6" s="10"/>
      <c r="CV6" s="10"/>
      <c r="CW6" s="1"/>
      <c r="CX6" s="10"/>
      <c r="CY6" s="10"/>
      <c r="CZ6" s="10"/>
      <c r="DA6" s="10"/>
      <c r="DB6" s="10"/>
      <c r="DC6" s="10"/>
      <c r="DD6" s="10"/>
      <c r="DE6" s="1"/>
      <c r="DF6" s="10"/>
      <c r="DG6" s="10"/>
      <c r="DH6" s="10"/>
      <c r="DI6" s="10"/>
      <c r="DJ6" s="10"/>
      <c r="DK6" s="10"/>
      <c r="DL6" s="10"/>
      <c r="DM6" s="1"/>
      <c r="DN6" s="10"/>
      <c r="DO6" s="10"/>
      <c r="DP6" s="10"/>
      <c r="DQ6" s="10"/>
      <c r="DR6" s="10"/>
      <c r="DS6" s="10"/>
      <c r="DT6" s="10"/>
      <c r="DU6" s="1"/>
      <c r="DV6" s="10"/>
      <c r="DW6" s="10"/>
      <c r="DX6" s="10"/>
      <c r="DY6" s="10"/>
      <c r="DZ6" s="10"/>
      <c r="EA6" s="10"/>
      <c r="EB6" s="10"/>
      <c r="EC6" s="1"/>
      <c r="ED6" s="10"/>
      <c r="EE6" s="10"/>
      <c r="EF6" s="10"/>
      <c r="EG6" s="10"/>
      <c r="EH6" s="10"/>
      <c r="EI6" s="10"/>
      <c r="EJ6" s="10"/>
      <c r="EK6" s="1"/>
      <c r="EL6" s="10"/>
      <c r="EM6" s="10"/>
      <c r="EN6" s="10"/>
      <c r="EO6" s="10"/>
      <c r="EP6" s="10"/>
      <c r="EQ6" s="10"/>
      <c r="ER6" s="10"/>
      <c r="ES6" s="1"/>
      <c r="ET6" s="10"/>
      <c r="EU6" s="10"/>
      <c r="EV6" s="10"/>
      <c r="EW6" s="10"/>
      <c r="EX6" s="10"/>
      <c r="EY6" s="10"/>
      <c r="EZ6" s="10"/>
      <c r="FA6" s="1"/>
      <c r="FB6" s="10"/>
      <c r="FC6" s="10"/>
      <c r="FD6" s="10"/>
      <c r="FE6" s="10"/>
      <c r="FF6" s="10"/>
      <c r="FG6" s="10"/>
      <c r="FH6" s="10"/>
      <c r="FI6" s="1"/>
      <c r="FJ6" s="10"/>
      <c r="FK6" s="10"/>
      <c r="FL6" s="10"/>
      <c r="FM6" s="10"/>
      <c r="FN6" s="10"/>
      <c r="FO6" s="10"/>
      <c r="FP6" s="10"/>
      <c r="FQ6" s="1"/>
      <c r="FR6" s="10"/>
      <c r="FS6" s="10"/>
      <c r="FT6" s="10"/>
      <c r="FU6" s="10"/>
      <c r="FV6" s="10"/>
      <c r="FW6" s="10"/>
      <c r="FX6" s="10"/>
      <c r="FY6" s="1"/>
      <c r="FZ6" s="10"/>
      <c r="GA6" s="10"/>
      <c r="GB6" s="10"/>
      <c r="GC6" s="10"/>
      <c r="GD6" s="10"/>
      <c r="GE6" s="10"/>
      <c r="GF6" s="10"/>
      <c r="GG6" s="1"/>
      <c r="GH6" s="10"/>
      <c r="GI6" s="10"/>
      <c r="GJ6" s="10"/>
      <c r="GK6" s="10"/>
      <c r="GL6" s="10"/>
      <c r="GM6" s="10"/>
      <c r="GN6" s="10"/>
      <c r="GO6" s="1"/>
      <c r="GP6" s="10"/>
      <c r="GQ6" s="10"/>
      <c r="GR6" s="10"/>
      <c r="GS6" s="10"/>
      <c r="GT6" s="10"/>
      <c r="GU6" s="10"/>
      <c r="GV6" s="10"/>
      <c r="GW6" s="1"/>
      <c r="GX6" s="10"/>
      <c r="GY6" s="10"/>
      <c r="GZ6" s="10"/>
      <c r="HA6" s="10"/>
      <c r="HB6" s="10"/>
      <c r="HC6" s="10"/>
      <c r="HD6" s="10"/>
      <c r="HE6" s="1"/>
      <c r="HF6" s="10"/>
      <c r="HG6" s="10"/>
      <c r="HH6" s="10"/>
      <c r="HI6" s="10"/>
      <c r="HJ6" s="10"/>
      <c r="HK6" s="10"/>
      <c r="HL6" s="10"/>
      <c r="HM6" s="1"/>
      <c r="HN6" s="10"/>
      <c r="HO6" s="10"/>
      <c r="HP6" s="10"/>
      <c r="HQ6" s="10"/>
      <c r="HR6" s="10"/>
      <c r="HS6" s="10"/>
      <c r="HT6" s="10"/>
      <c r="HU6" s="1"/>
      <c r="HV6" s="10"/>
      <c r="HW6" s="10"/>
      <c r="HX6" s="10"/>
      <c r="HY6" s="10"/>
      <c r="HZ6" s="10"/>
      <c r="IA6" s="10"/>
      <c r="IB6" s="10"/>
      <c r="IC6" s="1"/>
      <c r="ID6" s="10"/>
      <c r="IE6" s="10"/>
      <c r="IF6" s="10"/>
      <c r="IG6" s="10"/>
      <c r="IH6" s="10"/>
      <c r="II6" s="10"/>
      <c r="IJ6" s="10"/>
      <c r="IK6" s="1"/>
      <c r="IL6" s="10"/>
      <c r="IM6" s="10"/>
      <c r="IN6" s="10"/>
      <c r="IO6" s="10"/>
      <c r="IP6" s="10"/>
      <c r="IQ6" s="10"/>
      <c r="IR6" s="10"/>
      <c r="IS6" s="1"/>
    </row>
    <row r="7" spans="1:253" ht="63.75" customHeight="1">
      <c r="A7" s="158" t="s">
        <v>12</v>
      </c>
      <c r="B7" s="159"/>
      <c r="C7" s="160"/>
      <c r="D7" s="158" t="s">
        <v>1</v>
      </c>
      <c r="E7" s="159"/>
      <c r="F7" s="161" t="s">
        <v>3</v>
      </c>
      <c r="G7" s="164" t="s">
        <v>69</v>
      </c>
      <c r="H7" s="165"/>
      <c r="I7" s="166"/>
    </row>
    <row r="8" spans="1:253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162"/>
      <c r="G8" s="52" t="s">
        <v>75</v>
      </c>
      <c r="H8" s="52" t="s">
        <v>63</v>
      </c>
      <c r="I8" s="52" t="s">
        <v>0</v>
      </c>
    </row>
    <row r="9" spans="1:253">
      <c r="A9" s="155" t="s">
        <v>4</v>
      </c>
      <c r="B9" s="156"/>
      <c r="C9" s="156"/>
      <c r="D9" s="156"/>
      <c r="E9" s="156"/>
      <c r="F9" s="157"/>
      <c r="G9" s="88"/>
      <c r="H9" s="28">
        <f t="shared" ref="H9" si="0">+H11</f>
        <v>0</v>
      </c>
      <c r="I9" s="28">
        <f t="shared" ref="I9" si="1">+I11</f>
        <v>0</v>
      </c>
    </row>
    <row r="10" spans="1:253" ht="33">
      <c r="A10" s="140"/>
      <c r="B10" s="141"/>
      <c r="C10" s="141"/>
      <c r="D10" s="141"/>
      <c r="E10" s="141"/>
      <c r="F10" s="143" t="s">
        <v>126</v>
      </c>
      <c r="G10" s="142"/>
      <c r="H10" s="28"/>
      <c r="I10" s="28"/>
    </row>
    <row r="11" spans="1:253">
      <c r="A11" s="163" t="s">
        <v>18</v>
      </c>
      <c r="B11" s="152"/>
      <c r="C11" s="152"/>
      <c r="D11" s="152"/>
      <c r="E11" s="152"/>
      <c r="F11" s="13" t="s">
        <v>23</v>
      </c>
      <c r="G11" s="89"/>
      <c r="H11" s="28">
        <f t="shared" ref="H11" si="2">+H13</f>
        <v>0</v>
      </c>
      <c r="I11" s="28">
        <f t="shared" ref="I11" si="3">+I13</f>
        <v>0</v>
      </c>
    </row>
    <row r="12" spans="1:253">
      <c r="A12" s="163"/>
      <c r="B12" s="152"/>
      <c r="C12" s="152"/>
      <c r="D12" s="152"/>
      <c r="E12" s="152"/>
      <c r="F12" s="13" t="s">
        <v>2</v>
      </c>
      <c r="G12" s="89"/>
      <c r="H12" s="28"/>
      <c r="I12" s="28"/>
    </row>
    <row r="13" spans="1:253" ht="34.5">
      <c r="A13" s="163"/>
      <c r="B13" s="163" t="s">
        <v>22</v>
      </c>
      <c r="C13" s="152"/>
      <c r="D13" s="152"/>
      <c r="E13" s="152"/>
      <c r="F13" s="15" t="s">
        <v>24</v>
      </c>
      <c r="G13" s="90"/>
      <c r="H13" s="28">
        <f t="shared" ref="H13" si="4">+H15</f>
        <v>0</v>
      </c>
      <c r="I13" s="28">
        <f t="shared" ref="I13" si="5">+I15</f>
        <v>0</v>
      </c>
    </row>
    <row r="14" spans="1:253">
      <c r="A14" s="163"/>
      <c r="B14" s="163"/>
      <c r="C14" s="152"/>
      <c r="D14" s="152"/>
      <c r="E14" s="152"/>
      <c r="F14" s="13" t="s">
        <v>2</v>
      </c>
      <c r="G14" s="89"/>
      <c r="H14" s="28"/>
      <c r="I14" s="28"/>
    </row>
    <row r="15" spans="1:253" ht="34.5">
      <c r="A15" s="163"/>
      <c r="B15" s="163"/>
      <c r="C15" s="163" t="s">
        <v>18</v>
      </c>
      <c r="D15" s="152"/>
      <c r="E15" s="152"/>
      <c r="F15" s="15" t="s">
        <v>24</v>
      </c>
      <c r="G15" s="90"/>
      <c r="H15" s="28">
        <f t="shared" ref="H15" si="6">+H17</f>
        <v>0</v>
      </c>
      <c r="I15" s="28">
        <f t="shared" ref="I15" si="7">+I17</f>
        <v>0</v>
      </c>
    </row>
    <row r="16" spans="1:253">
      <c r="A16" s="163"/>
      <c r="B16" s="163"/>
      <c r="C16" s="163"/>
      <c r="D16" s="152"/>
      <c r="E16" s="152"/>
      <c r="F16" s="16" t="s">
        <v>2</v>
      </c>
      <c r="G16" s="91"/>
      <c r="H16" s="28"/>
      <c r="I16" s="28"/>
    </row>
    <row r="17" spans="1:11" ht="34.5">
      <c r="A17" s="163"/>
      <c r="B17" s="163"/>
      <c r="C17" s="163"/>
      <c r="D17" s="152"/>
      <c r="E17" s="152"/>
      <c r="F17" s="15" t="s">
        <v>20</v>
      </c>
      <c r="G17" s="90"/>
      <c r="H17" s="28">
        <f t="shared" ref="H17" si="8">+H19</f>
        <v>0</v>
      </c>
      <c r="I17" s="28">
        <f t="shared" ref="I17" si="9">+I19</f>
        <v>0</v>
      </c>
      <c r="K17" s="139"/>
    </row>
    <row r="18" spans="1:11">
      <c r="A18" s="163"/>
      <c r="B18" s="163"/>
      <c r="C18" s="163"/>
      <c r="D18" s="152"/>
      <c r="E18" s="152"/>
      <c r="F18" s="13" t="s">
        <v>2</v>
      </c>
      <c r="G18" s="89"/>
      <c r="H18" s="28"/>
      <c r="I18" s="28"/>
      <c r="K18" s="139"/>
    </row>
    <row r="19" spans="1:11">
      <c r="A19" s="163"/>
      <c r="B19" s="163"/>
      <c r="C19" s="163"/>
      <c r="D19" s="153">
        <v>1212</v>
      </c>
      <c r="E19" s="152"/>
      <c r="F19" s="17" t="s">
        <v>21</v>
      </c>
      <c r="G19" s="87"/>
      <c r="H19" s="28">
        <f t="shared" ref="H19" si="10">+H21</f>
        <v>0</v>
      </c>
      <c r="I19" s="28">
        <f t="shared" ref="I19" si="11">+I21</f>
        <v>0</v>
      </c>
      <c r="K19" s="139"/>
    </row>
    <row r="20" spans="1:11">
      <c r="A20" s="163"/>
      <c r="B20" s="163"/>
      <c r="C20" s="163"/>
      <c r="D20" s="153"/>
      <c r="E20" s="152"/>
      <c r="F20" s="17" t="s">
        <v>19</v>
      </c>
      <c r="G20" s="87"/>
      <c r="H20" s="28"/>
      <c r="I20" s="28"/>
      <c r="K20" s="139"/>
    </row>
    <row r="21" spans="1:11" ht="34.5">
      <c r="A21" s="163"/>
      <c r="B21" s="163"/>
      <c r="C21" s="163"/>
      <c r="D21" s="153"/>
      <c r="E21" s="153">
        <v>12007</v>
      </c>
      <c r="F21" s="15" t="s">
        <v>33</v>
      </c>
      <c r="G21" s="90"/>
      <c r="H21" s="28">
        <v>0</v>
      </c>
      <c r="I21" s="28">
        <v>0</v>
      </c>
      <c r="K21" s="139"/>
    </row>
    <row r="22" spans="1:11">
      <c r="A22" s="163"/>
      <c r="B22" s="163"/>
      <c r="C22" s="163"/>
      <c r="D22" s="153"/>
      <c r="E22" s="153"/>
      <c r="F22" s="17" t="s">
        <v>25</v>
      </c>
      <c r="G22" s="87"/>
      <c r="H22" s="40"/>
      <c r="I22" s="14"/>
    </row>
    <row r="23" spans="1:11">
      <c r="A23" s="163"/>
      <c r="B23" s="163"/>
      <c r="C23" s="163"/>
      <c r="D23" s="153"/>
      <c r="E23" s="153"/>
      <c r="F23" s="24" t="s">
        <v>26</v>
      </c>
      <c r="G23" s="100">
        <f>'1'!D19</f>
        <v>-1012342.0999999999</v>
      </c>
      <c r="H23" s="100">
        <f>'1'!E19</f>
        <v>-1012342.0999999999</v>
      </c>
      <c r="I23" s="100">
        <f>'1'!F19</f>
        <v>-1012342.0999999999</v>
      </c>
    </row>
    <row r="24" spans="1:11" ht="34.5">
      <c r="A24" s="163"/>
      <c r="B24" s="163"/>
      <c r="C24" s="163"/>
      <c r="D24" s="153"/>
      <c r="E24" s="153"/>
      <c r="F24" s="17" t="s">
        <v>27</v>
      </c>
      <c r="G24" s="97"/>
      <c r="H24" s="95"/>
      <c r="I24" s="95"/>
    </row>
    <row r="25" spans="1:11">
      <c r="A25" s="163"/>
      <c r="B25" s="163"/>
      <c r="C25" s="163"/>
      <c r="D25" s="153"/>
      <c r="E25" s="153"/>
      <c r="F25" s="17" t="s">
        <v>28</v>
      </c>
      <c r="G25" s="100">
        <f t="shared" ref="G25:I27" si="12">G26</f>
        <v>-1012342.0999999999</v>
      </c>
      <c r="H25" s="100">
        <f t="shared" si="12"/>
        <v>-1012342.0999999999</v>
      </c>
      <c r="I25" s="100">
        <f t="shared" si="12"/>
        <v>-1012342.0999999999</v>
      </c>
    </row>
    <row r="26" spans="1:11">
      <c r="A26" s="163"/>
      <c r="B26" s="163"/>
      <c r="C26" s="163"/>
      <c r="D26" s="153"/>
      <c r="E26" s="153"/>
      <c r="F26" s="17" t="s">
        <v>29</v>
      </c>
      <c r="G26" s="100">
        <f t="shared" si="12"/>
        <v>-1012342.0999999999</v>
      </c>
      <c r="H26" s="100">
        <f t="shared" si="12"/>
        <v>-1012342.0999999999</v>
      </c>
      <c r="I26" s="100">
        <f t="shared" si="12"/>
        <v>-1012342.0999999999</v>
      </c>
    </row>
    <row r="27" spans="1:11">
      <c r="A27" s="163"/>
      <c r="B27" s="163"/>
      <c r="C27" s="163"/>
      <c r="D27" s="153"/>
      <c r="E27" s="153"/>
      <c r="F27" s="17" t="s">
        <v>30</v>
      </c>
      <c r="G27" s="100">
        <f t="shared" si="12"/>
        <v>-1012342.0999999999</v>
      </c>
      <c r="H27" s="100">
        <f t="shared" si="12"/>
        <v>-1012342.0999999999</v>
      </c>
      <c r="I27" s="100">
        <f t="shared" si="12"/>
        <v>-1012342.0999999999</v>
      </c>
    </row>
    <row r="28" spans="1:11" ht="34.5">
      <c r="A28" s="163"/>
      <c r="B28" s="163"/>
      <c r="C28" s="163"/>
      <c r="D28" s="153"/>
      <c r="E28" s="153"/>
      <c r="F28" s="18" t="s">
        <v>31</v>
      </c>
      <c r="G28" s="100">
        <f t="shared" ref="G28" si="13">G29</f>
        <v>-1012342.0999999999</v>
      </c>
      <c r="H28" s="100">
        <f>H29</f>
        <v>-1012342.0999999999</v>
      </c>
      <c r="I28" s="100">
        <f>I29</f>
        <v>-1012342.0999999999</v>
      </c>
    </row>
    <row r="29" spans="1:11">
      <c r="A29" s="163"/>
      <c r="B29" s="163"/>
      <c r="C29" s="163"/>
      <c r="D29" s="153"/>
      <c r="E29" s="153"/>
      <c r="F29" s="17" t="s">
        <v>32</v>
      </c>
      <c r="G29" s="100">
        <f>'1'!D19</f>
        <v>-1012342.0999999999</v>
      </c>
      <c r="H29" s="100">
        <f>'1'!E19</f>
        <v>-1012342.0999999999</v>
      </c>
      <c r="I29" s="100">
        <f>'1'!F19</f>
        <v>-1012342.0999999999</v>
      </c>
    </row>
    <row r="30" spans="1:11">
      <c r="A30" s="45"/>
      <c r="B30" s="45"/>
      <c r="C30" s="45"/>
      <c r="D30" s="44"/>
      <c r="E30" s="44"/>
      <c r="F30" s="24" t="s">
        <v>71</v>
      </c>
      <c r="G30" s="77">
        <f>'1'!D20</f>
        <v>55702.8</v>
      </c>
      <c r="H30" s="77">
        <f>'1'!E20</f>
        <v>55702.8</v>
      </c>
      <c r="I30" s="77">
        <f>'1'!F20</f>
        <v>55702.8</v>
      </c>
    </row>
    <row r="31" spans="1:11" ht="34.5">
      <c r="A31" s="45"/>
      <c r="B31" s="45"/>
      <c r="C31" s="45"/>
      <c r="D31" s="44"/>
      <c r="E31" s="44"/>
      <c r="F31" s="17" t="s">
        <v>27</v>
      </c>
      <c r="G31" s="87"/>
      <c r="H31" s="72"/>
      <c r="I31" s="72"/>
    </row>
    <row r="32" spans="1:11">
      <c r="A32" s="45"/>
      <c r="B32" s="45"/>
      <c r="C32" s="45"/>
      <c r="D32" s="44"/>
      <c r="E32" s="44"/>
      <c r="F32" s="17" t="s">
        <v>28</v>
      </c>
      <c r="G32" s="28">
        <f t="shared" ref="G32" si="14">G30</f>
        <v>55702.8</v>
      </c>
      <c r="H32" s="28">
        <f t="shared" ref="H32:I32" si="15">H30</f>
        <v>55702.8</v>
      </c>
      <c r="I32" s="28">
        <f t="shared" si="15"/>
        <v>55702.8</v>
      </c>
    </row>
    <row r="33" spans="1:11">
      <c r="A33" s="45"/>
      <c r="B33" s="45"/>
      <c r="C33" s="45"/>
      <c r="D33" s="44"/>
      <c r="E33" s="44"/>
      <c r="F33" s="17" t="s">
        <v>29</v>
      </c>
      <c r="G33" s="28">
        <f t="shared" ref="G33" si="16">G32</f>
        <v>55702.8</v>
      </c>
      <c r="H33" s="28">
        <f t="shared" ref="H33:I36" si="17">H32</f>
        <v>55702.8</v>
      </c>
      <c r="I33" s="28">
        <f t="shared" si="17"/>
        <v>55702.8</v>
      </c>
    </row>
    <row r="34" spans="1:11">
      <c r="A34" s="45"/>
      <c r="B34" s="45"/>
      <c r="C34" s="45"/>
      <c r="D34" s="44"/>
      <c r="E34" s="44"/>
      <c r="F34" s="17" t="s">
        <v>30</v>
      </c>
      <c r="G34" s="28">
        <f t="shared" ref="G34" si="18">G33</f>
        <v>55702.8</v>
      </c>
      <c r="H34" s="28">
        <f t="shared" si="17"/>
        <v>55702.8</v>
      </c>
      <c r="I34" s="28">
        <f t="shared" si="17"/>
        <v>55702.8</v>
      </c>
      <c r="K34" s="29"/>
    </row>
    <row r="35" spans="1:11" ht="34.5">
      <c r="A35" s="45"/>
      <c r="B35" s="45"/>
      <c r="C35" s="45"/>
      <c r="D35" s="44"/>
      <c r="E35" s="44"/>
      <c r="F35" s="17" t="s">
        <v>31</v>
      </c>
      <c r="G35" s="28">
        <f t="shared" ref="G35" si="19">G34</f>
        <v>55702.8</v>
      </c>
      <c r="H35" s="28">
        <f t="shared" si="17"/>
        <v>55702.8</v>
      </c>
      <c r="I35" s="28">
        <f t="shared" si="17"/>
        <v>55702.8</v>
      </c>
    </row>
    <row r="36" spans="1:11">
      <c r="A36" s="45"/>
      <c r="B36" s="45"/>
      <c r="C36" s="45"/>
      <c r="D36" s="44"/>
      <c r="E36" s="44"/>
      <c r="F36" s="17" t="s">
        <v>32</v>
      </c>
      <c r="G36" s="28">
        <f t="shared" ref="G36" si="20">G35</f>
        <v>55702.8</v>
      </c>
      <c r="H36" s="28">
        <f t="shared" si="17"/>
        <v>55702.8</v>
      </c>
      <c r="I36" s="28">
        <f t="shared" si="17"/>
        <v>55702.8</v>
      </c>
    </row>
    <row r="37" spans="1:11">
      <c r="A37" s="45"/>
      <c r="B37" s="45"/>
      <c r="C37" s="45"/>
      <c r="D37" s="44"/>
      <c r="E37" s="44"/>
      <c r="F37" s="24" t="s">
        <v>91</v>
      </c>
      <c r="G37" s="77">
        <f>'1'!D23</f>
        <v>140290.1</v>
      </c>
      <c r="H37" s="77">
        <f>'1'!E23</f>
        <v>140290.1</v>
      </c>
      <c r="I37" s="77">
        <f>'1'!F23</f>
        <v>140290.1</v>
      </c>
    </row>
    <row r="38" spans="1:11" ht="34.5">
      <c r="A38" s="45"/>
      <c r="B38" s="45"/>
      <c r="C38" s="45"/>
      <c r="D38" s="44"/>
      <c r="E38" s="44"/>
      <c r="F38" s="17" t="s">
        <v>27</v>
      </c>
      <c r="G38" s="87"/>
      <c r="H38" s="72"/>
      <c r="I38" s="72"/>
    </row>
    <row r="39" spans="1:11">
      <c r="A39" s="45"/>
      <c r="B39" s="45"/>
      <c r="C39" s="45"/>
      <c r="D39" s="44"/>
      <c r="E39" s="44"/>
      <c r="F39" s="17" t="s">
        <v>28</v>
      </c>
      <c r="G39" s="28">
        <f t="shared" ref="G39:I39" si="21">G37</f>
        <v>140290.1</v>
      </c>
      <c r="H39" s="28">
        <f t="shared" si="21"/>
        <v>140290.1</v>
      </c>
      <c r="I39" s="28">
        <f t="shared" si="21"/>
        <v>140290.1</v>
      </c>
    </row>
    <row r="40" spans="1:11">
      <c r="A40" s="45"/>
      <c r="B40" s="45"/>
      <c r="C40" s="45"/>
      <c r="D40" s="44"/>
      <c r="E40" s="44"/>
      <c r="F40" s="17" t="s">
        <v>29</v>
      </c>
      <c r="G40" s="28">
        <f t="shared" ref="G40:I43" si="22">G39</f>
        <v>140290.1</v>
      </c>
      <c r="H40" s="28">
        <f t="shared" si="22"/>
        <v>140290.1</v>
      </c>
      <c r="I40" s="28">
        <f t="shared" si="22"/>
        <v>140290.1</v>
      </c>
    </row>
    <row r="41" spans="1:11">
      <c r="A41" s="45"/>
      <c r="B41" s="45"/>
      <c r="C41" s="45"/>
      <c r="D41" s="44"/>
      <c r="E41" s="44"/>
      <c r="F41" s="17" t="s">
        <v>30</v>
      </c>
      <c r="G41" s="28">
        <f t="shared" si="22"/>
        <v>140290.1</v>
      </c>
      <c r="H41" s="28">
        <f t="shared" si="22"/>
        <v>140290.1</v>
      </c>
      <c r="I41" s="28">
        <f t="shared" si="22"/>
        <v>140290.1</v>
      </c>
      <c r="K41" s="29"/>
    </row>
    <row r="42" spans="1:11" ht="34.5">
      <c r="A42" s="45"/>
      <c r="B42" s="45"/>
      <c r="C42" s="45"/>
      <c r="D42" s="44"/>
      <c r="E42" s="44"/>
      <c r="F42" s="17" t="s">
        <v>31</v>
      </c>
      <c r="G42" s="28">
        <f t="shared" si="22"/>
        <v>140290.1</v>
      </c>
      <c r="H42" s="28">
        <f t="shared" si="22"/>
        <v>140290.1</v>
      </c>
      <c r="I42" s="28">
        <f t="shared" si="22"/>
        <v>140290.1</v>
      </c>
    </row>
    <row r="43" spans="1:11">
      <c r="A43" s="45"/>
      <c r="B43" s="45"/>
      <c r="C43" s="45"/>
      <c r="D43" s="44"/>
      <c r="E43" s="44"/>
      <c r="F43" s="17" t="s">
        <v>32</v>
      </c>
      <c r="G43" s="28">
        <f t="shared" si="22"/>
        <v>140290.1</v>
      </c>
      <c r="H43" s="28">
        <f t="shared" si="22"/>
        <v>140290.1</v>
      </c>
      <c r="I43" s="28">
        <f t="shared" si="22"/>
        <v>140290.1</v>
      </c>
    </row>
    <row r="44" spans="1:11">
      <c r="A44" s="45"/>
      <c r="B44" s="45"/>
      <c r="C44" s="45"/>
      <c r="D44" s="44"/>
      <c r="E44" s="44"/>
      <c r="F44" s="24" t="s">
        <v>83</v>
      </c>
      <c r="G44" s="95">
        <f>'1'!D28</f>
        <v>205882.8</v>
      </c>
      <c r="H44" s="95">
        <f>'1'!E28</f>
        <v>205882.8</v>
      </c>
      <c r="I44" s="95">
        <f>'1'!F28</f>
        <v>205882.8</v>
      </c>
    </row>
    <row r="45" spans="1:11" ht="34.5">
      <c r="A45" s="45"/>
      <c r="B45" s="45"/>
      <c r="C45" s="45"/>
      <c r="D45" s="44"/>
      <c r="E45" s="44"/>
      <c r="F45" s="17" t="s">
        <v>27</v>
      </c>
      <c r="G45" s="87"/>
      <c r="H45" s="72"/>
      <c r="I45" s="72"/>
    </row>
    <row r="46" spans="1:11">
      <c r="A46" s="45"/>
      <c r="B46" s="45"/>
      <c r="C46" s="45"/>
      <c r="D46" s="44"/>
      <c r="E46" s="44"/>
      <c r="F46" s="17" t="s">
        <v>28</v>
      </c>
      <c r="G46" s="96">
        <f t="shared" ref="G46:I46" si="23">G44</f>
        <v>205882.8</v>
      </c>
      <c r="H46" s="96">
        <f t="shared" si="23"/>
        <v>205882.8</v>
      </c>
      <c r="I46" s="96">
        <f t="shared" si="23"/>
        <v>205882.8</v>
      </c>
    </row>
    <row r="47" spans="1:11">
      <c r="A47" s="45"/>
      <c r="B47" s="45"/>
      <c r="C47" s="45"/>
      <c r="D47" s="44"/>
      <c r="E47" s="44"/>
      <c r="F47" s="17" t="s">
        <v>29</v>
      </c>
      <c r="G47" s="96">
        <f t="shared" ref="G47:I47" si="24">G46</f>
        <v>205882.8</v>
      </c>
      <c r="H47" s="96">
        <f t="shared" si="24"/>
        <v>205882.8</v>
      </c>
      <c r="I47" s="96">
        <f t="shared" si="24"/>
        <v>205882.8</v>
      </c>
    </row>
    <row r="48" spans="1:11">
      <c r="A48" s="45"/>
      <c r="B48" s="45"/>
      <c r="C48" s="45"/>
      <c r="D48" s="44"/>
      <c r="E48" s="44"/>
      <c r="F48" s="17" t="s">
        <v>30</v>
      </c>
      <c r="G48" s="96">
        <f t="shared" ref="G48:I48" si="25">G47</f>
        <v>205882.8</v>
      </c>
      <c r="H48" s="96">
        <f t="shared" si="25"/>
        <v>205882.8</v>
      </c>
      <c r="I48" s="96">
        <f t="shared" si="25"/>
        <v>205882.8</v>
      </c>
      <c r="K48" s="29"/>
    </row>
    <row r="49" spans="1:11" ht="34.5">
      <c r="A49" s="45"/>
      <c r="B49" s="45"/>
      <c r="C49" s="45"/>
      <c r="D49" s="44"/>
      <c r="E49" s="44"/>
      <c r="F49" s="17" t="s">
        <v>31</v>
      </c>
      <c r="G49" s="96">
        <f t="shared" ref="G49:I49" si="26">G48</f>
        <v>205882.8</v>
      </c>
      <c r="H49" s="96">
        <f t="shared" si="26"/>
        <v>205882.8</v>
      </c>
      <c r="I49" s="96">
        <f t="shared" si="26"/>
        <v>205882.8</v>
      </c>
    </row>
    <row r="50" spans="1:11">
      <c r="A50" s="45"/>
      <c r="B50" s="45"/>
      <c r="C50" s="45"/>
      <c r="D50" s="44"/>
      <c r="E50" s="44"/>
      <c r="F50" s="17" t="s">
        <v>32</v>
      </c>
      <c r="G50" s="96">
        <f t="shared" ref="G50:I50" si="27">G49</f>
        <v>205882.8</v>
      </c>
      <c r="H50" s="96">
        <f t="shared" si="27"/>
        <v>205882.8</v>
      </c>
      <c r="I50" s="96">
        <f t="shared" si="27"/>
        <v>205882.8</v>
      </c>
    </row>
    <row r="51" spans="1:11">
      <c r="A51" s="45"/>
      <c r="B51" s="45"/>
      <c r="C51" s="45"/>
      <c r="D51" s="44"/>
      <c r="E51" s="44"/>
      <c r="F51" s="24" t="s">
        <v>92</v>
      </c>
      <c r="G51" s="95">
        <f>'1'!D35</f>
        <v>322649</v>
      </c>
      <c r="H51" s="95">
        <f>'1'!E35</f>
        <v>322649</v>
      </c>
      <c r="I51" s="95">
        <f>'1'!F35</f>
        <v>322649</v>
      </c>
    </row>
    <row r="52" spans="1:11" ht="34.5">
      <c r="A52" s="45"/>
      <c r="B52" s="45"/>
      <c r="C52" s="45"/>
      <c r="D52" s="44"/>
      <c r="E52" s="44"/>
      <c r="F52" s="17" t="s">
        <v>27</v>
      </c>
      <c r="G52" s="87"/>
      <c r="H52" s="72"/>
      <c r="I52" s="72"/>
    </row>
    <row r="53" spans="1:11">
      <c r="A53" s="45"/>
      <c r="B53" s="45"/>
      <c r="C53" s="45"/>
      <c r="D53" s="44"/>
      <c r="E53" s="44"/>
      <c r="F53" s="17" t="s">
        <v>28</v>
      </c>
      <c r="G53" s="96">
        <f t="shared" ref="G53:I53" si="28">G51</f>
        <v>322649</v>
      </c>
      <c r="H53" s="96">
        <f t="shared" si="28"/>
        <v>322649</v>
      </c>
      <c r="I53" s="96">
        <f t="shared" si="28"/>
        <v>322649</v>
      </c>
    </row>
    <row r="54" spans="1:11">
      <c r="A54" s="45"/>
      <c r="B54" s="45"/>
      <c r="C54" s="45"/>
      <c r="D54" s="44"/>
      <c r="E54" s="44"/>
      <c r="F54" s="17" t="s">
        <v>29</v>
      </c>
      <c r="G54" s="96">
        <f t="shared" ref="G54:I54" si="29">G53</f>
        <v>322649</v>
      </c>
      <c r="H54" s="96">
        <f t="shared" si="29"/>
        <v>322649</v>
      </c>
      <c r="I54" s="96">
        <f t="shared" si="29"/>
        <v>322649</v>
      </c>
    </row>
    <row r="55" spans="1:11">
      <c r="A55" s="45"/>
      <c r="B55" s="45"/>
      <c r="C55" s="45"/>
      <c r="D55" s="44"/>
      <c r="E55" s="44"/>
      <c r="F55" s="17" t="s">
        <v>30</v>
      </c>
      <c r="G55" s="96">
        <f t="shared" ref="G55:I55" si="30">G54</f>
        <v>322649</v>
      </c>
      <c r="H55" s="96">
        <f t="shared" si="30"/>
        <v>322649</v>
      </c>
      <c r="I55" s="96">
        <f t="shared" si="30"/>
        <v>322649</v>
      </c>
      <c r="K55" s="29"/>
    </row>
    <row r="56" spans="1:11" ht="34.5">
      <c r="A56" s="45"/>
      <c r="B56" s="45"/>
      <c r="C56" s="45"/>
      <c r="D56" s="44"/>
      <c r="E56" s="44"/>
      <c r="F56" s="17" t="s">
        <v>31</v>
      </c>
      <c r="G56" s="96">
        <f t="shared" ref="G56:I56" si="31">G55</f>
        <v>322649</v>
      </c>
      <c r="H56" s="96">
        <f t="shared" si="31"/>
        <v>322649</v>
      </c>
      <c r="I56" s="96">
        <f t="shared" si="31"/>
        <v>322649</v>
      </c>
    </row>
    <row r="57" spans="1:11">
      <c r="A57" s="45"/>
      <c r="B57" s="45"/>
      <c r="C57" s="45"/>
      <c r="D57" s="44"/>
      <c r="E57" s="44"/>
      <c r="F57" s="17" t="s">
        <v>32</v>
      </c>
      <c r="G57" s="96">
        <f t="shared" ref="G57:I57" si="32">G56</f>
        <v>322649</v>
      </c>
      <c r="H57" s="96">
        <f t="shared" si="32"/>
        <v>322649</v>
      </c>
      <c r="I57" s="96">
        <f t="shared" si="32"/>
        <v>322649</v>
      </c>
    </row>
    <row r="58" spans="1:11">
      <c r="A58" s="45"/>
      <c r="B58" s="45"/>
      <c r="C58" s="45"/>
      <c r="D58" s="44"/>
      <c r="E58" s="44"/>
      <c r="F58" s="24" t="s">
        <v>93</v>
      </c>
      <c r="G58" s="95">
        <f>'1'!D45</f>
        <v>15861.7</v>
      </c>
      <c r="H58" s="95">
        <f>'1'!E45</f>
        <v>15861.7</v>
      </c>
      <c r="I58" s="95">
        <f>'1'!F45</f>
        <v>15861.7</v>
      </c>
    </row>
    <row r="59" spans="1:11" ht="34.5">
      <c r="A59" s="45"/>
      <c r="B59" s="45"/>
      <c r="C59" s="45"/>
      <c r="D59" s="44"/>
      <c r="E59" s="44"/>
      <c r="F59" s="17" t="s">
        <v>27</v>
      </c>
      <c r="G59" s="87"/>
      <c r="H59" s="72"/>
      <c r="I59" s="72"/>
    </row>
    <row r="60" spans="1:11">
      <c r="A60" s="45"/>
      <c r="B60" s="45"/>
      <c r="C60" s="45"/>
      <c r="D60" s="44"/>
      <c r="E60" s="44"/>
      <c r="F60" s="17" t="s">
        <v>28</v>
      </c>
      <c r="G60" s="96">
        <f t="shared" ref="G60:I60" si="33">G58</f>
        <v>15861.7</v>
      </c>
      <c r="H60" s="96">
        <f t="shared" si="33"/>
        <v>15861.7</v>
      </c>
      <c r="I60" s="96">
        <f t="shared" si="33"/>
        <v>15861.7</v>
      </c>
    </row>
    <row r="61" spans="1:11">
      <c r="A61" s="45"/>
      <c r="B61" s="45"/>
      <c r="C61" s="45"/>
      <c r="D61" s="44"/>
      <c r="E61" s="44"/>
      <c r="F61" s="17" t="s">
        <v>29</v>
      </c>
      <c r="G61" s="96">
        <f t="shared" ref="G61:I61" si="34">G60</f>
        <v>15861.7</v>
      </c>
      <c r="H61" s="96">
        <f t="shared" si="34"/>
        <v>15861.7</v>
      </c>
      <c r="I61" s="96">
        <f t="shared" si="34"/>
        <v>15861.7</v>
      </c>
    </row>
    <row r="62" spans="1:11">
      <c r="A62" s="45"/>
      <c r="B62" s="45"/>
      <c r="C62" s="45"/>
      <c r="D62" s="44"/>
      <c r="E62" s="44"/>
      <c r="F62" s="17" t="s">
        <v>30</v>
      </c>
      <c r="G62" s="96">
        <f t="shared" ref="G62:I62" si="35">G61</f>
        <v>15861.7</v>
      </c>
      <c r="H62" s="96">
        <f t="shared" si="35"/>
        <v>15861.7</v>
      </c>
      <c r="I62" s="96">
        <f t="shared" si="35"/>
        <v>15861.7</v>
      </c>
      <c r="K62" s="29"/>
    </row>
    <row r="63" spans="1:11" ht="34.5">
      <c r="A63" s="45"/>
      <c r="B63" s="45"/>
      <c r="C63" s="45"/>
      <c r="D63" s="44"/>
      <c r="E63" s="44"/>
      <c r="F63" s="17" t="s">
        <v>31</v>
      </c>
      <c r="G63" s="96">
        <f t="shared" ref="G63:I63" si="36">G62</f>
        <v>15861.7</v>
      </c>
      <c r="H63" s="96">
        <f t="shared" si="36"/>
        <v>15861.7</v>
      </c>
      <c r="I63" s="96">
        <f t="shared" si="36"/>
        <v>15861.7</v>
      </c>
    </row>
    <row r="64" spans="1:11">
      <c r="A64" s="45"/>
      <c r="B64" s="45"/>
      <c r="C64" s="45"/>
      <c r="D64" s="44"/>
      <c r="E64" s="44"/>
      <c r="F64" s="17" t="s">
        <v>32</v>
      </c>
      <c r="G64" s="96">
        <f t="shared" ref="G64:I64" si="37">G63</f>
        <v>15861.7</v>
      </c>
      <c r="H64" s="96">
        <f t="shared" si="37"/>
        <v>15861.7</v>
      </c>
      <c r="I64" s="96">
        <f t="shared" si="37"/>
        <v>15861.7</v>
      </c>
    </row>
    <row r="65" spans="1:9">
      <c r="A65" s="12"/>
      <c r="B65" s="12"/>
      <c r="C65" s="12"/>
      <c r="D65" s="12"/>
      <c r="E65" s="12"/>
      <c r="F65" s="38" t="s">
        <v>78</v>
      </c>
      <c r="G65" s="98">
        <f>'1'!D48</f>
        <v>119409.60000000001</v>
      </c>
      <c r="H65" s="98">
        <f>'1'!E48</f>
        <v>119409.60000000001</v>
      </c>
      <c r="I65" s="98">
        <f>'1'!F48</f>
        <v>119409.60000000001</v>
      </c>
    </row>
    <row r="66" spans="1:9" ht="34.5">
      <c r="A66" s="12"/>
      <c r="B66" s="12"/>
      <c r="C66" s="12"/>
      <c r="D66" s="12"/>
      <c r="E66" s="12"/>
      <c r="F66" s="36" t="s">
        <v>27</v>
      </c>
      <c r="G66" s="97"/>
      <c r="H66" s="96"/>
      <c r="I66" s="96"/>
    </row>
    <row r="67" spans="1:9">
      <c r="A67" s="12"/>
      <c r="B67" s="12"/>
      <c r="C67" s="12"/>
      <c r="D67" s="12"/>
      <c r="E67" s="12"/>
      <c r="F67" s="36" t="s">
        <v>28</v>
      </c>
      <c r="G67" s="99">
        <f t="shared" ref="G67" si="38">G65</f>
        <v>119409.60000000001</v>
      </c>
      <c r="H67" s="99">
        <f t="shared" ref="H67:I67" si="39">H65</f>
        <v>119409.60000000001</v>
      </c>
      <c r="I67" s="99">
        <f t="shared" si="39"/>
        <v>119409.60000000001</v>
      </c>
    </row>
    <row r="68" spans="1:9">
      <c r="A68" s="12"/>
      <c r="B68" s="12"/>
      <c r="C68" s="12"/>
      <c r="D68" s="12"/>
      <c r="E68" s="12"/>
      <c r="F68" s="36" t="s">
        <v>29</v>
      </c>
      <c r="G68" s="99">
        <f t="shared" ref="G68" si="40">G67</f>
        <v>119409.60000000001</v>
      </c>
      <c r="H68" s="99">
        <f t="shared" ref="H68:I68" si="41">H67</f>
        <v>119409.60000000001</v>
      </c>
      <c r="I68" s="99">
        <f t="shared" si="41"/>
        <v>119409.60000000001</v>
      </c>
    </row>
    <row r="69" spans="1:9">
      <c r="A69" s="12"/>
      <c r="B69" s="12"/>
      <c r="C69" s="12"/>
      <c r="D69" s="12"/>
      <c r="E69" s="12"/>
      <c r="F69" s="36" t="s">
        <v>30</v>
      </c>
      <c r="G69" s="99">
        <f t="shared" ref="G69" si="42">G68</f>
        <v>119409.60000000001</v>
      </c>
      <c r="H69" s="99">
        <f t="shared" ref="H69:I69" si="43">H68</f>
        <v>119409.60000000001</v>
      </c>
      <c r="I69" s="99">
        <f t="shared" si="43"/>
        <v>119409.60000000001</v>
      </c>
    </row>
    <row r="70" spans="1:9" ht="34.5">
      <c r="A70" s="12"/>
      <c r="B70" s="12"/>
      <c r="C70" s="12"/>
      <c r="D70" s="12"/>
      <c r="E70" s="12"/>
      <c r="F70" s="37" t="s">
        <v>31</v>
      </c>
      <c r="G70" s="99">
        <f t="shared" ref="G70" si="44">G69</f>
        <v>119409.60000000001</v>
      </c>
      <c r="H70" s="99">
        <f t="shared" ref="H70:I70" si="45">H69</f>
        <v>119409.60000000001</v>
      </c>
      <c r="I70" s="99">
        <f t="shared" si="45"/>
        <v>119409.60000000001</v>
      </c>
    </row>
    <row r="71" spans="1:9">
      <c r="A71" s="12"/>
      <c r="B71" s="12"/>
      <c r="C71" s="12"/>
      <c r="D71" s="12"/>
      <c r="E71" s="12"/>
      <c r="F71" s="36" t="s">
        <v>32</v>
      </c>
      <c r="G71" s="99">
        <f t="shared" ref="G71" si="46">G70</f>
        <v>119409.60000000001</v>
      </c>
      <c r="H71" s="99">
        <f t="shared" ref="H71:I71" si="47">H70</f>
        <v>119409.60000000001</v>
      </c>
      <c r="I71" s="99">
        <f t="shared" si="47"/>
        <v>119409.60000000001</v>
      </c>
    </row>
    <row r="72" spans="1:9">
      <c r="A72" s="12"/>
      <c r="B72" s="12"/>
      <c r="C72" s="12"/>
      <c r="D72" s="12"/>
      <c r="E72" s="12"/>
      <c r="F72" s="38" t="s">
        <v>122</v>
      </c>
      <c r="G72" s="98">
        <f>'1'!D51</f>
        <v>152546.1</v>
      </c>
      <c r="H72" s="98">
        <f>'1'!E51</f>
        <v>152546.1</v>
      </c>
      <c r="I72" s="98">
        <f>'1'!F51</f>
        <v>152546.1</v>
      </c>
    </row>
    <row r="73" spans="1:9" ht="34.5">
      <c r="A73" s="12"/>
      <c r="B73" s="12"/>
      <c r="C73" s="12"/>
      <c r="D73" s="12"/>
      <c r="E73" s="12"/>
      <c r="F73" s="36" t="s">
        <v>27</v>
      </c>
      <c r="G73" s="97"/>
      <c r="H73" s="96"/>
      <c r="I73" s="96"/>
    </row>
    <row r="74" spans="1:9">
      <c r="A74" s="12"/>
      <c r="B74" s="12"/>
      <c r="C74" s="12"/>
      <c r="D74" s="12"/>
      <c r="E74" s="12"/>
      <c r="F74" s="36" t="s">
        <v>28</v>
      </c>
      <c r="G74" s="99">
        <f t="shared" ref="G74" si="48">G72</f>
        <v>152546.1</v>
      </c>
      <c r="H74" s="99">
        <f t="shared" ref="H74:I74" si="49">H72</f>
        <v>152546.1</v>
      </c>
      <c r="I74" s="99">
        <f t="shared" si="49"/>
        <v>152546.1</v>
      </c>
    </row>
    <row r="75" spans="1:9">
      <c r="A75" s="12"/>
      <c r="B75" s="12"/>
      <c r="C75" s="12"/>
      <c r="D75" s="12"/>
      <c r="E75" s="12"/>
      <c r="F75" s="36" t="s">
        <v>29</v>
      </c>
      <c r="G75" s="99">
        <f t="shared" ref="G75" si="50">G74</f>
        <v>152546.1</v>
      </c>
      <c r="H75" s="99">
        <f t="shared" ref="H75:I75" si="51">H74</f>
        <v>152546.1</v>
      </c>
      <c r="I75" s="99">
        <f t="shared" si="51"/>
        <v>152546.1</v>
      </c>
    </row>
    <row r="76" spans="1:9">
      <c r="A76" s="12"/>
      <c r="B76" s="12"/>
      <c r="C76" s="12"/>
      <c r="D76" s="12"/>
      <c r="E76" s="12"/>
      <c r="F76" s="36" t="s">
        <v>30</v>
      </c>
      <c r="G76" s="99">
        <f t="shared" ref="G76" si="52">G75</f>
        <v>152546.1</v>
      </c>
      <c r="H76" s="99">
        <f t="shared" ref="H76:I76" si="53">H75</f>
        <v>152546.1</v>
      </c>
      <c r="I76" s="99">
        <f t="shared" si="53"/>
        <v>152546.1</v>
      </c>
    </row>
    <row r="77" spans="1:9" ht="34.5">
      <c r="A77" s="12"/>
      <c r="B77" s="12"/>
      <c r="C77" s="12"/>
      <c r="D77" s="12"/>
      <c r="E77" s="12"/>
      <c r="F77" s="37" t="s">
        <v>31</v>
      </c>
      <c r="G77" s="99">
        <f t="shared" ref="G77" si="54">G76</f>
        <v>152546.1</v>
      </c>
      <c r="H77" s="99">
        <f t="shared" ref="H77:I77" si="55">H76</f>
        <v>152546.1</v>
      </c>
      <c r="I77" s="99">
        <f t="shared" si="55"/>
        <v>152546.1</v>
      </c>
    </row>
    <row r="78" spans="1:9">
      <c r="A78" s="12"/>
      <c r="B78" s="12"/>
      <c r="C78" s="12"/>
      <c r="D78" s="12"/>
      <c r="E78" s="12"/>
      <c r="F78" s="36" t="s">
        <v>32</v>
      </c>
      <c r="G78" s="99">
        <f t="shared" ref="G78" si="56">G77</f>
        <v>152546.1</v>
      </c>
      <c r="H78" s="99">
        <f t="shared" ref="H78:I78" si="57">H77</f>
        <v>152546.1</v>
      </c>
      <c r="I78" s="99">
        <f t="shared" si="57"/>
        <v>152546.1</v>
      </c>
    </row>
  </sheetData>
  <mergeCells count="15">
    <mergeCell ref="D11:D18"/>
    <mergeCell ref="E11:E20"/>
    <mergeCell ref="D19:D29"/>
    <mergeCell ref="E21:E29"/>
    <mergeCell ref="A5:I5"/>
    <mergeCell ref="A9:F9"/>
    <mergeCell ref="A7:C7"/>
    <mergeCell ref="F7:F8"/>
    <mergeCell ref="D7:E7"/>
    <mergeCell ref="A11:A29"/>
    <mergeCell ref="B11:B12"/>
    <mergeCell ref="C11:C14"/>
    <mergeCell ref="B13:B29"/>
    <mergeCell ref="C15:C29"/>
    <mergeCell ref="G7:I7"/>
  </mergeCells>
  <pageMargins left="0.25" right="0.25" top="0.75" bottom="0.75" header="0.3" footer="0.3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20"/>
  <sheetViews>
    <sheetView topLeftCell="A7" zoomScaleNormal="100" workbookViewId="0">
      <selection activeCell="A19" sqref="A19:XFD19"/>
    </sheetView>
  </sheetViews>
  <sheetFormatPr defaultRowHeight="17.25"/>
  <cols>
    <col min="1" max="1" width="41.140625" style="2" customWidth="1"/>
    <col min="2" max="2" width="59.7109375" style="2" customWidth="1"/>
    <col min="3" max="3" width="18.5703125" style="2" customWidth="1"/>
    <col min="4" max="4" width="16" style="2" customWidth="1"/>
    <col min="5" max="5" width="20.85546875" style="2" customWidth="1"/>
    <col min="6" max="6" width="10.42578125" style="2" bestFit="1" customWidth="1"/>
    <col min="7" max="7" width="21.5703125" style="2" bestFit="1" customWidth="1"/>
    <col min="8" max="16384" width="9.140625" style="2"/>
  </cols>
  <sheetData>
    <row r="1" spans="1:91">
      <c r="E1" s="21" t="s">
        <v>59</v>
      </c>
    </row>
    <row r="2" spans="1:91">
      <c r="E2" s="21" t="s">
        <v>73</v>
      </c>
    </row>
    <row r="3" spans="1:91">
      <c r="E3" s="21" t="s">
        <v>45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</row>
    <row r="4" spans="1:91" s="8" customFormat="1" ht="66.75" customHeight="1">
      <c r="A4" s="168" t="s">
        <v>80</v>
      </c>
      <c r="B4" s="168"/>
      <c r="C4" s="168"/>
      <c r="D4" s="168"/>
      <c r="E4" s="168"/>
    </row>
    <row r="5" spans="1:91" s="8" customFormat="1" ht="24.75" customHeight="1">
      <c r="A5" s="130"/>
      <c r="B5" s="130"/>
      <c r="C5" s="130"/>
      <c r="D5" s="130"/>
      <c r="E5" s="130"/>
    </row>
    <row r="6" spans="1:91" s="127" customFormat="1" ht="20.25" customHeight="1">
      <c r="A6" s="169" t="s">
        <v>20</v>
      </c>
      <c r="B6" s="169"/>
      <c r="C6" s="126"/>
      <c r="D6" s="126"/>
    </row>
    <row r="7" spans="1:91" s="127" customFormat="1" ht="20.25" customHeight="1">
      <c r="A7" s="172" t="s">
        <v>101</v>
      </c>
      <c r="B7" s="172"/>
      <c r="C7" s="172"/>
      <c r="D7" s="172"/>
    </row>
    <row r="8" spans="1:91" s="127" customFormat="1" ht="20.25" customHeight="1">
      <c r="A8" s="126"/>
      <c r="B8" s="126"/>
      <c r="C8" s="126"/>
      <c r="D8" s="126"/>
    </row>
    <row r="9" spans="1:91" s="125" customFormat="1" ht="24.75" customHeight="1">
      <c r="A9" s="131" t="s">
        <v>34</v>
      </c>
      <c r="B9" s="132" t="s">
        <v>5</v>
      </c>
      <c r="C9" s="133"/>
      <c r="D9" s="133"/>
    </row>
    <row r="10" spans="1:91" ht="25.5" customHeight="1">
      <c r="A10" s="25">
        <v>1212</v>
      </c>
      <c r="B10" s="26" t="s">
        <v>36</v>
      </c>
      <c r="C10" s="31"/>
      <c r="D10" s="31"/>
    </row>
    <row r="11" spans="1:91" s="125" customFormat="1" ht="26.25" customHeight="1">
      <c r="A11" s="171" t="s">
        <v>6</v>
      </c>
      <c r="B11" s="171"/>
      <c r="C11" s="128"/>
      <c r="D11" s="128"/>
    </row>
    <row r="12" spans="1:91" ht="50.25" customHeight="1">
      <c r="A12" s="27" t="s">
        <v>7</v>
      </c>
      <c r="B12" s="27">
        <v>1212</v>
      </c>
      <c r="C12" s="164" t="s">
        <v>68</v>
      </c>
      <c r="D12" s="165"/>
      <c r="E12" s="166"/>
    </row>
    <row r="13" spans="1:91" ht="42" customHeight="1">
      <c r="A13" s="27" t="s">
        <v>8</v>
      </c>
      <c r="B13" s="27">
        <v>12007</v>
      </c>
      <c r="C13" s="52" t="s">
        <v>75</v>
      </c>
      <c r="D13" s="52" t="s">
        <v>63</v>
      </c>
      <c r="E13" s="52" t="s">
        <v>0</v>
      </c>
    </row>
    <row r="14" spans="1:91" ht="42" customHeight="1">
      <c r="A14" s="27" t="s">
        <v>9</v>
      </c>
      <c r="B14" s="19" t="s">
        <v>43</v>
      </c>
      <c r="C14" s="92"/>
      <c r="D14" s="41"/>
      <c r="E14" s="12"/>
    </row>
    <row r="15" spans="1:91" ht="42" customHeight="1">
      <c r="A15" s="27" t="s">
        <v>10</v>
      </c>
      <c r="B15" s="25" t="s">
        <v>44</v>
      </c>
      <c r="C15" s="93"/>
      <c r="D15" s="42"/>
      <c r="E15" s="12"/>
    </row>
    <row r="16" spans="1:91" ht="25.5" customHeight="1">
      <c r="A16" s="25" t="s">
        <v>38</v>
      </c>
      <c r="B16" s="25" t="s">
        <v>39</v>
      </c>
      <c r="C16" s="93"/>
      <c r="D16" s="42"/>
      <c r="E16" s="12"/>
    </row>
    <row r="17" spans="1:5" ht="69">
      <c r="A17" s="25" t="s">
        <v>86</v>
      </c>
      <c r="B17" s="25" t="s">
        <v>87</v>
      </c>
      <c r="C17" s="93"/>
      <c r="D17" s="42"/>
      <c r="E17" s="12"/>
    </row>
    <row r="18" spans="1:5" ht="22.5" customHeight="1">
      <c r="A18" s="170" t="s">
        <v>11</v>
      </c>
      <c r="B18" s="170"/>
      <c r="C18" s="94"/>
      <c r="D18" s="43"/>
      <c r="E18" s="12"/>
    </row>
    <row r="19" spans="1:5">
      <c r="A19" s="32" t="s">
        <v>66</v>
      </c>
      <c r="B19" s="32"/>
      <c r="C19" s="20">
        <f>'4'!C143+'4'!C123+'4'!C103+'4'!C84+'4'!C64+'4'!C44+'4'!C24</f>
        <v>21</v>
      </c>
      <c r="D19" s="54">
        <v>0</v>
      </c>
      <c r="E19" s="20">
        <f>C19</f>
        <v>21</v>
      </c>
    </row>
    <row r="20" spans="1:5">
      <c r="A20" s="167" t="s">
        <v>42</v>
      </c>
      <c r="B20" s="167"/>
      <c r="C20" s="54">
        <v>0</v>
      </c>
      <c r="D20" s="54">
        <v>0</v>
      </c>
      <c r="E20" s="54">
        <v>0</v>
      </c>
    </row>
  </sheetData>
  <mergeCells count="7">
    <mergeCell ref="A20:B20"/>
    <mergeCell ref="A4:E4"/>
    <mergeCell ref="A6:B6"/>
    <mergeCell ref="A18:B18"/>
    <mergeCell ref="A11:B11"/>
    <mergeCell ref="A7:D7"/>
    <mergeCell ref="C12:E12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63"/>
  <sheetViews>
    <sheetView tabSelected="1" zoomScaleNormal="100" workbookViewId="0">
      <selection activeCell="A6" sqref="A6:F6"/>
    </sheetView>
  </sheetViews>
  <sheetFormatPr defaultRowHeight="17.25"/>
  <cols>
    <col min="1" max="1" width="28.7109375" style="2" customWidth="1"/>
    <col min="2" max="2" width="59.7109375" style="2" customWidth="1"/>
    <col min="3" max="3" width="17.28515625" style="47" customWidth="1"/>
    <col min="4" max="4" width="16.140625" style="47" customWidth="1"/>
    <col min="5" max="5" width="15" style="47" customWidth="1"/>
    <col min="6" max="16384" width="9.140625" style="2"/>
  </cols>
  <sheetData>
    <row r="1" spans="1:85">
      <c r="E1" s="176" t="s">
        <v>60</v>
      </c>
      <c r="F1" s="176"/>
    </row>
    <row r="2" spans="1:85">
      <c r="E2" s="47" t="s">
        <v>73</v>
      </c>
    </row>
    <row r="3" spans="1:85">
      <c r="E3" s="103" t="s">
        <v>45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</row>
    <row r="4" spans="1:85">
      <c r="E4" s="104"/>
      <c r="F4" s="30"/>
    </row>
    <row r="6" spans="1:85" s="8" customFormat="1" ht="57.75" customHeight="1">
      <c r="A6" s="177" t="s">
        <v>129</v>
      </c>
      <c r="B6" s="177"/>
      <c r="C6" s="177"/>
      <c r="D6" s="177"/>
      <c r="E6" s="177"/>
      <c r="F6" s="177"/>
    </row>
    <row r="7" spans="1:85" ht="21" customHeight="1">
      <c r="A7" s="48"/>
      <c r="B7" s="48"/>
      <c r="C7" s="10"/>
      <c r="D7" s="10"/>
      <c r="E7" s="34"/>
      <c r="F7" s="31"/>
      <c r="G7" s="31"/>
    </row>
    <row r="8" spans="1:85">
      <c r="A8" s="48"/>
      <c r="B8" s="48"/>
      <c r="C8" s="10"/>
      <c r="D8" s="10"/>
      <c r="E8" s="47" t="s">
        <v>67</v>
      </c>
      <c r="F8" s="48"/>
      <c r="G8" s="48"/>
    </row>
    <row r="9" spans="1:85" s="127" customFormat="1">
      <c r="A9" s="178" t="s">
        <v>72</v>
      </c>
      <c r="B9" s="178"/>
      <c r="C9" s="126"/>
      <c r="D9" s="126"/>
      <c r="E9" s="126"/>
    </row>
    <row r="10" spans="1:85" s="8" customFormat="1">
      <c r="A10" s="49"/>
      <c r="B10" s="49"/>
      <c r="C10" s="47"/>
      <c r="D10" s="47"/>
      <c r="E10" s="47"/>
      <c r="F10" s="50"/>
    </row>
    <row r="11" spans="1:85">
      <c r="A11" s="179" t="s">
        <v>61</v>
      </c>
      <c r="B11" s="179"/>
      <c r="C11" s="10"/>
      <c r="D11" s="10"/>
      <c r="E11" s="10"/>
    </row>
    <row r="12" spans="1:85">
      <c r="A12" s="48"/>
      <c r="B12" s="48"/>
      <c r="C12" s="10"/>
      <c r="D12" s="10"/>
      <c r="E12" s="10"/>
    </row>
    <row r="13" spans="1:85" s="48" customFormat="1" ht="15.75" customHeight="1">
      <c r="A13" s="25" t="s">
        <v>34</v>
      </c>
      <c r="B13" s="26" t="s">
        <v>5</v>
      </c>
      <c r="C13" s="10"/>
      <c r="D13" s="10"/>
      <c r="E13" s="47"/>
    </row>
    <row r="14" spans="1:85" s="48" customFormat="1">
      <c r="A14" s="25" t="s">
        <v>35</v>
      </c>
      <c r="B14" s="26" t="s">
        <v>36</v>
      </c>
      <c r="C14" s="10"/>
      <c r="D14" s="10"/>
      <c r="E14" s="47"/>
    </row>
    <row r="15" spans="1:85" ht="18" customHeight="1">
      <c r="A15" s="48"/>
      <c r="B15" s="48"/>
      <c r="C15" s="10"/>
      <c r="D15" s="10"/>
    </row>
    <row r="16" spans="1:85" s="125" customFormat="1" ht="19.5" customHeight="1">
      <c r="A16" s="171" t="s">
        <v>6</v>
      </c>
      <c r="B16" s="171"/>
      <c r="C16" s="154"/>
      <c r="D16" s="154"/>
      <c r="E16" s="154"/>
    </row>
    <row r="17" spans="1:7" ht="33.75" customHeight="1">
      <c r="A17" s="27" t="s">
        <v>7</v>
      </c>
      <c r="B17" s="27" t="s">
        <v>35</v>
      </c>
      <c r="C17" s="173" t="s">
        <v>68</v>
      </c>
      <c r="D17" s="174"/>
      <c r="E17" s="175"/>
    </row>
    <row r="18" spans="1:7" ht="30" customHeight="1">
      <c r="A18" s="27" t="s">
        <v>8</v>
      </c>
      <c r="B18" s="27" t="s">
        <v>37</v>
      </c>
      <c r="C18" s="52" t="s">
        <v>75</v>
      </c>
      <c r="D18" s="52" t="s">
        <v>63</v>
      </c>
      <c r="E18" s="52" t="s">
        <v>0</v>
      </c>
    </row>
    <row r="19" spans="1:7" ht="54.75" customHeight="1">
      <c r="A19" s="27" t="s">
        <v>9</v>
      </c>
      <c r="B19" s="19" t="s">
        <v>43</v>
      </c>
      <c r="C19" s="102"/>
      <c r="D19" s="74"/>
      <c r="E19" s="75"/>
    </row>
    <row r="20" spans="1:7" ht="30" customHeight="1">
      <c r="A20" s="27" t="s">
        <v>10</v>
      </c>
      <c r="B20" s="25" t="s">
        <v>44</v>
      </c>
      <c r="C20" s="102"/>
      <c r="D20" s="74"/>
      <c r="E20" s="75"/>
    </row>
    <row r="21" spans="1:7">
      <c r="A21" s="25" t="s">
        <v>38</v>
      </c>
      <c r="B21" s="25" t="s">
        <v>39</v>
      </c>
      <c r="C21" s="102"/>
      <c r="D21" s="74"/>
      <c r="E21" s="75"/>
    </row>
    <row r="22" spans="1:7" ht="69">
      <c r="A22" s="25" t="s">
        <v>86</v>
      </c>
      <c r="B22" s="25" t="s">
        <v>87</v>
      </c>
      <c r="C22" s="102"/>
      <c r="D22" s="74"/>
      <c r="E22" s="75"/>
    </row>
    <row r="23" spans="1:7">
      <c r="A23" s="170" t="s">
        <v>11</v>
      </c>
      <c r="B23" s="170"/>
      <c r="C23" s="102"/>
      <c r="D23" s="74"/>
      <c r="E23" s="75"/>
    </row>
    <row r="24" spans="1:7">
      <c r="A24" s="32" t="s">
        <v>66</v>
      </c>
      <c r="B24" s="32"/>
      <c r="C24" s="105">
        <v>1</v>
      </c>
      <c r="D24" s="105" t="s">
        <v>100</v>
      </c>
      <c r="E24" s="105">
        <v>1</v>
      </c>
    </row>
    <row r="25" spans="1:7">
      <c r="A25" s="167" t="s">
        <v>42</v>
      </c>
      <c r="B25" s="167"/>
      <c r="C25" s="67">
        <f>'2'!G30</f>
        <v>55702.8</v>
      </c>
      <c r="D25" s="67">
        <f>'2'!H30</f>
        <v>55702.8</v>
      </c>
      <c r="E25" s="67">
        <f>'2'!I30</f>
        <v>55702.8</v>
      </c>
    </row>
    <row r="26" spans="1:7">
      <c r="A26" s="48"/>
      <c r="B26" s="48"/>
      <c r="C26" s="10"/>
      <c r="D26" s="78"/>
      <c r="E26" s="78"/>
    </row>
    <row r="27" spans="1:7">
      <c r="A27" s="48"/>
      <c r="B27" s="48"/>
      <c r="C27" s="10"/>
      <c r="D27" s="10"/>
      <c r="E27" s="47" t="s">
        <v>95</v>
      </c>
      <c r="F27" s="48"/>
      <c r="G27" s="48"/>
    </row>
    <row r="28" spans="1:7" s="127" customFormat="1">
      <c r="A28" s="178" t="s">
        <v>94</v>
      </c>
      <c r="B28" s="178"/>
      <c r="C28" s="126"/>
      <c r="D28" s="126"/>
      <c r="E28" s="126"/>
    </row>
    <row r="29" spans="1:7" s="8" customFormat="1">
      <c r="A29" s="49"/>
      <c r="B29" s="49"/>
      <c r="C29" s="47"/>
      <c r="D29" s="47"/>
      <c r="E29" s="47"/>
      <c r="F29" s="50"/>
    </row>
    <row r="30" spans="1:7">
      <c r="A30" s="179" t="s">
        <v>61</v>
      </c>
      <c r="B30" s="179"/>
      <c r="C30" s="10"/>
      <c r="D30" s="10"/>
      <c r="E30" s="10"/>
    </row>
    <row r="31" spans="1:7">
      <c r="A31" s="48"/>
      <c r="B31" s="48"/>
      <c r="C31" s="10"/>
      <c r="D31" s="10"/>
      <c r="E31" s="10"/>
    </row>
    <row r="32" spans="1:7" s="48" customFormat="1" ht="15.75" customHeight="1">
      <c r="A32" s="25" t="s">
        <v>34</v>
      </c>
      <c r="B32" s="26" t="s">
        <v>5</v>
      </c>
      <c r="C32" s="10"/>
      <c r="D32" s="10"/>
      <c r="E32" s="47"/>
    </row>
    <row r="33" spans="1:5" s="48" customFormat="1">
      <c r="A33" s="25" t="s">
        <v>35</v>
      </c>
      <c r="B33" s="26" t="s">
        <v>36</v>
      </c>
      <c r="C33" s="10"/>
      <c r="D33" s="10"/>
      <c r="E33" s="47"/>
    </row>
    <row r="34" spans="1:5" ht="18" customHeight="1">
      <c r="A34" s="48"/>
      <c r="B34" s="48"/>
      <c r="C34" s="10"/>
      <c r="D34" s="10"/>
    </row>
    <row r="35" spans="1:5" ht="19.5" customHeight="1">
      <c r="A35" s="179" t="s">
        <v>6</v>
      </c>
      <c r="B35" s="179"/>
      <c r="C35" s="154"/>
      <c r="D35" s="154"/>
      <c r="E35" s="154"/>
    </row>
    <row r="36" spans="1:5" ht="18" customHeight="1">
      <c r="A36" s="48"/>
      <c r="B36" s="48"/>
      <c r="C36" s="154"/>
      <c r="D36" s="154"/>
      <c r="E36" s="154"/>
    </row>
    <row r="37" spans="1:5" ht="33.75" customHeight="1">
      <c r="A37" s="27" t="s">
        <v>7</v>
      </c>
      <c r="B37" s="27" t="s">
        <v>35</v>
      </c>
      <c r="C37" s="173" t="s">
        <v>68</v>
      </c>
      <c r="D37" s="174"/>
      <c r="E37" s="175"/>
    </row>
    <row r="38" spans="1:5" ht="30" customHeight="1">
      <c r="A38" s="27" t="s">
        <v>8</v>
      </c>
      <c r="B38" s="27" t="s">
        <v>37</v>
      </c>
      <c r="C38" s="52" t="s">
        <v>75</v>
      </c>
      <c r="D38" s="52" t="s">
        <v>63</v>
      </c>
      <c r="E38" s="52" t="s">
        <v>0</v>
      </c>
    </row>
    <row r="39" spans="1:5" ht="54.75" customHeight="1">
      <c r="A39" s="27" t="s">
        <v>9</v>
      </c>
      <c r="B39" s="19" t="s">
        <v>43</v>
      </c>
      <c r="C39" s="102"/>
      <c r="D39" s="74"/>
      <c r="E39" s="75"/>
    </row>
    <row r="40" spans="1:5" ht="39.75" customHeight="1">
      <c r="A40" s="27" t="s">
        <v>10</v>
      </c>
      <c r="B40" s="25" t="s">
        <v>44</v>
      </c>
      <c r="C40" s="102"/>
      <c r="D40" s="74"/>
      <c r="E40" s="75"/>
    </row>
    <row r="41" spans="1:5">
      <c r="A41" s="25" t="s">
        <v>38</v>
      </c>
      <c r="B41" s="25" t="s">
        <v>39</v>
      </c>
      <c r="C41" s="102"/>
      <c r="D41" s="74"/>
      <c r="E41" s="75"/>
    </row>
    <row r="42" spans="1:5" ht="69">
      <c r="A42" s="25" t="s">
        <v>86</v>
      </c>
      <c r="B42" s="25" t="s">
        <v>87</v>
      </c>
      <c r="C42" s="102"/>
      <c r="D42" s="74"/>
      <c r="E42" s="75"/>
    </row>
    <row r="43" spans="1:5">
      <c r="A43" s="170" t="s">
        <v>11</v>
      </c>
      <c r="B43" s="170"/>
      <c r="C43" s="102"/>
      <c r="D43" s="74"/>
      <c r="E43" s="75"/>
    </row>
    <row r="44" spans="1:5">
      <c r="A44" s="32" t="s">
        <v>66</v>
      </c>
      <c r="B44" s="32"/>
      <c r="C44" s="105">
        <v>3</v>
      </c>
      <c r="D44" s="105" t="s">
        <v>100</v>
      </c>
      <c r="E44" s="105">
        <v>3</v>
      </c>
    </row>
    <row r="45" spans="1:5">
      <c r="A45" s="167" t="s">
        <v>42</v>
      </c>
      <c r="B45" s="167"/>
      <c r="C45" s="67">
        <f>'1'!D23</f>
        <v>140290.1</v>
      </c>
      <c r="D45" s="67">
        <f>'1'!E23</f>
        <v>140290.1</v>
      </c>
      <c r="E45" s="67">
        <f>'1'!F23</f>
        <v>140290.1</v>
      </c>
    </row>
    <row r="46" spans="1:5">
      <c r="A46" s="48"/>
      <c r="B46" s="48"/>
      <c r="C46" s="10"/>
      <c r="D46" s="10"/>
      <c r="E46" s="10"/>
    </row>
    <row r="47" spans="1:5" ht="18" customHeight="1">
      <c r="A47" s="154"/>
      <c r="B47" s="180"/>
      <c r="C47" s="46"/>
      <c r="D47" s="46"/>
      <c r="E47" s="47" t="s">
        <v>81</v>
      </c>
    </row>
    <row r="48" spans="1:5" s="125" customFormat="1" ht="18" customHeight="1">
      <c r="A48" s="178" t="s">
        <v>82</v>
      </c>
      <c r="B48" s="178"/>
      <c r="C48" s="126"/>
      <c r="D48" s="126"/>
      <c r="E48" s="126"/>
    </row>
    <row r="49" spans="1:6">
      <c r="A49" s="49"/>
      <c r="B49" s="49"/>
    </row>
    <row r="50" spans="1:6">
      <c r="A50" s="179" t="s">
        <v>61</v>
      </c>
      <c r="B50" s="179"/>
      <c r="C50" s="10"/>
      <c r="D50" s="10"/>
      <c r="E50" s="10"/>
    </row>
    <row r="51" spans="1:6">
      <c r="A51" s="48"/>
      <c r="B51" s="48"/>
      <c r="C51" s="10"/>
      <c r="D51" s="10"/>
      <c r="E51" s="10"/>
    </row>
    <row r="52" spans="1:6">
      <c r="A52" s="25" t="s">
        <v>34</v>
      </c>
      <c r="B52" s="26" t="s">
        <v>5</v>
      </c>
      <c r="C52" s="10"/>
      <c r="D52" s="10"/>
      <c r="F52" s="50"/>
    </row>
    <row r="53" spans="1:6">
      <c r="A53" s="25" t="s">
        <v>35</v>
      </c>
      <c r="B53" s="26" t="s">
        <v>36</v>
      </c>
      <c r="C53" s="10"/>
      <c r="D53" s="10"/>
    </row>
    <row r="54" spans="1:6">
      <c r="A54" s="48"/>
      <c r="B54" s="48"/>
      <c r="C54" s="10"/>
      <c r="D54" s="10"/>
    </row>
    <row r="55" spans="1:6">
      <c r="A55" s="179" t="s">
        <v>6</v>
      </c>
      <c r="B55" s="179"/>
      <c r="C55" s="154"/>
      <c r="D55" s="154"/>
      <c r="E55" s="154"/>
    </row>
    <row r="56" spans="1:6">
      <c r="A56" s="48"/>
      <c r="B56" s="48"/>
      <c r="C56" s="154"/>
      <c r="D56" s="154"/>
      <c r="E56" s="154"/>
    </row>
    <row r="57" spans="1:6" ht="39" customHeight="1">
      <c r="A57" s="27" t="s">
        <v>7</v>
      </c>
      <c r="B57" s="27" t="s">
        <v>35</v>
      </c>
      <c r="C57" s="173" t="s">
        <v>68</v>
      </c>
      <c r="D57" s="174"/>
      <c r="E57" s="175"/>
    </row>
    <row r="58" spans="1:6" ht="34.5">
      <c r="A58" s="27" t="s">
        <v>8</v>
      </c>
      <c r="B58" s="27" t="s">
        <v>37</v>
      </c>
      <c r="C58" s="52" t="s">
        <v>75</v>
      </c>
      <c r="D58" s="52" t="s">
        <v>63</v>
      </c>
      <c r="E58" s="52" t="s">
        <v>0</v>
      </c>
    </row>
    <row r="59" spans="1:6" ht="34.5">
      <c r="A59" s="27" t="s">
        <v>9</v>
      </c>
      <c r="B59" s="19" t="s">
        <v>43</v>
      </c>
      <c r="C59" s="102"/>
      <c r="D59" s="74"/>
      <c r="E59" s="75"/>
    </row>
    <row r="60" spans="1:6" ht="34.5">
      <c r="A60" s="27" t="s">
        <v>10</v>
      </c>
      <c r="B60" s="25" t="s">
        <v>44</v>
      </c>
      <c r="C60" s="102"/>
      <c r="D60" s="74"/>
      <c r="E60" s="75"/>
    </row>
    <row r="61" spans="1:6">
      <c r="A61" s="25" t="s">
        <v>38</v>
      </c>
      <c r="B61" s="25" t="s">
        <v>39</v>
      </c>
      <c r="C61" s="102"/>
      <c r="D61" s="74"/>
      <c r="E61" s="75"/>
    </row>
    <row r="62" spans="1:6" ht="69">
      <c r="A62" s="25" t="s">
        <v>86</v>
      </c>
      <c r="B62" s="25" t="s">
        <v>87</v>
      </c>
      <c r="C62" s="102"/>
      <c r="D62" s="74"/>
      <c r="E62" s="75"/>
    </row>
    <row r="63" spans="1:6">
      <c r="A63" s="170" t="s">
        <v>11</v>
      </c>
      <c r="B63" s="170"/>
      <c r="C63" s="102"/>
      <c r="D63" s="74"/>
      <c r="E63" s="75"/>
    </row>
    <row r="64" spans="1:6">
      <c r="A64" s="32" t="s">
        <v>66</v>
      </c>
      <c r="B64" s="32"/>
      <c r="C64" s="105">
        <v>5</v>
      </c>
      <c r="D64" s="105" t="s">
        <v>100</v>
      </c>
      <c r="E64" s="105">
        <v>5</v>
      </c>
    </row>
    <row r="65" spans="1:6">
      <c r="A65" s="167" t="s">
        <v>42</v>
      </c>
      <c r="B65" s="167"/>
      <c r="C65" s="67">
        <f>'1'!D28</f>
        <v>205882.8</v>
      </c>
      <c r="D65" s="67">
        <f>'1'!E28</f>
        <v>205882.8</v>
      </c>
      <c r="E65" s="67">
        <f>'1'!F28</f>
        <v>205882.8</v>
      </c>
    </row>
    <row r="66" spans="1:6">
      <c r="A66" s="48"/>
      <c r="B66" s="48"/>
      <c r="C66" s="78"/>
      <c r="D66" s="78"/>
      <c r="E66" s="78"/>
    </row>
    <row r="67" spans="1:6" ht="18" customHeight="1">
      <c r="A67" s="154"/>
      <c r="B67" s="180"/>
      <c r="C67" s="46"/>
      <c r="D67" s="46"/>
      <c r="E67" s="47" t="s">
        <v>97</v>
      </c>
    </row>
    <row r="68" spans="1:6" s="125" customFormat="1" ht="18" customHeight="1">
      <c r="A68" s="178" t="s">
        <v>96</v>
      </c>
      <c r="B68" s="178"/>
      <c r="C68" s="126"/>
      <c r="D68" s="126"/>
      <c r="E68" s="126"/>
    </row>
    <row r="69" spans="1:6">
      <c r="A69" s="49"/>
      <c r="B69" s="49"/>
    </row>
    <row r="70" spans="1:6">
      <c r="A70" s="179" t="s">
        <v>61</v>
      </c>
      <c r="B70" s="179"/>
      <c r="C70" s="10"/>
      <c r="D70" s="10"/>
      <c r="E70" s="10"/>
    </row>
    <row r="71" spans="1:6">
      <c r="A71" s="48"/>
      <c r="B71" s="48"/>
      <c r="C71" s="10"/>
      <c r="D71" s="10"/>
      <c r="E71" s="10"/>
    </row>
    <row r="72" spans="1:6">
      <c r="A72" s="25" t="s">
        <v>34</v>
      </c>
      <c r="B72" s="26" t="s">
        <v>5</v>
      </c>
      <c r="C72" s="10"/>
      <c r="D72" s="10"/>
      <c r="F72" s="50"/>
    </row>
    <row r="73" spans="1:6">
      <c r="A73" s="25" t="s">
        <v>35</v>
      </c>
      <c r="B73" s="26" t="s">
        <v>36</v>
      </c>
      <c r="C73" s="10"/>
      <c r="D73" s="10"/>
    </row>
    <row r="74" spans="1:6">
      <c r="A74" s="48"/>
      <c r="B74" s="48"/>
      <c r="C74" s="10"/>
      <c r="D74" s="10"/>
    </row>
    <row r="75" spans="1:6">
      <c r="A75" s="179" t="s">
        <v>6</v>
      </c>
      <c r="B75" s="179"/>
      <c r="C75" s="154"/>
      <c r="D75" s="154"/>
      <c r="E75" s="154"/>
    </row>
    <row r="76" spans="1:6">
      <c r="A76" s="48"/>
      <c r="B76" s="48"/>
      <c r="C76" s="154"/>
      <c r="D76" s="154"/>
      <c r="E76" s="154"/>
    </row>
    <row r="77" spans="1:6" ht="39.75" customHeight="1">
      <c r="A77" s="27" t="s">
        <v>7</v>
      </c>
      <c r="B77" s="27" t="s">
        <v>35</v>
      </c>
      <c r="C77" s="173" t="s">
        <v>68</v>
      </c>
      <c r="D77" s="174"/>
      <c r="E77" s="175"/>
    </row>
    <row r="78" spans="1:6" ht="34.5">
      <c r="A78" s="27" t="s">
        <v>8</v>
      </c>
      <c r="B78" s="27" t="s">
        <v>37</v>
      </c>
      <c r="C78" s="52" t="s">
        <v>75</v>
      </c>
      <c r="D78" s="52" t="s">
        <v>63</v>
      </c>
      <c r="E78" s="52" t="s">
        <v>0</v>
      </c>
    </row>
    <row r="79" spans="1:6" ht="34.5">
      <c r="A79" s="27" t="s">
        <v>9</v>
      </c>
      <c r="B79" s="19" t="s">
        <v>43</v>
      </c>
      <c r="C79" s="102"/>
      <c r="D79" s="74"/>
      <c r="E79" s="75"/>
    </row>
    <row r="80" spans="1:6" ht="34.5">
      <c r="A80" s="27" t="s">
        <v>10</v>
      </c>
      <c r="B80" s="25" t="s">
        <v>44</v>
      </c>
      <c r="C80" s="102"/>
      <c r="D80" s="74"/>
      <c r="E80" s="75"/>
    </row>
    <row r="81" spans="1:6">
      <c r="A81" s="25" t="s">
        <v>38</v>
      </c>
      <c r="B81" s="25" t="s">
        <v>39</v>
      </c>
      <c r="C81" s="102"/>
      <c r="D81" s="74"/>
      <c r="E81" s="75"/>
    </row>
    <row r="82" spans="1:6" ht="69">
      <c r="A82" s="25" t="s">
        <v>86</v>
      </c>
      <c r="B82" s="25" t="s">
        <v>87</v>
      </c>
      <c r="C82" s="102"/>
      <c r="D82" s="74"/>
      <c r="E82" s="75"/>
    </row>
    <row r="83" spans="1:6">
      <c r="A83" s="170" t="s">
        <v>11</v>
      </c>
      <c r="B83" s="170"/>
      <c r="C83" s="102"/>
      <c r="D83" s="74"/>
      <c r="E83" s="75"/>
    </row>
    <row r="84" spans="1:6">
      <c r="A84" s="32" t="s">
        <v>66</v>
      </c>
      <c r="B84" s="32"/>
      <c r="C84" s="105">
        <v>8</v>
      </c>
      <c r="D84" s="105" t="s">
        <v>100</v>
      </c>
      <c r="E84" s="105">
        <v>8</v>
      </c>
    </row>
    <row r="85" spans="1:6">
      <c r="A85" s="167" t="s">
        <v>42</v>
      </c>
      <c r="B85" s="167"/>
      <c r="C85" s="67">
        <f>'1'!D35</f>
        <v>322649</v>
      </c>
      <c r="D85" s="67">
        <f>'1'!E35</f>
        <v>322649</v>
      </c>
      <c r="E85" s="67">
        <f>'1'!F35</f>
        <v>322649</v>
      </c>
    </row>
    <row r="86" spans="1:6">
      <c r="A86" s="48"/>
      <c r="B86" s="48"/>
      <c r="C86" s="78"/>
      <c r="D86" s="78"/>
      <c r="E86" s="78"/>
    </row>
    <row r="87" spans="1:6" ht="18" customHeight="1">
      <c r="A87" s="154"/>
      <c r="B87" s="180"/>
      <c r="C87" s="46"/>
      <c r="D87" s="46"/>
      <c r="E87" s="47" t="s">
        <v>98</v>
      </c>
    </row>
    <row r="88" spans="1:6" s="125" customFormat="1" ht="18" customHeight="1">
      <c r="A88" s="178" t="s">
        <v>99</v>
      </c>
      <c r="B88" s="178"/>
      <c r="C88" s="126"/>
      <c r="D88" s="126"/>
      <c r="E88" s="126"/>
    </row>
    <row r="89" spans="1:6">
      <c r="A89" s="49"/>
      <c r="B89" s="49"/>
    </row>
    <row r="90" spans="1:6">
      <c r="A90" s="179" t="s">
        <v>61</v>
      </c>
      <c r="B90" s="179"/>
      <c r="C90" s="10"/>
      <c r="D90" s="10"/>
      <c r="E90" s="10"/>
    </row>
    <row r="91" spans="1:6">
      <c r="A91" s="48"/>
      <c r="B91" s="48"/>
      <c r="C91" s="10"/>
      <c r="D91" s="10"/>
      <c r="E91" s="10"/>
    </row>
    <row r="92" spans="1:6">
      <c r="A92" s="25" t="s">
        <v>34</v>
      </c>
      <c r="B92" s="26" t="s">
        <v>5</v>
      </c>
      <c r="C92" s="10"/>
      <c r="D92" s="10"/>
      <c r="F92" s="50"/>
    </row>
    <row r="93" spans="1:6">
      <c r="A93" s="25" t="s">
        <v>35</v>
      </c>
      <c r="B93" s="26" t="s">
        <v>36</v>
      </c>
      <c r="C93" s="10"/>
      <c r="D93" s="10"/>
    </row>
    <row r="94" spans="1:6">
      <c r="A94" s="48"/>
      <c r="B94" s="48"/>
      <c r="C94" s="10"/>
      <c r="D94" s="10"/>
    </row>
    <row r="95" spans="1:6" s="125" customFormat="1">
      <c r="A95" s="171" t="s">
        <v>6</v>
      </c>
      <c r="B95" s="171"/>
      <c r="C95" s="154"/>
      <c r="D95" s="154"/>
      <c r="E95" s="154"/>
    </row>
    <row r="96" spans="1:6" ht="42" customHeight="1">
      <c r="A96" s="27" t="s">
        <v>7</v>
      </c>
      <c r="B96" s="27" t="s">
        <v>35</v>
      </c>
      <c r="C96" s="173" t="s">
        <v>68</v>
      </c>
      <c r="D96" s="174"/>
      <c r="E96" s="175"/>
    </row>
    <row r="97" spans="1:5" ht="34.5">
      <c r="A97" s="27" t="s">
        <v>8</v>
      </c>
      <c r="B97" s="27" t="s">
        <v>37</v>
      </c>
      <c r="C97" s="52" t="s">
        <v>75</v>
      </c>
      <c r="D97" s="52" t="s">
        <v>63</v>
      </c>
      <c r="E97" s="52" t="s">
        <v>0</v>
      </c>
    </row>
    <row r="98" spans="1:5" ht="34.5">
      <c r="A98" s="27" t="s">
        <v>9</v>
      </c>
      <c r="B98" s="19" t="s">
        <v>43</v>
      </c>
      <c r="C98" s="102"/>
      <c r="D98" s="74"/>
      <c r="E98" s="75"/>
    </row>
    <row r="99" spans="1:5" ht="34.5">
      <c r="A99" s="27" t="s">
        <v>10</v>
      </c>
      <c r="B99" s="25" t="s">
        <v>44</v>
      </c>
      <c r="C99" s="102"/>
      <c r="D99" s="74"/>
      <c r="E99" s="75"/>
    </row>
    <row r="100" spans="1:5">
      <c r="A100" s="25" t="s">
        <v>38</v>
      </c>
      <c r="B100" s="25" t="s">
        <v>39</v>
      </c>
      <c r="C100" s="102"/>
      <c r="D100" s="74"/>
      <c r="E100" s="75"/>
    </row>
    <row r="101" spans="1:5" ht="69">
      <c r="A101" s="25" t="s">
        <v>86</v>
      </c>
      <c r="B101" s="25" t="s">
        <v>87</v>
      </c>
      <c r="C101" s="102"/>
      <c r="D101" s="74"/>
      <c r="E101" s="75"/>
    </row>
    <row r="102" spans="1:5">
      <c r="A102" s="170" t="s">
        <v>11</v>
      </c>
      <c r="B102" s="170"/>
      <c r="C102" s="102"/>
      <c r="D102" s="74"/>
      <c r="E102" s="75"/>
    </row>
    <row r="103" spans="1:5">
      <c r="A103" s="32" t="s">
        <v>66</v>
      </c>
      <c r="B103" s="32"/>
      <c r="C103" s="105">
        <v>1</v>
      </c>
      <c r="D103" s="105" t="s">
        <v>100</v>
      </c>
      <c r="E103" s="105">
        <v>1</v>
      </c>
    </row>
    <row r="104" spans="1:5">
      <c r="A104" s="167" t="s">
        <v>42</v>
      </c>
      <c r="B104" s="167"/>
      <c r="C104" s="67">
        <f>'1'!D45</f>
        <v>15861.7</v>
      </c>
      <c r="D104" s="67">
        <f>'1'!E45</f>
        <v>15861.7</v>
      </c>
      <c r="E104" s="67">
        <f>'1'!F45</f>
        <v>15861.7</v>
      </c>
    </row>
    <row r="105" spans="1:5">
      <c r="A105" s="48"/>
      <c r="B105" s="48"/>
      <c r="C105" s="78"/>
      <c r="D105" s="78"/>
      <c r="E105" s="78"/>
    </row>
    <row r="106" spans="1:5">
      <c r="A106" s="48"/>
      <c r="B106" s="48"/>
      <c r="C106" s="10"/>
      <c r="D106" s="46"/>
      <c r="E106" s="106" t="s">
        <v>84</v>
      </c>
    </row>
    <row r="107" spans="1:5" s="125" customFormat="1">
      <c r="A107" s="178" t="s">
        <v>85</v>
      </c>
      <c r="B107" s="178"/>
      <c r="C107" s="126"/>
      <c r="D107" s="126"/>
      <c r="E107" s="126"/>
    </row>
    <row r="108" spans="1:5">
      <c r="A108" s="49"/>
      <c r="B108" s="49"/>
    </row>
    <row r="109" spans="1:5">
      <c r="A109" s="179" t="s">
        <v>61</v>
      </c>
      <c r="B109" s="179"/>
      <c r="C109" s="10"/>
      <c r="D109" s="10"/>
      <c r="E109" s="10"/>
    </row>
    <row r="110" spans="1:5">
      <c r="A110" s="48"/>
      <c r="B110" s="48"/>
      <c r="C110" s="10"/>
      <c r="D110" s="10"/>
      <c r="E110" s="10"/>
    </row>
    <row r="111" spans="1:5">
      <c r="A111" s="25" t="s">
        <v>34</v>
      </c>
      <c r="B111" s="26" t="s">
        <v>5</v>
      </c>
      <c r="C111" s="10"/>
      <c r="D111" s="10"/>
    </row>
    <row r="112" spans="1:5">
      <c r="A112" s="25" t="s">
        <v>35</v>
      </c>
      <c r="B112" s="26" t="s">
        <v>36</v>
      </c>
      <c r="C112" s="10"/>
      <c r="D112" s="10"/>
    </row>
    <row r="113" spans="1:5">
      <c r="A113" s="48"/>
      <c r="B113" s="48"/>
      <c r="C113" s="10"/>
      <c r="D113" s="10"/>
    </row>
    <row r="114" spans="1:5">
      <c r="A114" s="179" t="s">
        <v>6</v>
      </c>
      <c r="B114" s="179"/>
      <c r="C114" s="154"/>
      <c r="D114" s="154"/>
      <c r="E114" s="154"/>
    </row>
    <row r="115" spans="1:5">
      <c r="A115" s="48"/>
      <c r="B115" s="48"/>
      <c r="C115" s="154"/>
      <c r="D115" s="154"/>
      <c r="E115" s="154"/>
    </row>
    <row r="116" spans="1:5" ht="40.5" customHeight="1">
      <c r="A116" s="27" t="s">
        <v>7</v>
      </c>
      <c r="B116" s="27" t="s">
        <v>35</v>
      </c>
      <c r="C116" s="173" t="s">
        <v>68</v>
      </c>
      <c r="D116" s="174"/>
      <c r="E116" s="175"/>
    </row>
    <row r="117" spans="1:5" ht="34.5">
      <c r="A117" s="27" t="s">
        <v>8</v>
      </c>
      <c r="B117" s="27" t="s">
        <v>37</v>
      </c>
      <c r="C117" s="52" t="s">
        <v>75</v>
      </c>
      <c r="D117" s="52" t="s">
        <v>63</v>
      </c>
      <c r="E117" s="52" t="s">
        <v>0</v>
      </c>
    </row>
    <row r="118" spans="1:5" ht="34.5">
      <c r="A118" s="27" t="s">
        <v>9</v>
      </c>
      <c r="B118" s="19" t="s">
        <v>43</v>
      </c>
      <c r="C118" s="102"/>
      <c r="D118" s="74"/>
      <c r="E118" s="75"/>
    </row>
    <row r="119" spans="1:5" ht="34.5">
      <c r="A119" s="27" t="s">
        <v>10</v>
      </c>
      <c r="B119" s="25" t="s">
        <v>44</v>
      </c>
      <c r="C119" s="102"/>
      <c r="D119" s="74"/>
      <c r="E119" s="75"/>
    </row>
    <row r="120" spans="1:5">
      <c r="A120" s="25" t="s">
        <v>38</v>
      </c>
      <c r="B120" s="25" t="s">
        <v>39</v>
      </c>
      <c r="C120" s="102"/>
      <c r="D120" s="74"/>
      <c r="E120" s="75"/>
    </row>
    <row r="121" spans="1:5" ht="69">
      <c r="A121" s="25" t="s">
        <v>86</v>
      </c>
      <c r="B121" s="25" t="s">
        <v>87</v>
      </c>
      <c r="C121" s="102"/>
      <c r="D121" s="74"/>
      <c r="E121" s="75"/>
    </row>
    <row r="122" spans="1:5" ht="17.25" customHeight="1">
      <c r="A122" s="181" t="s">
        <v>11</v>
      </c>
      <c r="B122" s="182"/>
      <c r="C122" s="102"/>
      <c r="D122" s="74"/>
      <c r="E122" s="75"/>
    </row>
    <row r="123" spans="1:5">
      <c r="A123" s="32" t="s">
        <v>66</v>
      </c>
      <c r="B123" s="32"/>
      <c r="C123" s="105">
        <v>1</v>
      </c>
      <c r="D123" s="105" t="s">
        <v>100</v>
      </c>
      <c r="E123" s="105">
        <v>1</v>
      </c>
    </row>
    <row r="124" spans="1:5">
      <c r="A124" s="167" t="s">
        <v>42</v>
      </c>
      <c r="B124" s="167"/>
      <c r="C124" s="33">
        <f>'2'!G65</f>
        <v>119409.60000000001</v>
      </c>
      <c r="D124" s="33">
        <f>'2'!H65</f>
        <v>119409.60000000001</v>
      </c>
      <c r="E124" s="33">
        <f>'2'!I65</f>
        <v>119409.60000000001</v>
      </c>
    </row>
    <row r="125" spans="1:5">
      <c r="A125" s="137"/>
      <c r="B125" s="137"/>
      <c r="C125" s="138"/>
      <c r="D125" s="138"/>
      <c r="E125" s="138"/>
    </row>
    <row r="126" spans="1:5">
      <c r="A126" s="48"/>
      <c r="B126" s="48"/>
      <c r="C126" s="34"/>
      <c r="D126" s="106" t="s">
        <v>125</v>
      </c>
      <c r="E126" s="2"/>
    </row>
    <row r="127" spans="1:5" s="125" customFormat="1">
      <c r="A127" s="178" t="s">
        <v>124</v>
      </c>
      <c r="B127" s="178"/>
      <c r="C127" s="129"/>
      <c r="D127" s="129"/>
      <c r="E127" s="129"/>
    </row>
    <row r="128" spans="1:5">
      <c r="A128" s="49"/>
      <c r="B128" s="49"/>
    </row>
    <row r="129" spans="1:5">
      <c r="A129" s="179" t="s">
        <v>61</v>
      </c>
      <c r="B129" s="179"/>
      <c r="C129" s="122"/>
      <c r="D129" s="122"/>
      <c r="E129" s="122"/>
    </row>
    <row r="130" spans="1:5">
      <c r="A130" s="124"/>
      <c r="B130" s="124"/>
      <c r="C130" s="122"/>
      <c r="D130" s="122"/>
      <c r="E130" s="122"/>
    </row>
    <row r="131" spans="1:5">
      <c r="A131" s="123" t="s">
        <v>34</v>
      </c>
      <c r="B131" s="26" t="s">
        <v>5</v>
      </c>
      <c r="C131" s="122"/>
      <c r="D131" s="122"/>
    </row>
    <row r="132" spans="1:5">
      <c r="A132" s="123" t="s">
        <v>35</v>
      </c>
      <c r="B132" s="26" t="s">
        <v>36</v>
      </c>
      <c r="C132" s="122"/>
      <c r="D132" s="122"/>
    </row>
    <row r="133" spans="1:5">
      <c r="A133" s="124"/>
      <c r="B133" s="124"/>
      <c r="C133" s="122"/>
      <c r="D133" s="122"/>
    </row>
    <row r="134" spans="1:5">
      <c r="A134" s="179" t="s">
        <v>6</v>
      </c>
      <c r="B134" s="179"/>
      <c r="C134" s="154"/>
      <c r="D134" s="154"/>
      <c r="E134" s="154"/>
    </row>
    <row r="135" spans="1:5">
      <c r="A135" s="124"/>
      <c r="B135" s="124"/>
      <c r="C135" s="154"/>
      <c r="D135" s="154"/>
      <c r="E135" s="154"/>
    </row>
    <row r="136" spans="1:5" ht="40.5" customHeight="1">
      <c r="A136" s="27" t="s">
        <v>7</v>
      </c>
      <c r="B136" s="27" t="s">
        <v>35</v>
      </c>
      <c r="C136" s="173" t="s">
        <v>68</v>
      </c>
      <c r="D136" s="174"/>
      <c r="E136" s="175"/>
    </row>
    <row r="137" spans="1:5" ht="34.5">
      <c r="A137" s="27" t="s">
        <v>8</v>
      </c>
      <c r="B137" s="27" t="s">
        <v>37</v>
      </c>
      <c r="C137" s="52" t="s">
        <v>75</v>
      </c>
      <c r="D137" s="52" t="s">
        <v>63</v>
      </c>
      <c r="E137" s="52" t="s">
        <v>0</v>
      </c>
    </row>
    <row r="138" spans="1:5" ht="34.5">
      <c r="A138" s="27" t="s">
        <v>9</v>
      </c>
      <c r="B138" s="19" t="s">
        <v>43</v>
      </c>
      <c r="C138" s="102"/>
      <c r="D138" s="74"/>
      <c r="E138" s="75"/>
    </row>
    <row r="139" spans="1:5" ht="34.5">
      <c r="A139" s="27" t="s">
        <v>10</v>
      </c>
      <c r="B139" s="123" t="s">
        <v>44</v>
      </c>
      <c r="C139" s="102"/>
      <c r="D139" s="74"/>
      <c r="E139" s="75"/>
    </row>
    <row r="140" spans="1:5">
      <c r="A140" s="123" t="s">
        <v>38</v>
      </c>
      <c r="B140" s="123" t="s">
        <v>39</v>
      </c>
      <c r="C140" s="102"/>
      <c r="D140" s="74"/>
      <c r="E140" s="75"/>
    </row>
    <row r="141" spans="1:5" ht="69">
      <c r="A141" s="123" t="s">
        <v>86</v>
      </c>
      <c r="B141" s="123" t="s">
        <v>87</v>
      </c>
      <c r="C141" s="102"/>
      <c r="D141" s="74"/>
      <c r="E141" s="75"/>
    </row>
    <row r="142" spans="1:5">
      <c r="A142" s="170" t="s">
        <v>11</v>
      </c>
      <c r="B142" s="170"/>
      <c r="C142" s="102"/>
      <c r="D142" s="74"/>
      <c r="E142" s="75"/>
    </row>
    <row r="143" spans="1:5">
      <c r="A143" s="32" t="s">
        <v>66</v>
      </c>
      <c r="B143" s="32"/>
      <c r="C143" s="105">
        <v>2</v>
      </c>
      <c r="D143" s="105" t="s">
        <v>100</v>
      </c>
      <c r="E143" s="105">
        <v>2</v>
      </c>
    </row>
    <row r="144" spans="1:5">
      <c r="A144" s="167" t="s">
        <v>42</v>
      </c>
      <c r="B144" s="167"/>
      <c r="C144" s="33">
        <f>'1'!D51</f>
        <v>152546.1</v>
      </c>
      <c r="D144" s="33">
        <f>'1'!E51</f>
        <v>152546.1</v>
      </c>
      <c r="E144" s="33">
        <f>'1'!F51</f>
        <v>152546.1</v>
      </c>
    </row>
    <row r="145" spans="1:5">
      <c r="A145" s="48"/>
      <c r="B145" s="48"/>
      <c r="C145" s="10"/>
      <c r="D145" s="34"/>
      <c r="E145" s="34"/>
    </row>
    <row r="146" spans="1:5">
      <c r="A146" s="10"/>
      <c r="B146" s="46"/>
      <c r="C146" s="46"/>
      <c r="D146" s="46"/>
      <c r="E146" s="106" t="s">
        <v>62</v>
      </c>
    </row>
    <row r="147" spans="1:5" s="125" customFormat="1">
      <c r="A147" s="178" t="s">
        <v>26</v>
      </c>
      <c r="B147" s="178"/>
      <c r="C147" s="126"/>
      <c r="D147" s="126"/>
      <c r="E147" s="126"/>
    </row>
    <row r="148" spans="1:5">
      <c r="A148" s="49"/>
      <c r="B148" s="49"/>
    </row>
    <row r="149" spans="1:5">
      <c r="A149" s="179" t="s">
        <v>61</v>
      </c>
      <c r="B149" s="179"/>
      <c r="C149" s="10"/>
      <c r="D149" s="10"/>
      <c r="E149" s="10"/>
    </row>
    <row r="150" spans="1:5">
      <c r="A150" s="48"/>
      <c r="B150" s="48"/>
      <c r="C150" s="10"/>
      <c r="D150" s="10"/>
      <c r="E150" s="10"/>
    </row>
    <row r="151" spans="1:5">
      <c r="A151" s="25" t="s">
        <v>34</v>
      </c>
      <c r="B151" s="26" t="s">
        <v>5</v>
      </c>
      <c r="C151" s="10"/>
      <c r="D151" s="10"/>
    </row>
    <row r="152" spans="1:5">
      <c r="A152" s="25" t="s">
        <v>35</v>
      </c>
      <c r="B152" s="26" t="s">
        <v>36</v>
      </c>
      <c r="C152" s="10"/>
      <c r="D152" s="10"/>
    </row>
    <row r="153" spans="1:5">
      <c r="A153" s="48"/>
      <c r="B153" s="48"/>
      <c r="C153" s="10"/>
      <c r="D153" s="10"/>
    </row>
    <row r="154" spans="1:5" ht="17.25" customHeight="1">
      <c r="A154" s="179" t="s">
        <v>6</v>
      </c>
      <c r="B154" s="179"/>
      <c r="C154" s="121"/>
      <c r="D154" s="121"/>
      <c r="E154" s="121"/>
    </row>
    <row r="155" spans="1:5">
      <c r="A155" s="48"/>
      <c r="B155" s="48"/>
      <c r="C155" s="121"/>
      <c r="D155" s="121"/>
      <c r="E155" s="121"/>
    </row>
    <row r="156" spans="1:5" ht="42.75" customHeight="1">
      <c r="A156" s="27" t="s">
        <v>7</v>
      </c>
      <c r="B156" s="27" t="s">
        <v>35</v>
      </c>
      <c r="C156" s="149" t="s">
        <v>123</v>
      </c>
      <c r="D156" s="150"/>
      <c r="E156" s="151"/>
    </row>
    <row r="157" spans="1:5" ht="44.25" customHeight="1">
      <c r="A157" s="27" t="s">
        <v>8</v>
      </c>
      <c r="B157" s="27" t="s">
        <v>37</v>
      </c>
      <c r="C157" s="52" t="s">
        <v>75</v>
      </c>
      <c r="D157" s="52" t="s">
        <v>63</v>
      </c>
      <c r="E157" s="52" t="s">
        <v>0</v>
      </c>
    </row>
    <row r="158" spans="1:5" ht="44.25" customHeight="1">
      <c r="A158" s="27" t="s">
        <v>9</v>
      </c>
      <c r="B158" s="19" t="s">
        <v>43</v>
      </c>
      <c r="C158" s="102"/>
      <c r="D158" s="74"/>
      <c r="E158" s="75"/>
    </row>
    <row r="159" spans="1:5" ht="44.25" customHeight="1">
      <c r="A159" s="27" t="s">
        <v>10</v>
      </c>
      <c r="B159" s="25" t="s">
        <v>44</v>
      </c>
      <c r="C159" s="102"/>
      <c r="D159" s="74"/>
      <c r="E159" s="75"/>
    </row>
    <row r="160" spans="1:5">
      <c r="A160" s="25" t="s">
        <v>38</v>
      </c>
      <c r="B160" s="25" t="s">
        <v>39</v>
      </c>
      <c r="C160" s="102"/>
      <c r="D160" s="74"/>
      <c r="E160" s="75"/>
    </row>
    <row r="161" spans="1:5" ht="51.75">
      <c r="A161" s="25" t="s">
        <v>40</v>
      </c>
      <c r="B161" s="35" t="s">
        <v>41</v>
      </c>
      <c r="C161" s="101"/>
      <c r="D161" s="101"/>
      <c r="E161" s="75"/>
    </row>
    <row r="162" spans="1:5">
      <c r="A162" s="170" t="s">
        <v>11</v>
      </c>
      <c r="B162" s="170"/>
      <c r="C162" s="102"/>
      <c r="D162" s="74"/>
      <c r="E162" s="75"/>
    </row>
    <row r="163" spans="1:5">
      <c r="A163" s="167" t="s">
        <v>42</v>
      </c>
      <c r="B163" s="167"/>
      <c r="C163" s="107">
        <f>-(C144+C124+C104+C85+C65+C45+C25)</f>
        <v>-1012342.1</v>
      </c>
      <c r="D163" s="107">
        <f>-(D144+D124+D104+D85+D65+D45+D25)</f>
        <v>-1012342.1</v>
      </c>
      <c r="E163" s="107">
        <f>-(E144+E124+E104+E85+E65+E45+E25)</f>
        <v>-1012342.1</v>
      </c>
    </row>
  </sheetData>
  <mergeCells count="60">
    <mergeCell ref="C136:E136"/>
    <mergeCell ref="A142:B142"/>
    <mergeCell ref="A144:B144"/>
    <mergeCell ref="A127:B127"/>
    <mergeCell ref="A129:B129"/>
    <mergeCell ref="A134:B134"/>
    <mergeCell ref="C134:E135"/>
    <mergeCell ref="A154:B154"/>
    <mergeCell ref="A63:B63"/>
    <mergeCell ref="A65:B65"/>
    <mergeCell ref="A109:B109"/>
    <mergeCell ref="A25:B25"/>
    <mergeCell ref="A47:B47"/>
    <mergeCell ref="A48:B48"/>
    <mergeCell ref="A50:B50"/>
    <mergeCell ref="A55:B55"/>
    <mergeCell ref="A107:B107"/>
    <mergeCell ref="A28:B28"/>
    <mergeCell ref="A30:B30"/>
    <mergeCell ref="A35:B35"/>
    <mergeCell ref="A43:B43"/>
    <mergeCell ref="A45:B45"/>
    <mergeCell ref="A67:B67"/>
    <mergeCell ref="C16:E16"/>
    <mergeCell ref="A163:B163"/>
    <mergeCell ref="A147:B147"/>
    <mergeCell ref="A162:B162"/>
    <mergeCell ref="A149:B149"/>
    <mergeCell ref="A70:B70"/>
    <mergeCell ref="A75:B75"/>
    <mergeCell ref="A83:B83"/>
    <mergeCell ref="A85:B85"/>
    <mergeCell ref="A87:B87"/>
    <mergeCell ref="A88:B88"/>
    <mergeCell ref="A90:B90"/>
    <mergeCell ref="A102:B102"/>
    <mergeCell ref="A104:B104"/>
    <mergeCell ref="A114:B114"/>
    <mergeCell ref="A122:B122"/>
    <mergeCell ref="A9:B9"/>
    <mergeCell ref="A11:B11"/>
    <mergeCell ref="A16:B16"/>
    <mergeCell ref="A23:B23"/>
    <mergeCell ref="A68:B68"/>
    <mergeCell ref="A124:B124"/>
    <mergeCell ref="C116:E116"/>
    <mergeCell ref="E1:F1"/>
    <mergeCell ref="A6:F6"/>
    <mergeCell ref="C156:E156"/>
    <mergeCell ref="C17:E17"/>
    <mergeCell ref="C37:E37"/>
    <mergeCell ref="C57:E57"/>
    <mergeCell ref="C77:E77"/>
    <mergeCell ref="C35:E36"/>
    <mergeCell ref="C55:E56"/>
    <mergeCell ref="C75:E76"/>
    <mergeCell ref="C95:E95"/>
    <mergeCell ref="C114:E115"/>
    <mergeCell ref="C96:E96"/>
    <mergeCell ref="A95:B95"/>
  </mergeCells>
  <pageMargins left="0.7" right="0.7" top="0.75" bottom="0.75" header="0.3" footer="0.3"/>
  <pageSetup scale="81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https:/mul2-mta.gov.am/tasks/1523374/oneclick/4havelvac.xlsx?token=35daf8655f13948a627ecfeebd4a87ba</cp:keywords>
  <cp:lastModifiedBy>Armine Simonyan</cp:lastModifiedBy>
  <cp:lastPrinted>2023-03-16T10:28:25Z</cp:lastPrinted>
  <dcterms:created xsi:type="dcterms:W3CDTF">1996-10-14T23:33:28Z</dcterms:created>
  <dcterms:modified xsi:type="dcterms:W3CDTF">2024-05-07T07:18:37Z</dcterms:modified>
</cp:coreProperties>
</file>