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4\karav.voroshumner\1225\1225-12018\26.04.2024\"/>
    </mc:Choice>
  </mc:AlternateContent>
  <bookViews>
    <workbookView xWindow="0" yWindow="0" windowWidth="28800" windowHeight="11910" tabRatio="563"/>
  </bookViews>
  <sheets>
    <sheet name="1.1" sheetId="92" r:id="rId1"/>
    <sheet name="2." sheetId="77" r:id="rId2"/>
    <sheet name="3." sheetId="76" r:id="rId3"/>
    <sheet name="4." sheetId="80" r:id="rId4"/>
    <sheet name="5." sheetId="90" r:id="rId5"/>
    <sheet name="6." sheetId="91" r:id="rId6"/>
  </sheets>
  <externalReferences>
    <externalReference r:id="rId7"/>
  </externalReferences>
  <definedNames>
    <definedName name="_xlnm._FilterDatabase" localSheetId="1" hidden="1">'2.'!$A$11:$F$44</definedName>
    <definedName name="_xlnm._FilterDatabase" localSheetId="2" hidden="1">'3.'!$D$1:$E$11</definedName>
    <definedName name="_tab10" localSheetId="4">#REF!</definedName>
    <definedName name="_tab10" localSheetId="5">#REF!</definedName>
    <definedName name="_tab10">#REF!</definedName>
    <definedName name="_tab11" localSheetId="4">#REF!</definedName>
    <definedName name="_tab11" localSheetId="5">#REF!</definedName>
    <definedName name="_tab11">#REF!</definedName>
    <definedName name="_tab12" localSheetId="4">#REF!</definedName>
    <definedName name="_tab12" localSheetId="5">#REF!</definedName>
    <definedName name="_tab12">#REF!</definedName>
    <definedName name="_tab13" localSheetId="4">#REF!</definedName>
    <definedName name="_tab13" localSheetId="5">#REF!</definedName>
    <definedName name="_tab13">#REF!</definedName>
    <definedName name="_tab14" localSheetId="4">#REF!</definedName>
    <definedName name="_tab14" localSheetId="5">#REF!</definedName>
    <definedName name="_tab14">#REF!</definedName>
    <definedName name="_tab15" localSheetId="4">#REF!</definedName>
    <definedName name="_tab15" localSheetId="5">#REF!</definedName>
    <definedName name="_tab15">#REF!</definedName>
    <definedName name="_tab16" localSheetId="4">#REF!</definedName>
    <definedName name="_tab16" localSheetId="5">#REF!</definedName>
    <definedName name="_tab16">#REF!</definedName>
    <definedName name="_tab17" localSheetId="4">#REF!</definedName>
    <definedName name="_tab17" localSheetId="5">#REF!</definedName>
    <definedName name="_tab17">#REF!</definedName>
    <definedName name="_tab18" localSheetId="4">#REF!</definedName>
    <definedName name="_tab18" localSheetId="5">#REF!</definedName>
    <definedName name="_tab18">#REF!</definedName>
    <definedName name="_tab19" localSheetId="4">#REF!</definedName>
    <definedName name="_tab19" localSheetId="5">#REF!</definedName>
    <definedName name="_tab19">#REF!</definedName>
    <definedName name="_tab20" localSheetId="4">#REF!</definedName>
    <definedName name="_tab20" localSheetId="5">#REF!</definedName>
    <definedName name="_tab20">#REF!</definedName>
    <definedName name="_tab21" localSheetId="4">#REF!</definedName>
    <definedName name="_tab21" localSheetId="5">#REF!</definedName>
    <definedName name="_tab21">#REF!</definedName>
    <definedName name="_tab22" localSheetId="4">#REF!</definedName>
    <definedName name="_tab22" localSheetId="5">#REF!</definedName>
    <definedName name="_tab22">#REF!</definedName>
    <definedName name="_tab23" localSheetId="4">#REF!</definedName>
    <definedName name="_tab23" localSheetId="5">#REF!</definedName>
    <definedName name="_tab23">#REF!</definedName>
    <definedName name="_tab24" localSheetId="4">#REF!</definedName>
    <definedName name="_tab24" localSheetId="5">#REF!</definedName>
    <definedName name="_tab24">#REF!</definedName>
    <definedName name="_tab5" localSheetId="4">#REF!</definedName>
    <definedName name="_tab5" localSheetId="5">#REF!</definedName>
    <definedName name="_tab5">#REF!</definedName>
    <definedName name="_tab6" localSheetId="4">#REF!</definedName>
    <definedName name="_tab6" localSheetId="5">#REF!</definedName>
    <definedName name="_tab6">#REF!</definedName>
    <definedName name="_tab7" localSheetId="4">#REF!</definedName>
    <definedName name="_tab7" localSheetId="5">#REF!</definedName>
    <definedName name="_tab7">#REF!</definedName>
    <definedName name="_tab8" localSheetId="4">#REF!</definedName>
    <definedName name="_tab8" localSheetId="5">#REF!</definedName>
    <definedName name="_tab8">#REF!</definedName>
    <definedName name="_tab9" localSheetId="4">#REF!</definedName>
    <definedName name="_tab9" localSheetId="5">#REF!</definedName>
    <definedName name="_tab9">#REF!</definedName>
    <definedName name="AgencyCode" localSheetId="4">#REF!</definedName>
    <definedName name="AgencyCode" localSheetId="5">#REF!</definedName>
    <definedName name="AgencyCode">#REF!</definedName>
    <definedName name="AgencyName" localSheetId="4">#REF!</definedName>
    <definedName name="AgencyName" localSheetId="5">#REF!</definedName>
    <definedName name="AgencyName">#REF!</definedName>
    <definedName name="åû" localSheetId="4">#REF!</definedName>
    <definedName name="åû" localSheetId="5">#REF!</definedName>
    <definedName name="åû">#REF!</definedName>
    <definedName name="davit" localSheetId="4">#REF!</definedName>
    <definedName name="davit" localSheetId="5">#REF!</definedName>
    <definedName name="davit">#REF!</definedName>
    <definedName name="Functional1" localSheetId="4">#REF!</definedName>
    <definedName name="Functional1" localSheetId="5">#REF!</definedName>
    <definedName name="Functional1">#REF!</definedName>
    <definedName name="ggg" localSheetId="4">#REF!</definedName>
    <definedName name="ggg" localSheetId="5">#REF!</definedName>
    <definedName name="ggg">#REF!</definedName>
    <definedName name="hav" localSheetId="4">#REF!</definedName>
    <definedName name="hav" localSheetId="5">#REF!</definedName>
    <definedName name="hav">#REF!</definedName>
    <definedName name="havelvac" localSheetId="4">#REF!</definedName>
    <definedName name="havelvac" localSheetId="5">#REF!</definedName>
    <definedName name="havelvac">#REF!</definedName>
    <definedName name="mas" localSheetId="4">#REF!</definedName>
    <definedName name="mas" localSheetId="5">#REF!</definedName>
    <definedName name="mas">#REF!</definedName>
    <definedName name="mass" localSheetId="4">#REF!</definedName>
    <definedName name="mass" localSheetId="5">#REF!</definedName>
    <definedName name="mass">#REF!</definedName>
    <definedName name="PANature" localSheetId="4">#REF!</definedName>
    <definedName name="PANature" localSheetId="5">#REF!</definedName>
    <definedName name="PANature">#REF!</definedName>
    <definedName name="par_count" localSheetId="4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4">#REF!,#REF!,#REF!,#REF!,#REF!</definedName>
    <definedName name="par_qual" localSheetId="5">#REF!,#REF!,#REF!,#REF!,#REF!</definedName>
    <definedName name="par_qual">#REF!,#REF!,#REF!,#REF!,#REF!</definedName>
    <definedName name="par_time" localSheetId="4">#REF!,#REF!,#REF!,#REF!</definedName>
    <definedName name="par_time" localSheetId="5">#REF!,#REF!,#REF!,#REF!</definedName>
    <definedName name="par_time">#REF!,#REF!,#REF!,#REF!</definedName>
    <definedName name="par2.12s" localSheetId="4">#REF!</definedName>
    <definedName name="par2.12s" localSheetId="5">#REF!</definedName>
    <definedName name="par2.12s">#REF!</definedName>
    <definedName name="par2.4s" localSheetId="4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4">#REF!,#REF!</definedName>
    <definedName name="par2.5s" localSheetId="5">#REF!,#REF!</definedName>
    <definedName name="par2.5s">#REF!,#REF!</definedName>
    <definedName name="par2.6s" localSheetId="4">#REF!,#REF!,#REF!,#REF!</definedName>
    <definedName name="par2.6s" localSheetId="5">#REF!,#REF!,#REF!,#REF!</definedName>
    <definedName name="par2.6s">#REF!,#REF!,#REF!,#REF!</definedName>
    <definedName name="par2.7s" localSheetId="4">#REF!,#REF!</definedName>
    <definedName name="par2.7s" localSheetId="5">#REF!,#REF!</definedName>
    <definedName name="par2.7s">#REF!,#REF!</definedName>
    <definedName name="par2.9s" localSheetId="4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4">#REF!,#REF!</definedName>
    <definedName name="par4.10s" localSheetId="5">#REF!,#REF!</definedName>
    <definedName name="par4.10s">#REF!,#REF!</definedName>
    <definedName name="par4.11d" localSheetId="4">#REF!,#REF!,#REF!,#REF!,#REF!</definedName>
    <definedName name="par4.11d" localSheetId="5">#REF!,#REF!,#REF!,#REF!,#REF!</definedName>
    <definedName name="par4.11d">#REF!,#REF!,#REF!,#REF!,#REF!</definedName>
    <definedName name="par4.12d" localSheetId="4">#REF!</definedName>
    <definedName name="par4.12d" localSheetId="5">#REF!</definedName>
    <definedName name="par4.12d">#REF!</definedName>
    <definedName name="par4.13s" localSheetId="4">#REF!</definedName>
    <definedName name="par4.13s" localSheetId="5">#REF!</definedName>
    <definedName name="par4.13s">#REF!</definedName>
    <definedName name="par4.14" localSheetId="4">#REF!,#REF!,#REF!,#REF!,#REF!,#REF!</definedName>
    <definedName name="par4.14" localSheetId="5">#REF!,#REF!,#REF!,#REF!,#REF!,#REF!</definedName>
    <definedName name="par4.14">#REF!,#REF!,#REF!,#REF!,#REF!,#REF!</definedName>
    <definedName name="par4.15" localSheetId="4">#REF!,#REF!,#REF!</definedName>
    <definedName name="par4.15" localSheetId="5">#REF!,#REF!,#REF!</definedName>
    <definedName name="par4.15">#REF!,#REF!,#REF!</definedName>
    <definedName name="par4.16" localSheetId="4">#REF!,#REF!,#REF!</definedName>
    <definedName name="par4.16" localSheetId="5">#REF!,#REF!,#REF!</definedName>
    <definedName name="par4.16">#REF!,#REF!,#REF!</definedName>
    <definedName name="par4.17" localSheetId="4">#REF!,#REF!,#REF!,#REF!</definedName>
    <definedName name="par4.17" localSheetId="5">#REF!,#REF!,#REF!,#REF!</definedName>
    <definedName name="par4.17">#REF!,#REF!,#REF!,#REF!</definedName>
    <definedName name="par4.18d" localSheetId="4">#REF!,#REF!</definedName>
    <definedName name="par4.18d" localSheetId="5">#REF!,#REF!</definedName>
    <definedName name="par4.18d">#REF!,#REF!</definedName>
    <definedName name="par4.19s" localSheetId="4">#REF!</definedName>
    <definedName name="par4.19s" localSheetId="5">#REF!</definedName>
    <definedName name="par4.19s">#REF!</definedName>
    <definedName name="par4.20f" localSheetId="4">#REF!</definedName>
    <definedName name="par4.20f" localSheetId="5">#REF!</definedName>
    <definedName name="par4.20f">#REF!</definedName>
    <definedName name="par4.21f" localSheetId="4">#REF!</definedName>
    <definedName name="par4.21f" localSheetId="5">#REF!</definedName>
    <definedName name="par4.21f">#REF!</definedName>
    <definedName name="par4.22" localSheetId="4">#REF!</definedName>
    <definedName name="par4.22" localSheetId="5">#REF!</definedName>
    <definedName name="par4.22">#REF!</definedName>
    <definedName name="par4.4" localSheetId="4">#REF!</definedName>
    <definedName name="par4.4" localSheetId="5">#REF!</definedName>
    <definedName name="par4.4">#REF!</definedName>
    <definedName name="par4.5" localSheetId="4">#REF!</definedName>
    <definedName name="par4.5" localSheetId="5">#REF!</definedName>
    <definedName name="par4.5">#REF!</definedName>
    <definedName name="par4.6s" localSheetId="4">#REF!</definedName>
    <definedName name="par4.6s" localSheetId="5">#REF!</definedName>
    <definedName name="par4.6s">#REF!</definedName>
    <definedName name="par4.7s" localSheetId="4">#REF!</definedName>
    <definedName name="par4.7s" localSheetId="5">#REF!</definedName>
    <definedName name="par4.7s">#REF!</definedName>
    <definedName name="par4.8" localSheetId="4">#REF!,#REF!,#REF!,#REF!,#REF!</definedName>
    <definedName name="par4.8" localSheetId="5">#REF!,#REF!,#REF!,#REF!,#REF!</definedName>
    <definedName name="par4.8">#REF!,#REF!,#REF!,#REF!,#REF!</definedName>
    <definedName name="par4.9" localSheetId="4">#REF!,#REF!,#REF!,#REF!,#REF!,#REF!</definedName>
    <definedName name="par4.9" localSheetId="5">#REF!,#REF!,#REF!,#REF!,#REF!,#REF!</definedName>
    <definedName name="par4.9">#REF!,#REF!,#REF!,#REF!,#REF!,#REF!</definedName>
    <definedName name="par5.1" localSheetId="4">#REF!,#REF!</definedName>
    <definedName name="par5.1" localSheetId="5">#REF!,#REF!</definedName>
    <definedName name="par5.1">#REF!,#REF!</definedName>
    <definedName name="par5.3" localSheetId="4">#REF!,#REF!,#REF!,#REF!,#REF!,#REF!</definedName>
    <definedName name="par5.3" localSheetId="5">#REF!,#REF!,#REF!,#REF!,#REF!,#REF!</definedName>
    <definedName name="par5.3">#REF!,#REF!,#REF!,#REF!,#REF!,#REF!</definedName>
    <definedName name="par5.4" localSheetId="4">#REF!,#REF!,#REF!,#REF!,#REF!</definedName>
    <definedName name="par5.4" localSheetId="5">#REF!,#REF!,#REF!,#REF!,#REF!</definedName>
    <definedName name="par5.4">#REF!,#REF!,#REF!,#REF!,#REF!</definedName>
    <definedName name="par5.5" localSheetId="4">#REF!</definedName>
    <definedName name="par5.5" localSheetId="5">#REF!</definedName>
    <definedName name="par5.5">#REF!</definedName>
    <definedName name="par5.6" localSheetId="4">#REF!,#REF!</definedName>
    <definedName name="par5.6" localSheetId="5">#REF!,#REF!</definedName>
    <definedName name="par5.6">#REF!,#REF!</definedName>
    <definedName name="PAType" localSheetId="4">#REF!</definedName>
    <definedName name="PAType" localSheetId="5">#REF!</definedName>
    <definedName name="PAType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4">#REF!</definedName>
    <definedName name="PerformanceType" localSheetId="5">#REF!</definedName>
    <definedName name="PerformanceType">#REF!</definedName>
    <definedName name="_xlnm.Print_Area" localSheetId="1">'2.'!$A$1:$F$44</definedName>
    <definedName name="_xlnm.Print_Area" localSheetId="2">'3.'!$A$1:$I$55</definedName>
    <definedName name="_xlnm.Print_Area" localSheetId="3">'4.'!$A$1:$E$40</definedName>
    <definedName name="_xlnm.Print_Area" localSheetId="4">'5.'!$A$1:$E$41</definedName>
    <definedName name="_xlnm.Print_Area" localSheetId="5">'6.'!$A$1:$I$47</definedName>
    <definedName name="_xlnm.Print_Titles" localSheetId="1">'2.'!$8:$9</definedName>
    <definedName name="program" localSheetId="4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4">#REF!</definedName>
    <definedName name="x" localSheetId="5">#REF!</definedName>
    <definedName name="x">#REF!</definedName>
    <definedName name="Հավելված" localSheetId="4">#REF!</definedName>
    <definedName name="Հավելված" localSheetId="5">#REF!</definedName>
    <definedName name="Հավելված">#REF!</definedName>
    <definedName name="Մաս" localSheetId="4">#REF!</definedName>
    <definedName name="Մաս" localSheetId="5">#REF!</definedName>
    <definedName name="Մաս">#REF!</definedName>
    <definedName name="շախմատիստ" localSheetId="4">#REF!</definedName>
    <definedName name="շախմատիստ" localSheetId="5">#REF!</definedName>
    <definedName name="շախմատիստ">#REF!</definedName>
  </definedNames>
  <calcPr calcId="162913"/>
  <customWorkbookViews>
    <customWorkbookView name="ordyan - Personal View" guid="{EE5C0AFB-B96A-4C3C-885D-9A248AEB532B}" mergeInterval="0" personalView="1" maximized="1" windowWidth="1020" windowHeight="605" activeSheetId="8"/>
    <customWorkbookView name="marine - Personal View" guid="{D9EA75C0-4948-47E2-929C-5FF812E82023}" mergeInterval="0" personalView="1" maximized="1" windowWidth="1148" windowHeight="727" activeSheetId="7"/>
  </customWorkbookViews>
</workbook>
</file>

<file path=xl/calcChain.xml><?xml version="1.0" encoding="utf-8"?>
<calcChain xmlns="http://schemas.openxmlformats.org/spreadsheetml/2006/main">
  <c r="B9" i="92" l="1"/>
  <c r="B11" i="92"/>
  <c r="B15" i="92" l="1"/>
  <c r="B13" i="92" s="1"/>
  <c r="C26" i="90" l="1"/>
  <c r="C23" i="90" l="1"/>
  <c r="A24" i="90" l="1"/>
  <c r="E40" i="80" l="1"/>
  <c r="C40" i="80"/>
  <c r="I19" i="76"/>
  <c r="G19" i="76"/>
  <c r="H36" i="76"/>
  <c r="I36" i="76"/>
  <c r="G36" i="76"/>
  <c r="I35" i="76"/>
  <c r="H35" i="76"/>
  <c r="G35" i="76"/>
  <c r="I34" i="76"/>
  <c r="H34" i="76"/>
  <c r="H33" i="76" s="1"/>
  <c r="H31" i="76" s="1"/>
  <c r="H29" i="76" s="1"/>
  <c r="H19" i="76" s="1"/>
  <c r="G34" i="76"/>
  <c r="I33" i="76"/>
  <c r="I31" i="76" s="1"/>
  <c r="I29" i="76" s="1"/>
  <c r="G33" i="76"/>
  <c r="G31" i="76" s="1"/>
  <c r="G29" i="76" s="1"/>
  <c r="E12" i="77"/>
  <c r="F12" i="77"/>
  <c r="D12" i="77"/>
  <c r="E19" i="77"/>
  <c r="D16" i="92"/>
  <c r="D15" i="92"/>
  <c r="D13" i="92" s="1"/>
  <c r="D11" i="92" s="1"/>
  <c r="D9" i="92" s="1"/>
  <c r="C15" i="92"/>
  <c r="C13" i="92" s="1"/>
  <c r="C11" i="92" s="1"/>
  <c r="C9" i="92" s="1"/>
  <c r="D39" i="77" l="1"/>
  <c r="E39" i="77" s="1"/>
  <c r="F39" i="77" s="1"/>
  <c r="E23" i="90" l="1"/>
  <c r="A25" i="90"/>
  <c r="A23" i="90"/>
  <c r="B17" i="80"/>
  <c r="F47" i="76"/>
  <c r="F39" i="91" s="1"/>
  <c r="E47" i="76" l="1"/>
  <c r="D32" i="77" l="1"/>
  <c r="I47" i="91" l="1"/>
  <c r="I46" i="91" s="1"/>
  <c r="I45" i="91" s="1"/>
  <c r="I44" i="91" s="1"/>
  <c r="I43" i="91" s="1"/>
  <c r="I41" i="91" s="1"/>
  <c r="I39" i="91" s="1"/>
  <c r="I37" i="91" s="1"/>
  <c r="I35" i="91" s="1"/>
  <c r="I33" i="91" s="1"/>
  <c r="I31" i="91" s="1"/>
  <c r="I29" i="91" s="1"/>
  <c r="H47" i="91"/>
  <c r="H46" i="91" s="1"/>
  <c r="H45" i="91" s="1"/>
  <c r="H44" i="91" s="1"/>
  <c r="H43" i="91" s="1"/>
  <c r="H41" i="91" s="1"/>
  <c r="H39" i="91" s="1"/>
  <c r="H37" i="91" s="1"/>
  <c r="H35" i="91" s="1"/>
  <c r="H33" i="91" s="1"/>
  <c r="H31" i="91" s="1"/>
  <c r="H29" i="91" s="1"/>
  <c r="G47" i="91"/>
  <c r="G46" i="91" s="1"/>
  <c r="G45" i="91" s="1"/>
  <c r="G44" i="91" s="1"/>
  <c r="G43" i="91" s="1"/>
  <c r="G41" i="91" s="1"/>
  <c r="G39" i="91" s="1"/>
  <c r="G37" i="91" s="1"/>
  <c r="G35" i="91" s="1"/>
  <c r="G33" i="91" s="1"/>
  <c r="G31" i="91" s="1"/>
  <c r="G29" i="91" s="1"/>
  <c r="F37" i="91"/>
  <c r="D31" i="77"/>
  <c r="D25" i="77" s="1"/>
  <c r="D11" i="77" l="1"/>
  <c r="D10" i="77" s="1"/>
  <c r="C41" i="90"/>
  <c r="G28" i="76"/>
  <c r="G27" i="76" s="1"/>
  <c r="G26" i="76" s="1"/>
  <c r="G25" i="76" s="1"/>
  <c r="G23" i="76" s="1"/>
  <c r="G21" i="76" s="1"/>
  <c r="G17" i="76" s="1"/>
  <c r="G15" i="76" s="1"/>
  <c r="G13" i="76" s="1"/>
  <c r="G11" i="76" s="1"/>
  <c r="G28" i="91"/>
  <c r="G27" i="91" s="1"/>
  <c r="G26" i="91" s="1"/>
  <c r="G25" i="91" s="1"/>
  <c r="G23" i="91" s="1"/>
  <c r="G21" i="91" s="1"/>
  <c r="G19" i="91" s="1"/>
  <c r="G17" i="91" s="1"/>
  <c r="G15" i="91" s="1"/>
  <c r="G13" i="91" s="1"/>
  <c r="G11" i="91" s="1"/>
  <c r="G9" i="91" s="1"/>
  <c r="E32" i="77" l="1"/>
  <c r="E31" i="77" s="1"/>
  <c r="F32" i="77"/>
  <c r="F31" i="77" s="1"/>
  <c r="E25" i="77" l="1"/>
  <c r="F25" i="77"/>
  <c r="C25" i="80"/>
  <c r="D25" i="80"/>
  <c r="D26" i="90" s="1"/>
  <c r="E25" i="80"/>
  <c r="E26" i="90" s="1"/>
  <c r="E11" i="77" l="1"/>
  <c r="E10" i="77" s="1"/>
  <c r="H28" i="91"/>
  <c r="H27" i="91" s="1"/>
  <c r="H26" i="91" s="1"/>
  <c r="H25" i="91" s="1"/>
  <c r="H23" i="91" s="1"/>
  <c r="H21" i="91" s="1"/>
  <c r="H19" i="91" s="1"/>
  <c r="H17" i="91" s="1"/>
  <c r="H15" i="91" s="1"/>
  <c r="H13" i="91" s="1"/>
  <c r="H11" i="91" s="1"/>
  <c r="H9" i="91" s="1"/>
  <c r="H28" i="76"/>
  <c r="H27" i="76" s="1"/>
  <c r="H26" i="76" s="1"/>
  <c r="H25" i="76" s="1"/>
  <c r="H23" i="76" s="1"/>
  <c r="H21" i="76" s="1"/>
  <c r="H17" i="76" s="1"/>
  <c r="H15" i="76" s="1"/>
  <c r="H13" i="76" s="1"/>
  <c r="E41" i="90"/>
  <c r="F11" i="77"/>
  <c r="F10" i="77" s="1"/>
  <c r="I28" i="76"/>
  <c r="I27" i="76" s="1"/>
  <c r="I26" i="76" s="1"/>
  <c r="I25" i="76" s="1"/>
  <c r="I23" i="76" s="1"/>
  <c r="I21" i="76" s="1"/>
  <c r="I17" i="76" s="1"/>
  <c r="I15" i="76" s="1"/>
  <c r="I13" i="76" s="1"/>
  <c r="I11" i="76" s="1"/>
  <c r="I28" i="91"/>
  <c r="I27" i="91" s="1"/>
  <c r="I26" i="91" s="1"/>
  <c r="I25" i="91" s="1"/>
  <c r="I23" i="91" s="1"/>
  <c r="I21" i="91" s="1"/>
  <c r="I19" i="91" s="1"/>
  <c r="I17" i="91" s="1"/>
  <c r="I15" i="91" s="1"/>
  <c r="I13" i="91" s="1"/>
  <c r="I11" i="91" s="1"/>
  <c r="I9" i="91" s="1"/>
  <c r="G55" i="76"/>
  <c r="G54" i="76" s="1"/>
  <c r="H55" i="76"/>
  <c r="H54" i="76" s="1"/>
  <c r="H11" i="76" l="1"/>
  <c r="D40" i="80"/>
  <c r="D41" i="90" s="1"/>
  <c r="H53" i="76"/>
  <c r="H52" i="76" s="1"/>
  <c r="H51" i="76" s="1"/>
  <c r="H49" i="76" s="1"/>
  <c r="H47" i="76" s="1"/>
  <c r="H45" i="76" s="1"/>
  <c r="H43" i="76" s="1"/>
  <c r="H41" i="76" s="1"/>
  <c r="H39" i="76" s="1"/>
  <c r="G53" i="76"/>
  <c r="G52" i="76" s="1"/>
  <c r="G51" i="76" s="1"/>
  <c r="G49" i="76" s="1"/>
  <c r="G47" i="76" s="1"/>
  <c r="G45" i="76" s="1"/>
  <c r="G43" i="76" s="1"/>
  <c r="G41" i="76" s="1"/>
  <c r="G39" i="76" s="1"/>
  <c r="B20" i="90"/>
  <c r="B21" i="90"/>
  <c r="B19" i="90"/>
  <c r="B18" i="90"/>
  <c r="B17" i="90"/>
  <c r="B16" i="90"/>
  <c r="I55" i="76"/>
  <c r="I54" i="76" s="1"/>
  <c r="G37" i="76" l="1"/>
  <c r="G9" i="76" s="1"/>
  <c r="H37" i="76"/>
  <c r="H9" i="76" s="1"/>
  <c r="I53" i="76"/>
  <c r="I52" i="76" s="1"/>
  <c r="I51" i="76" s="1"/>
  <c r="I49" i="76" s="1"/>
  <c r="I47" i="76" s="1"/>
  <c r="I45" i="76" s="1"/>
  <c r="I43" i="76" s="1"/>
  <c r="I41" i="76" s="1"/>
  <c r="I39" i="76" s="1"/>
  <c r="F45" i="76"/>
  <c r="I37" i="76" l="1"/>
  <c r="I9" i="76" s="1"/>
  <c r="B13" i="90" l="1"/>
  <c r="B12" i="80" l="1"/>
</calcChain>
</file>

<file path=xl/sharedStrings.xml><?xml version="1.0" encoding="utf-8"?>
<sst xmlns="http://schemas.openxmlformats.org/spreadsheetml/2006/main" count="290" uniqueCount="133">
  <si>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</si>
  <si>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</si>
  <si>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</si>
  <si>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</si>
  <si>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</si>
  <si>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</si>
  <si>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</si>
  <si>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</si>
  <si>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</si>
  <si>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</si>
  <si>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</si>
  <si>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</si>
  <si>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</si>
  <si>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</si>
  <si>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</si>
  <si>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</si>
  <si>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</si>
  <si>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</si>
  <si>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</si>
  <si>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</si>
  <si>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</si>
  <si>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</si>
  <si>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</si>
  <si>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</si>
  <si>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</si>
  <si>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</si>
  <si>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</si>
  <si>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</si>
  <si>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</si>
  <si>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</si>
  <si>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</si>
  <si>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</si>
  <si>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ԸՆԹԱՑԻԿ ԾԱԽՍԵՐ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</si>
  <si>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</si>
  <si>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</si>
  <si>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</si>
  <si>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</si>
  <si>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</si>
  <si>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</si>
  <si>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</si>
  <si>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Հայաստանի Հանրապետության աշխատանքի և սոցիալական հարցերի նախարարություն
</t>
  </si>
  <si>
    <t>Ցուցանիշների փոփոխությունները ավելացումները նշված են դրական նշանով, իսկ նվազեցումները՝ փակագծերում</t>
  </si>
  <si>
    <t>ՄԱՍ 2. ՊԵՏԱԿԱՆ ՄԱՐՄՆԻ ԳԾՈՎ ԱՐԴՅՈՒՆՔԱՅԻՆ (ԿԱՏԱՐՈՂԱԿԱՆ) ՑՈՒՑԱՆԻՇՆԵՐԸ</t>
  </si>
  <si>
    <t>հազար դրամ</t>
  </si>
  <si>
    <t>այդ թվում՝</t>
  </si>
  <si>
    <t>(հազար դրամ)</t>
  </si>
  <si>
    <t>Ցուցանիշների փոփոխությունները նվազեցումները նշված են  փակագծերում</t>
  </si>
  <si>
    <t>Հավելված N 4</t>
  </si>
  <si>
    <t xml:space="preserve"> ՀՀ  աշխատանքի և սոցիալական հարցերի նախարարություն</t>
  </si>
  <si>
    <t>Հավելված N 3</t>
  </si>
  <si>
    <t>02</t>
  </si>
  <si>
    <t>Ծրագրի միջոցառումներ</t>
  </si>
  <si>
    <t>Ցուցանիշների փոփոխությունները ավելացումները նշված են դրական նշանով</t>
  </si>
  <si>
    <t>ՄԱՍ 1. ՊԵՏԱԿԱՆ ՄԱՐՄՆԻ ԳԾՈՎ ԱՐԴՅՈՒՆՔԱՅԻՆ (ԿԱՏԱՐՈՂԱԿԱՆ) ՑՈՒՑԱՆԻՇՆԵՐԸ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</si>
  <si>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</si>
  <si>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</si>
  <si>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</si>
  <si>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ՀՀ աշխատանքի և սոցիալական հարցերի նախարարության միասնական սոցիալական ծառայություն</t>
  </si>
  <si>
    <t xml:space="preserve">ՀՀ աշխատանքի և սոցիալական հարցերի նախարարության միասնական սոցիալական ծառայություն 
</t>
  </si>
  <si>
    <t>01</t>
  </si>
  <si>
    <t xml:space="preserve">այդ թվում՝ </t>
  </si>
  <si>
    <t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t>
  </si>
  <si>
    <t xml:space="preserve"> Օժանդակել ճգնաժամերի հակազդման և արտակարգ իրավիճակների հետևանքով ընտանիքների առջև ծառացած սոցիալական խնդիրների բացասական հետևանքների մեղմմանը</t>
  </si>
  <si>
    <t xml:space="preserve"> Ճգնաժամերի հակազդման և արտակարգ իրավիճակների առաջացրած սոցիալական խնդիրների բացասական հետևանքները մեղմելու նպատակով ընտանիքներին դրամական աջակցության տրամադրում</t>
  </si>
  <si>
    <t xml:space="preserve"> Առաջին կիսամյակ</t>
  </si>
  <si>
    <t xml:space="preserve"> Ինն ամիս</t>
  </si>
  <si>
    <t>Տարի</t>
  </si>
  <si>
    <t xml:space="preserve"> ՀՀ կառավարության 2024 թվականի</t>
  </si>
  <si>
    <t xml:space="preserve"> ՀԱՅԱՍՏԱՆԻ ՀԱՆՐԱՊԵՏՈՒԹՅԱՆ ԿԱՌԱՎԱՐՈՒԹՅԱՆ 2023 ԹՎԱԿԱՆԻ ԴԵԿՏԵՄԲԵՐԻ 28-Ի N 2323-Ն ՈՐՈՇՄԱՆ  N N 3  ԵՎ 4  ՀԱՎԵԼՎԱԾՆԵՐՈՒՄ ԿԱՏԱՐՎՈՂ ՓՈՓՈԽՈՒԹՅՈՒՆՆԵՐԸ ԵՎ ԼՐԱՑՈՒՄՆԵՐԸ</t>
  </si>
  <si>
    <t xml:space="preserve"> ՀՀ աշխատանքի և սոցիալական հարցերի նախարարություն</t>
  </si>
  <si>
    <t>09</t>
  </si>
  <si>
    <t xml:space="preserve"> Սոցիալական պաշտպանություն (այլ դասերին չպատկանող)</t>
  </si>
  <si>
    <t xml:space="preserve"> Սոցիալական պաշտպանությանը տրամադրվող օժանդակ ծառայություններ (այլ դասերին չպատկանող)</t>
  </si>
  <si>
    <t xml:space="preserve"> 1139</t>
  </si>
  <si>
    <t xml:space="preserve">  Ծրագրի անվանումը`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</si>
  <si>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</si>
  <si>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</si>
  <si>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</si>
  <si>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</si>
  <si>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</si>
  <si>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</si>
  <si>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ՀՀ  կառավարություն</t>
  </si>
  <si>
    <t>ՀԻՄՆԱԿԱՆ ԲԱԺԻՆՆԵՐԻՆ ՉԴԱՍՎՈՂ ՊԱՀՈՒՍՏԱՅԻՆ ՖՈՆԴԵՐ</t>
  </si>
  <si>
    <t>ՀՀ կառավարության և համայնքների պահուստային ֆոնդ</t>
  </si>
  <si>
    <t>ՀՀ կառավարության պահուստային ֆոնդ</t>
  </si>
  <si>
    <t>ՀՀ կառավարություն</t>
  </si>
  <si>
    <t xml:space="preserve">այդ թվում՝ ըստ կատարողների </t>
  </si>
  <si>
    <t>այդ թվում՝ բյուջետային ծախսերի տնտեսագիտական դասակարգման հոդվածներ</t>
  </si>
  <si>
    <t>ԸՆԹԱՑԻԿ ԾԱԽՍԵՐ</t>
  </si>
  <si>
    <t>ԱՅԼ  ԾԱԽՍԵՐ</t>
  </si>
  <si>
    <t xml:space="preserve"> - Պահուստային միջոցներ</t>
  </si>
  <si>
    <t>ՀՀ Կառավարություն</t>
  </si>
  <si>
    <t xml:space="preserve"> Ծրագրի միջոցառումները </t>
  </si>
  <si>
    <t xml:space="preserve"> ՀՀ կառավարության պահուստային ֆոնդ 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</si>
  <si>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</si>
  <si>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</si>
  <si>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Միջոցառումն իրականացնողի անվանումը </t>
  </si>
  <si>
    <t xml:space="preserve"> ՀՀ կառավարություն </t>
  </si>
  <si>
    <t xml:space="preserve"> ՀԱՅԱՍՏԱՆԻ ՀԱՆՐԱՊԵՏՈՒԹՅԱՆ ԿԱՌԱՎԱՐՈՒԹՅԱՆ 2023 ԹՎԱԿԱՆԻ ԴԵԿՏԵՄԲԵՐԻ 28-Ի N 2323-Ն ՈՐՈՇՄԱՆ N 9 ՀԱՎԵԼՎԱԾԻ N 9.15 ԵՎ  N 9.48  ԱՂՅՈՒՍԱԿՆԵՐՈՒՄ ԿԱՏԱՐՎՈՂ ՓՈՓՈԽՈՒԹՅՈՒՆՆԵՐԸ ԵՎ ԼՐԱՑՈՒՄՆԵՐԸ</t>
  </si>
  <si>
    <t xml:space="preserve"> ՀԱՅԱՍՏԱՆԻ ՀԱՆՐԱՊԵՏՈՒԹՅԱՆ ԿԱՌԱՎԱՐՈՒԹՅԱՆ 2023 ԹՎԱԿԱՆԻ ԴԵԿՏԵՄԲԵՐԻ 28-Ի N 2323-Ն ՈՐՈՇՄԱՆ N 9.1 ՀԱՎԵԼՎԱԾԻ N 9.1.19    ԵՎ N 9.1.58 ԱՂՅՈՒՍԱԿՆԵՐՈՒՄԿԱՏԱՐՎՈՂ ՓՈՓՈԽՈՒԹՅՈՒՆՆԵՐԸ ԵՎ ԼՐԱՑՈՒՄՆԵՐԸ</t>
  </si>
  <si>
    <t>Հավելված N 5</t>
  </si>
  <si>
    <t xml:space="preserve">ՀԱՅԱՍՏԱՆԻ ՀԱՆՐԱՊԵՏՈՒԹՅԱՆ 2024 ԹՎԱԿԱՆԻ ՊԵՏԱԿԱՆ ԲՅՈՒՋԵՈՎ ՆԱԽԱՏԵՍՎԱԾ՝ ՀԱՅԱՍՏԱՆԻ ՀԱՆՐԱՊԵՏՈՒԹՅԱՆ ԿԱՌԱՎԱՐՈՒԹՅԱՆ ՊԱՀՈՒՍՏԱՅԻՆ ՖՈՆԴԻՑ ՀԱՏԿԱՑՈՒՄՆԵՐ ԿԱՏԱՐԵԼՈՒ ՎԵՐԱԲԵՐՅԱԼ 
</t>
  </si>
  <si>
    <t>հազար  դրամ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</si>
  <si>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</si>
  <si>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</si>
  <si>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</si>
  <si>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</si>
  <si>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 Բաժին</t>
  </si>
  <si>
    <t xml:space="preserve"> Խումբ</t>
  </si>
  <si>
    <t xml:space="preserve"> Դաս</t>
  </si>
  <si>
    <t xml:space="preserve"> Ծրագիր</t>
  </si>
  <si>
    <t>ՀԱՅԱՍՏԱՆԻ ՀԱՆՐԱՊԵՏՈՒԹՅԱՆ 2024 ԹՎԱԿԱՆԻ ՊԵՏԱԿԱՆ ԲՅՈՒՋԵԻ ՄԱՍԻՆ» ՕՐԵՆՔԻ 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</si>
  <si>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 այդ թվում` ըստ կատարողների</t>
  </si>
  <si>
    <t xml:space="preserve"> 1225 </t>
  </si>
  <si>
    <t xml:space="preserve"> 12018 </t>
  </si>
  <si>
    <t xml:space="preserve">  Շահառուների ընտրության չափանիշները </t>
  </si>
  <si>
    <t xml:space="preserve"> Լեռնային Ղարաբաղից տեղահանվածներին կեցության և այլ ծախսերը հոգալու համար սոցիալական աջակցություն </t>
  </si>
  <si>
    <t xml:space="preserve"> Շահառուների թվաքանակ </t>
  </si>
  <si>
    <t xml:space="preserve"> ամիսների թիվ </t>
  </si>
  <si>
    <t xml:space="preserve">ՀՀ կառավարության 2023 թվականի հոկտեմբերի 12-ի N 1763-Լ որոշմամբ  </t>
  </si>
  <si>
    <t xml:space="preserve"> Հավելված N 1
</t>
  </si>
  <si>
    <t>Պետական  բյուջեի  դեֆիցիտի ֆինանսավորման աղբյուրներն ու դրանց տարրերի անվանումները</t>
  </si>
  <si>
    <t xml:space="preserve">Ցուցանիշների փոփոխություն                                                         ( գումարների  ավելացումը նշված է դրական նշանով)              </t>
  </si>
  <si>
    <t xml:space="preserve">  ԸՆԴԱՄԵՆԸ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</si>
  <si>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</si>
  <si>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</si>
  <si>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</si>
  <si>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</si>
  <si>
    <t xml:space="preserve"> ՀԱՅԱՍՏԱՆԻ ՀԱՆՐԱՊԵՏՈՒԹՅԱՆ ԿԱՌԱՎԱՐՈՒԹՅԱՆ 2023 ԹՎԱԿԱՆԻ ԴԵԿՏԵՄԲԵՐԻ 28-Ի N 2323-Ն ՈՐՈՇՄԱՆ N 1 ՀԱՎԵԼՎԱԾԻ N 1 ԱՂՅՈՒՍԱԿՈՒՄ ԿԱՏԱՐՎՈՂ ՓՈՓՈԽՈՒԹՅՈՒՆՆԵՐԸ  </t>
  </si>
  <si>
    <t>Հավելված N 6</t>
  </si>
  <si>
    <t xml:space="preserve"> Ամսական աջակցության չափ, հազ.դրամ </t>
  </si>
  <si>
    <t>ՀՀ կառավարության 2024 թվականի</t>
  </si>
  <si>
    <t xml:space="preserve"> -----------------ի N -----------Ն որոշման
-ի  N       -Ն որոշման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</si>
</sst>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2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</numFmts>
  <fonts count="18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  <font>
      <b/>
      <i/>
      <sz val="12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sz val="11"/>
      <color theme="1"/>
      <name val="GHEA Grapalat"/>
      <family val="3"/>
    </font>
  </fonts>
  <fills count="8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F2F2F2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801">
    <xf numFmtId="0" fontId="0" fillId="0" borderId="0"/>
    <xf numFmtId="43" fontId="22" fillId="0" borderId="0" applyFont="0" applyFill="0" applyBorder="0" applyAlignment="0" applyProtection="0"/>
    <xf numFmtId="0" fontId="29" fillId="0" borderId="0">
      <alignment horizontal="left" vertical="top" wrapText="1"/>
    </xf>
    <xf numFmtId="0" fontId="30" fillId="0" borderId="0">
      <alignment horizontal="left" vertical="top" wrapText="1"/>
    </xf>
    <xf numFmtId="0" fontId="23" fillId="0" borderId="0"/>
    <xf numFmtId="0" fontId="22" fillId="0" borderId="0"/>
    <xf numFmtId="0" fontId="23" fillId="0" borderId="0"/>
    <xf numFmtId="0" fontId="28" fillId="0" borderId="0"/>
    <xf numFmtId="0" fontId="25" fillId="0" borderId="0"/>
    <xf numFmtId="0" fontId="2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4" fillId="0" borderId="0"/>
    <xf numFmtId="9" fontId="28" fillId="0" borderId="0" applyFont="0" applyFill="0" applyBorder="0" applyAlignment="0" applyProtection="0"/>
    <xf numFmtId="167" fontId="30" fillId="0" borderId="0" applyFill="0" applyBorder="0" applyProtection="0">
      <alignment horizontal="right" vertical="top"/>
    </xf>
    <xf numFmtId="0" fontId="24" fillId="0" borderId="0"/>
    <xf numFmtId="0" fontId="32" fillId="0" borderId="0" applyNumberFormat="0" applyFill="0" applyBorder="0" applyAlignment="0" applyProtection="0"/>
    <xf numFmtId="0" fontId="33" fillId="0" borderId="7" applyNumberFormat="0" applyFill="0" applyAlignment="0" applyProtection="0"/>
    <xf numFmtId="0" fontId="34" fillId="0" borderId="8" applyNumberFormat="0" applyFill="0" applyAlignment="0" applyProtection="0"/>
    <xf numFmtId="0" fontId="35" fillId="0" borderId="9" applyNumberFormat="0" applyFill="0" applyAlignment="0" applyProtection="0"/>
    <xf numFmtId="0" fontId="35" fillId="0" borderId="0" applyNumberFormat="0" applyFill="0" applyBorder="0" applyAlignment="0" applyProtection="0"/>
    <xf numFmtId="0" fontId="36" fillId="2" borderId="0" applyNumberFormat="0" applyBorder="0" applyAlignment="0" applyProtection="0"/>
    <xf numFmtId="0" fontId="37" fillId="3" borderId="0" applyNumberFormat="0" applyBorder="0" applyAlignment="0" applyProtection="0"/>
    <xf numFmtId="0" fontId="38" fillId="4" borderId="0" applyNumberFormat="0" applyBorder="0" applyAlignment="0" applyProtection="0"/>
    <xf numFmtId="0" fontId="39" fillId="5" borderId="10" applyNumberFormat="0" applyAlignment="0" applyProtection="0"/>
    <xf numFmtId="0" fontId="40" fillId="6" borderId="11" applyNumberFormat="0" applyAlignment="0" applyProtection="0"/>
    <xf numFmtId="0" fontId="41" fillId="6" borderId="10" applyNumberFormat="0" applyAlignment="0" applyProtection="0"/>
    <xf numFmtId="0" fontId="42" fillId="0" borderId="12" applyNumberFormat="0" applyFill="0" applyAlignment="0" applyProtection="0"/>
    <xf numFmtId="0" fontId="43" fillId="7" borderId="13" applyNumberFormat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15" applyNumberFormat="0" applyFill="0" applyAlignment="0" applyProtection="0"/>
    <xf numFmtId="0" fontId="47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47" fillId="12" borderId="0" applyNumberFormat="0" applyBorder="0" applyAlignment="0" applyProtection="0"/>
    <xf numFmtId="0" fontId="47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47" fillId="16" borderId="0" applyNumberFormat="0" applyBorder="0" applyAlignment="0" applyProtection="0"/>
    <xf numFmtId="0" fontId="47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47" fillId="20" borderId="0" applyNumberFormat="0" applyBorder="0" applyAlignment="0" applyProtection="0"/>
    <xf numFmtId="0" fontId="47" fillId="21" borderId="0" applyNumberFormat="0" applyBorder="0" applyAlignment="0" applyProtection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47" fillId="24" borderId="0" applyNumberFormat="0" applyBorder="0" applyAlignment="0" applyProtection="0"/>
    <xf numFmtId="0" fontId="47" fillId="25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47" fillId="28" borderId="0" applyNumberFormat="0" applyBorder="0" applyAlignment="0" applyProtection="0"/>
    <xf numFmtId="0" fontId="47" fillId="29" borderId="0" applyNumberFormat="0" applyBorder="0" applyAlignment="0" applyProtection="0"/>
    <xf numFmtId="0" fontId="21" fillId="30" borderId="0" applyNumberFormat="0" applyBorder="0" applyAlignment="0" applyProtection="0"/>
    <xf numFmtId="0" fontId="21" fillId="31" borderId="0" applyNumberFormat="0" applyBorder="0" applyAlignment="0" applyProtection="0"/>
    <xf numFmtId="0" fontId="47" fillId="32" borderId="0" applyNumberFormat="0" applyBorder="0" applyAlignment="0" applyProtection="0"/>
    <xf numFmtId="43" fontId="48" fillId="0" borderId="0" applyFont="0" applyFill="0" applyBorder="0" applyAlignment="0" applyProtection="0"/>
    <xf numFmtId="0" fontId="21" fillId="8" borderId="14" applyNumberFormat="0" applyFont="0" applyAlignment="0" applyProtection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8" borderId="14" applyNumberFormat="0" applyFont="0" applyAlignment="0" applyProtection="0"/>
    <xf numFmtId="0" fontId="49" fillId="0" borderId="0"/>
    <xf numFmtId="0" fontId="19" fillId="10" borderId="0" applyNumberFormat="0" applyBorder="0" applyAlignment="0" applyProtection="0"/>
    <xf numFmtId="0" fontId="52" fillId="10" borderId="0" applyNumberFormat="0" applyBorder="0" applyAlignment="0" applyProtection="0"/>
    <xf numFmtId="0" fontId="19" fillId="14" borderId="0" applyNumberFormat="0" applyBorder="0" applyAlignment="0" applyProtection="0"/>
    <xf numFmtId="0" fontId="52" fillId="14" borderId="0" applyNumberFormat="0" applyBorder="0" applyAlignment="0" applyProtection="0"/>
    <xf numFmtId="0" fontId="19" fillId="18" borderId="0" applyNumberFormat="0" applyBorder="0" applyAlignment="0" applyProtection="0"/>
    <xf numFmtId="0" fontId="52" fillId="18" borderId="0" applyNumberFormat="0" applyBorder="0" applyAlignment="0" applyProtection="0"/>
    <xf numFmtId="0" fontId="19" fillId="22" borderId="0" applyNumberFormat="0" applyBorder="0" applyAlignment="0" applyProtection="0"/>
    <xf numFmtId="0" fontId="52" fillId="22" borderId="0" applyNumberFormat="0" applyBorder="0" applyAlignment="0" applyProtection="0"/>
    <xf numFmtId="0" fontId="19" fillId="26" borderId="0" applyNumberFormat="0" applyBorder="0" applyAlignment="0" applyProtection="0"/>
    <xf numFmtId="0" fontId="52" fillId="26" borderId="0" applyNumberFormat="0" applyBorder="0" applyAlignment="0" applyProtection="0"/>
    <xf numFmtId="0" fontId="19" fillId="30" borderId="0" applyNumberFormat="0" applyBorder="0" applyAlignment="0" applyProtection="0"/>
    <xf numFmtId="0" fontId="52" fillId="30" borderId="0" applyNumberFormat="0" applyBorder="0" applyAlignment="0" applyProtection="0"/>
    <xf numFmtId="0" fontId="19" fillId="11" borderId="0" applyNumberFormat="0" applyBorder="0" applyAlignment="0" applyProtection="0"/>
    <xf numFmtId="0" fontId="52" fillId="11" borderId="0" applyNumberFormat="0" applyBorder="0" applyAlignment="0" applyProtection="0"/>
    <xf numFmtId="0" fontId="19" fillId="15" borderId="0" applyNumberFormat="0" applyBorder="0" applyAlignment="0" applyProtection="0"/>
    <xf numFmtId="0" fontId="52" fillId="15" borderId="0" applyNumberFormat="0" applyBorder="0" applyAlignment="0" applyProtection="0"/>
    <xf numFmtId="0" fontId="19" fillId="19" borderId="0" applyNumberFormat="0" applyBorder="0" applyAlignment="0" applyProtection="0"/>
    <xf numFmtId="0" fontId="52" fillId="19" borderId="0" applyNumberFormat="0" applyBorder="0" applyAlignment="0" applyProtection="0"/>
    <xf numFmtId="0" fontId="19" fillId="23" borderId="0" applyNumberFormat="0" applyBorder="0" applyAlignment="0" applyProtection="0"/>
    <xf numFmtId="0" fontId="52" fillId="23" borderId="0" applyNumberFormat="0" applyBorder="0" applyAlignment="0" applyProtection="0"/>
    <xf numFmtId="0" fontId="19" fillId="27" borderId="0" applyNumberFormat="0" applyBorder="0" applyAlignment="0" applyProtection="0"/>
    <xf numFmtId="0" fontId="52" fillId="27" borderId="0" applyNumberFormat="0" applyBorder="0" applyAlignment="0" applyProtection="0"/>
    <xf numFmtId="0" fontId="19" fillId="31" borderId="0" applyNumberFormat="0" applyBorder="0" applyAlignment="0" applyProtection="0"/>
    <xf numFmtId="0" fontId="52" fillId="31" borderId="0" applyNumberFormat="0" applyBorder="0" applyAlignment="0" applyProtection="0"/>
    <xf numFmtId="0" fontId="53" fillId="12" borderId="0" applyNumberFormat="0" applyBorder="0" applyAlignment="0" applyProtection="0"/>
    <xf numFmtId="0" fontId="53" fillId="16" borderId="0" applyNumberFormat="0" applyBorder="0" applyAlignment="0" applyProtection="0"/>
    <xf numFmtId="0" fontId="53" fillId="20" borderId="0" applyNumberFormat="0" applyBorder="0" applyAlignment="0" applyProtection="0"/>
    <xf numFmtId="0" fontId="53" fillId="24" borderId="0" applyNumberFormat="0" applyBorder="0" applyAlignment="0" applyProtection="0"/>
    <xf numFmtId="0" fontId="53" fillId="28" borderId="0" applyNumberFormat="0" applyBorder="0" applyAlignment="0" applyProtection="0"/>
    <xf numFmtId="0" fontId="53" fillId="32" borderId="0" applyNumberFormat="0" applyBorder="0" applyAlignment="0" applyProtection="0"/>
    <xf numFmtId="0" fontId="53" fillId="9" borderId="0" applyNumberFormat="0" applyBorder="0" applyAlignment="0" applyProtection="0"/>
    <xf numFmtId="0" fontId="53" fillId="13" borderId="0" applyNumberFormat="0" applyBorder="0" applyAlignment="0" applyProtection="0"/>
    <xf numFmtId="0" fontId="53" fillId="17" borderId="0" applyNumberFormat="0" applyBorder="0" applyAlignment="0" applyProtection="0"/>
    <xf numFmtId="0" fontId="53" fillId="21" borderId="0" applyNumberFormat="0" applyBorder="0" applyAlignment="0" applyProtection="0"/>
    <xf numFmtId="0" fontId="53" fillId="25" borderId="0" applyNumberFormat="0" applyBorder="0" applyAlignment="0" applyProtection="0"/>
    <xf numFmtId="0" fontId="53" fillId="29" borderId="0" applyNumberFormat="0" applyBorder="0" applyAlignment="0" applyProtection="0"/>
    <xf numFmtId="0" fontId="54" fillId="3" borderId="0" applyNumberFormat="0" applyBorder="0" applyAlignment="0" applyProtection="0"/>
    <xf numFmtId="0" fontId="55" fillId="6" borderId="10" applyNumberFormat="0" applyAlignment="0" applyProtection="0"/>
    <xf numFmtId="0" fontId="56" fillId="7" borderId="13" applyNumberFormat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2" borderId="0" applyNumberFormat="0" applyBorder="0" applyAlignment="0" applyProtection="0"/>
    <xf numFmtId="0" fontId="59" fillId="0" borderId="7" applyNumberFormat="0" applyFill="0" applyAlignment="0" applyProtection="0"/>
    <xf numFmtId="0" fontId="60" fillId="0" borderId="8" applyNumberFormat="0" applyFill="0" applyAlignment="0" applyProtection="0"/>
    <xf numFmtId="0" fontId="61" fillId="0" borderId="9" applyNumberFormat="0" applyFill="0" applyAlignment="0" applyProtection="0"/>
    <xf numFmtId="0" fontId="61" fillId="0" borderId="0" applyNumberFormat="0" applyFill="0" applyBorder="0" applyAlignment="0" applyProtection="0"/>
    <xf numFmtId="0" fontId="62" fillId="5" borderId="10" applyNumberFormat="0" applyAlignment="0" applyProtection="0"/>
    <xf numFmtId="0" fontId="63" fillId="0" borderId="12" applyNumberFormat="0" applyFill="0" applyAlignment="0" applyProtection="0"/>
    <xf numFmtId="0" fontId="64" fillId="4" borderId="0" applyNumberFormat="0" applyBorder="0" applyAlignment="0" applyProtection="0"/>
    <xf numFmtId="0" fontId="50" fillId="0" borderId="0"/>
    <xf numFmtId="0" fontId="50" fillId="0" borderId="0"/>
    <xf numFmtId="0" fontId="30" fillId="0" borderId="0">
      <alignment horizontal="left" vertical="top" wrapText="1"/>
    </xf>
    <xf numFmtId="0" fontId="65" fillId="0" borderId="0"/>
    <xf numFmtId="0" fontId="66" fillId="0" borderId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52" fillId="8" borderId="14" applyNumberFormat="0" applyFont="0" applyAlignment="0" applyProtection="0"/>
    <xf numFmtId="0" fontId="19" fillId="8" borderId="14" applyNumberFormat="0" applyFont="0" applyAlignment="0" applyProtection="0"/>
    <xf numFmtId="0" fontId="67" fillId="6" borderId="11" applyNumberFormat="0" applyAlignment="0" applyProtection="0"/>
    <xf numFmtId="0" fontId="68" fillId="0" borderId="0" applyNumberFormat="0" applyFill="0" applyBorder="0" applyAlignment="0" applyProtection="0"/>
    <xf numFmtId="0" fontId="69" fillId="0" borderId="15" applyNumberFormat="0" applyFill="0" applyAlignment="0" applyProtection="0"/>
    <xf numFmtId="0" fontId="70" fillId="0" borderId="0" applyNumberFormat="0" applyFill="0" applyBorder="0" applyAlignment="0" applyProtection="0"/>
    <xf numFmtId="0" fontId="51" fillId="0" borderId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8" borderId="14" applyNumberFormat="0" applyFont="0" applyAlignment="0" applyProtection="0"/>
    <xf numFmtId="167" fontId="71" fillId="0" borderId="0" applyFill="0" applyBorder="0" applyProtection="0">
      <alignment horizontal="right" vertical="top"/>
    </xf>
    <xf numFmtId="0" fontId="17" fillId="0" borderId="0"/>
    <xf numFmtId="43" fontId="17" fillId="0" borderId="0" applyFont="0" applyFill="0" applyBorder="0" applyAlignment="0" applyProtection="0"/>
    <xf numFmtId="6" fontId="72" fillId="0" borderId="0" applyFont="0" applyFill="0" applyBorder="0" applyAlignment="0" applyProtection="0"/>
    <xf numFmtId="6" fontId="72" fillId="0" borderId="0" applyFont="0" applyFill="0" applyBorder="0" applyAlignment="0" applyProtection="0"/>
    <xf numFmtId="0" fontId="22" fillId="0" borderId="0"/>
    <xf numFmtId="0" fontId="22" fillId="0" borderId="0"/>
    <xf numFmtId="0" fontId="73" fillId="0" borderId="0"/>
    <xf numFmtId="0" fontId="22" fillId="0" borderId="0"/>
    <xf numFmtId="0" fontId="22" fillId="0" borderId="0"/>
    <xf numFmtId="0" fontId="24" fillId="0" borderId="0"/>
    <xf numFmtId="0" fontId="74" fillId="33" borderId="0" applyNumberFormat="0" applyBorder="0" applyAlignment="0" applyProtection="0"/>
    <xf numFmtId="0" fontId="17" fillId="33" borderId="0" applyNumberFormat="0" applyBorder="0" applyAlignment="0" applyProtection="0"/>
    <xf numFmtId="0" fontId="52" fillId="10" borderId="0" applyNumberFormat="0" applyBorder="0" applyAlignment="0" applyProtection="0"/>
    <xf numFmtId="0" fontId="75" fillId="34" borderId="0" applyNumberFormat="0" applyBorder="0" applyAlignment="0" applyProtection="0"/>
    <xf numFmtId="0" fontId="74" fillId="33" borderId="0" applyNumberFormat="0" applyBorder="0" applyAlignment="0" applyProtection="0"/>
    <xf numFmtId="0" fontId="31" fillId="10" borderId="0" applyNumberFormat="0" applyBorder="0" applyAlignment="0" applyProtection="0"/>
    <xf numFmtId="0" fontId="76" fillId="35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74" fillId="36" borderId="0" applyNumberFormat="0" applyBorder="0" applyAlignment="0" applyProtection="0"/>
    <xf numFmtId="0" fontId="17" fillId="36" borderId="0" applyNumberFormat="0" applyBorder="0" applyAlignment="0" applyProtection="0"/>
    <xf numFmtId="0" fontId="52" fillId="14" borderId="0" applyNumberFormat="0" applyBorder="0" applyAlignment="0" applyProtection="0"/>
    <xf numFmtId="0" fontId="75" fillId="37" borderId="0" applyNumberFormat="0" applyBorder="0" applyAlignment="0" applyProtection="0"/>
    <xf numFmtId="0" fontId="74" fillId="36" borderId="0" applyNumberFormat="0" applyBorder="0" applyAlignment="0" applyProtection="0"/>
    <xf numFmtId="0" fontId="31" fillId="14" borderId="0" applyNumberFormat="0" applyBorder="0" applyAlignment="0" applyProtection="0"/>
    <xf numFmtId="0" fontId="76" fillId="37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74" fillId="38" borderId="0" applyNumberFormat="0" applyBorder="0" applyAlignment="0" applyProtection="0"/>
    <xf numFmtId="0" fontId="17" fillId="38" borderId="0" applyNumberFormat="0" applyBorder="0" applyAlignment="0" applyProtection="0"/>
    <xf numFmtId="0" fontId="52" fillId="18" borderId="0" applyNumberFormat="0" applyBorder="0" applyAlignment="0" applyProtection="0"/>
    <xf numFmtId="0" fontId="75" fillId="39" borderId="0" applyNumberFormat="0" applyBorder="0" applyAlignment="0" applyProtection="0"/>
    <xf numFmtId="0" fontId="74" fillId="38" borderId="0" applyNumberFormat="0" applyBorder="0" applyAlignment="0" applyProtection="0"/>
    <xf numFmtId="0" fontId="31" fillId="18" borderId="0" applyNumberFormat="0" applyBorder="0" applyAlignment="0" applyProtection="0"/>
    <xf numFmtId="0" fontId="76" fillId="39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74" fillId="40" borderId="0" applyNumberFormat="0" applyBorder="0" applyAlignment="0" applyProtection="0"/>
    <xf numFmtId="0" fontId="17" fillId="40" borderId="0" applyNumberFormat="0" applyBorder="0" applyAlignment="0" applyProtection="0"/>
    <xf numFmtId="0" fontId="52" fillId="22" borderId="0" applyNumberFormat="0" applyBorder="0" applyAlignment="0" applyProtection="0"/>
    <xf numFmtId="0" fontId="75" fillId="35" borderId="0" applyNumberFormat="0" applyBorder="0" applyAlignment="0" applyProtection="0"/>
    <xf numFmtId="0" fontId="74" fillId="40" borderId="0" applyNumberFormat="0" applyBorder="0" applyAlignment="0" applyProtection="0"/>
    <xf numFmtId="0" fontId="31" fillId="22" borderId="0" applyNumberFormat="0" applyBorder="0" applyAlignment="0" applyProtection="0"/>
    <xf numFmtId="0" fontId="76" fillId="35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74" fillId="41" borderId="0" applyNumberFormat="0" applyBorder="0" applyAlignment="0" applyProtection="0"/>
    <xf numFmtId="0" fontId="17" fillId="26" borderId="0" applyNumberFormat="0" applyBorder="0" applyAlignment="0" applyProtection="0"/>
    <xf numFmtId="0" fontId="52" fillId="26" borderId="0" applyNumberFormat="0" applyBorder="0" applyAlignment="0" applyProtection="0"/>
    <xf numFmtId="0" fontId="75" fillId="41" borderId="0" applyNumberFormat="0" applyBorder="0" applyAlignment="0" applyProtection="0"/>
    <xf numFmtId="0" fontId="74" fillId="41" borderId="0" applyNumberFormat="0" applyBorder="0" applyAlignment="0" applyProtection="0"/>
    <xf numFmtId="0" fontId="31" fillId="26" borderId="0" applyNumberFormat="0" applyBorder="0" applyAlignment="0" applyProtection="0"/>
    <xf numFmtId="0" fontId="76" fillId="41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74" fillId="35" borderId="0" applyNumberFormat="0" applyBorder="0" applyAlignment="0" applyProtection="0"/>
    <xf numFmtId="0" fontId="17" fillId="30" borderId="0" applyNumberFormat="0" applyBorder="0" applyAlignment="0" applyProtection="0"/>
    <xf numFmtId="0" fontId="52" fillId="30" borderId="0" applyNumberFormat="0" applyBorder="0" applyAlignment="0" applyProtection="0"/>
    <xf numFmtId="0" fontId="75" fillId="39" borderId="0" applyNumberFormat="0" applyBorder="0" applyAlignment="0" applyProtection="0"/>
    <xf numFmtId="0" fontId="74" fillId="35" borderId="0" applyNumberFormat="0" applyBorder="0" applyAlignment="0" applyProtection="0"/>
    <xf numFmtId="0" fontId="31" fillId="30" borderId="0" applyNumberFormat="0" applyBorder="0" applyAlignment="0" applyProtection="0"/>
    <xf numFmtId="0" fontId="76" fillId="39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74" fillId="34" borderId="0" applyNumberFormat="0" applyBorder="0" applyAlignment="0" applyProtection="0"/>
    <xf numFmtId="0" fontId="17" fillId="11" borderId="0" applyNumberFormat="0" applyBorder="0" applyAlignment="0" applyProtection="0"/>
    <xf numFmtId="0" fontId="52" fillId="11" borderId="0" applyNumberFormat="0" applyBorder="0" applyAlignment="0" applyProtection="0"/>
    <xf numFmtId="0" fontId="75" fillId="41" borderId="0" applyNumberFormat="0" applyBorder="0" applyAlignment="0" applyProtection="0"/>
    <xf numFmtId="0" fontId="74" fillId="34" borderId="0" applyNumberFormat="0" applyBorder="0" applyAlignment="0" applyProtection="0"/>
    <xf numFmtId="0" fontId="31" fillId="11" borderId="0" applyNumberFormat="0" applyBorder="0" applyAlignment="0" applyProtection="0"/>
    <xf numFmtId="0" fontId="76" fillId="42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74" fillId="37" borderId="0" applyNumberFormat="0" applyBorder="0" applyAlignment="0" applyProtection="0"/>
    <xf numFmtId="0" fontId="17" fillId="15" borderId="0" applyNumberFormat="0" applyBorder="0" applyAlignment="0" applyProtection="0"/>
    <xf numFmtId="0" fontId="52" fillId="15" borderId="0" applyNumberFormat="0" applyBorder="0" applyAlignment="0" applyProtection="0"/>
    <xf numFmtId="0" fontId="75" fillId="37" borderId="0" applyNumberFormat="0" applyBorder="0" applyAlignment="0" applyProtection="0"/>
    <xf numFmtId="0" fontId="74" fillId="37" borderId="0" applyNumberFormat="0" applyBorder="0" applyAlignment="0" applyProtection="0"/>
    <xf numFmtId="0" fontId="31" fillId="15" borderId="0" applyNumberFormat="0" applyBorder="0" applyAlignment="0" applyProtection="0"/>
    <xf numFmtId="0" fontId="76" fillId="37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74" fillId="43" borderId="0" applyNumberFormat="0" applyBorder="0" applyAlignment="0" applyProtection="0"/>
    <xf numFmtId="0" fontId="17" fillId="43" borderId="0" applyNumberFormat="0" applyBorder="0" applyAlignment="0" applyProtection="0"/>
    <xf numFmtId="0" fontId="52" fillId="19" borderId="0" applyNumberFormat="0" applyBorder="0" applyAlignment="0" applyProtection="0"/>
    <xf numFmtId="0" fontId="75" fillId="44" borderId="0" applyNumberFormat="0" applyBorder="0" applyAlignment="0" applyProtection="0"/>
    <xf numFmtId="0" fontId="74" fillId="43" borderId="0" applyNumberFormat="0" applyBorder="0" applyAlignment="0" applyProtection="0"/>
    <xf numFmtId="0" fontId="31" fillId="19" borderId="0" applyNumberFormat="0" applyBorder="0" applyAlignment="0" applyProtection="0"/>
    <xf numFmtId="0" fontId="76" fillId="44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74" fillId="40" borderId="0" applyNumberFormat="0" applyBorder="0" applyAlignment="0" applyProtection="0"/>
    <xf numFmtId="0" fontId="17" fillId="23" borderId="0" applyNumberFormat="0" applyBorder="0" applyAlignment="0" applyProtection="0"/>
    <xf numFmtId="0" fontId="52" fillId="23" borderId="0" applyNumberFormat="0" applyBorder="0" applyAlignment="0" applyProtection="0"/>
    <xf numFmtId="0" fontId="75" fillId="36" borderId="0" applyNumberFormat="0" applyBorder="0" applyAlignment="0" applyProtection="0"/>
    <xf numFmtId="0" fontId="74" fillId="40" borderId="0" applyNumberFormat="0" applyBorder="0" applyAlignment="0" applyProtection="0"/>
    <xf numFmtId="0" fontId="31" fillId="23" borderId="0" applyNumberFormat="0" applyBorder="0" applyAlignment="0" applyProtection="0"/>
    <xf numFmtId="0" fontId="76" fillId="42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74" fillId="34" borderId="0" applyNumberFormat="0" applyBorder="0" applyAlignment="0" applyProtection="0"/>
    <xf numFmtId="0" fontId="17" fillId="27" borderId="0" applyNumberFormat="0" applyBorder="0" applyAlignment="0" applyProtection="0"/>
    <xf numFmtId="0" fontId="52" fillId="27" borderId="0" applyNumberFormat="0" applyBorder="0" applyAlignment="0" applyProtection="0"/>
    <xf numFmtId="0" fontId="75" fillId="41" borderId="0" applyNumberFormat="0" applyBorder="0" applyAlignment="0" applyProtection="0"/>
    <xf numFmtId="0" fontId="74" fillId="34" borderId="0" applyNumberFormat="0" applyBorder="0" applyAlignment="0" applyProtection="0"/>
    <xf numFmtId="0" fontId="31" fillId="27" borderId="0" applyNumberFormat="0" applyBorder="0" applyAlignment="0" applyProtection="0"/>
    <xf numFmtId="0" fontId="76" fillId="34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74" fillId="45" borderId="0" applyNumberFormat="0" applyBorder="0" applyAlignment="0" applyProtection="0"/>
    <xf numFmtId="0" fontId="17" fillId="31" borderId="0" applyNumberFormat="0" applyBorder="0" applyAlignment="0" applyProtection="0"/>
    <xf numFmtId="0" fontId="52" fillId="31" borderId="0" applyNumberFormat="0" applyBorder="0" applyAlignment="0" applyProtection="0"/>
    <xf numFmtId="0" fontId="75" fillId="39" borderId="0" applyNumberFormat="0" applyBorder="0" applyAlignment="0" applyProtection="0"/>
    <xf numFmtId="0" fontId="74" fillId="45" borderId="0" applyNumberFormat="0" applyBorder="0" applyAlignment="0" applyProtection="0"/>
    <xf numFmtId="0" fontId="31" fillId="31" borderId="0" applyNumberFormat="0" applyBorder="0" applyAlignment="0" applyProtection="0"/>
    <xf numFmtId="0" fontId="76" fillId="44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77" fillId="46" borderId="0" applyNumberFormat="0" applyBorder="0" applyAlignment="0" applyProtection="0"/>
    <xf numFmtId="0" fontId="47" fillId="12" borderId="0" applyNumberFormat="0" applyBorder="0" applyAlignment="0" applyProtection="0"/>
    <xf numFmtId="0" fontId="53" fillId="12" borderId="0" applyNumberFormat="0" applyBorder="0" applyAlignment="0" applyProtection="0"/>
    <xf numFmtId="0" fontId="78" fillId="41" borderId="0" applyNumberFormat="0" applyBorder="0" applyAlignment="0" applyProtection="0"/>
    <xf numFmtId="0" fontId="79" fillId="12" borderId="0" applyNumberFormat="0" applyBorder="0" applyAlignment="0" applyProtection="0"/>
    <xf numFmtId="0" fontId="80" fillId="47" borderId="0" applyNumberFormat="0" applyBorder="0" applyAlignment="0" applyProtection="0"/>
    <xf numFmtId="0" fontId="47" fillId="12" borderId="0" applyNumberFormat="0" applyBorder="0" applyAlignment="0" applyProtection="0"/>
    <xf numFmtId="0" fontId="77" fillId="37" borderId="0" applyNumberFormat="0" applyBorder="0" applyAlignment="0" applyProtection="0"/>
    <xf numFmtId="0" fontId="47" fillId="16" borderId="0" applyNumberFormat="0" applyBorder="0" applyAlignment="0" applyProtection="0"/>
    <xf numFmtId="0" fontId="53" fillId="16" borderId="0" applyNumberFormat="0" applyBorder="0" applyAlignment="0" applyProtection="0"/>
    <xf numFmtId="0" fontId="78" fillId="48" borderId="0" applyNumberFormat="0" applyBorder="0" applyAlignment="0" applyProtection="0"/>
    <xf numFmtId="0" fontId="79" fillId="16" borderId="0" applyNumberFormat="0" applyBorder="0" applyAlignment="0" applyProtection="0"/>
    <xf numFmtId="0" fontId="80" fillId="37" borderId="0" applyNumberFormat="0" applyBorder="0" applyAlignment="0" applyProtection="0"/>
    <xf numFmtId="0" fontId="47" fillId="16" borderId="0" applyNumberFormat="0" applyBorder="0" applyAlignment="0" applyProtection="0"/>
    <xf numFmtId="0" fontId="77" fillId="43" borderId="0" applyNumberFormat="0" applyBorder="0" applyAlignment="0" applyProtection="0"/>
    <xf numFmtId="0" fontId="47" fillId="43" borderId="0" applyNumberFormat="0" applyBorder="0" applyAlignment="0" applyProtection="0"/>
    <xf numFmtId="0" fontId="53" fillId="20" borderId="0" applyNumberFormat="0" applyBorder="0" applyAlignment="0" applyProtection="0"/>
    <xf numFmtId="0" fontId="78" fillId="45" borderId="0" applyNumberFormat="0" applyBorder="0" applyAlignment="0" applyProtection="0"/>
    <xf numFmtId="0" fontId="79" fillId="20" borderId="0" applyNumberFormat="0" applyBorder="0" applyAlignment="0" applyProtection="0"/>
    <xf numFmtId="0" fontId="80" fillId="44" borderId="0" applyNumberFormat="0" applyBorder="0" applyAlignment="0" applyProtection="0"/>
    <xf numFmtId="0" fontId="47" fillId="20" borderId="0" applyNumberFormat="0" applyBorder="0" applyAlignment="0" applyProtection="0"/>
    <xf numFmtId="0" fontId="77" fillId="49" borderId="0" applyNumberFormat="0" applyBorder="0" applyAlignment="0" applyProtection="0"/>
    <xf numFmtId="0" fontId="47" fillId="49" borderId="0" applyNumberFormat="0" applyBorder="0" applyAlignment="0" applyProtection="0"/>
    <xf numFmtId="0" fontId="53" fillId="24" borderId="0" applyNumberFormat="0" applyBorder="0" applyAlignment="0" applyProtection="0"/>
    <xf numFmtId="0" fontId="78" fillId="36" borderId="0" applyNumberFormat="0" applyBorder="0" applyAlignment="0" applyProtection="0"/>
    <xf numFmtId="0" fontId="79" fillId="24" borderId="0" applyNumberFormat="0" applyBorder="0" applyAlignment="0" applyProtection="0"/>
    <xf numFmtId="0" fontId="80" fillId="42" borderId="0" applyNumberFormat="0" applyBorder="0" applyAlignment="0" applyProtection="0"/>
    <xf numFmtId="0" fontId="47" fillId="24" borderId="0" applyNumberFormat="0" applyBorder="0" applyAlignment="0" applyProtection="0"/>
    <xf numFmtId="0" fontId="77" fillId="47" borderId="0" applyNumberFormat="0" applyBorder="0" applyAlignment="0" applyProtection="0"/>
    <xf numFmtId="0" fontId="47" fillId="28" borderId="0" applyNumberFormat="0" applyBorder="0" applyAlignment="0" applyProtection="0"/>
    <xf numFmtId="0" fontId="53" fillId="28" borderId="0" applyNumberFormat="0" applyBorder="0" applyAlignment="0" applyProtection="0"/>
    <xf numFmtId="0" fontId="78" fillId="41" borderId="0" applyNumberFormat="0" applyBorder="0" applyAlignment="0" applyProtection="0"/>
    <xf numFmtId="0" fontId="79" fillId="28" borderId="0" applyNumberFormat="0" applyBorder="0" applyAlignment="0" applyProtection="0"/>
    <xf numFmtId="0" fontId="80" fillId="47" borderId="0" applyNumberFormat="0" applyBorder="0" applyAlignment="0" applyProtection="0"/>
    <xf numFmtId="0" fontId="47" fillId="28" borderId="0" applyNumberFormat="0" applyBorder="0" applyAlignment="0" applyProtection="0"/>
    <xf numFmtId="0" fontId="77" fillId="50" borderId="0" applyNumberFormat="0" applyBorder="0" applyAlignment="0" applyProtection="0"/>
    <xf numFmtId="0" fontId="47" fillId="50" borderId="0" applyNumberFormat="0" applyBorder="0" applyAlignment="0" applyProtection="0"/>
    <xf numFmtId="0" fontId="53" fillId="32" borderId="0" applyNumberFormat="0" applyBorder="0" applyAlignment="0" applyProtection="0"/>
    <xf numFmtId="0" fontId="78" fillId="37" borderId="0" applyNumberFormat="0" applyBorder="0" applyAlignment="0" applyProtection="0"/>
    <xf numFmtId="0" fontId="79" fillId="32" borderId="0" applyNumberFormat="0" applyBorder="0" applyAlignment="0" applyProtection="0"/>
    <xf numFmtId="0" fontId="80" fillId="37" borderId="0" applyNumberFormat="0" applyBorder="0" applyAlignment="0" applyProtection="0"/>
    <xf numFmtId="0" fontId="47" fillId="32" borderId="0" applyNumberFormat="0" applyBorder="0" applyAlignment="0" applyProtection="0"/>
    <xf numFmtId="0" fontId="81" fillId="51" borderId="0" applyNumberFormat="0" applyBorder="0" applyAlignment="0" applyProtection="0"/>
    <xf numFmtId="0" fontId="81" fillId="52" borderId="0" applyNumberFormat="0" applyBorder="0" applyAlignment="0" applyProtection="0"/>
    <xf numFmtId="0" fontId="82" fillId="53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77" fillId="55" borderId="0" applyNumberFormat="0" applyBorder="0" applyAlignment="0" applyProtection="0"/>
    <xf numFmtId="0" fontId="47" fillId="9" borderId="0" applyNumberFormat="0" applyBorder="0" applyAlignment="0" applyProtection="0"/>
    <xf numFmtId="0" fontId="53" fillId="9" borderId="0" applyNumberFormat="0" applyBorder="0" applyAlignment="0" applyProtection="0"/>
    <xf numFmtId="0" fontId="82" fillId="54" borderId="0" applyNumberFormat="0" applyBorder="0" applyAlignment="0" applyProtection="0"/>
    <xf numFmtId="0" fontId="79" fillId="9" borderId="0" applyNumberFormat="0" applyBorder="0" applyAlignment="0" applyProtection="0"/>
    <xf numFmtId="0" fontId="80" fillId="47" borderId="0" applyNumberFormat="0" applyBorder="0" applyAlignment="0" applyProtection="0"/>
    <xf numFmtId="0" fontId="47" fillId="9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1" fillId="51" borderId="0" applyNumberFormat="0" applyBorder="0" applyAlignment="0" applyProtection="0"/>
    <xf numFmtId="0" fontId="81" fillId="56" borderId="0" applyNumberFormat="0" applyBorder="0" applyAlignment="0" applyProtection="0"/>
    <xf numFmtId="0" fontId="82" fillId="57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77" fillId="59" borderId="0" applyNumberFormat="0" applyBorder="0" applyAlignment="0" applyProtection="0"/>
    <xf numFmtId="0" fontId="47" fillId="13" borderId="0" applyNumberFormat="0" applyBorder="0" applyAlignment="0" applyProtection="0"/>
    <xf numFmtId="0" fontId="53" fillId="13" borderId="0" applyNumberFormat="0" applyBorder="0" applyAlignment="0" applyProtection="0"/>
    <xf numFmtId="0" fontId="82" fillId="58" borderId="0" applyNumberFormat="0" applyBorder="0" applyAlignment="0" applyProtection="0"/>
    <xf numFmtId="0" fontId="79" fillId="13" borderId="0" applyNumberFormat="0" applyBorder="0" applyAlignment="0" applyProtection="0"/>
    <xf numFmtId="0" fontId="80" fillId="59" borderId="0" applyNumberFormat="0" applyBorder="0" applyAlignment="0" applyProtection="0"/>
    <xf numFmtId="0" fontId="47" fillId="13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1" fillId="51" borderId="0" applyNumberFormat="0" applyBorder="0" applyAlignment="0" applyProtection="0"/>
    <xf numFmtId="0" fontId="81" fillId="51" borderId="0" applyNumberFormat="0" applyBorder="0" applyAlignment="0" applyProtection="0"/>
    <xf numFmtId="0" fontId="82" fillId="56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77" fillId="61" borderId="0" applyNumberFormat="0" applyBorder="0" applyAlignment="0" applyProtection="0"/>
    <xf numFmtId="0" fontId="47" fillId="17" borderId="0" applyNumberFormat="0" applyBorder="0" applyAlignment="0" applyProtection="0"/>
    <xf numFmtId="0" fontId="53" fillId="17" borderId="0" applyNumberFormat="0" applyBorder="0" applyAlignment="0" applyProtection="0"/>
    <xf numFmtId="0" fontId="82" fillId="60" borderId="0" applyNumberFormat="0" applyBorder="0" applyAlignment="0" applyProtection="0"/>
    <xf numFmtId="0" fontId="79" fillId="17" borderId="0" applyNumberFormat="0" applyBorder="0" applyAlignment="0" applyProtection="0"/>
    <xf numFmtId="0" fontId="80" fillId="61" borderId="0" applyNumberFormat="0" applyBorder="0" applyAlignment="0" applyProtection="0"/>
    <xf numFmtId="0" fontId="47" fillId="17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1" fillId="51" borderId="0" applyNumberFormat="0" applyBorder="0" applyAlignment="0" applyProtection="0"/>
    <xf numFmtId="0" fontId="81" fillId="56" borderId="0" applyNumberFormat="0" applyBorder="0" applyAlignment="0" applyProtection="0"/>
    <xf numFmtId="0" fontId="82" fillId="62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77" fillId="49" borderId="0" applyNumberFormat="0" applyBorder="0" applyAlignment="0" applyProtection="0"/>
    <xf numFmtId="0" fontId="47" fillId="21" borderId="0" applyNumberFormat="0" applyBorder="0" applyAlignment="0" applyProtection="0"/>
    <xf numFmtId="0" fontId="53" fillId="21" borderId="0" applyNumberFormat="0" applyBorder="0" applyAlignment="0" applyProtection="0"/>
    <xf numFmtId="0" fontId="82" fillId="63" borderId="0" applyNumberFormat="0" applyBorder="0" applyAlignment="0" applyProtection="0"/>
    <xf numFmtId="0" fontId="79" fillId="21" borderId="0" applyNumberFormat="0" applyBorder="0" applyAlignment="0" applyProtection="0"/>
    <xf numFmtId="0" fontId="80" fillId="64" borderId="0" applyNumberFormat="0" applyBorder="0" applyAlignment="0" applyProtection="0"/>
    <xf numFmtId="0" fontId="47" fillId="21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1" fillId="51" borderId="0" applyNumberFormat="0" applyBorder="0" applyAlignment="0" applyProtection="0"/>
    <xf numFmtId="0" fontId="81" fillId="53" borderId="0" applyNumberFormat="0" applyBorder="0" applyAlignment="0" applyProtection="0"/>
    <xf numFmtId="0" fontId="82" fillId="53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77" fillId="47" borderId="0" applyNumberFormat="0" applyBorder="0" applyAlignment="0" applyProtection="0"/>
    <xf numFmtId="0" fontId="47" fillId="25" borderId="0" applyNumberFormat="0" applyBorder="0" applyAlignment="0" applyProtection="0"/>
    <xf numFmtId="0" fontId="53" fillId="25" borderId="0" applyNumberFormat="0" applyBorder="0" applyAlignment="0" applyProtection="0"/>
    <xf numFmtId="0" fontId="82" fillId="65" borderId="0" applyNumberFormat="0" applyBorder="0" applyAlignment="0" applyProtection="0"/>
    <xf numFmtId="0" fontId="79" fillId="25" borderId="0" applyNumberFormat="0" applyBorder="0" applyAlignment="0" applyProtection="0"/>
    <xf numFmtId="0" fontId="80" fillId="47" borderId="0" applyNumberFormat="0" applyBorder="0" applyAlignment="0" applyProtection="0"/>
    <xf numFmtId="0" fontId="47" fillId="2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1" fillId="51" borderId="0" applyNumberFormat="0" applyBorder="0" applyAlignment="0" applyProtection="0"/>
    <xf numFmtId="0" fontId="81" fillId="66" borderId="0" applyNumberFormat="0" applyBorder="0" applyAlignment="0" applyProtection="0"/>
    <xf numFmtId="0" fontId="82" fillId="67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77" fillId="48" borderId="0" applyNumberFormat="0" applyBorder="0" applyAlignment="0" applyProtection="0"/>
    <xf numFmtId="0" fontId="47" fillId="29" borderId="0" applyNumberFormat="0" applyBorder="0" applyAlignment="0" applyProtection="0"/>
    <xf numFmtId="0" fontId="53" fillId="29" borderId="0" applyNumberFormat="0" applyBorder="0" applyAlignment="0" applyProtection="0"/>
    <xf numFmtId="0" fontId="82" fillId="68" borderId="0" applyNumberFormat="0" applyBorder="0" applyAlignment="0" applyProtection="0"/>
    <xf numFmtId="0" fontId="79" fillId="29" borderId="0" applyNumberFormat="0" applyBorder="0" applyAlignment="0" applyProtection="0"/>
    <xf numFmtId="0" fontId="80" fillId="48" borderId="0" applyNumberFormat="0" applyBorder="0" applyAlignment="0" applyProtection="0"/>
    <xf numFmtId="0" fontId="47" fillId="29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6" fontId="72" fillId="0" borderId="0" applyFont="0" applyFill="0" applyBorder="0" applyAlignment="0" applyProtection="0"/>
    <xf numFmtId="0" fontId="83" fillId="36" borderId="0" applyNumberFormat="0" applyBorder="0" applyAlignment="0" applyProtection="0"/>
    <xf numFmtId="0" fontId="37" fillId="3" borderId="0" applyNumberFormat="0" applyBorder="0" applyAlignment="0" applyProtection="0"/>
    <xf numFmtId="0" fontId="54" fillId="3" borderId="0" applyNumberFormat="0" applyBorder="0" applyAlignment="0" applyProtection="0"/>
    <xf numFmtId="0" fontId="84" fillId="66" borderId="0" applyNumberFormat="0" applyBorder="0" applyAlignment="0" applyProtection="0"/>
    <xf numFmtId="0" fontId="85" fillId="3" borderId="0" applyNumberFormat="0" applyBorder="0" applyAlignment="0" applyProtection="0"/>
    <xf numFmtId="0" fontId="86" fillId="36" borderId="0" applyNumberFormat="0" applyBorder="0" applyAlignment="0" applyProtection="0"/>
    <xf numFmtId="0" fontId="37" fillId="3" borderId="0" applyNumberFormat="0" applyBorder="0" applyAlignment="0" applyProtection="0"/>
    <xf numFmtId="0" fontId="87" fillId="0" borderId="0" applyNumberFormat="0" applyFill="0" applyBorder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55" fillId="6" borderId="10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90" fillId="6" borderId="10" applyNumberFormat="0" applyAlignment="0" applyProtection="0"/>
    <xf numFmtId="0" fontId="88" fillId="42" borderId="17" applyNumberFormat="0" applyAlignment="0" applyProtection="0"/>
    <xf numFmtId="0" fontId="91" fillId="70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41" fillId="6" borderId="10" applyNumberFormat="0" applyAlignment="0" applyProtection="0"/>
    <xf numFmtId="0" fontId="92" fillId="71" borderId="18" applyNumberFormat="0" applyAlignment="0" applyProtection="0"/>
    <xf numFmtId="0" fontId="43" fillId="7" borderId="13" applyNumberFormat="0" applyAlignment="0" applyProtection="0"/>
    <xf numFmtId="0" fontId="56" fillId="7" borderId="13" applyNumberFormat="0" applyAlignment="0" applyProtection="0"/>
    <xf numFmtId="0" fontId="93" fillId="57" borderId="18" applyNumberFormat="0" applyAlignment="0" applyProtection="0"/>
    <xf numFmtId="0" fontId="94" fillId="7" borderId="13" applyNumberFormat="0" applyAlignment="0" applyProtection="0"/>
    <xf numFmtId="0" fontId="95" fillId="71" borderId="18" applyNumberFormat="0" applyAlignment="0" applyProtection="0"/>
    <xf numFmtId="0" fontId="43" fillId="7" borderId="13" applyNumberFormat="0" applyAlignment="0" applyProtection="0"/>
    <xf numFmtId="168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96" fillId="0" borderId="0" applyFont="0" applyFill="0" applyBorder="0" applyAlignment="0" applyProtection="0"/>
    <xf numFmtId="169" fontId="96" fillId="0" borderId="0" applyFont="0" applyFill="0" applyBorder="0" applyAlignment="0" applyProtection="0"/>
    <xf numFmtId="169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169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70" fontId="22" fillId="0" borderId="0" applyFont="0" applyFill="0" applyBorder="0" applyAlignment="0" applyProtection="0"/>
    <xf numFmtId="169" fontId="97" fillId="0" borderId="0" applyFont="0" applyFill="0" applyBorder="0" applyAlignment="0" applyProtection="0"/>
    <xf numFmtId="43" fontId="97" fillId="0" borderId="0" applyFont="0" applyFill="0" applyBorder="0" applyAlignment="0" applyProtection="0"/>
    <xf numFmtId="169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9" fontId="49" fillId="0" borderId="0" applyFont="0" applyFill="0" applyBorder="0" applyAlignment="0" applyProtection="0"/>
    <xf numFmtId="171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171" fontId="48" fillId="0" borderId="0" applyFont="0" applyFill="0" applyBorder="0" applyAlignment="0" applyProtection="0"/>
    <xf numFmtId="170" fontId="48" fillId="0" borderId="0" applyFont="0" applyFill="0" applyBorder="0" applyAlignment="0" applyProtection="0"/>
    <xf numFmtId="169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72" fontId="98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73" fontId="48" fillId="0" borderId="0" applyFont="0" applyFill="0" applyBorder="0" applyAlignment="0" applyProtection="0"/>
    <xf numFmtId="170" fontId="22" fillId="0" borderId="0" applyFont="0" applyFill="0" applyBorder="0" applyAlignment="0" applyProtection="0"/>
    <xf numFmtId="169" fontId="48" fillId="0" borderId="0" applyFont="0" applyFill="0" applyBorder="0" applyAlignment="0" applyProtection="0"/>
    <xf numFmtId="174" fontId="22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73" fontId="22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8" fontId="22" fillId="0" borderId="0" applyFont="0" applyFill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49" fillId="0" borderId="0" applyFont="0" applyFill="0" applyBorder="0" applyAlignment="0" applyProtection="0"/>
    <xf numFmtId="175" fontId="73" fillId="0" borderId="0" applyFont="0" applyFill="0" applyBorder="0" applyAlignment="0" applyProtection="0"/>
    <xf numFmtId="169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70" fontId="22" fillId="0" borderId="0" applyFont="0" applyFill="0" applyBorder="0" applyAlignment="0" applyProtection="0"/>
    <xf numFmtId="176" fontId="48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96" fillId="0" borderId="0" applyFont="0" applyFill="0" applyBorder="0" applyAlignment="0" applyProtection="0"/>
    <xf numFmtId="169" fontId="96" fillId="0" borderId="0" applyFont="0" applyFill="0" applyBorder="0" applyAlignment="0" applyProtection="0"/>
    <xf numFmtId="43" fontId="96" fillId="0" borderId="0" applyFont="0" applyFill="0" applyBorder="0" applyAlignment="0" applyProtection="0"/>
    <xf numFmtId="169" fontId="96" fillId="0" borderId="0" applyFont="0" applyFill="0" applyBorder="0" applyAlignment="0" applyProtection="0"/>
    <xf numFmtId="43" fontId="17" fillId="0" borderId="0" applyFont="0" applyFill="0" applyBorder="0" applyAlignment="0" applyProtection="0"/>
    <xf numFmtId="17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9" fontId="30" fillId="0" borderId="0" applyFont="0" applyFill="0" applyBorder="0" applyAlignment="0" applyProtection="0">
      <alignment horizontal="left" vertical="top" wrapText="1"/>
    </xf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43" fontId="30" fillId="0" borderId="0" applyFont="0" applyFill="0" applyBorder="0" applyAlignment="0" applyProtection="0">
      <alignment horizontal="left" vertical="top" wrapText="1"/>
    </xf>
    <xf numFmtId="169" fontId="17" fillId="0" borderId="0" applyFont="0" applyFill="0" applyBorder="0" applyAlignment="0" applyProtection="0"/>
    <xf numFmtId="43" fontId="48" fillId="0" borderId="0" applyFont="0" applyFill="0" applyBorder="0" applyAlignment="0" applyProtection="0"/>
    <xf numFmtId="17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69" fontId="30" fillId="0" borderId="0" applyFont="0" applyFill="0" applyBorder="0" applyAlignment="0" applyProtection="0">
      <alignment horizontal="left" vertical="top" wrapText="1"/>
    </xf>
    <xf numFmtId="43" fontId="30" fillId="0" borderId="0" applyFont="0" applyFill="0" applyBorder="0" applyAlignment="0" applyProtection="0">
      <alignment horizontal="left" vertical="top" wrapText="1"/>
    </xf>
    <xf numFmtId="177" fontId="17" fillId="0" borderId="0" applyFont="0" applyFill="0" applyBorder="0" applyAlignment="0" applyProtection="0"/>
    <xf numFmtId="44" fontId="22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100" fillId="72" borderId="0" applyNumberFormat="0" applyBorder="0" applyAlignment="0" applyProtection="0"/>
    <xf numFmtId="0" fontId="100" fillId="73" borderId="0" applyNumberFormat="0" applyBorder="0" applyAlignment="0" applyProtection="0"/>
    <xf numFmtId="0" fontId="100" fillId="74" borderId="0" applyNumberFormat="0" applyBorder="0" applyAlignment="0" applyProtection="0"/>
    <xf numFmtId="179" fontId="48" fillId="0" borderId="0" applyFont="0" applyFill="0" applyBorder="0" applyAlignment="0" applyProtection="0"/>
    <xf numFmtId="0" fontId="101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105" fillId="38" borderId="0" applyNumberFormat="0" applyBorder="0" applyAlignment="0" applyProtection="0"/>
    <xf numFmtId="0" fontId="36" fillId="2" borderId="0" applyNumberFormat="0" applyBorder="0" applyAlignment="0" applyProtection="0"/>
    <xf numFmtId="0" fontId="58" fillId="2" borderId="0" applyNumberFormat="0" applyBorder="0" applyAlignment="0" applyProtection="0"/>
    <xf numFmtId="0" fontId="106" fillId="75" borderId="0" applyNumberFormat="0" applyBorder="0" applyAlignment="0" applyProtection="0"/>
    <xf numFmtId="0" fontId="107" fillId="2" borderId="0" applyNumberFormat="0" applyBorder="0" applyAlignment="0" applyProtection="0"/>
    <xf numFmtId="0" fontId="108" fillId="38" borderId="0" applyNumberFormat="0" applyBorder="0" applyAlignment="0" applyProtection="0"/>
    <xf numFmtId="0" fontId="36" fillId="2" borderId="0" applyNumberFormat="0" applyBorder="0" applyAlignment="0" applyProtection="0"/>
    <xf numFmtId="0" fontId="109" fillId="0" borderId="19" applyNumberFormat="0" applyFill="0" applyAlignment="0" applyProtection="0"/>
    <xf numFmtId="0" fontId="33" fillId="0" borderId="7" applyNumberFormat="0" applyFill="0" applyAlignment="0" applyProtection="0"/>
    <xf numFmtId="0" fontId="59" fillId="0" borderId="7" applyNumberFormat="0" applyFill="0" applyAlignment="0" applyProtection="0"/>
    <xf numFmtId="0" fontId="110" fillId="0" borderId="20" applyNumberFormat="0" applyFill="0" applyAlignment="0" applyProtection="0"/>
    <xf numFmtId="0" fontId="111" fillId="0" borderId="7" applyNumberFormat="0" applyFill="0" applyAlignment="0" applyProtection="0"/>
    <xf numFmtId="0" fontId="112" fillId="0" borderId="21" applyNumberFormat="0" applyFill="0" applyAlignment="0" applyProtection="0"/>
    <xf numFmtId="0" fontId="33" fillId="0" borderId="7" applyNumberFormat="0" applyFill="0" applyAlignment="0" applyProtection="0"/>
    <xf numFmtId="0" fontId="113" fillId="0" borderId="22" applyNumberFormat="0" applyFill="0" applyAlignment="0" applyProtection="0"/>
    <xf numFmtId="0" fontId="34" fillId="0" borderId="8" applyNumberFormat="0" applyFill="0" applyAlignment="0" applyProtection="0"/>
    <xf numFmtId="0" fontId="60" fillId="0" borderId="8" applyNumberFormat="0" applyFill="0" applyAlignment="0" applyProtection="0"/>
    <xf numFmtId="0" fontId="114" fillId="0" borderId="23" applyNumberFormat="0" applyFill="0" applyAlignment="0" applyProtection="0"/>
    <xf numFmtId="0" fontId="115" fillId="0" borderId="8" applyNumberFormat="0" applyFill="0" applyAlignment="0" applyProtection="0"/>
    <xf numFmtId="0" fontId="116" fillId="0" borderId="22" applyNumberFormat="0" applyFill="0" applyAlignment="0" applyProtection="0"/>
    <xf numFmtId="0" fontId="34" fillId="0" borderId="8" applyNumberFormat="0" applyFill="0" applyAlignment="0" applyProtection="0"/>
    <xf numFmtId="0" fontId="117" fillId="0" borderId="24" applyNumberFormat="0" applyFill="0" applyAlignment="0" applyProtection="0"/>
    <xf numFmtId="0" fontId="35" fillId="0" borderId="9" applyNumberFormat="0" applyFill="0" applyAlignment="0" applyProtection="0"/>
    <xf numFmtId="0" fontId="61" fillId="0" borderId="9" applyNumberFormat="0" applyFill="0" applyAlignment="0" applyProtection="0"/>
    <xf numFmtId="0" fontId="118" fillId="0" borderId="25" applyNumberFormat="0" applyFill="0" applyAlignment="0" applyProtection="0"/>
    <xf numFmtId="0" fontId="119" fillId="0" borderId="9" applyNumberFormat="0" applyFill="0" applyAlignment="0" applyProtection="0"/>
    <xf numFmtId="0" fontId="120" fillId="0" borderId="26" applyNumberFormat="0" applyFill="0" applyAlignment="0" applyProtection="0"/>
    <xf numFmtId="0" fontId="35" fillId="0" borderId="9" applyNumberFormat="0" applyFill="0" applyAlignment="0" applyProtection="0"/>
    <xf numFmtId="0" fontId="1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0" fontId="122" fillId="0" borderId="0" applyNumberFormat="0" applyFill="0" applyBorder="0" applyAlignment="0" applyProtection="0">
      <alignment vertical="top"/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0" fontId="49" fillId="0" borderId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62" fillId="5" borderId="10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6" fillId="5" borderId="10" applyNumberFormat="0" applyAlignment="0" applyProtection="0"/>
    <xf numFmtId="0" fontId="124" fillId="35" borderId="17" applyNumberFormat="0" applyAlignment="0" applyProtection="0"/>
    <xf numFmtId="0" fontId="127" fillId="44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39" fillId="5" borderId="10" applyNumberFormat="0" applyAlignment="0" applyProtection="0"/>
    <xf numFmtId="38" fontId="128" fillId="0" borderId="0"/>
    <xf numFmtId="38" fontId="129" fillId="0" borderId="0"/>
    <xf numFmtId="38" fontId="130" fillId="0" borderId="0"/>
    <xf numFmtId="38" fontId="131" fillId="0" borderId="0"/>
    <xf numFmtId="0" fontId="132" fillId="0" borderId="0"/>
    <xf numFmtId="0" fontId="132" fillId="0" borderId="0"/>
    <xf numFmtId="0" fontId="133" fillId="0" borderId="0"/>
    <xf numFmtId="0" fontId="134" fillId="0" borderId="27" applyNumberFormat="0" applyFill="0" applyAlignment="0" applyProtection="0"/>
    <xf numFmtId="0" fontId="42" fillId="0" borderId="12" applyNumberFormat="0" applyFill="0" applyAlignment="0" applyProtection="0"/>
    <xf numFmtId="0" fontId="63" fillId="0" borderId="12" applyNumberFormat="0" applyFill="0" applyAlignment="0" applyProtection="0"/>
    <xf numFmtId="0" fontId="135" fillId="0" borderId="28" applyNumberFormat="0" applyFill="0" applyAlignment="0" applyProtection="0"/>
    <xf numFmtId="0" fontId="136" fillId="0" borderId="12" applyNumberFormat="0" applyFill="0" applyAlignment="0" applyProtection="0"/>
    <xf numFmtId="0" fontId="137" fillId="0" borderId="27" applyNumberFormat="0" applyFill="0" applyAlignment="0" applyProtection="0"/>
    <xf numFmtId="0" fontId="42" fillId="0" borderId="12" applyNumberFormat="0" applyFill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38" fillId="4" borderId="0" applyNumberFormat="0" applyBorder="0" applyAlignment="0" applyProtection="0"/>
    <xf numFmtId="0" fontId="38" fillId="4" borderId="0" applyNumberFormat="0" applyBorder="0" applyAlignment="0" applyProtection="0"/>
    <xf numFmtId="0" fontId="64" fillId="4" borderId="0" applyNumberFormat="0" applyBorder="0" applyAlignment="0" applyProtection="0"/>
    <xf numFmtId="0" fontId="135" fillId="67" borderId="0" applyNumberFormat="0" applyBorder="0" applyAlignment="0" applyProtection="0"/>
    <xf numFmtId="0" fontId="139" fillId="4" borderId="0" applyNumberFormat="0" applyBorder="0" applyAlignment="0" applyProtection="0"/>
    <xf numFmtId="0" fontId="140" fillId="44" borderId="0" applyNumberFormat="0" applyBorder="0" applyAlignment="0" applyProtection="0"/>
    <xf numFmtId="0" fontId="141" fillId="44" borderId="0" applyNumberFormat="0" applyBorder="0" applyAlignment="0" applyProtection="0"/>
    <xf numFmtId="0" fontId="38" fillId="4" borderId="0" applyNumberFormat="0" applyBorder="0" applyAlignment="0" applyProtection="0"/>
    <xf numFmtId="37" fontId="142" fillId="0" borderId="0"/>
    <xf numFmtId="0" fontId="99" fillId="0" borderId="0"/>
    <xf numFmtId="0" fontId="143" fillId="0" borderId="0"/>
    <xf numFmtId="0" fontId="48" fillId="0" borderId="0"/>
    <xf numFmtId="0" fontId="49" fillId="0" borderId="0"/>
    <xf numFmtId="0" fontId="29" fillId="0" borderId="0">
      <alignment horizontal="left" vertical="top" wrapText="1"/>
    </xf>
    <xf numFmtId="0" fontId="49" fillId="0" borderId="0"/>
    <xf numFmtId="0" fontId="17" fillId="0" borderId="0"/>
    <xf numFmtId="0" fontId="74" fillId="0" borderId="0"/>
    <xf numFmtId="0" fontId="76" fillId="0" borderId="0"/>
    <xf numFmtId="0" fontId="48" fillId="0" borderId="0"/>
    <xf numFmtId="0" fontId="17" fillId="0" borderId="0"/>
    <xf numFmtId="0" fontId="17" fillId="0" borderId="0"/>
    <xf numFmtId="0" fontId="49" fillId="0" borderId="0"/>
    <xf numFmtId="0" fontId="17" fillId="0" borderId="0"/>
    <xf numFmtId="0" fontId="17" fillId="0" borderId="0"/>
    <xf numFmtId="0" fontId="17" fillId="0" borderId="0"/>
    <xf numFmtId="0" fontId="30" fillId="0" borderId="0">
      <alignment horizontal="left" vertical="top" wrapText="1"/>
    </xf>
    <xf numFmtId="0" fontId="17" fillId="0" borderId="0"/>
    <xf numFmtId="0" fontId="17" fillId="0" borderId="0"/>
    <xf numFmtId="0" fontId="17" fillId="0" borderId="0"/>
    <xf numFmtId="0" fontId="17" fillId="0" borderId="0"/>
    <xf numFmtId="0" fontId="74" fillId="0" borderId="0"/>
    <xf numFmtId="0" fontId="48" fillId="0" borderId="0"/>
    <xf numFmtId="0" fontId="49" fillId="0" borderId="0"/>
    <xf numFmtId="0" fontId="30" fillId="0" borderId="0">
      <alignment horizontal="left" vertical="top" wrapText="1"/>
    </xf>
    <xf numFmtId="0" fontId="73" fillId="0" borderId="0"/>
    <xf numFmtId="0" fontId="49" fillId="0" borderId="0"/>
    <xf numFmtId="0" fontId="22" fillId="0" borderId="0"/>
    <xf numFmtId="0" fontId="22" fillId="0" borderId="0"/>
    <xf numFmtId="0" fontId="49" fillId="0" borderId="0"/>
    <xf numFmtId="0" fontId="49" fillId="0" borderId="0"/>
    <xf numFmtId="0" fontId="49" fillId="0" borderId="0"/>
    <xf numFmtId="0" fontId="22" fillId="0" borderId="0"/>
    <xf numFmtId="0" fontId="49" fillId="0" borderId="0"/>
    <xf numFmtId="0" fontId="17" fillId="0" borderId="0"/>
    <xf numFmtId="0" fontId="22" fillId="0" borderId="0"/>
    <xf numFmtId="0" fontId="31" fillId="0" borderId="0"/>
    <xf numFmtId="0" fontId="49" fillId="0" borderId="0"/>
    <xf numFmtId="0" fontId="49" fillId="0" borderId="0"/>
    <xf numFmtId="0" fontId="22" fillId="0" borderId="0"/>
    <xf numFmtId="0" fontId="22" fillId="0" borderId="0"/>
    <xf numFmtId="0" fontId="49" fillId="0" borderId="0"/>
    <xf numFmtId="0" fontId="49" fillId="0" borderId="0"/>
    <xf numFmtId="0" fontId="49" fillId="0" borderId="0"/>
    <xf numFmtId="0" fontId="17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8" fillId="0" borderId="0"/>
    <xf numFmtId="0" fontId="22" fillId="0" borderId="0"/>
    <xf numFmtId="1" fontId="144" fillId="0" borderId="0"/>
    <xf numFmtId="0" fontId="145" fillId="0" borderId="0"/>
    <xf numFmtId="0" fontId="48" fillId="0" borderId="0"/>
    <xf numFmtId="0" fontId="17" fillId="0" borderId="0"/>
    <xf numFmtId="1" fontId="144" fillId="0" borderId="0"/>
    <xf numFmtId="1" fontId="144" fillId="0" borderId="0"/>
    <xf numFmtId="0" fontId="48" fillId="0" borderId="0"/>
    <xf numFmtId="0" fontId="48" fillId="0" borderId="0"/>
    <xf numFmtId="0" fontId="48" fillId="0" borderId="0"/>
    <xf numFmtId="0" fontId="22" fillId="0" borderId="0"/>
    <xf numFmtId="1" fontId="144" fillId="0" borderId="0"/>
    <xf numFmtId="0" fontId="49" fillId="0" borderId="0"/>
    <xf numFmtId="0" fontId="22" fillId="0" borderId="0"/>
    <xf numFmtId="0" fontId="31" fillId="0" borderId="0"/>
    <xf numFmtId="0" fontId="146" fillId="0" borderId="0"/>
    <xf numFmtId="0" fontId="48" fillId="0" borderId="0"/>
    <xf numFmtId="0" fontId="49" fillId="0" borderId="0"/>
    <xf numFmtId="0" fontId="28" fillId="0" borderId="0"/>
    <xf numFmtId="0" fontId="66" fillId="0" borderId="0"/>
    <xf numFmtId="0" fontId="22" fillId="0" borderId="0"/>
    <xf numFmtId="0" fontId="49" fillId="0" borderId="0"/>
    <xf numFmtId="0" fontId="49" fillId="0" borderId="0"/>
    <xf numFmtId="0" fontId="30" fillId="0" borderId="0">
      <alignment horizontal="left" vertical="top" wrapText="1"/>
    </xf>
    <xf numFmtId="0" fontId="17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6" fillId="0" borderId="0"/>
    <xf numFmtId="0" fontId="96" fillId="0" borderId="0"/>
    <xf numFmtId="0" fontId="96" fillId="0" borderId="0"/>
    <xf numFmtId="1" fontId="144" fillId="0" borderId="0"/>
    <xf numFmtId="0" fontId="73" fillId="0" borderId="0"/>
    <xf numFmtId="0" fontId="97" fillId="0" borderId="0"/>
    <xf numFmtId="0" fontId="22" fillId="0" borderId="0"/>
    <xf numFmtId="0" fontId="147" fillId="0" borderId="0"/>
    <xf numFmtId="0" fontId="49" fillId="0" borderId="0"/>
    <xf numFmtId="0" fontId="22" fillId="0" borderId="0"/>
    <xf numFmtId="0" fontId="48" fillId="0" borderId="0"/>
    <xf numFmtId="0" fontId="22" fillId="0" borderId="0"/>
    <xf numFmtId="0" fontId="148" fillId="0" borderId="0"/>
    <xf numFmtId="0" fontId="22" fillId="0" borderId="0"/>
    <xf numFmtId="0" fontId="49" fillId="0" borderId="0"/>
    <xf numFmtId="0" fontId="73" fillId="0" borderId="0"/>
    <xf numFmtId="0" fontId="97" fillId="0" borderId="0"/>
    <xf numFmtId="0" fontId="22" fillId="0" borderId="0"/>
    <xf numFmtId="0" fontId="30" fillId="0" borderId="0">
      <alignment horizontal="left" vertical="top" wrapText="1"/>
    </xf>
    <xf numFmtId="0" fontId="49" fillId="0" borderId="0"/>
    <xf numFmtId="0" fontId="17" fillId="0" borderId="0"/>
    <xf numFmtId="0" fontId="49" fillId="0" borderId="0"/>
    <xf numFmtId="0" fontId="96" fillId="0" borderId="0"/>
    <xf numFmtId="0" fontId="22" fillId="0" borderId="0"/>
    <xf numFmtId="0" fontId="96" fillId="0" borderId="0"/>
    <xf numFmtId="0" fontId="96" fillId="0" borderId="0"/>
    <xf numFmtId="0" fontId="17" fillId="0" borderId="0"/>
    <xf numFmtId="0" fontId="22" fillId="0" borderId="0"/>
    <xf numFmtId="0" fontId="22" fillId="0" borderId="0"/>
    <xf numFmtId="0" fontId="22" fillId="0" borderId="0"/>
    <xf numFmtId="0" fontId="74" fillId="0" borderId="0"/>
    <xf numFmtId="0" fontId="74" fillId="0" borderId="0"/>
    <xf numFmtId="0" fontId="22" fillId="0" borderId="0"/>
    <xf numFmtId="0" fontId="22" fillId="0" borderId="0"/>
    <xf numFmtId="0" fontId="48" fillId="0" borderId="0"/>
    <xf numFmtId="0" fontId="14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0" fillId="0" borderId="0">
      <alignment horizontal="left" vertical="top" wrapText="1"/>
    </xf>
    <xf numFmtId="0" fontId="147" fillId="0" borderId="0"/>
    <xf numFmtId="0" fontId="22" fillId="0" borderId="0"/>
    <xf numFmtId="0" fontId="17" fillId="0" borderId="0"/>
    <xf numFmtId="0" fontId="17" fillId="0" borderId="0"/>
    <xf numFmtId="0" fontId="7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1" fillId="0" borderId="0"/>
    <xf numFmtId="0" fontId="17" fillId="0" borderId="0"/>
    <xf numFmtId="0" fontId="22" fillId="0" borderId="0"/>
    <xf numFmtId="0" fontId="31" fillId="0" borderId="0"/>
    <xf numFmtId="0" fontId="17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7" fillId="0" borderId="0"/>
    <xf numFmtId="0" fontId="22" fillId="0" borderId="0"/>
    <xf numFmtId="0" fontId="31" fillId="0" borderId="0"/>
    <xf numFmtId="0" fontId="31" fillId="0" borderId="0"/>
    <xf numFmtId="0" fontId="3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8" fillId="0" borderId="0"/>
    <xf numFmtId="0" fontId="17" fillId="0" borderId="0"/>
    <xf numFmtId="0" fontId="48" fillId="0" borderId="0"/>
    <xf numFmtId="0" fontId="17" fillId="0" borderId="0"/>
    <xf numFmtId="0" fontId="17" fillId="0" borderId="0"/>
    <xf numFmtId="0" fontId="17" fillId="0" borderId="0"/>
    <xf numFmtId="0" fontId="22" fillId="0" borderId="0"/>
    <xf numFmtId="0" fontId="48" fillId="0" borderId="0"/>
    <xf numFmtId="0" fontId="75" fillId="0" borderId="0"/>
    <xf numFmtId="0" fontId="143" fillId="0" borderId="0"/>
    <xf numFmtId="0" fontId="9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97" fillId="0" borderId="0"/>
    <xf numFmtId="0" fontId="147" fillId="0" borderId="0"/>
    <xf numFmtId="0" fontId="97" fillId="0" borderId="0"/>
    <xf numFmtId="0" fontId="31" fillId="0" borderId="0"/>
    <xf numFmtId="0" fontId="31" fillId="0" borderId="0"/>
    <xf numFmtId="0" fontId="31" fillId="0" borderId="0"/>
    <xf numFmtId="0" fontId="22" fillId="0" borderId="0"/>
    <xf numFmtId="0" fontId="73" fillId="0" borderId="0"/>
    <xf numFmtId="0" fontId="48" fillId="0" borderId="0"/>
    <xf numFmtId="0" fontId="48" fillId="0" borderId="0"/>
    <xf numFmtId="0" fontId="48" fillId="0" borderId="0"/>
    <xf numFmtId="0" fontId="75" fillId="0" borderId="0"/>
    <xf numFmtId="0" fontId="143" fillId="0" borderId="0"/>
    <xf numFmtId="0" fontId="73" fillId="0" borderId="0"/>
    <xf numFmtId="0" fontId="22" fillId="0" borderId="0"/>
    <xf numFmtId="0" fontId="3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5" fillId="0" borderId="0"/>
    <xf numFmtId="0" fontId="17" fillId="0" borderId="0"/>
    <xf numFmtId="0" fontId="22" fillId="0" borderId="0"/>
    <xf numFmtId="0" fontId="146" fillId="0" borderId="0"/>
    <xf numFmtId="0" fontId="30" fillId="0" borderId="0">
      <alignment horizontal="left" vertical="top" wrapText="1"/>
    </xf>
    <xf numFmtId="0" fontId="17" fillId="0" borderId="0"/>
    <xf numFmtId="0" fontId="29" fillId="0" borderId="0"/>
    <xf numFmtId="0" fontId="31" fillId="0" borderId="0"/>
    <xf numFmtId="0" fontId="74" fillId="0" borderId="0"/>
    <xf numFmtId="0" fontId="74" fillId="0" borderId="0"/>
    <xf numFmtId="0" fontId="149" fillId="0" borderId="0"/>
    <xf numFmtId="0" fontId="17" fillId="0" borderId="0"/>
    <xf numFmtId="0" fontId="73" fillId="0" borderId="0"/>
    <xf numFmtId="0" fontId="48" fillId="0" borderId="0"/>
    <xf numFmtId="0" fontId="22" fillId="0" borderId="0"/>
    <xf numFmtId="0" fontId="30" fillId="0" borderId="0">
      <alignment horizontal="left" vertical="top" wrapText="1"/>
    </xf>
    <xf numFmtId="0" fontId="3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3" fillId="0" borderId="0"/>
    <xf numFmtId="0" fontId="17" fillId="0" borderId="0"/>
    <xf numFmtId="0" fontId="48" fillId="0" borderId="0"/>
    <xf numFmtId="0" fontId="22" fillId="0" borderId="0"/>
    <xf numFmtId="0" fontId="17" fillId="0" borderId="0"/>
    <xf numFmtId="0" fontId="17" fillId="0" borderId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52" fillId="8" borderId="14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31" fillId="8" borderId="14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17" fillId="8" borderId="14" applyNumberFormat="0" applyFont="0" applyAlignment="0" applyProtection="0"/>
    <xf numFmtId="0" fontId="48" fillId="39" borderId="29" applyNumberFormat="0" applyFont="0" applyAlignment="0" applyProtection="0"/>
    <xf numFmtId="0" fontId="22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74" fillId="8" borderId="14" applyNumberFormat="0" applyFont="0" applyAlignment="0" applyProtection="0"/>
    <xf numFmtId="0" fontId="17" fillId="8" borderId="14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31" fillId="8" borderId="14" applyNumberFormat="0" applyFon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67" fillId="6" borderId="11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2" fillId="6" borderId="11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3" fillId="70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40" fillId="6" borderId="11" applyNumberFormat="0" applyAlignment="0" applyProtection="0"/>
    <xf numFmtId="9" fontId="48" fillId="0" borderId="0" applyFont="0" applyFill="0" applyBorder="0" applyAlignment="0" applyProtection="0"/>
    <xf numFmtId="9" fontId="73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96" fillId="0" borderId="0" applyFont="0" applyFill="0" applyBorder="0" applyAlignment="0" applyProtection="0"/>
    <xf numFmtId="9" fontId="154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96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74" fillId="0" borderId="0" applyFont="0" applyFill="0" applyBorder="0" applyAlignment="0" applyProtection="0"/>
    <xf numFmtId="0" fontId="155" fillId="0" borderId="0"/>
    <xf numFmtId="0" fontId="156" fillId="0" borderId="0" applyNumberFormat="0" applyFill="0" applyBorder="0" applyAlignment="0" applyProtection="0"/>
    <xf numFmtId="0" fontId="22" fillId="0" borderId="0"/>
    <xf numFmtId="0" fontId="24" fillId="0" borderId="0"/>
    <xf numFmtId="0" fontId="24" fillId="0" borderId="0"/>
    <xf numFmtId="0" fontId="24" fillId="0" borderId="0"/>
    <xf numFmtId="0" fontId="51" fillId="0" borderId="0"/>
    <xf numFmtId="0" fontId="51" fillId="0" borderId="0"/>
    <xf numFmtId="0" fontId="24" fillId="0" borderId="0"/>
    <xf numFmtId="0" fontId="73" fillId="0" borderId="0"/>
    <xf numFmtId="0" fontId="24" fillId="0" borderId="0"/>
    <xf numFmtId="6" fontId="72" fillId="0" borderId="0" applyFont="0" applyFill="0" applyBorder="0" applyAlignment="0" applyProtection="0"/>
    <xf numFmtId="0" fontId="157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69" fillId="0" borderId="15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2" fillId="0" borderId="15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3" fillId="0" borderId="33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46" fillId="0" borderId="15" applyNumberFormat="0" applyFill="0" applyAlignment="0" applyProtection="0"/>
    <xf numFmtId="0" fontId="22" fillId="0" borderId="0" applyFont="0" applyFill="0" applyBorder="0" applyAlignment="0" applyProtection="0"/>
    <xf numFmtId="42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0" fontId="16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165" fillId="0" borderId="0" applyNumberFormat="0" applyFill="0" applyBorder="0" applyAlignment="0" applyProtection="0"/>
    <xf numFmtId="0" fontId="166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175" fontId="168" fillId="0" borderId="34">
      <protection locked="0"/>
    </xf>
    <xf numFmtId="175" fontId="169" fillId="76" borderId="34"/>
    <xf numFmtId="0" fontId="73" fillId="0" borderId="0"/>
    <xf numFmtId="1" fontId="144" fillId="0" borderId="0"/>
    <xf numFmtId="0" fontId="73" fillId="0" borderId="0"/>
    <xf numFmtId="0" fontId="17" fillId="0" borderId="0"/>
    <xf numFmtId="0" fontId="48" fillId="0" borderId="0"/>
    <xf numFmtId="0" fontId="73" fillId="0" borderId="0"/>
    <xf numFmtId="0" fontId="30" fillId="0" borderId="0">
      <alignment horizontal="left" vertical="top" wrapText="1"/>
    </xf>
    <xf numFmtId="0" fontId="17" fillId="0" borderId="0"/>
    <xf numFmtId="0" fontId="73" fillId="0" borderId="0"/>
    <xf numFmtId="0" fontId="17" fillId="8" borderId="14" applyNumberFormat="0" applyFont="0" applyAlignment="0" applyProtection="0"/>
    <xf numFmtId="9" fontId="17" fillId="0" borderId="0" applyFont="0" applyFill="0" applyBorder="0" applyAlignment="0" applyProtection="0"/>
    <xf numFmtId="0" fontId="22" fillId="0" borderId="0"/>
    <xf numFmtId="0" fontId="24" fillId="0" borderId="0"/>
    <xf numFmtId="0" fontId="51" fillId="0" borderId="0"/>
    <xf numFmtId="173" fontId="48" fillId="0" borderId="0" applyFont="0" applyFill="0" applyBorder="0" applyAlignment="0" applyProtection="0"/>
    <xf numFmtId="169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173" fontId="73" fillId="0" borderId="0" applyFont="0" applyFill="0" applyBorder="0" applyAlignment="0" applyProtection="0"/>
    <xf numFmtId="4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169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30" fillId="0" borderId="0">
      <alignment horizontal="left" vertical="top" wrapText="1"/>
    </xf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30" fillId="0" borderId="0">
      <alignment horizontal="left" vertical="top" wrapText="1"/>
    </xf>
    <xf numFmtId="0" fontId="16" fillId="8" borderId="14" applyNumberFormat="0" applyFont="0" applyAlignment="0" applyProtection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14" applyNumberFormat="0" applyFont="0" applyAlignment="0" applyProtection="0"/>
    <xf numFmtId="0" fontId="30" fillId="0" borderId="0">
      <alignment horizontal="left" vertical="top" wrapText="1"/>
    </xf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49" fillId="0" borderId="0"/>
    <xf numFmtId="0" fontId="49" fillId="0" borderId="0"/>
    <xf numFmtId="0" fontId="13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33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36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3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40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43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0" borderId="0"/>
    <xf numFmtId="0" fontId="13" fillId="0" borderId="0"/>
    <xf numFmtId="0" fontId="13" fillId="8" borderId="14" applyNumberFormat="0" applyFont="0" applyAlignment="0" applyProtection="0"/>
    <xf numFmtId="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70" fillId="0" borderId="0"/>
    <xf numFmtId="176" fontId="170" fillId="0" borderId="0" applyFont="0" applyFill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33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36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3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40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43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0" borderId="0"/>
    <xf numFmtId="0" fontId="12" fillId="0" borderId="0"/>
    <xf numFmtId="0" fontId="12" fillId="8" borderId="14" applyNumberFormat="0" applyFont="0" applyAlignment="0" applyProtection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33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36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3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40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43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0" borderId="0"/>
    <xf numFmtId="0" fontId="12" fillId="0" borderId="0"/>
    <xf numFmtId="0" fontId="12" fillId="8" borderId="14" applyNumberFormat="0" applyFont="0" applyAlignment="0" applyProtection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48" fillId="0" borderId="0"/>
    <xf numFmtId="176" fontId="48" fillId="0" borderId="0" applyFont="0" applyFill="0" applyBorder="0" applyAlignment="0" applyProtection="0"/>
    <xf numFmtId="0" fontId="30" fillId="0" borderId="0">
      <alignment horizontal="left" vertical="top" wrapText="1"/>
    </xf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10" fillId="0" borderId="0"/>
    <xf numFmtId="0" fontId="48" fillId="0" borderId="0"/>
    <xf numFmtId="43" fontId="49" fillId="0" borderId="0" applyFont="0" applyFill="0" applyBorder="0" applyAlignment="0" applyProtection="0"/>
    <xf numFmtId="176" fontId="48" fillId="0" borderId="0" applyFont="0" applyFill="0" applyBorder="0" applyAlignment="0" applyProtection="0"/>
    <xf numFmtId="0" fontId="9" fillId="0" borderId="0"/>
    <xf numFmtId="0" fontId="74" fillId="0" borderId="0"/>
    <xf numFmtId="0" fontId="8" fillId="0" borderId="0"/>
    <xf numFmtId="0" fontId="8" fillId="0" borderId="0"/>
    <xf numFmtId="0" fontId="8" fillId="0" borderId="0"/>
    <xf numFmtId="0" fontId="48" fillId="0" borderId="0"/>
    <xf numFmtId="173" fontId="22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6" fillId="0" borderId="0"/>
    <xf numFmtId="0" fontId="30" fillId="0" borderId="0">
      <alignment horizontal="left" vertical="top" wrapText="1"/>
    </xf>
    <xf numFmtId="0" fontId="5" fillId="8" borderId="14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0" fillId="0" borderId="0">
      <alignment horizontal="left" vertical="top" wrapText="1"/>
    </xf>
    <xf numFmtId="0" fontId="1" fillId="8" borderId="14" applyNumberFormat="0" applyFont="0" applyAlignment="0" applyProtection="0"/>
    <xf numFmtId="0" fontId="30" fillId="0" borderId="0">
      <alignment horizontal="left" vertical="top" wrapText="1"/>
    </xf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255">
    <xf numFmtId="0" fontId="0" fillId="0" borderId="0" xfId="0"/>
    <xf numFmtId="0" fontId="26" fillId="77" borderId="1" xfId="0" applyFont="1" applyFill="1" applyBorder="1" applyAlignment="1">
      <alignment horizontal="center" vertical="center"/>
    </xf>
    <xf numFmtId="0" fontId="26" fillId="77" borderId="38" xfId="0" applyFont="1" applyFill="1" applyBorder="1" applyAlignment="1">
      <alignment vertical="top" wrapText="1"/>
    </xf>
    <xf numFmtId="164" fontId="26" fillId="77" borderId="0" xfId="0" applyNumberFormat="1" applyFont="1" applyFill="1" applyAlignment="1">
      <alignment wrapText="1"/>
    </xf>
    <xf numFmtId="0" fontId="26" fillId="77" borderId="0" xfId="0" applyFont="1" applyFill="1" applyAlignment="1">
      <alignment wrapText="1"/>
    </xf>
    <xf numFmtId="0" fontId="26" fillId="77" borderId="39" xfId="0" applyFont="1" applyFill="1" applyBorder="1" applyAlignment="1">
      <alignment vertical="top" wrapText="1"/>
    </xf>
    <xf numFmtId="166" fontId="26" fillId="77" borderId="1" xfId="0" applyNumberFormat="1" applyFont="1" applyFill="1" applyBorder="1" applyAlignment="1">
      <alignment horizontal="center" wrapText="1"/>
    </xf>
    <xf numFmtId="0" fontId="26" fillId="77" borderId="37" xfId="0" applyFont="1" applyFill="1" applyBorder="1" applyAlignment="1">
      <alignment vertical="top" wrapText="1"/>
    </xf>
    <xf numFmtId="166" fontId="26" fillId="77" borderId="1" xfId="0" applyNumberFormat="1" applyFont="1" applyFill="1" applyBorder="1" applyAlignment="1">
      <alignment horizontal="center"/>
    </xf>
    <xf numFmtId="0" fontId="27" fillId="77" borderId="0" xfId="0" applyFont="1" applyFill="1"/>
    <xf numFmtId="0" fontId="26" fillId="77" borderId="0" xfId="0" applyFont="1" applyFill="1"/>
    <xf numFmtId="0" fontId="26" fillId="77" borderId="1" xfId="0" applyFont="1" applyFill="1" applyBorder="1"/>
    <xf numFmtId="0" fontId="26" fillId="77" borderId="1" xfId="0" applyFont="1" applyFill="1" applyBorder="1" applyAlignment="1">
      <alignment horizontal="left" vertical="top" wrapText="1"/>
    </xf>
    <xf numFmtId="0" fontId="27" fillId="77" borderId="0" xfId="0" applyFont="1" applyFill="1" applyAlignment="1"/>
    <xf numFmtId="0" fontId="26" fillId="77" borderId="37" xfId="0" applyFont="1" applyFill="1" applyBorder="1" applyAlignment="1">
      <alignment horizontal="left" vertical="top" wrapText="1"/>
    </xf>
    <xf numFmtId="43" fontId="27" fillId="77" borderId="0" xfId="0" applyNumberFormat="1" applyFont="1" applyFill="1" applyAlignment="1"/>
    <xf numFmtId="165" fontId="26" fillId="77" borderId="0" xfId="0" applyNumberFormat="1" applyFont="1" applyFill="1"/>
    <xf numFmtId="0" fontId="26" fillId="77" borderId="0" xfId="0" applyFont="1" applyFill="1" applyBorder="1" applyAlignment="1">
      <alignment horizontal="left" wrapText="1"/>
    </xf>
    <xf numFmtId="166" fontId="26" fillId="77" borderId="0" xfId="0" applyNumberFormat="1" applyFont="1" applyFill="1" applyBorder="1" applyAlignment="1">
      <alignment horizontal="center" vertical="center" wrapText="1"/>
    </xf>
    <xf numFmtId="0" fontId="26" fillId="77" borderId="1" xfId="0" applyFont="1" applyFill="1" applyBorder="1" applyAlignment="1">
      <alignment horizontal="left" vertical="center" wrapText="1"/>
    </xf>
    <xf numFmtId="166" fontId="26" fillId="77" borderId="0" xfId="0" applyNumberFormat="1" applyFont="1" applyFill="1"/>
    <xf numFmtId="166" fontId="26" fillId="77" borderId="1" xfId="0" applyNumberFormat="1" applyFont="1" applyFill="1" applyBorder="1" applyAlignment="1">
      <alignment horizontal="right" wrapText="1"/>
    </xf>
    <xf numFmtId="166" fontId="26" fillId="77" borderId="1" xfId="17" applyNumberFormat="1" applyFont="1" applyFill="1" applyBorder="1" applyAlignment="1">
      <alignment horizontal="center" wrapText="1"/>
    </xf>
    <xf numFmtId="166" fontId="26" fillId="77" borderId="1" xfId="1" applyNumberFormat="1" applyFont="1" applyFill="1" applyBorder="1" applyAlignment="1">
      <alignment horizontal="center" wrapText="1"/>
    </xf>
    <xf numFmtId="0" fontId="26" fillId="77" borderId="38" xfId="0" applyFont="1" applyFill="1" applyBorder="1" applyAlignment="1">
      <alignment horizontal="right" vertical="top" wrapText="1"/>
    </xf>
    <xf numFmtId="0" fontId="26" fillId="77" borderId="39" xfId="0" applyFont="1" applyFill="1" applyBorder="1" applyAlignment="1">
      <alignment horizontal="right" vertical="top" wrapText="1"/>
    </xf>
    <xf numFmtId="0" fontId="26" fillId="77" borderId="37" xfId="0" applyFont="1" applyFill="1" applyBorder="1" applyAlignment="1">
      <alignment horizontal="right" vertical="top" wrapText="1"/>
    </xf>
    <xf numFmtId="0" fontId="26" fillId="77" borderId="1" xfId="0" applyFont="1" applyFill="1" applyBorder="1" applyAlignment="1">
      <alignment horizontal="left" wrapText="1"/>
    </xf>
    <xf numFmtId="166" fontId="26" fillId="77" borderId="37" xfId="0" applyNumberFormat="1" applyFont="1" applyFill="1" applyBorder="1" applyAlignment="1">
      <alignment horizontal="center" wrapText="1"/>
    </xf>
    <xf numFmtId="0" fontId="26" fillId="77" borderId="0" xfId="0" applyFont="1" applyFill="1" applyBorder="1" applyAlignment="1">
      <alignment horizontal="center" vertical="center" wrapText="1"/>
    </xf>
    <xf numFmtId="0" fontId="26" fillId="77" borderId="0" xfId="0" applyFont="1" applyFill="1" applyAlignment="1">
      <alignment horizontal="right"/>
    </xf>
    <xf numFmtId="0" fontId="173" fillId="77" borderId="4" xfId="0" applyFont="1" applyFill="1" applyBorder="1" applyAlignment="1">
      <alignment horizontal="center"/>
    </xf>
    <xf numFmtId="0" fontId="173" fillId="77" borderId="1" xfId="0" applyFont="1" applyFill="1" applyBorder="1" applyAlignment="1">
      <alignment horizontal="center" vertical="top" wrapText="1"/>
    </xf>
    <xf numFmtId="0" fontId="173" fillId="77" borderId="1" xfId="0" applyFont="1" applyFill="1" applyBorder="1" applyAlignment="1">
      <alignment horizontal="left" wrapText="1" shrinkToFit="1"/>
    </xf>
    <xf numFmtId="166" fontId="26" fillId="77" borderId="1" xfId="0" applyNumberFormat="1" applyFont="1" applyFill="1" applyBorder="1" applyAlignment="1">
      <alignment horizontal="center" vertical="center"/>
    </xf>
    <xf numFmtId="49" fontId="173" fillId="77" borderId="1" xfId="0" applyNumberFormat="1" applyFont="1" applyFill="1" applyBorder="1" applyAlignment="1">
      <alignment horizontal="center" vertical="top" wrapText="1"/>
    </xf>
    <xf numFmtId="49" fontId="173" fillId="77" borderId="1" xfId="0" applyNumberFormat="1" applyFont="1" applyFill="1" applyBorder="1" applyAlignment="1">
      <alignment horizontal="center"/>
    </xf>
    <xf numFmtId="0" fontId="173" fillId="77" borderId="1" xfId="0" applyFont="1" applyFill="1" applyBorder="1" applyAlignment="1">
      <alignment horizontal="center" vertical="center"/>
    </xf>
    <xf numFmtId="0" fontId="26" fillId="77" borderId="1" xfId="0" applyFont="1" applyFill="1" applyBorder="1" applyAlignment="1">
      <alignment vertical="center" wrapText="1"/>
    </xf>
    <xf numFmtId="49" fontId="26" fillId="77" borderId="1" xfId="0" applyNumberFormat="1" applyFont="1" applyFill="1" applyBorder="1" applyAlignment="1">
      <alignment horizontal="center" vertical="top" wrapText="1"/>
    </xf>
    <xf numFmtId="0" fontId="172" fillId="77" borderId="1" xfId="0" applyFont="1" applyFill="1" applyBorder="1" applyAlignment="1">
      <alignment horizontal="center" vertical="top"/>
    </xf>
    <xf numFmtId="0" fontId="27" fillId="77" borderId="1" xfId="0" applyFont="1" applyFill="1" applyBorder="1" applyAlignment="1">
      <alignment horizontal="center" vertical="top"/>
    </xf>
    <xf numFmtId="166" fontId="26" fillId="77" borderId="0" xfId="0" applyNumberFormat="1" applyFont="1" applyFill="1" applyAlignment="1">
      <alignment horizontal="center"/>
    </xf>
    <xf numFmtId="0" fontId="26" fillId="77" borderId="0" xfId="14" applyFont="1" applyFill="1" applyAlignment="1">
      <alignment horizontal="center"/>
    </xf>
    <xf numFmtId="166" fontId="26" fillId="77" borderId="0" xfId="0" applyNumberFormat="1" applyFont="1" applyFill="1" applyBorder="1" applyAlignment="1">
      <alignment horizontal="center" wrapText="1"/>
    </xf>
    <xf numFmtId="0" fontId="172" fillId="77" borderId="1" xfId="0" applyFont="1" applyFill="1" applyBorder="1" applyAlignment="1">
      <alignment horizontal="left" vertical="top" wrapText="1"/>
    </xf>
    <xf numFmtId="0" fontId="27" fillId="77" borderId="1" xfId="0" applyFont="1" applyFill="1" applyBorder="1" applyAlignment="1">
      <alignment horizontal="left" vertical="top" wrapText="1"/>
    </xf>
    <xf numFmtId="0" fontId="172" fillId="77" borderId="0" xfId="0" applyFont="1" applyFill="1" applyAlignment="1">
      <alignment horizontal="left" vertical="top" wrapText="1"/>
    </xf>
    <xf numFmtId="0" fontId="173" fillId="77" borderId="1" xfId="0" applyFont="1" applyFill="1" applyBorder="1" applyAlignment="1">
      <alignment horizontal="left" vertical="top"/>
    </xf>
    <xf numFmtId="0" fontId="173" fillId="77" borderId="1" xfId="2757" applyFont="1" applyFill="1" applyBorder="1" applyAlignment="1">
      <alignment horizontal="left" vertical="top"/>
    </xf>
    <xf numFmtId="0" fontId="26" fillId="77" borderId="1" xfId="2757" applyFont="1" applyFill="1" applyBorder="1" applyAlignment="1">
      <alignment horizontal="left" wrapText="1"/>
    </xf>
    <xf numFmtId="0" fontId="26" fillId="77" borderId="3" xfId="0" applyFont="1" applyFill="1" applyBorder="1" applyAlignment="1">
      <alignment horizontal="left" vertical="top" wrapText="1"/>
    </xf>
    <xf numFmtId="166" fontId="26" fillId="77" borderId="0" xfId="0" applyNumberFormat="1" applyFont="1" applyFill="1" applyAlignment="1"/>
    <xf numFmtId="0" fontId="26" fillId="77" borderId="0" xfId="0" applyFont="1" applyFill="1" applyAlignment="1">
      <alignment horizontal="left" indent="15"/>
    </xf>
    <xf numFmtId="0" fontId="27" fillId="77" borderId="0" xfId="0" applyFont="1" applyFill="1" applyAlignment="1">
      <alignment wrapText="1"/>
    </xf>
    <xf numFmtId="0" fontId="26" fillId="77" borderId="4" xfId="0" applyFont="1" applyFill="1" applyBorder="1" applyAlignment="1">
      <alignment horizontal="center" textRotation="90" wrapText="1"/>
    </xf>
    <xf numFmtId="0" fontId="26" fillId="77" borderId="1" xfId="0" applyFont="1" applyFill="1" applyBorder="1" applyAlignment="1">
      <alignment horizontal="center" textRotation="90" wrapText="1"/>
    </xf>
    <xf numFmtId="0" fontId="26" fillId="77" borderId="6" xfId="0" applyFont="1" applyFill="1" applyBorder="1" applyAlignment="1">
      <alignment horizontal="center" textRotation="90" wrapText="1"/>
    </xf>
    <xf numFmtId="0" fontId="26" fillId="77" borderId="1" xfId="1005" applyFont="1" applyFill="1" applyBorder="1" applyAlignment="1">
      <alignment horizontal="left" vertical="top" wrapText="1"/>
    </xf>
    <xf numFmtId="0" fontId="26" fillId="77" borderId="0" xfId="0" applyFont="1" applyFill="1" applyAlignment="1">
      <alignment horizontal="right" wrapText="1"/>
    </xf>
    <xf numFmtId="0" fontId="26" fillId="77" borderId="0" xfId="0" applyFont="1" applyFill="1" applyBorder="1" applyAlignment="1">
      <alignment horizontal="right" wrapText="1"/>
    </xf>
    <xf numFmtId="0" fontId="26" fillId="77" borderId="0" xfId="0" applyFont="1" applyFill="1" applyBorder="1" applyAlignment="1">
      <alignment horizontal="center" wrapText="1"/>
    </xf>
    <xf numFmtId="0" fontId="171" fillId="77" borderId="1" xfId="15" applyFont="1" applyFill="1" applyBorder="1" applyAlignment="1">
      <alignment horizontal="right" vertical="center" wrapText="1"/>
    </xf>
    <xf numFmtId="0" fontId="26" fillId="77" borderId="1" xfId="0" applyFont="1" applyFill="1" applyBorder="1" applyAlignment="1">
      <alignment horizontal="right" vertical="top" wrapText="1"/>
    </xf>
    <xf numFmtId="166" fontId="26" fillId="77" borderId="1" xfId="17" applyNumberFormat="1" applyFont="1" applyFill="1" applyBorder="1" applyAlignment="1">
      <alignment horizontal="center" vertical="center" wrapText="1"/>
    </xf>
    <xf numFmtId="166" fontId="26" fillId="77" borderId="0" xfId="0" applyNumberFormat="1" applyFont="1" applyFill="1" applyAlignment="1">
      <alignment wrapText="1"/>
    </xf>
    <xf numFmtId="0" fontId="26" fillId="77" borderId="0" xfId="0" applyFont="1" applyFill="1" applyAlignment="1">
      <alignment horizontal="center" wrapText="1"/>
    </xf>
    <xf numFmtId="0" fontId="26" fillId="77" borderId="0" xfId="0" applyFont="1" applyFill="1" applyAlignment="1">
      <alignment horizontal="center"/>
    </xf>
    <xf numFmtId="0" fontId="26" fillId="77" borderId="0" xfId="0" applyFont="1" applyFill="1" applyAlignment="1"/>
    <xf numFmtId="166" fontId="26" fillId="77" borderId="1" xfId="152" applyNumberFormat="1" applyFont="1" applyFill="1" applyBorder="1" applyAlignment="1">
      <alignment horizontal="center"/>
    </xf>
    <xf numFmtId="166" fontId="26" fillId="78" borderId="1" xfId="0" applyNumberFormat="1" applyFont="1" applyFill="1" applyBorder="1" applyAlignment="1">
      <alignment horizontal="center" wrapText="1"/>
    </xf>
    <xf numFmtId="166" fontId="26" fillId="77" borderId="37" xfId="152" applyNumberFormat="1" applyFont="1" applyFill="1" applyBorder="1" applyAlignment="1">
      <alignment horizontal="center"/>
    </xf>
    <xf numFmtId="0" fontId="26" fillId="77" borderId="0" xfId="0" applyFont="1" applyFill="1" applyAlignment="1">
      <alignment horizontal="right"/>
    </xf>
    <xf numFmtId="0" fontId="26" fillId="77" borderId="0" xfId="0" applyFont="1" applyFill="1" applyBorder="1" applyAlignment="1">
      <alignment horizontal="center" vertical="center" wrapText="1"/>
    </xf>
    <xf numFmtId="0" fontId="26" fillId="77" borderId="1" xfId="0" applyFont="1" applyFill="1" applyBorder="1" applyAlignment="1">
      <alignment horizontal="left" wrapText="1"/>
    </xf>
    <xf numFmtId="0" fontId="173" fillId="77" borderId="1" xfId="0" applyFont="1" applyFill="1" applyBorder="1" applyAlignment="1">
      <alignment horizontal="left" wrapText="1"/>
    </xf>
    <xf numFmtId="0" fontId="174" fillId="0" borderId="1" xfId="0" applyFont="1" applyBorder="1" applyAlignment="1">
      <alignment horizontal="left" vertical="top" wrapText="1"/>
    </xf>
    <xf numFmtId="0" fontId="175" fillId="0" borderId="1" xfId="0" applyFont="1" applyBorder="1" applyAlignment="1">
      <alignment horizontal="left" vertical="top" wrapText="1"/>
    </xf>
    <xf numFmtId="0" fontId="173" fillId="77" borderId="1" xfId="2755" applyFont="1" applyFill="1" applyBorder="1" applyAlignment="1">
      <alignment horizontal="left" vertical="top"/>
    </xf>
    <xf numFmtId="0" fontId="26" fillId="77" borderId="1" xfId="2755" applyFont="1" applyFill="1" applyBorder="1" applyAlignment="1">
      <alignment horizontal="left" wrapText="1"/>
    </xf>
    <xf numFmtId="0" fontId="26" fillId="77" borderId="40" xfId="0" applyFont="1" applyFill="1" applyBorder="1" applyAlignment="1">
      <alignment horizontal="center" vertical="top" wrapText="1"/>
    </xf>
    <xf numFmtId="0" fontId="26" fillId="77" borderId="1" xfId="0" applyFont="1" applyFill="1" applyBorder="1" applyAlignment="1">
      <alignment horizontal="left" vertical="top" wrapText="1"/>
    </xf>
    <xf numFmtId="166" fontId="26" fillId="77" borderId="37" xfId="0" applyNumberFormat="1" applyFont="1" applyFill="1" applyBorder="1" applyAlignment="1">
      <alignment horizontal="center" wrapText="1"/>
    </xf>
    <xf numFmtId="0" fontId="172" fillId="77" borderId="3" xfId="0" applyFont="1" applyFill="1" applyBorder="1" applyAlignment="1">
      <alignment horizontal="left" vertical="top" wrapText="1"/>
    </xf>
    <xf numFmtId="0" fontId="26" fillId="77" borderId="0" xfId="0" applyFont="1" applyFill="1" applyAlignment="1">
      <alignment horizontal="right"/>
    </xf>
    <xf numFmtId="0" fontId="26" fillId="77" borderId="1" xfId="0" applyFont="1" applyFill="1" applyBorder="1" applyAlignment="1">
      <alignment horizontal="center" vertical="center" wrapText="1"/>
    </xf>
    <xf numFmtId="166" fontId="26" fillId="77" borderId="37" xfId="0" applyNumberFormat="1" applyFont="1" applyFill="1" applyBorder="1" applyAlignment="1">
      <alignment horizontal="center" wrapText="1"/>
    </xf>
    <xf numFmtId="0" fontId="172" fillId="77" borderId="6" xfId="0" applyFont="1" applyFill="1" applyBorder="1" applyAlignment="1">
      <alignment horizontal="center" vertical="top" wrapText="1"/>
    </xf>
    <xf numFmtId="0" fontId="26" fillId="77" borderId="0" xfId="0" applyFont="1" applyFill="1" applyBorder="1" applyAlignment="1">
      <alignment horizontal="center" vertical="center" wrapText="1"/>
    </xf>
    <xf numFmtId="0" fontId="26" fillId="77" borderId="37" xfId="0" applyFont="1" applyFill="1" applyBorder="1" applyAlignment="1">
      <alignment horizontal="left" vertical="center" wrapText="1"/>
    </xf>
    <xf numFmtId="0" fontId="26" fillId="77" borderId="38" xfId="0" applyFont="1" applyFill="1" applyBorder="1" applyAlignment="1">
      <alignment horizontal="left" vertical="top" wrapText="1"/>
    </xf>
    <xf numFmtId="0" fontId="26" fillId="77" borderId="39" xfId="0" applyFont="1" applyFill="1" applyBorder="1" applyAlignment="1">
      <alignment horizontal="left" vertical="top" wrapText="1"/>
    </xf>
    <xf numFmtId="0" fontId="27" fillId="77" borderId="39" xfId="0" applyFont="1" applyFill="1" applyBorder="1" applyAlignment="1">
      <alignment horizontal="left" vertical="top" wrapText="1"/>
    </xf>
    <xf numFmtId="0" fontId="173" fillId="77" borderId="0" xfId="0" applyFont="1" applyFill="1" applyBorder="1" applyAlignment="1">
      <alignment horizontal="left" wrapText="1"/>
    </xf>
    <xf numFmtId="0" fontId="173" fillId="77" borderId="0" xfId="2757" applyFont="1" applyFill="1" applyBorder="1" applyAlignment="1">
      <alignment horizontal="left" vertical="top"/>
    </xf>
    <xf numFmtId="0" fontId="26" fillId="77" borderId="0" xfId="2757" applyFont="1" applyFill="1" applyBorder="1" applyAlignment="1">
      <alignment horizontal="left" wrapText="1"/>
    </xf>
    <xf numFmtId="0" fontId="27" fillId="77" borderId="38" xfId="0" applyFont="1" applyFill="1" applyBorder="1" applyAlignment="1">
      <alignment horizontal="left" vertical="top" wrapText="1"/>
    </xf>
    <xf numFmtId="0" fontId="27" fillId="77" borderId="37" xfId="0" applyFont="1" applyFill="1" applyBorder="1" applyAlignment="1">
      <alignment horizontal="left" vertical="top" wrapText="1"/>
    </xf>
    <xf numFmtId="0" fontId="26" fillId="77" borderId="43" xfId="0" applyFont="1" applyFill="1" applyBorder="1" applyAlignment="1">
      <alignment horizontal="left" vertical="top" wrapText="1"/>
    </xf>
    <xf numFmtId="0" fontId="26" fillId="77" borderId="40" xfId="0" applyFont="1" applyFill="1" applyBorder="1" applyAlignment="1">
      <alignment horizontal="left" vertical="top" wrapText="1"/>
    </xf>
    <xf numFmtId="166" fontId="26" fillId="77" borderId="1" xfId="0" applyNumberFormat="1" applyFont="1" applyFill="1" applyBorder="1" applyAlignment="1">
      <alignment horizontal="left" vertical="top" wrapText="1"/>
    </xf>
    <xf numFmtId="37" fontId="26" fillId="77" borderId="1" xfId="0" applyNumberFormat="1" applyFont="1" applyFill="1" applyBorder="1" applyAlignment="1">
      <alignment horizontal="left" vertical="top" wrapText="1"/>
    </xf>
    <xf numFmtId="0" fontId="26" fillId="0" borderId="1" xfId="0" applyFont="1" applyFill="1" applyBorder="1" applyAlignment="1">
      <alignment horizontal="left" vertical="top" wrapText="1"/>
    </xf>
    <xf numFmtId="166" fontId="26" fillId="77" borderId="0" xfId="0" applyNumberFormat="1" applyFont="1" applyFill="1" applyBorder="1" applyAlignment="1">
      <alignment horizontal="left" vertical="top" wrapText="1"/>
    </xf>
    <xf numFmtId="0" fontId="26" fillId="77" borderId="1" xfId="0" applyFont="1" applyFill="1" applyBorder="1" applyAlignment="1">
      <alignment horizontal="left" vertical="top" wrapText="1"/>
    </xf>
    <xf numFmtId="0" fontId="173" fillId="77" borderId="1" xfId="0" applyFont="1" applyFill="1" applyBorder="1" applyAlignment="1">
      <alignment horizontal="right" vertical="top" wrapText="1"/>
    </xf>
    <xf numFmtId="0" fontId="26" fillId="77" borderId="38" xfId="0" applyFont="1" applyFill="1" applyBorder="1" applyAlignment="1">
      <alignment horizontal="center" vertical="top" wrapText="1"/>
    </xf>
    <xf numFmtId="0" fontId="26" fillId="77" borderId="1" xfId="0" applyFont="1" applyFill="1" applyBorder="1" applyAlignment="1">
      <alignment horizontal="center" vertical="center" wrapText="1"/>
    </xf>
    <xf numFmtId="166" fontId="26" fillId="77" borderId="1" xfId="0" applyNumberFormat="1" applyFont="1" applyFill="1" applyBorder="1" applyAlignment="1">
      <alignment horizontal="center" vertical="center" wrapText="1"/>
    </xf>
    <xf numFmtId="0" fontId="173" fillId="77" borderId="1" xfId="0" applyFont="1" applyFill="1" applyBorder="1" applyAlignment="1">
      <alignment horizontal="left" wrapText="1"/>
    </xf>
    <xf numFmtId="0" fontId="26" fillId="77" borderId="1" xfId="0" applyFont="1" applyFill="1" applyBorder="1" applyAlignment="1">
      <alignment horizontal="left" vertical="top" wrapText="1"/>
    </xf>
    <xf numFmtId="0" fontId="26" fillId="77" borderId="6" xfId="0" applyFont="1" applyFill="1" applyBorder="1" applyAlignment="1">
      <alignment horizontal="center" vertical="top" wrapText="1"/>
    </xf>
    <xf numFmtId="49" fontId="26" fillId="77" borderId="1" xfId="0" applyNumberFormat="1" applyFont="1" applyFill="1" applyBorder="1" applyAlignment="1">
      <alignment horizontal="left" vertical="center" wrapText="1"/>
    </xf>
    <xf numFmtId="166" fontId="26" fillId="78" borderId="37" xfId="0" applyNumberFormat="1" applyFont="1" applyFill="1" applyBorder="1" applyAlignment="1">
      <alignment horizontal="center" wrapText="1"/>
    </xf>
    <xf numFmtId="0" fontId="173" fillId="77" borderId="1" xfId="0" applyFont="1" applyFill="1" applyBorder="1" applyAlignment="1">
      <alignment wrapText="1"/>
    </xf>
    <xf numFmtId="0" fontId="27" fillId="77" borderId="1" xfId="0" applyFont="1" applyFill="1" applyBorder="1" applyAlignment="1">
      <alignment wrapText="1"/>
    </xf>
    <xf numFmtId="0" fontId="26" fillId="77" borderId="44" xfId="5" applyFont="1" applyFill="1" applyBorder="1"/>
    <xf numFmtId="0" fontId="26" fillId="77" borderId="0" xfId="5" applyFont="1" applyFill="1" applyBorder="1"/>
    <xf numFmtId="0" fontId="173" fillId="77" borderId="0" xfId="2755" applyFont="1" applyFill="1" applyBorder="1" applyAlignment="1">
      <alignment horizontal="left" vertical="top"/>
    </xf>
    <xf numFmtId="0" fontId="26" fillId="77" borderId="0" xfId="2755" applyFont="1" applyFill="1" applyBorder="1" applyAlignment="1">
      <alignment horizontal="left" wrapText="1"/>
    </xf>
    <xf numFmtId="0" fontId="26" fillId="77" borderId="42" xfId="0" applyFont="1" applyFill="1" applyBorder="1" applyAlignment="1">
      <alignment horizontal="left"/>
    </xf>
    <xf numFmtId="0" fontId="26" fillId="77" borderId="35" xfId="0" applyFont="1" applyFill="1" applyBorder="1" applyAlignment="1">
      <alignment horizontal="left"/>
    </xf>
    <xf numFmtId="0" fontId="26" fillId="77" borderId="0" xfId="0" applyFont="1" applyFill="1" applyBorder="1" applyAlignment="1">
      <alignment horizontal="left"/>
    </xf>
    <xf numFmtId="0" fontId="26" fillId="77" borderId="4" xfId="0" applyFont="1" applyFill="1" applyBorder="1" applyAlignment="1">
      <alignment horizontal="left" vertical="top" wrapText="1"/>
    </xf>
    <xf numFmtId="0" fontId="27" fillId="77" borderId="3" xfId="0" applyFont="1" applyFill="1" applyBorder="1" applyAlignment="1">
      <alignment horizontal="left" vertical="top" wrapText="1"/>
    </xf>
    <xf numFmtId="0" fontId="27" fillId="77" borderId="43" xfId="0" applyFont="1" applyFill="1" applyBorder="1" applyAlignment="1">
      <alignment horizontal="left" vertical="top" wrapText="1"/>
    </xf>
    <xf numFmtId="0" fontId="27" fillId="77" borderId="40" xfId="0" applyFont="1" applyFill="1" applyBorder="1" applyAlignment="1">
      <alignment horizontal="left" vertical="top" wrapText="1"/>
    </xf>
    <xf numFmtId="0" fontId="26" fillId="0" borderId="0" xfId="2718" applyFont="1" applyFill="1"/>
    <xf numFmtId="0" fontId="26" fillId="0" borderId="0" xfId="2718" applyFont="1" applyFill="1" applyAlignment="1">
      <alignment horizontal="left"/>
    </xf>
    <xf numFmtId="0" fontId="26" fillId="0" borderId="0" xfId="2718" applyFont="1" applyFill="1" applyAlignment="1">
      <alignment horizontal="center"/>
    </xf>
    <xf numFmtId="166" fontId="26" fillId="0" borderId="0" xfId="2784" applyNumberFormat="1" applyFont="1" applyFill="1" applyAlignment="1">
      <alignment horizontal="center"/>
    </xf>
    <xf numFmtId="0" fontId="26" fillId="0" borderId="0" xfId="957" applyFont="1" applyFill="1" applyAlignment="1">
      <alignment wrapText="1"/>
    </xf>
    <xf numFmtId="0" fontId="26" fillId="0" borderId="0" xfId="957" applyFont="1" applyFill="1" applyAlignment="1">
      <alignment horizontal="right"/>
    </xf>
    <xf numFmtId="0" fontId="26" fillId="0" borderId="1" xfId="2718" applyFont="1" applyFill="1" applyBorder="1" applyAlignment="1">
      <alignment horizontal="center" vertical="top" wrapText="1"/>
    </xf>
    <xf numFmtId="0" fontId="26" fillId="0" borderId="1" xfId="2718" applyFont="1" applyFill="1" applyBorder="1" applyAlignment="1">
      <alignment horizontal="left" vertical="top" wrapText="1"/>
    </xf>
    <xf numFmtId="0" fontId="26" fillId="0" borderId="1" xfId="2785" applyFont="1" applyFill="1" applyBorder="1" applyAlignment="1">
      <alignment horizontal="left" vertical="top" wrapText="1"/>
    </xf>
    <xf numFmtId="0" fontId="173" fillId="0" borderId="1" xfId="2785" applyFont="1" applyFill="1" applyBorder="1" applyAlignment="1">
      <alignment horizontal="left" vertical="top" wrapText="1"/>
    </xf>
    <xf numFmtId="166" fontId="26" fillId="0" borderId="1" xfId="2785" applyNumberFormat="1" applyFont="1" applyFill="1" applyBorder="1" applyAlignment="1">
      <alignment horizontal="center" vertical="top" wrapText="1"/>
    </xf>
    <xf numFmtId="166" fontId="26" fillId="0" borderId="1" xfId="2718" applyNumberFormat="1" applyFont="1" applyFill="1" applyBorder="1" applyAlignment="1">
      <alignment horizontal="center" vertical="center" wrapText="1"/>
    </xf>
    <xf numFmtId="0" fontId="26" fillId="0" borderId="1" xfId="2718" applyNumberFormat="1" applyFont="1" applyFill="1" applyBorder="1" applyAlignment="1">
      <alignment horizontal="left" vertical="top"/>
    </xf>
    <xf numFmtId="0" fontId="26" fillId="0" borderId="1" xfId="2718" quotePrefix="1" applyNumberFormat="1" applyFont="1" applyFill="1" applyBorder="1" applyAlignment="1">
      <alignment horizontal="left" vertical="top"/>
    </xf>
    <xf numFmtId="166" fontId="173" fillId="0" borderId="1" xfId="2785" applyNumberFormat="1" applyFont="1" applyFill="1" applyBorder="1" applyAlignment="1">
      <alignment horizontal="center" vertical="center"/>
    </xf>
    <xf numFmtId="0" fontId="26" fillId="0" borderId="1" xfId="2785" applyFont="1" applyFill="1" applyBorder="1"/>
    <xf numFmtId="0" fontId="173" fillId="0" borderId="1" xfId="2785" applyFont="1" applyFill="1" applyBorder="1" applyAlignment="1">
      <alignment horizontal="left" wrapText="1" shrinkToFit="1"/>
    </xf>
    <xf numFmtId="166" fontId="173" fillId="0" borderId="1" xfId="2785" applyNumberFormat="1" applyFont="1" applyFill="1" applyBorder="1" applyAlignment="1">
      <alignment horizontal="center" wrapText="1" shrinkToFit="1"/>
    </xf>
    <xf numFmtId="49" fontId="173" fillId="0" borderId="1" xfId="2785" applyNumberFormat="1" applyFont="1" applyFill="1" applyBorder="1" applyAlignment="1">
      <alignment horizontal="center" vertical="top" wrapText="1"/>
    </xf>
    <xf numFmtId="0" fontId="26" fillId="0" borderId="1" xfId="2785" applyFont="1" applyFill="1" applyBorder="1" applyAlignment="1">
      <alignment horizontal="left" wrapText="1"/>
    </xf>
    <xf numFmtId="166" fontId="26" fillId="0" borderId="1" xfId="2785" applyNumberFormat="1" applyFont="1" applyFill="1" applyBorder="1" applyAlignment="1">
      <alignment horizontal="center" wrapText="1"/>
    </xf>
    <xf numFmtId="0" fontId="27" fillId="0" borderId="1" xfId="957" applyFont="1" applyFill="1" applyBorder="1" applyAlignment="1">
      <alignment horizontal="left" vertical="top" wrapText="1"/>
    </xf>
    <xf numFmtId="166" fontId="27" fillId="0" borderId="1" xfId="957" applyNumberFormat="1" applyFont="1" applyFill="1" applyBorder="1" applyAlignment="1">
      <alignment horizontal="center" vertical="top" wrapText="1"/>
    </xf>
    <xf numFmtId="0" fontId="173" fillId="0" borderId="1" xfId="2785" applyFont="1" applyFill="1" applyBorder="1" applyAlignment="1">
      <alignment horizontal="center" vertical="center"/>
    </xf>
    <xf numFmtId="0" fontId="26" fillId="0" borderId="1" xfId="2785" applyFont="1" applyFill="1" applyBorder="1" applyAlignment="1">
      <alignment horizontal="center" vertical="center"/>
    </xf>
    <xf numFmtId="166" fontId="26" fillId="0" borderId="1" xfId="2785" applyNumberFormat="1" applyFont="1" applyFill="1" applyBorder="1" applyAlignment="1">
      <alignment horizontal="center"/>
    </xf>
    <xf numFmtId="0" fontId="26" fillId="0" borderId="1" xfId="2785" applyFont="1" applyFill="1" applyBorder="1" applyAlignment="1">
      <alignment vertical="center" wrapText="1"/>
    </xf>
    <xf numFmtId="0" fontId="27" fillId="0" borderId="1" xfId="2785" applyFont="1" applyFill="1" applyBorder="1" applyAlignment="1">
      <alignment wrapText="1"/>
    </xf>
    <xf numFmtId="166" fontId="27" fillId="0" borderId="1" xfId="2785" applyNumberFormat="1" applyFont="1" applyFill="1" applyBorder="1" applyAlignment="1">
      <alignment horizontal="center" wrapText="1"/>
    </xf>
    <xf numFmtId="49" fontId="26" fillId="0" borderId="1" xfId="2785" applyNumberFormat="1" applyFont="1" applyFill="1" applyBorder="1" applyAlignment="1">
      <alignment horizontal="center" vertical="top" wrapText="1"/>
    </xf>
    <xf numFmtId="43" fontId="27" fillId="77" borderId="0" xfId="957" applyNumberFormat="1" applyFont="1" applyFill="1" applyAlignment="1"/>
    <xf numFmtId="0" fontId="26" fillId="77" borderId="0" xfId="957" applyFont="1" applyFill="1"/>
    <xf numFmtId="165" fontId="26" fillId="77" borderId="0" xfId="957" applyNumberFormat="1" applyFont="1" applyFill="1"/>
    <xf numFmtId="0" fontId="27" fillId="77" borderId="0" xfId="957" applyFont="1" applyFill="1"/>
    <xf numFmtId="0" fontId="172" fillId="77" borderId="6" xfId="0" applyFont="1" applyFill="1" applyBorder="1" applyAlignment="1">
      <alignment horizontal="center" vertical="top" wrapText="1"/>
    </xf>
    <xf numFmtId="0" fontId="177" fillId="0" borderId="1" xfId="0" applyFont="1" applyBorder="1" applyAlignment="1">
      <alignment horizontal="left" vertical="top" wrapText="1"/>
    </xf>
    <xf numFmtId="0" fontId="178" fillId="0" borderId="1" xfId="0" applyFont="1" applyBorder="1" applyAlignment="1">
      <alignment horizontal="left" vertical="top" wrapText="1"/>
    </xf>
    <xf numFmtId="0" fontId="26" fillId="0" borderId="1" xfId="0" applyFont="1" applyBorder="1" applyAlignment="1">
      <alignment horizontal="left" vertical="top" wrapText="1"/>
    </xf>
    <xf numFmtId="0" fontId="27" fillId="0" borderId="1" xfId="0" applyFont="1" applyBorder="1" applyAlignment="1">
      <alignment horizontal="left" vertical="top" wrapText="1"/>
    </xf>
    <xf numFmtId="0" fontId="26" fillId="77" borderId="1" xfId="0" applyFont="1" applyFill="1" applyBorder="1" applyAlignment="1">
      <alignment horizontal="center" vertical="center" wrapText="1"/>
    </xf>
    <xf numFmtId="166" fontId="26" fillId="77" borderId="1" xfId="0" applyNumberFormat="1" applyFont="1" applyFill="1" applyBorder="1" applyAlignment="1">
      <alignment horizontal="center" vertical="center" wrapText="1"/>
    </xf>
    <xf numFmtId="0" fontId="26" fillId="77" borderId="1" xfId="0" applyFont="1" applyFill="1" applyBorder="1" applyAlignment="1">
      <alignment horizontal="left" vertical="top" wrapText="1"/>
    </xf>
    <xf numFmtId="0" fontId="177" fillId="0" borderId="0" xfId="0" applyFont="1" applyAlignment="1">
      <alignment horizontal="left" vertical="top" wrapText="1"/>
    </xf>
    <xf numFmtId="0" fontId="177" fillId="0" borderId="0" xfId="0" applyFont="1" applyAlignment="1">
      <alignment horizontal="right" vertical="top" wrapText="1"/>
    </xf>
    <xf numFmtId="0" fontId="179" fillId="0" borderId="0" xfId="0" applyFont="1" applyAlignment="1">
      <alignment horizontal="right" vertical="top" wrapText="1"/>
    </xf>
    <xf numFmtId="0" fontId="180" fillId="0" borderId="0" xfId="0" applyFont="1"/>
    <xf numFmtId="43" fontId="177" fillId="0" borderId="0" xfId="59" applyFont="1" applyFill="1" applyAlignment="1">
      <alignment horizontal="center" wrapText="1"/>
    </xf>
    <xf numFmtId="164" fontId="177" fillId="0" borderId="0" xfId="59" applyNumberFormat="1" applyFont="1" applyFill="1" applyBorder="1"/>
    <xf numFmtId="164" fontId="181" fillId="0" borderId="0" xfId="59" applyNumberFormat="1" applyFont="1" applyFill="1" applyAlignment="1">
      <alignment horizontal="right"/>
    </xf>
    <xf numFmtId="43" fontId="179" fillId="0" borderId="1" xfId="59" applyFont="1" applyFill="1" applyBorder="1" applyAlignment="1">
      <alignment wrapText="1"/>
    </xf>
    <xf numFmtId="164" fontId="177" fillId="0" borderId="1" xfId="59" applyNumberFormat="1" applyFont="1" applyFill="1" applyBorder="1" applyAlignment="1">
      <alignment horizontal="left" vertical="center"/>
    </xf>
    <xf numFmtId="43" fontId="177" fillId="0" borderId="1" xfId="59" applyFont="1" applyFill="1" applyBorder="1" applyAlignment="1">
      <alignment vertical="center" wrapText="1"/>
    </xf>
    <xf numFmtId="43" fontId="179" fillId="0" borderId="1" xfId="59" applyFont="1" applyFill="1" applyBorder="1" applyAlignment="1">
      <alignment vertical="center" wrapText="1"/>
    </xf>
    <xf numFmtId="43" fontId="179" fillId="77" borderId="1" xfId="59" applyFont="1" applyFill="1" applyBorder="1" applyAlignment="1">
      <alignment vertical="center" wrapText="1"/>
    </xf>
    <xf numFmtId="0" fontId="177" fillId="77" borderId="1" xfId="1148" applyFont="1" applyFill="1" applyBorder="1" applyAlignment="1">
      <alignment horizontal="left" vertical="center" wrapText="1"/>
    </xf>
    <xf numFmtId="2" fontId="179" fillId="79" borderId="0" xfId="0" applyNumberFormat="1" applyFont="1" applyFill="1" applyBorder="1" applyAlignment="1">
      <alignment horizontal="right" vertical="center" wrapText="1"/>
    </xf>
    <xf numFmtId="37" fontId="26" fillId="0" borderId="1" xfId="0" applyNumberFormat="1" applyFont="1" applyFill="1" applyBorder="1" applyAlignment="1">
      <alignment horizontal="left" vertical="top" wrapText="1"/>
    </xf>
    <xf numFmtId="166" fontId="26" fillId="0" borderId="1" xfId="0" applyNumberFormat="1" applyFont="1" applyFill="1" applyBorder="1" applyAlignment="1">
      <alignment horizontal="left" vertical="top" wrapText="1"/>
    </xf>
    <xf numFmtId="0" fontId="26" fillId="77" borderId="1" xfId="0" applyFont="1" applyFill="1" applyBorder="1" applyAlignment="1">
      <alignment horizontal="center" vertical="center" wrapText="1"/>
    </xf>
    <xf numFmtId="2" fontId="179" fillId="79" borderId="0" xfId="0" applyNumberFormat="1" applyFont="1" applyFill="1" applyBorder="1" applyAlignment="1">
      <alignment horizontal="right" vertical="center" wrapText="1"/>
    </xf>
    <xf numFmtId="0" fontId="179" fillId="0" borderId="0" xfId="0" applyFont="1" applyBorder="1" applyAlignment="1">
      <alignment horizontal="center" vertical="center" wrapText="1"/>
    </xf>
    <xf numFmtId="43" fontId="179" fillId="0" borderId="38" xfId="59" applyFont="1" applyFill="1" applyBorder="1" applyAlignment="1">
      <alignment horizontal="center" vertical="center" wrapText="1"/>
    </xf>
    <xf numFmtId="43" fontId="179" fillId="0" borderId="37" xfId="59" applyFont="1" applyFill="1" applyBorder="1" applyAlignment="1">
      <alignment horizontal="center" vertical="center" wrapText="1"/>
    </xf>
    <xf numFmtId="0" fontId="177" fillId="79" borderId="3" xfId="0" applyFont="1" applyFill="1" applyBorder="1" applyAlignment="1">
      <alignment horizontal="center" vertical="center" wrapText="1"/>
    </xf>
    <xf numFmtId="0" fontId="177" fillId="79" borderId="35" xfId="0" applyFont="1" applyFill="1" applyBorder="1" applyAlignment="1">
      <alignment horizontal="center" vertical="center" wrapText="1"/>
    </xf>
    <xf numFmtId="0" fontId="177" fillId="79" borderId="6" xfId="0" applyFont="1" applyFill="1" applyBorder="1" applyAlignment="1">
      <alignment horizontal="center" vertical="center" wrapText="1"/>
    </xf>
    <xf numFmtId="0" fontId="179" fillId="0" borderId="0" xfId="0" applyFont="1" applyAlignment="1">
      <alignment horizontal="right" vertical="top" wrapText="1"/>
    </xf>
    <xf numFmtId="0" fontId="26" fillId="77" borderId="40" xfId="0" applyFont="1" applyFill="1" applyBorder="1" applyAlignment="1">
      <alignment horizontal="center" vertical="top" wrapText="1"/>
    </xf>
    <xf numFmtId="0" fontId="26" fillId="77" borderId="36" xfId="0" applyFont="1" applyFill="1" applyBorder="1" applyAlignment="1">
      <alignment horizontal="center" vertical="top" wrapText="1"/>
    </xf>
    <xf numFmtId="0" fontId="26" fillId="77" borderId="41" xfId="0" applyFont="1" applyFill="1" applyBorder="1" applyAlignment="1">
      <alignment horizontal="center" vertical="top" wrapText="1"/>
    </xf>
    <xf numFmtId="0" fontId="26" fillId="77" borderId="1" xfId="0" applyFont="1" applyFill="1" applyBorder="1" applyAlignment="1">
      <alignment horizontal="center" vertical="top" wrapText="1"/>
    </xf>
    <xf numFmtId="0" fontId="26" fillId="77" borderId="1" xfId="0" applyFont="1" applyFill="1" applyBorder="1" applyAlignment="1">
      <alignment horizontal="right" vertical="top" wrapText="1"/>
    </xf>
    <xf numFmtId="0" fontId="26" fillId="77" borderId="0" xfId="0" applyFont="1" applyFill="1" applyAlignment="1">
      <alignment horizontal="right"/>
    </xf>
    <xf numFmtId="0" fontId="26" fillId="77" borderId="0" xfId="0" applyFont="1" applyFill="1" applyAlignment="1">
      <alignment horizontal="center" vertical="center" wrapText="1"/>
    </xf>
    <xf numFmtId="0" fontId="171" fillId="77" borderId="1" xfId="15" applyFont="1" applyFill="1" applyBorder="1" applyAlignment="1">
      <alignment horizontal="right" vertical="top" wrapText="1"/>
    </xf>
    <xf numFmtId="0" fontId="26" fillId="77" borderId="1" xfId="0" applyFont="1" applyFill="1" applyBorder="1" applyAlignment="1">
      <alignment horizontal="center" vertical="center" wrapText="1"/>
    </xf>
    <xf numFmtId="0" fontId="171" fillId="77" borderId="3" xfId="0" applyFont="1" applyFill="1" applyBorder="1" applyAlignment="1">
      <alignment horizontal="center" vertical="top" wrapText="1"/>
    </xf>
    <xf numFmtId="0" fontId="171" fillId="77" borderId="35" xfId="0" applyFont="1" applyFill="1" applyBorder="1" applyAlignment="1">
      <alignment horizontal="center" vertical="top" wrapText="1"/>
    </xf>
    <xf numFmtId="0" fontId="171" fillId="77" borderId="6" xfId="0" applyFont="1" applyFill="1" applyBorder="1" applyAlignment="1">
      <alignment horizontal="center" vertical="top" wrapText="1"/>
    </xf>
    <xf numFmtId="0" fontId="26" fillId="77" borderId="2" xfId="0" applyFont="1" applyFill="1" applyBorder="1" applyAlignment="1">
      <alignment horizontal="center" vertical="center" wrapText="1"/>
    </xf>
    <xf numFmtId="0" fontId="26" fillId="77" borderId="5" xfId="0" applyFont="1" applyFill="1" applyBorder="1" applyAlignment="1">
      <alignment horizontal="center" vertical="center" wrapText="1"/>
    </xf>
    <xf numFmtId="0" fontId="26" fillId="77" borderId="16" xfId="0" applyFont="1" applyFill="1" applyBorder="1" applyAlignment="1">
      <alignment horizontal="center" vertical="center" wrapText="1"/>
    </xf>
    <xf numFmtId="166" fontId="26" fillId="77" borderId="1" xfId="0" applyNumberFormat="1" applyFont="1" applyFill="1" applyBorder="1" applyAlignment="1">
      <alignment horizontal="center" vertical="center" wrapText="1"/>
    </xf>
    <xf numFmtId="0" fontId="26" fillId="77" borderId="0" xfId="0" applyFont="1" applyFill="1" applyAlignment="1">
      <alignment horizontal="center" vertical="top" wrapText="1"/>
    </xf>
    <xf numFmtId="0" fontId="173" fillId="77" borderId="1" xfId="0" applyFont="1" applyFill="1" applyBorder="1" applyAlignment="1">
      <alignment horizontal="left" wrapText="1"/>
    </xf>
    <xf numFmtId="166" fontId="26" fillId="77" borderId="38" xfId="0" applyNumberFormat="1" applyFont="1" applyFill="1" applyBorder="1" applyAlignment="1">
      <alignment horizontal="center" wrapText="1"/>
    </xf>
    <xf numFmtId="166" fontId="26" fillId="77" borderId="39" xfId="0" applyNumberFormat="1" applyFont="1" applyFill="1" applyBorder="1" applyAlignment="1">
      <alignment horizontal="center" wrapText="1"/>
    </xf>
    <xf numFmtId="166" fontId="26" fillId="77" borderId="37" xfId="0" applyNumberFormat="1" applyFont="1" applyFill="1" applyBorder="1" applyAlignment="1">
      <alignment horizontal="center" wrapText="1"/>
    </xf>
    <xf numFmtId="0" fontId="172" fillId="77" borderId="3" xfId="0" applyFont="1" applyFill="1" applyBorder="1" applyAlignment="1">
      <alignment horizontal="center" vertical="top" wrapText="1"/>
    </xf>
    <xf numFmtId="0" fontId="172" fillId="77" borderId="6" xfId="0" applyFont="1" applyFill="1" applyBorder="1" applyAlignment="1">
      <alignment horizontal="center" vertical="top" wrapText="1"/>
    </xf>
    <xf numFmtId="0" fontId="26" fillId="77" borderId="0" xfId="0" applyFont="1" applyFill="1" applyBorder="1" applyAlignment="1">
      <alignment horizontal="right" vertical="center" wrapText="1"/>
    </xf>
    <xf numFmtId="0" fontId="26" fillId="77" borderId="0" xfId="0" applyFont="1" applyFill="1" applyBorder="1" applyAlignment="1">
      <alignment horizontal="center" vertical="center" wrapText="1"/>
    </xf>
    <xf numFmtId="0" fontId="26" fillId="77" borderId="0" xfId="14" applyFont="1" applyFill="1" applyAlignment="1">
      <alignment horizontal="left"/>
    </xf>
    <xf numFmtId="0" fontId="26" fillId="77" borderId="1" xfId="0" applyFont="1" applyFill="1" applyBorder="1" applyAlignment="1">
      <alignment horizontal="left" vertical="top" wrapText="1"/>
    </xf>
    <xf numFmtId="166" fontId="26" fillId="77" borderId="3" xfId="0" applyNumberFormat="1" applyFont="1" applyFill="1" applyBorder="1" applyAlignment="1">
      <alignment horizontal="center" vertical="center" wrapText="1"/>
    </xf>
    <xf numFmtId="166" fontId="26" fillId="77" borderId="35" xfId="0" applyNumberFormat="1" applyFont="1" applyFill="1" applyBorder="1" applyAlignment="1">
      <alignment horizontal="center" vertical="center" wrapText="1"/>
    </xf>
    <xf numFmtId="166" fontId="26" fillId="77" borderId="6" xfId="0" applyNumberFormat="1" applyFont="1" applyFill="1" applyBorder="1" applyAlignment="1">
      <alignment horizontal="center" vertical="center" wrapText="1"/>
    </xf>
    <xf numFmtId="0" fontId="26" fillId="77" borderId="42" xfId="0" applyFont="1" applyFill="1" applyBorder="1" applyAlignment="1">
      <alignment horizontal="left" vertical="top" wrapText="1"/>
    </xf>
    <xf numFmtId="0" fontId="26" fillId="77" borderId="35" xfId="0" applyFont="1" applyFill="1" applyBorder="1" applyAlignment="1">
      <alignment horizontal="left" vertical="top" wrapText="1"/>
    </xf>
    <xf numFmtId="0" fontId="176" fillId="77" borderId="3" xfId="2755" applyFont="1" applyFill="1" applyBorder="1" applyAlignment="1">
      <alignment horizontal="center" wrapText="1"/>
    </xf>
    <xf numFmtId="0" fontId="176" fillId="77" borderId="35" xfId="2755" applyFont="1" applyFill="1" applyBorder="1" applyAlignment="1">
      <alignment horizontal="center" wrapText="1"/>
    </xf>
    <xf numFmtId="0" fontId="176" fillId="77" borderId="6" xfId="2755" applyFont="1" applyFill="1" applyBorder="1" applyAlignment="1">
      <alignment horizontal="center" wrapText="1"/>
    </xf>
    <xf numFmtId="0" fontId="26" fillId="77" borderId="38" xfId="0" applyFont="1" applyFill="1" applyBorder="1" applyAlignment="1">
      <alignment horizontal="center"/>
    </xf>
    <xf numFmtId="0" fontId="26" fillId="77" borderId="37" xfId="0" applyFont="1" applyFill="1" applyBorder="1" applyAlignment="1">
      <alignment horizontal="center"/>
    </xf>
    <xf numFmtId="0" fontId="26" fillId="77" borderId="35" xfId="0" applyFont="1" applyFill="1" applyBorder="1" applyAlignment="1">
      <alignment horizontal="center" vertical="top" wrapText="1"/>
    </xf>
    <xf numFmtId="0" fontId="26" fillId="77" borderId="6" xfId="0" applyFont="1" applyFill="1" applyBorder="1" applyAlignment="1">
      <alignment horizontal="center" vertical="top" wrapText="1"/>
    </xf>
    <xf numFmtId="0" fontId="26" fillId="77" borderId="3" xfId="0" applyFont="1" applyFill="1" applyBorder="1" applyAlignment="1">
      <alignment horizontal="center" vertical="top" wrapText="1"/>
    </xf>
    <xf numFmtId="0" fontId="175" fillId="0" borderId="1" xfId="2786" applyFont="1" applyBorder="1">
      <alignment horizontal="left" vertical="top" wrapText="1"/>
    </xf>
    <xf numFmtId="0" fontId="175" fillId="0" borderId="1" xfId="2788" applyFont="1" applyBorder="1">
      <alignment horizontal="left" vertical="top" wrapText="1"/>
    </xf>
    <xf numFmtId="0" fontId="175" fillId="0" borderId="0" xfId="0" applyFont="1" applyAlignment="1">
      <alignment horizontal="left" vertical="top" wrapText="1"/>
    </xf>
    <xf numFmtId="0" fontId="172" fillId="77" borderId="3" xfId="0" applyFont="1" applyFill="1" applyBorder="1" applyAlignment="1">
      <alignment horizontal="left" vertical="top" wrapText="1"/>
    </xf>
    <xf numFmtId="0" fontId="172" fillId="77" borderId="6" xfId="0" applyFont="1" applyFill="1" applyBorder="1" applyAlignment="1">
      <alignment horizontal="left" vertical="top" wrapText="1"/>
    </xf>
    <xf numFmtId="0" fontId="173" fillId="77" borderId="0" xfId="0" applyFont="1" applyFill="1" applyBorder="1" applyAlignment="1">
      <alignment horizontal="left" vertical="center" wrapText="1"/>
    </xf>
    <xf numFmtId="0" fontId="26" fillId="77" borderId="3" xfId="2755" applyFont="1" applyFill="1" applyBorder="1" applyAlignment="1">
      <alignment horizontal="center" wrapText="1"/>
    </xf>
    <xf numFmtId="0" fontId="26" fillId="77" borderId="35" xfId="2755" applyFont="1" applyFill="1" applyBorder="1" applyAlignment="1">
      <alignment horizontal="center" wrapText="1"/>
    </xf>
    <xf numFmtId="0" fontId="26" fillId="77" borderId="6" xfId="2755" applyFont="1" applyFill="1" applyBorder="1" applyAlignment="1">
      <alignment horizontal="center" wrapText="1"/>
    </xf>
    <xf numFmtId="0" fontId="26" fillId="0" borderId="0" xfId="957" applyFont="1" applyFill="1" applyAlignment="1">
      <alignment horizontal="center" wrapText="1"/>
    </xf>
    <xf numFmtId="0" fontId="26" fillId="0" borderId="0" xfId="2718" applyFont="1" applyFill="1" applyAlignment="1">
      <alignment horizontal="center" vertical="center" wrapText="1"/>
    </xf>
    <xf numFmtId="166" fontId="26" fillId="0" borderId="36" xfId="2719" applyNumberFormat="1" applyFont="1" applyFill="1" applyBorder="1" applyAlignment="1">
      <alignment horizontal="right" vertical="center" wrapText="1"/>
    </xf>
    <xf numFmtId="0" fontId="26" fillId="0" borderId="1" xfId="2718" applyFont="1" applyFill="1" applyBorder="1" applyAlignment="1">
      <alignment horizontal="center" vertical="top" wrapText="1"/>
    </xf>
    <xf numFmtId="0" fontId="26" fillId="0" borderId="38" xfId="2718" applyFont="1" applyFill="1" applyBorder="1" applyAlignment="1">
      <alignment horizontal="center" vertical="top" wrapText="1"/>
    </xf>
    <xf numFmtId="0" fontId="26" fillId="0" borderId="37" xfId="2718" applyFont="1" applyFill="1" applyBorder="1" applyAlignment="1">
      <alignment horizontal="center" vertical="top" wrapText="1"/>
    </xf>
    <xf numFmtId="166" fontId="26" fillId="0" borderId="3" xfId="2718" applyNumberFormat="1" applyFont="1" applyFill="1" applyBorder="1" applyAlignment="1">
      <alignment horizontal="center" vertical="center" wrapText="1"/>
    </xf>
    <xf numFmtId="166" fontId="26" fillId="0" borderId="35" xfId="2718" applyNumberFormat="1" applyFont="1" applyFill="1" applyBorder="1" applyAlignment="1">
      <alignment horizontal="center" vertical="center" wrapText="1"/>
    </xf>
    <xf numFmtId="166" fontId="26" fillId="0" borderId="6" xfId="2718" applyNumberFormat="1" applyFont="1" applyFill="1" applyBorder="1" applyAlignment="1">
      <alignment horizontal="center" vertical="center" wrapText="1"/>
    </xf>
    <xf numFmtId="0" fontId="177" fillId="0" borderId="0" xfId="0" applyFont="1" applyAlignment="1">
      <alignment horizontal="center" vertical="top" wrapText="1"/>
    </xf>
    <xf numFmtId="0" fontId="180" fillId="0" borderId="0" xfId="0" applyFont="1" applyAlignment="1">
      <alignment horizontal="center"/>
    </xf>
    <xf numFmtId="166" fontId="177" fillId="0" borderId="1" xfId="59" applyNumberFormat="1" applyFont="1" applyFill="1" applyBorder="1" applyAlignment="1">
      <alignment horizontal="center" vertical="center"/>
    </xf>
  </cellXfs>
  <cellStyles count="2801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1"/>
    <cellStyle name="20% - Accent1 12" xfId="2768"/>
    <cellStyle name="20% - Accent1 13" xfId="2789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2"/>
    <cellStyle name="20% - Accent2 12" xfId="2770"/>
    <cellStyle name="20% - Accent2 13" xfId="2791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3"/>
    <cellStyle name="20% - Accent3 12" xfId="2772"/>
    <cellStyle name="20% - Accent3 13" xfId="2793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24"/>
    <cellStyle name="20% - Accent4 12" xfId="2774"/>
    <cellStyle name="20% - Accent4 13" xfId="2795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25"/>
    <cellStyle name="20% - Accent5 12" xfId="2776"/>
    <cellStyle name="20% - Accent5 13" xfId="2797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26"/>
    <cellStyle name="20% - Accent6 12" xfId="2778"/>
    <cellStyle name="20% - Accent6 13" xfId="2799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7"/>
    <cellStyle name="40% - Accent1 12" xfId="2769"/>
    <cellStyle name="40% - Accent1 13" xfId="2790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8"/>
    <cellStyle name="40% - Accent2 12" xfId="2771"/>
    <cellStyle name="40% - Accent2 13" xfId="2792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12" xfId="2773"/>
    <cellStyle name="40% - Accent3 13" xfId="2794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0"/>
    <cellStyle name="40% - Accent4 12" xfId="2775"/>
    <cellStyle name="40% - Accent4 13" xfId="2796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1"/>
    <cellStyle name="40% - Accent5 12" xfId="2777"/>
    <cellStyle name="40% - Accent5 13" xfId="2798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2"/>
    <cellStyle name="40% - Accent6 12" xfId="2779"/>
    <cellStyle name="40% - Accent6 13" xfId="2800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0 4" xfId="2741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2 9" xfId="274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3 6" xfId="2748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36" xfId="2751"/>
    <cellStyle name="Comma 37" xfId="2754"/>
    <cellStyle name="Comma 38" xfId="2753"/>
    <cellStyle name="Comma 39" xfId="2750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4 8" xfId="2749"/>
    <cellStyle name="Comma 40" xfId="2761"/>
    <cellStyle name="Comma 41" xfId="2760"/>
    <cellStyle name="Comma 42" xfId="2759"/>
    <cellStyle name="Comma 43" xfId="2762"/>
    <cellStyle name="Comma 44" xfId="2764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2 2 2" xfId="2737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3 2" xfId="2742"/>
    <cellStyle name="Normal 14 3 2 2" xfId="2780"/>
    <cellStyle name="Normal 14 3 2 2 2" xfId="2782"/>
    <cellStyle name="Normal 14 3 2 2 2 2" xfId="2784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7 4" xfId="2739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2 2" xfId="2743"/>
    <cellStyle name="Normal 2 2 2 3" xfId="2747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2 9" xfId="2738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68" xfId="2744"/>
    <cellStyle name="Normal 69" xfId="2745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0" xfId="2746"/>
    <cellStyle name="Normal 71" xfId="2752"/>
    <cellStyle name="Normal 72" xfId="2755"/>
    <cellStyle name="Normal 73" xfId="2757"/>
    <cellStyle name="Normal 74" xfId="2758"/>
    <cellStyle name="Normal 75" xfId="2756"/>
    <cellStyle name="Normal 75 2" xfId="2781"/>
    <cellStyle name="Normal 75 2 2" xfId="2783"/>
    <cellStyle name="Normal 75 2 2 2" xfId="2785"/>
    <cellStyle name="Normal 76" xfId="2763"/>
    <cellStyle name="Normal 77" xfId="2765"/>
    <cellStyle name="Normal 78" xfId="1164"/>
    <cellStyle name="Normal 78 2" xfId="1165"/>
    <cellStyle name="Normal 79" xfId="2766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80" xfId="2786"/>
    <cellStyle name="Normal 81" xfId="2788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10" xfId="2787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33"/>
    <cellStyle name="Note 9" xfId="2767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/00000_2023LETTR/PF%20avelacumner/&#1411;&#1377;&#1385;&#1381;&#1385;_&#1344;&#1400;&#1410;&#1394;/Havelva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"/>
      <sheetName val="2."/>
      <sheetName val="3."/>
      <sheetName val="4."/>
      <sheetName val="5."/>
    </sheetNames>
    <sheetDataSet>
      <sheetData sheetId="0" refreshError="1"/>
      <sheetData sheetId="1" refreshError="1">
        <row r="9">
          <cell r="D9">
            <v>48000</v>
          </cell>
          <cell r="E9">
            <v>0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view="pageBreakPreview" zoomScaleNormal="100" zoomScaleSheetLayoutView="100" workbookViewId="0">
      <selection activeCell="D9" sqref="D9:D16"/>
    </sheetView>
  </sheetViews>
  <sheetFormatPr defaultRowHeight="13.5"/>
  <cols>
    <col min="1" max="1" width="44.5703125" style="172" customWidth="1"/>
    <col min="2" max="2" width="16.7109375" style="253" customWidth="1"/>
    <col min="3" max="3" width="20" style="172" customWidth="1"/>
    <col min="4" max="4" width="22.42578125" style="172" customWidth="1"/>
    <col min="5" max="257" width="9.140625" style="172"/>
    <col min="258" max="258" width="44.5703125" style="172" customWidth="1"/>
    <col min="259" max="259" width="31.42578125" style="172" customWidth="1"/>
    <col min="260" max="260" width="22.42578125" style="172" customWidth="1"/>
    <col min="261" max="513" width="9.140625" style="172"/>
    <col min="514" max="514" width="44.5703125" style="172" customWidth="1"/>
    <col min="515" max="515" width="31.42578125" style="172" customWidth="1"/>
    <col min="516" max="516" width="22.42578125" style="172" customWidth="1"/>
    <col min="517" max="769" width="9.140625" style="172"/>
    <col min="770" max="770" width="44.5703125" style="172" customWidth="1"/>
    <col min="771" max="771" width="31.42578125" style="172" customWidth="1"/>
    <col min="772" max="772" width="22.42578125" style="172" customWidth="1"/>
    <col min="773" max="1025" width="9.140625" style="172"/>
    <col min="1026" max="1026" width="44.5703125" style="172" customWidth="1"/>
    <col min="1027" max="1027" width="31.42578125" style="172" customWidth="1"/>
    <col min="1028" max="1028" width="22.42578125" style="172" customWidth="1"/>
    <col min="1029" max="1281" width="9.140625" style="172"/>
    <col min="1282" max="1282" width="44.5703125" style="172" customWidth="1"/>
    <col min="1283" max="1283" width="31.42578125" style="172" customWidth="1"/>
    <col min="1284" max="1284" width="22.42578125" style="172" customWidth="1"/>
    <col min="1285" max="1537" width="9.140625" style="172"/>
    <col min="1538" max="1538" width="44.5703125" style="172" customWidth="1"/>
    <col min="1539" max="1539" width="31.42578125" style="172" customWidth="1"/>
    <col min="1540" max="1540" width="22.42578125" style="172" customWidth="1"/>
    <col min="1541" max="1793" width="9.140625" style="172"/>
    <col min="1794" max="1794" width="44.5703125" style="172" customWidth="1"/>
    <col min="1795" max="1795" width="31.42578125" style="172" customWidth="1"/>
    <col min="1796" max="1796" width="22.42578125" style="172" customWidth="1"/>
    <col min="1797" max="2049" width="9.140625" style="172"/>
    <col min="2050" max="2050" width="44.5703125" style="172" customWidth="1"/>
    <col min="2051" max="2051" width="31.42578125" style="172" customWidth="1"/>
    <col min="2052" max="2052" width="22.42578125" style="172" customWidth="1"/>
    <col min="2053" max="2305" width="9.140625" style="172"/>
    <col min="2306" max="2306" width="44.5703125" style="172" customWidth="1"/>
    <col min="2307" max="2307" width="31.42578125" style="172" customWidth="1"/>
    <col min="2308" max="2308" width="22.42578125" style="172" customWidth="1"/>
    <col min="2309" max="2561" width="9.140625" style="172"/>
    <col min="2562" max="2562" width="44.5703125" style="172" customWidth="1"/>
    <col min="2563" max="2563" width="31.42578125" style="172" customWidth="1"/>
    <col min="2564" max="2564" width="22.42578125" style="172" customWidth="1"/>
    <col min="2565" max="2817" width="9.140625" style="172"/>
    <col min="2818" max="2818" width="44.5703125" style="172" customWidth="1"/>
    <col min="2819" max="2819" width="31.42578125" style="172" customWidth="1"/>
    <col min="2820" max="2820" width="22.42578125" style="172" customWidth="1"/>
    <col min="2821" max="3073" width="9.140625" style="172"/>
    <col min="3074" max="3074" width="44.5703125" style="172" customWidth="1"/>
    <col min="3075" max="3075" width="31.42578125" style="172" customWidth="1"/>
    <col min="3076" max="3076" width="22.42578125" style="172" customWidth="1"/>
    <col min="3077" max="3329" width="9.140625" style="172"/>
    <col min="3330" max="3330" width="44.5703125" style="172" customWidth="1"/>
    <col min="3331" max="3331" width="31.42578125" style="172" customWidth="1"/>
    <col min="3332" max="3332" width="22.42578125" style="172" customWidth="1"/>
    <col min="3333" max="3585" width="9.140625" style="172"/>
    <col min="3586" max="3586" width="44.5703125" style="172" customWidth="1"/>
    <col min="3587" max="3587" width="31.42578125" style="172" customWidth="1"/>
    <col min="3588" max="3588" width="22.42578125" style="172" customWidth="1"/>
    <col min="3589" max="3841" width="9.140625" style="172"/>
    <col min="3842" max="3842" width="44.5703125" style="172" customWidth="1"/>
    <col min="3843" max="3843" width="31.42578125" style="172" customWidth="1"/>
    <col min="3844" max="3844" width="22.42578125" style="172" customWidth="1"/>
    <col min="3845" max="4097" width="9.140625" style="172"/>
    <col min="4098" max="4098" width="44.5703125" style="172" customWidth="1"/>
    <col min="4099" max="4099" width="31.42578125" style="172" customWidth="1"/>
    <col min="4100" max="4100" width="22.42578125" style="172" customWidth="1"/>
    <col min="4101" max="4353" width="9.140625" style="172"/>
    <col min="4354" max="4354" width="44.5703125" style="172" customWidth="1"/>
    <col min="4355" max="4355" width="31.42578125" style="172" customWidth="1"/>
    <col min="4356" max="4356" width="22.42578125" style="172" customWidth="1"/>
    <col min="4357" max="4609" width="9.140625" style="172"/>
    <col min="4610" max="4610" width="44.5703125" style="172" customWidth="1"/>
    <col min="4611" max="4611" width="31.42578125" style="172" customWidth="1"/>
    <col min="4612" max="4612" width="22.42578125" style="172" customWidth="1"/>
    <col min="4613" max="4865" width="9.140625" style="172"/>
    <col min="4866" max="4866" width="44.5703125" style="172" customWidth="1"/>
    <col min="4867" max="4867" width="31.42578125" style="172" customWidth="1"/>
    <col min="4868" max="4868" width="22.42578125" style="172" customWidth="1"/>
    <col min="4869" max="5121" width="9.140625" style="172"/>
    <col min="5122" max="5122" width="44.5703125" style="172" customWidth="1"/>
    <col min="5123" max="5123" width="31.42578125" style="172" customWidth="1"/>
    <col min="5124" max="5124" width="22.42578125" style="172" customWidth="1"/>
    <col min="5125" max="5377" width="9.140625" style="172"/>
    <col min="5378" max="5378" width="44.5703125" style="172" customWidth="1"/>
    <col min="5379" max="5379" width="31.42578125" style="172" customWidth="1"/>
    <col min="5380" max="5380" width="22.42578125" style="172" customWidth="1"/>
    <col min="5381" max="5633" width="9.140625" style="172"/>
    <col min="5634" max="5634" width="44.5703125" style="172" customWidth="1"/>
    <col min="5635" max="5635" width="31.42578125" style="172" customWidth="1"/>
    <col min="5636" max="5636" width="22.42578125" style="172" customWidth="1"/>
    <col min="5637" max="5889" width="9.140625" style="172"/>
    <col min="5890" max="5890" width="44.5703125" style="172" customWidth="1"/>
    <col min="5891" max="5891" width="31.42578125" style="172" customWidth="1"/>
    <col min="5892" max="5892" width="22.42578125" style="172" customWidth="1"/>
    <col min="5893" max="6145" width="9.140625" style="172"/>
    <col min="6146" max="6146" width="44.5703125" style="172" customWidth="1"/>
    <col min="6147" max="6147" width="31.42578125" style="172" customWidth="1"/>
    <col min="6148" max="6148" width="22.42578125" style="172" customWidth="1"/>
    <col min="6149" max="6401" width="9.140625" style="172"/>
    <col min="6402" max="6402" width="44.5703125" style="172" customWidth="1"/>
    <col min="6403" max="6403" width="31.42578125" style="172" customWidth="1"/>
    <col min="6404" max="6404" width="22.42578125" style="172" customWidth="1"/>
    <col min="6405" max="6657" width="9.140625" style="172"/>
    <col min="6658" max="6658" width="44.5703125" style="172" customWidth="1"/>
    <col min="6659" max="6659" width="31.42578125" style="172" customWidth="1"/>
    <col min="6660" max="6660" width="22.42578125" style="172" customWidth="1"/>
    <col min="6661" max="6913" width="9.140625" style="172"/>
    <col min="6914" max="6914" width="44.5703125" style="172" customWidth="1"/>
    <col min="6915" max="6915" width="31.42578125" style="172" customWidth="1"/>
    <col min="6916" max="6916" width="22.42578125" style="172" customWidth="1"/>
    <col min="6917" max="7169" width="9.140625" style="172"/>
    <col min="7170" max="7170" width="44.5703125" style="172" customWidth="1"/>
    <col min="7171" max="7171" width="31.42578125" style="172" customWidth="1"/>
    <col min="7172" max="7172" width="22.42578125" style="172" customWidth="1"/>
    <col min="7173" max="7425" width="9.140625" style="172"/>
    <col min="7426" max="7426" width="44.5703125" style="172" customWidth="1"/>
    <col min="7427" max="7427" width="31.42578125" style="172" customWidth="1"/>
    <col min="7428" max="7428" width="22.42578125" style="172" customWidth="1"/>
    <col min="7429" max="7681" width="9.140625" style="172"/>
    <col min="7682" max="7682" width="44.5703125" style="172" customWidth="1"/>
    <col min="7683" max="7683" width="31.42578125" style="172" customWidth="1"/>
    <col min="7684" max="7684" width="22.42578125" style="172" customWidth="1"/>
    <col min="7685" max="7937" width="9.140625" style="172"/>
    <col min="7938" max="7938" width="44.5703125" style="172" customWidth="1"/>
    <col min="7939" max="7939" width="31.42578125" style="172" customWidth="1"/>
    <col min="7940" max="7940" width="22.42578125" style="172" customWidth="1"/>
    <col min="7941" max="8193" width="9.140625" style="172"/>
    <col min="8194" max="8194" width="44.5703125" style="172" customWidth="1"/>
    <col min="8195" max="8195" width="31.42578125" style="172" customWidth="1"/>
    <col min="8196" max="8196" width="22.42578125" style="172" customWidth="1"/>
    <col min="8197" max="8449" width="9.140625" style="172"/>
    <col min="8450" max="8450" width="44.5703125" style="172" customWidth="1"/>
    <col min="8451" max="8451" width="31.42578125" style="172" customWidth="1"/>
    <col min="8452" max="8452" width="22.42578125" style="172" customWidth="1"/>
    <col min="8453" max="8705" width="9.140625" style="172"/>
    <col min="8706" max="8706" width="44.5703125" style="172" customWidth="1"/>
    <col min="8707" max="8707" width="31.42578125" style="172" customWidth="1"/>
    <col min="8708" max="8708" width="22.42578125" style="172" customWidth="1"/>
    <col min="8709" max="8961" width="9.140625" style="172"/>
    <col min="8962" max="8962" width="44.5703125" style="172" customWidth="1"/>
    <col min="8963" max="8963" width="31.42578125" style="172" customWidth="1"/>
    <col min="8964" max="8964" width="22.42578125" style="172" customWidth="1"/>
    <col min="8965" max="9217" width="9.140625" style="172"/>
    <col min="9218" max="9218" width="44.5703125" style="172" customWidth="1"/>
    <col min="9219" max="9219" width="31.42578125" style="172" customWidth="1"/>
    <col min="9220" max="9220" width="22.42578125" style="172" customWidth="1"/>
    <col min="9221" max="9473" width="9.140625" style="172"/>
    <col min="9474" max="9474" width="44.5703125" style="172" customWidth="1"/>
    <col min="9475" max="9475" width="31.42578125" style="172" customWidth="1"/>
    <col min="9476" max="9476" width="22.42578125" style="172" customWidth="1"/>
    <col min="9477" max="9729" width="9.140625" style="172"/>
    <col min="9730" max="9730" width="44.5703125" style="172" customWidth="1"/>
    <col min="9731" max="9731" width="31.42578125" style="172" customWidth="1"/>
    <col min="9732" max="9732" width="22.42578125" style="172" customWidth="1"/>
    <col min="9733" max="9985" width="9.140625" style="172"/>
    <col min="9986" max="9986" width="44.5703125" style="172" customWidth="1"/>
    <col min="9987" max="9987" width="31.42578125" style="172" customWidth="1"/>
    <col min="9988" max="9988" width="22.42578125" style="172" customWidth="1"/>
    <col min="9989" max="10241" width="9.140625" style="172"/>
    <col min="10242" max="10242" width="44.5703125" style="172" customWidth="1"/>
    <col min="10243" max="10243" width="31.42578125" style="172" customWidth="1"/>
    <col min="10244" max="10244" width="22.42578125" style="172" customWidth="1"/>
    <col min="10245" max="10497" width="9.140625" style="172"/>
    <col min="10498" max="10498" width="44.5703125" style="172" customWidth="1"/>
    <col min="10499" max="10499" width="31.42578125" style="172" customWidth="1"/>
    <col min="10500" max="10500" width="22.42578125" style="172" customWidth="1"/>
    <col min="10501" max="10753" width="9.140625" style="172"/>
    <col min="10754" max="10754" width="44.5703125" style="172" customWidth="1"/>
    <col min="10755" max="10755" width="31.42578125" style="172" customWidth="1"/>
    <col min="10756" max="10756" width="22.42578125" style="172" customWidth="1"/>
    <col min="10757" max="11009" width="9.140625" style="172"/>
    <col min="11010" max="11010" width="44.5703125" style="172" customWidth="1"/>
    <col min="11011" max="11011" width="31.42578125" style="172" customWidth="1"/>
    <col min="11012" max="11012" width="22.42578125" style="172" customWidth="1"/>
    <col min="11013" max="11265" width="9.140625" style="172"/>
    <col min="11266" max="11266" width="44.5703125" style="172" customWidth="1"/>
    <col min="11267" max="11267" width="31.42578125" style="172" customWidth="1"/>
    <col min="11268" max="11268" width="22.42578125" style="172" customWidth="1"/>
    <col min="11269" max="11521" width="9.140625" style="172"/>
    <col min="11522" max="11522" width="44.5703125" style="172" customWidth="1"/>
    <col min="11523" max="11523" width="31.42578125" style="172" customWidth="1"/>
    <col min="11524" max="11524" width="22.42578125" style="172" customWidth="1"/>
    <col min="11525" max="11777" width="9.140625" style="172"/>
    <col min="11778" max="11778" width="44.5703125" style="172" customWidth="1"/>
    <col min="11779" max="11779" width="31.42578125" style="172" customWidth="1"/>
    <col min="11780" max="11780" width="22.42578125" style="172" customWidth="1"/>
    <col min="11781" max="12033" width="9.140625" style="172"/>
    <col min="12034" max="12034" width="44.5703125" style="172" customWidth="1"/>
    <col min="12035" max="12035" width="31.42578125" style="172" customWidth="1"/>
    <col min="12036" max="12036" width="22.42578125" style="172" customWidth="1"/>
    <col min="12037" max="12289" width="9.140625" style="172"/>
    <col min="12290" max="12290" width="44.5703125" style="172" customWidth="1"/>
    <col min="12291" max="12291" width="31.42578125" style="172" customWidth="1"/>
    <col min="12292" max="12292" width="22.42578125" style="172" customWidth="1"/>
    <col min="12293" max="12545" width="9.140625" style="172"/>
    <col min="12546" max="12546" width="44.5703125" style="172" customWidth="1"/>
    <col min="12547" max="12547" width="31.42578125" style="172" customWidth="1"/>
    <col min="12548" max="12548" width="22.42578125" style="172" customWidth="1"/>
    <col min="12549" max="12801" width="9.140625" style="172"/>
    <col min="12802" max="12802" width="44.5703125" style="172" customWidth="1"/>
    <col min="12803" max="12803" width="31.42578125" style="172" customWidth="1"/>
    <col min="12804" max="12804" width="22.42578125" style="172" customWidth="1"/>
    <col min="12805" max="13057" width="9.140625" style="172"/>
    <col min="13058" max="13058" width="44.5703125" style="172" customWidth="1"/>
    <col min="13059" max="13059" width="31.42578125" style="172" customWidth="1"/>
    <col min="13060" max="13060" width="22.42578125" style="172" customWidth="1"/>
    <col min="13061" max="13313" width="9.140625" style="172"/>
    <col min="13314" max="13314" width="44.5703125" style="172" customWidth="1"/>
    <col min="13315" max="13315" width="31.42578125" style="172" customWidth="1"/>
    <col min="13316" max="13316" width="22.42578125" style="172" customWidth="1"/>
    <col min="13317" max="13569" width="9.140625" style="172"/>
    <col min="13570" max="13570" width="44.5703125" style="172" customWidth="1"/>
    <col min="13571" max="13571" width="31.42578125" style="172" customWidth="1"/>
    <col min="13572" max="13572" width="22.42578125" style="172" customWidth="1"/>
    <col min="13573" max="13825" width="9.140625" style="172"/>
    <col min="13826" max="13826" width="44.5703125" style="172" customWidth="1"/>
    <col min="13827" max="13827" width="31.42578125" style="172" customWidth="1"/>
    <col min="13828" max="13828" width="22.42578125" style="172" customWidth="1"/>
    <col min="13829" max="14081" width="9.140625" style="172"/>
    <col min="14082" max="14082" width="44.5703125" style="172" customWidth="1"/>
    <col min="14083" max="14083" width="31.42578125" style="172" customWidth="1"/>
    <col min="14084" max="14084" width="22.42578125" style="172" customWidth="1"/>
    <col min="14085" max="14337" width="9.140625" style="172"/>
    <col min="14338" max="14338" width="44.5703125" style="172" customWidth="1"/>
    <col min="14339" max="14339" width="31.42578125" style="172" customWidth="1"/>
    <col min="14340" max="14340" width="22.42578125" style="172" customWidth="1"/>
    <col min="14341" max="14593" width="9.140625" style="172"/>
    <col min="14594" max="14594" width="44.5703125" style="172" customWidth="1"/>
    <col min="14595" max="14595" width="31.42578125" style="172" customWidth="1"/>
    <col min="14596" max="14596" width="22.42578125" style="172" customWidth="1"/>
    <col min="14597" max="14849" width="9.140625" style="172"/>
    <col min="14850" max="14850" width="44.5703125" style="172" customWidth="1"/>
    <col min="14851" max="14851" width="31.42578125" style="172" customWidth="1"/>
    <col min="14852" max="14852" width="22.42578125" style="172" customWidth="1"/>
    <col min="14853" max="15105" width="9.140625" style="172"/>
    <col min="15106" max="15106" width="44.5703125" style="172" customWidth="1"/>
    <col min="15107" max="15107" width="31.42578125" style="172" customWidth="1"/>
    <col min="15108" max="15108" width="22.42578125" style="172" customWidth="1"/>
    <col min="15109" max="15361" width="9.140625" style="172"/>
    <col min="15362" max="15362" width="44.5703125" style="172" customWidth="1"/>
    <col min="15363" max="15363" width="31.42578125" style="172" customWidth="1"/>
    <col min="15364" max="15364" width="22.42578125" style="172" customWidth="1"/>
    <col min="15365" max="15617" width="9.140625" style="172"/>
    <col min="15618" max="15618" width="44.5703125" style="172" customWidth="1"/>
    <col min="15619" max="15619" width="31.42578125" style="172" customWidth="1"/>
    <col min="15620" max="15620" width="22.42578125" style="172" customWidth="1"/>
    <col min="15621" max="15873" width="9.140625" style="172"/>
    <col min="15874" max="15874" width="44.5703125" style="172" customWidth="1"/>
    <col min="15875" max="15875" width="31.42578125" style="172" customWidth="1"/>
    <col min="15876" max="15876" width="22.42578125" style="172" customWidth="1"/>
    <col min="15877" max="16129" width="9.140625" style="172"/>
    <col min="16130" max="16130" width="44.5703125" style="172" customWidth="1"/>
    <col min="16131" max="16131" width="31.42578125" style="172" customWidth="1"/>
    <col min="16132" max="16132" width="22.42578125" style="172" customWidth="1"/>
    <col min="16133" max="16384" width="9.140625" style="172"/>
  </cols>
  <sheetData>
    <row r="1" spans="1:4" ht="21" customHeight="1">
      <c r="A1" s="169"/>
      <c r="B1" s="252"/>
      <c r="C1" s="170"/>
      <c r="D1" s="171" t="s">
        <v>120</v>
      </c>
    </row>
    <row r="2" spans="1:4" ht="21" customHeight="1">
      <c r="A2" s="169"/>
      <c r="B2" s="252"/>
      <c r="C2" s="193" t="s">
        <v>131</v>
      </c>
      <c r="D2" s="193"/>
    </row>
    <row r="3" spans="1:4" ht="16.5">
      <c r="A3" s="169"/>
      <c r="B3" s="252"/>
      <c r="C3" s="186" t="s">
        <v>132</v>
      </c>
      <c r="D3" s="186"/>
    </row>
    <row r="4" spans="1:4" ht="16.5">
      <c r="A4" s="169"/>
      <c r="B4" s="252"/>
      <c r="C4" s="182"/>
      <c r="D4" s="182"/>
    </row>
    <row r="5" spans="1:4" ht="75" customHeight="1">
      <c r="A5" s="187" t="s">
        <v>128</v>
      </c>
      <c r="B5" s="187"/>
      <c r="C5" s="187"/>
      <c r="D5" s="187"/>
    </row>
    <row r="6" spans="1:4" ht="16.5">
      <c r="A6" s="173"/>
      <c r="B6" s="173"/>
      <c r="C6" s="174"/>
      <c r="D6" s="175" t="s">
        <v>43</v>
      </c>
    </row>
    <row r="7" spans="1:4" ht="16.5" customHeight="1">
      <c r="A7" s="188" t="s">
        <v>121</v>
      </c>
      <c r="B7" s="190" t="s">
        <v>122</v>
      </c>
      <c r="C7" s="191"/>
      <c r="D7" s="192"/>
    </row>
    <row r="8" spans="1:4" ht="33" customHeight="1">
      <c r="A8" s="189"/>
      <c r="B8" s="185" t="s">
        <v>64</v>
      </c>
      <c r="C8" s="166" t="s">
        <v>65</v>
      </c>
      <c r="D8" s="1" t="s">
        <v>66</v>
      </c>
    </row>
    <row r="9" spans="1:4" ht="16.5">
      <c r="A9" s="176" t="s">
        <v>123</v>
      </c>
      <c r="B9" s="254">
        <f>B11</f>
        <v>0</v>
      </c>
      <c r="C9" s="177">
        <f>C11</f>
        <v>21361866.199999999</v>
      </c>
      <c r="D9" s="254">
        <f>D11</f>
        <v>0</v>
      </c>
    </row>
    <row r="10" spans="1:4" ht="16.5">
      <c r="A10" s="178" t="s">
        <v>44</v>
      </c>
      <c r="B10" s="254"/>
      <c r="C10" s="177"/>
      <c r="D10" s="254"/>
    </row>
    <row r="11" spans="1:4" ht="16.5">
      <c r="A11" s="179" t="s">
        <v>124</v>
      </c>
      <c r="B11" s="254">
        <f>B13</f>
        <v>0</v>
      </c>
      <c r="C11" s="177">
        <f>C13</f>
        <v>21361866.199999999</v>
      </c>
      <c r="D11" s="254">
        <f>D13</f>
        <v>0</v>
      </c>
    </row>
    <row r="12" spans="1:4" ht="16.5">
      <c r="A12" s="178" t="s">
        <v>44</v>
      </c>
      <c r="B12" s="254"/>
      <c r="C12" s="177"/>
      <c r="D12" s="254"/>
    </row>
    <row r="13" spans="1:4" ht="16.5">
      <c r="A13" s="179" t="s">
        <v>125</v>
      </c>
      <c r="B13" s="254">
        <f>B15</f>
        <v>0</v>
      </c>
      <c r="C13" s="177">
        <f>C15</f>
        <v>21361866.199999999</v>
      </c>
      <c r="D13" s="254">
        <f>D15</f>
        <v>0</v>
      </c>
    </row>
    <row r="14" spans="1:4" ht="16.5">
      <c r="A14" s="178" t="s">
        <v>44</v>
      </c>
      <c r="B14" s="254"/>
      <c r="C14" s="177"/>
      <c r="D14" s="254"/>
    </row>
    <row r="15" spans="1:4" ht="16.5">
      <c r="A15" s="180" t="s">
        <v>126</v>
      </c>
      <c r="B15" s="254">
        <f>B16</f>
        <v>0</v>
      </c>
      <c r="C15" s="177">
        <f>C16</f>
        <v>21361866.199999999</v>
      </c>
      <c r="D15" s="254">
        <f>D16</f>
        <v>0</v>
      </c>
    </row>
    <row r="16" spans="1:4" ht="16.5">
      <c r="A16" s="181" t="s">
        <v>127</v>
      </c>
      <c r="B16" s="254">
        <v>0</v>
      </c>
      <c r="C16" s="177">
        <v>21361866.199999999</v>
      </c>
      <c r="D16" s="254">
        <f>'[1]2.'!E9</f>
        <v>0</v>
      </c>
    </row>
  </sheetData>
  <mergeCells count="5">
    <mergeCell ref="C3:D3"/>
    <mergeCell ref="A5:D5"/>
    <mergeCell ref="A7:A8"/>
    <mergeCell ref="B7:D7"/>
    <mergeCell ref="C2:D2"/>
  </mergeCells>
  <pageMargins left="0.7" right="0.7" top="0.75" bottom="0.75" header="0.3" footer="0.3"/>
  <pageSetup paperSize="9" scale="86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view="pageBreakPreview" zoomScale="115" zoomScaleNormal="115" zoomScaleSheetLayoutView="115" workbookViewId="0">
      <selection activeCell="C3" sqref="C3:F3"/>
    </sheetView>
  </sheetViews>
  <sheetFormatPr defaultRowHeight="17.25"/>
  <cols>
    <col min="1" max="1" width="11.28515625" style="59" customWidth="1"/>
    <col min="2" max="2" width="15.28515625" style="59" customWidth="1"/>
    <col min="3" max="3" width="84.5703125" style="4" customWidth="1"/>
    <col min="4" max="4" width="21" style="4" bestFit="1" customWidth="1"/>
    <col min="5" max="6" width="16.42578125" style="4" customWidth="1"/>
    <col min="7" max="7" width="18" style="4" customWidth="1"/>
    <col min="8" max="8" width="16" style="4" bestFit="1" customWidth="1"/>
    <col min="9" max="16384" width="9.140625" style="4"/>
  </cols>
  <sheetData>
    <row r="1" spans="1:8">
      <c r="F1" s="67" t="s">
        <v>2</v>
      </c>
    </row>
    <row r="2" spans="1:8">
      <c r="C2" s="199" t="s">
        <v>67</v>
      </c>
      <c r="D2" s="199"/>
      <c r="E2" s="199"/>
      <c r="F2" s="199"/>
      <c r="G2" s="67"/>
    </row>
    <row r="3" spans="1:8">
      <c r="A3" s="59" t="s">
        <v>0</v>
      </c>
      <c r="C3" s="199" t="s">
        <v>1</v>
      </c>
      <c r="D3" s="199"/>
      <c r="E3" s="199"/>
      <c r="F3" s="199"/>
      <c r="G3" s="68"/>
    </row>
    <row r="4" spans="1:8" ht="17.25" customHeight="1">
      <c r="F4" s="66"/>
    </row>
    <row r="5" spans="1:8">
      <c r="F5" s="59"/>
    </row>
    <row r="6" spans="1:8" ht="67.5" customHeight="1">
      <c r="A6" s="200" t="s">
        <v>111</v>
      </c>
      <c r="B6" s="200"/>
      <c r="C6" s="200"/>
      <c r="D6" s="200"/>
      <c r="E6" s="200"/>
      <c r="F6" s="200"/>
    </row>
    <row r="7" spans="1:8" ht="34.5">
      <c r="A7" s="60"/>
      <c r="B7" s="60"/>
      <c r="C7" s="61"/>
      <c r="D7" s="61"/>
      <c r="E7" s="61"/>
      <c r="F7" s="60" t="s">
        <v>45</v>
      </c>
    </row>
    <row r="8" spans="1:8" ht="54" customHeight="1">
      <c r="A8" s="201" t="s">
        <v>3</v>
      </c>
      <c r="B8" s="201"/>
      <c r="C8" s="202" t="s">
        <v>15</v>
      </c>
      <c r="D8" s="203" t="s">
        <v>41</v>
      </c>
      <c r="E8" s="204"/>
      <c r="F8" s="205"/>
    </row>
    <row r="9" spans="1:8" ht="34.5">
      <c r="A9" s="62" t="s">
        <v>4</v>
      </c>
      <c r="B9" s="62" t="s">
        <v>5</v>
      </c>
      <c r="C9" s="202"/>
      <c r="D9" s="85" t="s">
        <v>64</v>
      </c>
      <c r="E9" s="85" t="s">
        <v>65</v>
      </c>
      <c r="F9" s="1" t="s">
        <v>66</v>
      </c>
    </row>
    <row r="10" spans="1:8">
      <c r="A10" s="63"/>
      <c r="B10" s="63"/>
      <c r="C10" s="12" t="s">
        <v>33</v>
      </c>
      <c r="D10" s="64">
        <f>D11+D31</f>
        <v>0</v>
      </c>
      <c r="E10" s="64">
        <f>E11+E31</f>
        <v>21361866.199999999</v>
      </c>
      <c r="F10" s="64">
        <f>F11+F31</f>
        <v>0</v>
      </c>
    </row>
    <row r="11" spans="1:8">
      <c r="A11" s="12"/>
      <c r="B11" s="12"/>
      <c r="C11" s="110" t="s">
        <v>81</v>
      </c>
      <c r="D11" s="64">
        <f t="shared" ref="D11:F11" si="0">D12</f>
        <v>-16677000</v>
      </c>
      <c r="E11" s="64">
        <f t="shared" si="0"/>
        <v>-11215133.800000001</v>
      </c>
      <c r="F11" s="64">
        <f t="shared" si="0"/>
        <v>-48477000</v>
      </c>
      <c r="G11" s="65"/>
      <c r="H11" s="65"/>
    </row>
    <row r="12" spans="1:8">
      <c r="A12" s="105" t="s">
        <v>73</v>
      </c>
      <c r="B12" s="63"/>
      <c r="C12" s="46" t="s">
        <v>74</v>
      </c>
      <c r="D12" s="108">
        <f>D25+D19</f>
        <v>-16677000</v>
      </c>
      <c r="E12" s="167">
        <f t="shared" ref="E12:F12" si="1">E25+E19</f>
        <v>-11215133.800000001</v>
      </c>
      <c r="F12" s="167">
        <f t="shared" si="1"/>
        <v>-48477000</v>
      </c>
      <c r="G12" s="65"/>
      <c r="H12" s="65"/>
    </row>
    <row r="13" spans="1:8">
      <c r="A13" s="63"/>
      <c r="B13" s="63"/>
      <c r="C13" s="46" t="s">
        <v>75</v>
      </c>
      <c r="D13" s="107"/>
      <c r="E13" s="107"/>
      <c r="F13" s="107"/>
      <c r="G13" s="65"/>
      <c r="H13" s="65"/>
    </row>
    <row r="14" spans="1:8">
      <c r="A14" s="63"/>
      <c r="B14" s="63"/>
      <c r="C14" s="46" t="s">
        <v>35</v>
      </c>
      <c r="D14" s="107"/>
      <c r="E14" s="107"/>
      <c r="F14" s="107"/>
      <c r="G14" s="65"/>
      <c r="H14" s="65"/>
    </row>
    <row r="15" spans="1:8" ht="34.5">
      <c r="A15" s="63"/>
      <c r="B15" s="63"/>
      <c r="C15" s="110" t="s">
        <v>76</v>
      </c>
      <c r="D15" s="107"/>
      <c r="E15" s="107"/>
      <c r="F15" s="107"/>
      <c r="G15" s="65"/>
      <c r="H15" s="65"/>
    </row>
    <row r="16" spans="1:8">
      <c r="A16" s="63"/>
      <c r="B16" s="63"/>
      <c r="C16" s="46" t="s">
        <v>36</v>
      </c>
      <c r="D16" s="107"/>
      <c r="E16" s="107"/>
      <c r="F16" s="107"/>
      <c r="G16" s="65"/>
      <c r="H16" s="65"/>
    </row>
    <row r="17" spans="1:8" ht="34.5">
      <c r="A17" s="63"/>
      <c r="B17" s="63"/>
      <c r="C17" s="110" t="s">
        <v>77</v>
      </c>
      <c r="D17" s="107"/>
      <c r="E17" s="107"/>
      <c r="F17" s="107"/>
      <c r="G17" s="65"/>
      <c r="H17" s="65"/>
    </row>
    <row r="18" spans="1:8" ht="17.25" customHeight="1">
      <c r="A18" s="197" t="s">
        <v>37</v>
      </c>
      <c r="B18" s="197"/>
      <c r="C18" s="197"/>
      <c r="D18" s="107"/>
      <c r="E18" s="107"/>
      <c r="F18" s="107"/>
      <c r="G18" s="65"/>
      <c r="H18" s="65"/>
    </row>
    <row r="19" spans="1:8">
      <c r="A19" s="197"/>
      <c r="B19" s="198" t="s">
        <v>78</v>
      </c>
      <c r="C19" s="46" t="s">
        <v>6</v>
      </c>
      <c r="D19" s="167">
        <v>0</v>
      </c>
      <c r="E19" s="167">
        <f>'1.1'!C16</f>
        <v>21361866.199999999</v>
      </c>
      <c r="F19" s="167">
        <v>0</v>
      </c>
      <c r="G19" s="65"/>
      <c r="H19" s="65"/>
    </row>
    <row r="20" spans="1:8">
      <c r="A20" s="197"/>
      <c r="B20" s="198"/>
      <c r="C20" s="168" t="s">
        <v>75</v>
      </c>
      <c r="D20" s="166"/>
      <c r="E20" s="166"/>
      <c r="F20" s="166"/>
      <c r="G20" s="65"/>
      <c r="H20" s="65"/>
    </row>
    <row r="21" spans="1:8">
      <c r="A21" s="197"/>
      <c r="B21" s="198"/>
      <c r="C21" s="46" t="s">
        <v>7</v>
      </c>
      <c r="D21" s="166"/>
      <c r="E21" s="166"/>
      <c r="F21" s="166"/>
      <c r="G21" s="65"/>
      <c r="H21" s="65"/>
    </row>
    <row r="22" spans="1:8" ht="51.75">
      <c r="A22" s="197"/>
      <c r="B22" s="198"/>
      <c r="C22" s="168" t="s">
        <v>79</v>
      </c>
      <c r="D22" s="166"/>
      <c r="E22" s="166"/>
      <c r="F22" s="166"/>
      <c r="G22" s="65"/>
      <c r="H22" s="65"/>
    </row>
    <row r="23" spans="1:8">
      <c r="A23" s="197"/>
      <c r="B23" s="198"/>
      <c r="C23" s="46" t="s">
        <v>21</v>
      </c>
      <c r="D23" s="166"/>
      <c r="E23" s="166"/>
      <c r="F23" s="166"/>
      <c r="G23" s="65"/>
      <c r="H23" s="65"/>
    </row>
    <row r="24" spans="1:8">
      <c r="A24" s="197"/>
      <c r="B24" s="198"/>
      <c r="C24" s="168" t="s">
        <v>80</v>
      </c>
      <c r="D24" s="166"/>
      <c r="E24" s="166"/>
      <c r="F24" s="166"/>
      <c r="G24" s="65"/>
      <c r="H24" s="65"/>
    </row>
    <row r="25" spans="1:8">
      <c r="A25" s="197"/>
      <c r="B25" s="198" t="s">
        <v>78</v>
      </c>
      <c r="C25" s="46" t="s">
        <v>6</v>
      </c>
      <c r="D25" s="108">
        <f>-D31</f>
        <v>-16677000</v>
      </c>
      <c r="E25" s="108">
        <f>-E31</f>
        <v>-32577000</v>
      </c>
      <c r="F25" s="108">
        <f>-F31</f>
        <v>-48477000</v>
      </c>
      <c r="G25" s="65"/>
      <c r="H25" s="65"/>
    </row>
    <row r="26" spans="1:8">
      <c r="A26" s="197"/>
      <c r="B26" s="198"/>
      <c r="C26" s="110" t="s">
        <v>75</v>
      </c>
      <c r="D26" s="107"/>
      <c r="E26" s="107"/>
      <c r="F26" s="107"/>
      <c r="G26" s="65"/>
      <c r="H26" s="65"/>
    </row>
    <row r="27" spans="1:8">
      <c r="A27" s="197"/>
      <c r="B27" s="198"/>
      <c r="C27" s="46" t="s">
        <v>7</v>
      </c>
      <c r="D27" s="107"/>
      <c r="E27" s="107"/>
      <c r="F27" s="107"/>
      <c r="G27" s="65"/>
      <c r="H27" s="65"/>
    </row>
    <row r="28" spans="1:8" ht="51.75">
      <c r="A28" s="197"/>
      <c r="B28" s="198"/>
      <c r="C28" s="110" t="s">
        <v>79</v>
      </c>
      <c r="D28" s="107"/>
      <c r="E28" s="107"/>
      <c r="F28" s="107"/>
      <c r="G28" s="65"/>
      <c r="H28" s="65"/>
    </row>
    <row r="29" spans="1:8">
      <c r="A29" s="197"/>
      <c r="B29" s="198"/>
      <c r="C29" s="46" t="s">
        <v>21</v>
      </c>
      <c r="D29" s="107"/>
      <c r="E29" s="107"/>
      <c r="F29" s="107"/>
      <c r="G29" s="65"/>
      <c r="H29" s="65"/>
    </row>
    <row r="30" spans="1:8">
      <c r="A30" s="197"/>
      <c r="B30" s="198"/>
      <c r="C30" s="110" t="s">
        <v>80</v>
      </c>
      <c r="D30" s="107"/>
      <c r="E30" s="107"/>
      <c r="F30" s="107"/>
      <c r="G30" s="65"/>
      <c r="H30" s="65"/>
    </row>
    <row r="31" spans="1:8">
      <c r="A31" s="106"/>
      <c r="B31" s="24"/>
      <c r="C31" s="110" t="s">
        <v>48</v>
      </c>
      <c r="D31" s="108">
        <f t="shared" ref="D31:F31" si="2">D32</f>
        <v>16677000</v>
      </c>
      <c r="E31" s="108">
        <f t="shared" si="2"/>
        <v>32577000</v>
      </c>
      <c r="F31" s="108">
        <f t="shared" si="2"/>
        <v>48477000</v>
      </c>
      <c r="G31" s="65"/>
      <c r="H31" s="65"/>
    </row>
    <row r="32" spans="1:8">
      <c r="A32" s="24">
        <v>1225</v>
      </c>
      <c r="B32" s="2"/>
      <c r="C32" s="77" t="s">
        <v>34</v>
      </c>
      <c r="D32" s="22">
        <f>D39</f>
        <v>16677000</v>
      </c>
      <c r="E32" s="22">
        <f t="shared" ref="E32:F32" si="3">E39</f>
        <v>32577000</v>
      </c>
      <c r="F32" s="22">
        <f t="shared" si="3"/>
        <v>48477000</v>
      </c>
      <c r="G32" s="3"/>
    </row>
    <row r="33" spans="1:6" ht="51.75">
      <c r="A33" s="25"/>
      <c r="B33" s="5"/>
      <c r="C33" s="76" t="s">
        <v>61</v>
      </c>
      <c r="D33" s="23"/>
      <c r="E33" s="23"/>
      <c r="F33" s="23"/>
    </row>
    <row r="34" spans="1:6">
      <c r="A34" s="25"/>
      <c r="B34" s="5"/>
      <c r="C34" s="77" t="s">
        <v>35</v>
      </c>
      <c r="D34" s="6"/>
      <c r="E34" s="6"/>
      <c r="F34" s="6"/>
    </row>
    <row r="35" spans="1:6" ht="51.75">
      <c r="A35" s="25"/>
      <c r="B35" s="5"/>
      <c r="C35" s="76" t="s">
        <v>62</v>
      </c>
      <c r="D35" s="6"/>
      <c r="E35" s="6"/>
      <c r="F35" s="6"/>
    </row>
    <row r="36" spans="1:6">
      <c r="A36" s="25"/>
      <c r="B36" s="5"/>
      <c r="C36" s="77" t="s">
        <v>36</v>
      </c>
      <c r="D36" s="6"/>
      <c r="E36" s="6"/>
      <c r="F36" s="6"/>
    </row>
    <row r="37" spans="1:6" ht="51.75">
      <c r="A37" s="26"/>
      <c r="B37" s="7"/>
      <c r="C37" s="76" t="s">
        <v>63</v>
      </c>
      <c r="D37" s="6"/>
      <c r="E37" s="6"/>
      <c r="F37" s="6"/>
    </row>
    <row r="38" spans="1:6" ht="17.25" customHeight="1">
      <c r="A38" s="194" t="s">
        <v>37</v>
      </c>
      <c r="B38" s="195"/>
      <c r="C38" s="196"/>
      <c r="D38" s="86"/>
      <c r="E38" s="86"/>
      <c r="F38" s="28"/>
    </row>
    <row r="39" spans="1:6" ht="17.25" customHeight="1">
      <c r="A39" s="80"/>
      <c r="B39" s="81">
        <v>12018</v>
      </c>
      <c r="C39" s="77" t="s">
        <v>6</v>
      </c>
      <c r="D39" s="86">
        <f>15900000+777000</f>
        <v>16677000</v>
      </c>
      <c r="E39" s="86">
        <f>D39+15900000</f>
        <v>32577000</v>
      </c>
      <c r="F39" s="82">
        <f>E39+15900000</f>
        <v>48477000</v>
      </c>
    </row>
    <row r="40" spans="1:6" ht="34.5">
      <c r="A40" s="80"/>
      <c r="B40" s="81"/>
      <c r="C40" s="76" t="s">
        <v>116</v>
      </c>
      <c r="D40" s="86"/>
      <c r="E40" s="86"/>
      <c r="F40" s="82"/>
    </row>
    <row r="41" spans="1:6" ht="17.25" customHeight="1">
      <c r="A41" s="80"/>
      <c r="B41" s="81"/>
      <c r="C41" s="77" t="s">
        <v>7</v>
      </c>
      <c r="D41" s="86"/>
      <c r="E41" s="86"/>
      <c r="F41" s="82"/>
    </row>
    <row r="42" spans="1:6" ht="34.5">
      <c r="A42" s="80"/>
      <c r="B42" s="81"/>
      <c r="C42" s="76" t="s">
        <v>116</v>
      </c>
      <c r="D42" s="86"/>
      <c r="E42" s="86"/>
      <c r="F42" s="82"/>
    </row>
    <row r="43" spans="1:6" ht="17.25" customHeight="1">
      <c r="A43" s="80"/>
      <c r="B43" s="81"/>
      <c r="C43" s="77" t="s">
        <v>21</v>
      </c>
      <c r="D43" s="86"/>
      <c r="E43" s="86"/>
      <c r="F43" s="82"/>
    </row>
    <row r="44" spans="1:6" ht="17.25" customHeight="1">
      <c r="A44" s="80"/>
      <c r="B44" s="81"/>
      <c r="C44" s="76" t="s">
        <v>17</v>
      </c>
      <c r="D44" s="86"/>
      <c r="E44" s="86"/>
      <c r="F44" s="82"/>
    </row>
  </sheetData>
  <mergeCells count="12">
    <mergeCell ref="A38:C38"/>
    <mergeCell ref="A18:C18"/>
    <mergeCell ref="A25:A30"/>
    <mergeCell ref="B25:B30"/>
    <mergeCell ref="C2:F2"/>
    <mergeCell ref="C3:F3"/>
    <mergeCell ref="A6:F6"/>
    <mergeCell ref="A8:B8"/>
    <mergeCell ref="C8:C9"/>
    <mergeCell ref="D8:F8"/>
    <mergeCell ref="A19:A24"/>
    <mergeCell ref="B19:B24"/>
  </mergeCells>
  <pageMargins left="0.25" right="0" top="0" bottom="0" header="0.05" footer="0"/>
  <pageSetup paperSize="9" scale="52" fitToHeight="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view="pageBreakPreview" topLeftCell="A37" zoomScaleNormal="100" zoomScaleSheetLayoutView="100" workbookViewId="0">
      <selection activeCell="F27" sqref="F27"/>
    </sheetView>
  </sheetViews>
  <sheetFormatPr defaultRowHeight="17.25"/>
  <cols>
    <col min="1" max="1" width="7.5703125" style="10" customWidth="1"/>
    <col min="2" max="2" width="8.28515625" style="10" customWidth="1"/>
    <col min="3" max="3" width="7.85546875" style="10" customWidth="1"/>
    <col min="4" max="4" width="11.140625" style="10" customWidth="1"/>
    <col min="5" max="5" width="13.42578125" style="10" customWidth="1"/>
    <col min="6" max="6" width="70.5703125" style="10" customWidth="1"/>
    <col min="7" max="7" width="17.28515625" style="10" bestFit="1" customWidth="1"/>
    <col min="8" max="8" width="16.85546875" style="10" bestFit="1" customWidth="1"/>
    <col min="9" max="9" width="17.140625" style="42" bestFit="1" customWidth="1"/>
    <col min="10" max="10" width="18.42578125" style="9" customWidth="1"/>
    <col min="11" max="11" width="18.85546875" style="10" bestFit="1" customWidth="1"/>
    <col min="12" max="12" width="16.140625" style="10" bestFit="1" customWidth="1"/>
    <col min="13" max="13" width="12.85546875" style="10" bestFit="1" customWidth="1"/>
    <col min="14" max="14" width="14.28515625" style="10" bestFit="1" customWidth="1"/>
    <col min="15" max="15" width="10.85546875" style="10" bestFit="1" customWidth="1"/>
    <col min="16" max="16384" width="9.140625" style="10"/>
  </cols>
  <sheetData>
    <row r="1" spans="1:12">
      <c r="I1" s="42" t="s">
        <v>49</v>
      </c>
    </row>
    <row r="2" spans="1:12">
      <c r="A2" s="53" t="s">
        <v>0</v>
      </c>
      <c r="D2" s="53" t="s">
        <v>0</v>
      </c>
      <c r="F2" s="199" t="s">
        <v>67</v>
      </c>
      <c r="G2" s="199"/>
      <c r="H2" s="199"/>
      <c r="I2" s="199"/>
    </row>
    <row r="3" spans="1:12">
      <c r="F3" s="199" t="s">
        <v>1</v>
      </c>
      <c r="G3" s="199"/>
      <c r="H3" s="199"/>
      <c r="I3" s="199"/>
    </row>
    <row r="4" spans="1:12">
      <c r="F4" s="30"/>
      <c r="G4" s="84"/>
      <c r="H4" s="84"/>
    </row>
    <row r="5" spans="1:12" ht="39" customHeight="1">
      <c r="A5" s="200" t="s">
        <v>68</v>
      </c>
      <c r="B5" s="200"/>
      <c r="C5" s="200"/>
      <c r="D5" s="200"/>
      <c r="E5" s="200"/>
      <c r="F5" s="200"/>
      <c r="G5" s="200"/>
      <c r="H5" s="200"/>
      <c r="I5" s="200"/>
    </row>
    <row r="6" spans="1:12" ht="18" thickBot="1">
      <c r="I6" s="44" t="s">
        <v>43</v>
      </c>
    </row>
    <row r="7" spans="1:12" ht="74.25" customHeight="1">
      <c r="A7" s="206" t="s">
        <v>16</v>
      </c>
      <c r="B7" s="207"/>
      <c r="C7" s="207"/>
      <c r="D7" s="208" t="s">
        <v>3</v>
      </c>
      <c r="E7" s="207"/>
      <c r="F7" s="207" t="s">
        <v>13</v>
      </c>
      <c r="G7" s="209" t="s">
        <v>41</v>
      </c>
      <c r="H7" s="209"/>
      <c r="I7" s="209"/>
      <c r="J7" s="54"/>
      <c r="K7" s="4"/>
    </row>
    <row r="8" spans="1:12" ht="48.75">
      <c r="A8" s="55" t="s">
        <v>8</v>
      </c>
      <c r="B8" s="56" t="s">
        <v>9</v>
      </c>
      <c r="C8" s="56" t="s">
        <v>10</v>
      </c>
      <c r="D8" s="57" t="s">
        <v>11</v>
      </c>
      <c r="E8" s="56" t="s">
        <v>12</v>
      </c>
      <c r="F8" s="202"/>
      <c r="G8" s="85" t="s">
        <v>64</v>
      </c>
      <c r="H8" s="85" t="s">
        <v>65</v>
      </c>
      <c r="I8" s="1" t="s">
        <v>66</v>
      </c>
    </row>
    <row r="9" spans="1:12">
      <c r="A9" s="12"/>
      <c r="B9" s="12"/>
      <c r="C9" s="12"/>
      <c r="D9" s="12"/>
      <c r="E9" s="12"/>
      <c r="F9" s="12" t="s">
        <v>29</v>
      </c>
      <c r="G9" s="69">
        <f t="shared" ref="G9:I9" si="0">G11+G37</f>
        <v>0</v>
      </c>
      <c r="H9" s="69">
        <f t="shared" si="0"/>
        <v>21361866.199999999</v>
      </c>
      <c r="I9" s="69">
        <f t="shared" si="0"/>
        <v>0</v>
      </c>
      <c r="J9" s="13"/>
    </row>
    <row r="10" spans="1:12">
      <c r="A10" s="12"/>
      <c r="B10" s="12"/>
      <c r="C10" s="12"/>
      <c r="D10" s="12"/>
      <c r="E10" s="12"/>
      <c r="F10" s="12" t="s">
        <v>28</v>
      </c>
      <c r="G10" s="70"/>
      <c r="H10" s="70"/>
      <c r="I10" s="70"/>
      <c r="J10" s="13"/>
    </row>
    <row r="11" spans="1:12" ht="34.5">
      <c r="A11" s="31">
        <v>11</v>
      </c>
      <c r="B11" s="32"/>
      <c r="C11" s="32"/>
      <c r="D11" s="1"/>
      <c r="E11" s="11"/>
      <c r="F11" s="33" t="s">
        <v>82</v>
      </c>
      <c r="G11" s="34">
        <f t="shared" ref="G11:I11" si="1">G13</f>
        <v>-16677000</v>
      </c>
      <c r="H11" s="34">
        <f t="shared" si="1"/>
        <v>-11215133.800000001</v>
      </c>
      <c r="I11" s="34">
        <f t="shared" si="1"/>
        <v>-48477000</v>
      </c>
      <c r="J11" s="15"/>
    </row>
    <row r="12" spans="1:12">
      <c r="A12" s="31"/>
      <c r="B12" s="32"/>
      <c r="C12" s="35"/>
      <c r="D12" s="35"/>
      <c r="E12" s="35"/>
      <c r="F12" s="74" t="s">
        <v>44</v>
      </c>
      <c r="G12" s="34"/>
      <c r="H12" s="34"/>
      <c r="I12" s="34"/>
      <c r="J12" s="15"/>
      <c r="K12" s="16"/>
      <c r="L12" s="16"/>
    </row>
    <row r="13" spans="1:12">
      <c r="A13" s="31"/>
      <c r="B13" s="36" t="s">
        <v>59</v>
      </c>
      <c r="C13" s="32"/>
      <c r="D13" s="37"/>
      <c r="E13" s="38"/>
      <c r="F13" s="114" t="s">
        <v>83</v>
      </c>
      <c r="G13" s="34">
        <f t="shared" ref="G13:I13" si="2">G15</f>
        <v>-16677000</v>
      </c>
      <c r="H13" s="34">
        <f t="shared" si="2"/>
        <v>-11215133.800000001</v>
      </c>
      <c r="I13" s="34">
        <f t="shared" si="2"/>
        <v>-48477000</v>
      </c>
    </row>
    <row r="14" spans="1:12">
      <c r="A14" s="31"/>
      <c r="B14" s="32"/>
      <c r="C14" s="35"/>
      <c r="D14" s="1"/>
      <c r="E14" s="11"/>
      <c r="F14" s="74" t="s">
        <v>44</v>
      </c>
      <c r="G14" s="34"/>
      <c r="H14" s="34"/>
      <c r="I14" s="34"/>
    </row>
    <row r="15" spans="1:12">
      <c r="A15" s="31"/>
      <c r="B15" s="36"/>
      <c r="C15" s="36" t="s">
        <v>59</v>
      </c>
      <c r="D15" s="1"/>
      <c r="E15" s="38"/>
      <c r="F15" s="114" t="s">
        <v>84</v>
      </c>
      <c r="G15" s="34">
        <f t="shared" ref="G15:H15" si="3">G17</f>
        <v>-16677000</v>
      </c>
      <c r="H15" s="34">
        <f t="shared" si="3"/>
        <v>-11215133.800000001</v>
      </c>
      <c r="I15" s="34">
        <f>I17</f>
        <v>-48477000</v>
      </c>
    </row>
    <row r="16" spans="1:12">
      <c r="A16" s="31"/>
      <c r="B16" s="32"/>
      <c r="C16" s="35"/>
      <c r="D16" s="1"/>
      <c r="E16" s="38"/>
      <c r="F16" s="74" t="s">
        <v>60</v>
      </c>
      <c r="G16" s="34"/>
      <c r="H16" s="34"/>
      <c r="I16" s="34"/>
    </row>
    <row r="17" spans="1:10">
      <c r="A17" s="31"/>
      <c r="B17" s="32"/>
      <c r="C17" s="35"/>
      <c r="D17" s="1"/>
      <c r="E17" s="38"/>
      <c r="F17" s="74" t="s">
        <v>85</v>
      </c>
      <c r="G17" s="34">
        <f t="shared" ref="G17:H17" si="4">G19</f>
        <v>-16677000</v>
      </c>
      <c r="H17" s="34">
        <f t="shared" si="4"/>
        <v>-11215133.800000001</v>
      </c>
      <c r="I17" s="34">
        <f>I19</f>
        <v>-48477000</v>
      </c>
      <c r="J17" s="13"/>
    </row>
    <row r="18" spans="1:10">
      <c r="A18" s="31"/>
      <c r="B18" s="32"/>
      <c r="C18" s="35"/>
      <c r="D18" s="1"/>
      <c r="E18" s="38"/>
      <c r="F18" s="74" t="s">
        <v>60</v>
      </c>
      <c r="G18" s="34"/>
      <c r="H18" s="34"/>
      <c r="I18" s="34"/>
      <c r="J18" s="13"/>
    </row>
    <row r="19" spans="1:10">
      <c r="A19" s="31"/>
      <c r="B19" s="32"/>
      <c r="C19" s="35"/>
      <c r="D19" s="37">
        <v>1139</v>
      </c>
      <c r="E19" s="11"/>
      <c r="F19" s="33" t="s">
        <v>84</v>
      </c>
      <c r="G19" s="34">
        <f>G21+G29</f>
        <v>-16677000</v>
      </c>
      <c r="H19" s="34">
        <f t="shared" ref="H19:I19" si="5">H21+H29</f>
        <v>-11215133.800000001</v>
      </c>
      <c r="I19" s="34">
        <f t="shared" si="5"/>
        <v>-48477000</v>
      </c>
      <c r="J19" s="13"/>
    </row>
    <row r="20" spans="1:10">
      <c r="A20" s="31"/>
      <c r="B20" s="32"/>
      <c r="C20" s="35"/>
      <c r="D20" s="35"/>
      <c r="E20" s="35"/>
      <c r="F20" s="74" t="s">
        <v>44</v>
      </c>
      <c r="G20" s="34"/>
      <c r="H20" s="34"/>
      <c r="I20" s="34"/>
      <c r="J20" s="13"/>
    </row>
    <row r="21" spans="1:10">
      <c r="A21" s="31"/>
      <c r="B21" s="32"/>
      <c r="C21" s="35"/>
      <c r="D21" s="37"/>
      <c r="E21" s="1">
        <v>11001</v>
      </c>
      <c r="F21" s="11" t="s">
        <v>84</v>
      </c>
      <c r="G21" s="34">
        <f t="shared" ref="G21:I21" si="6">G23</f>
        <v>-16677000</v>
      </c>
      <c r="H21" s="34">
        <f t="shared" si="6"/>
        <v>-32577000</v>
      </c>
      <c r="I21" s="34">
        <f t="shared" si="6"/>
        <v>-48477000</v>
      </c>
      <c r="J21" s="13"/>
    </row>
    <row r="22" spans="1:10">
      <c r="A22" s="31"/>
      <c r="B22" s="32"/>
      <c r="C22" s="35"/>
      <c r="D22" s="1"/>
      <c r="E22" s="38"/>
      <c r="F22" s="74" t="s">
        <v>86</v>
      </c>
      <c r="G22" s="34"/>
      <c r="H22" s="34"/>
      <c r="I22" s="34"/>
      <c r="J22" s="13"/>
    </row>
    <row r="23" spans="1:10">
      <c r="A23" s="31"/>
      <c r="B23" s="32"/>
      <c r="C23" s="35"/>
      <c r="D23" s="37"/>
      <c r="E23" s="38"/>
      <c r="F23" s="115" t="s">
        <v>85</v>
      </c>
      <c r="G23" s="34">
        <f t="shared" ref="G23:I23" si="7">G25</f>
        <v>-16677000</v>
      </c>
      <c r="H23" s="34">
        <f t="shared" si="7"/>
        <v>-32577000</v>
      </c>
      <c r="I23" s="34">
        <f t="shared" si="7"/>
        <v>-48477000</v>
      </c>
      <c r="J23" s="13"/>
    </row>
    <row r="24" spans="1:10" ht="34.5">
      <c r="A24" s="31"/>
      <c r="B24" s="32"/>
      <c r="C24" s="35"/>
      <c r="D24" s="35"/>
      <c r="E24" s="39"/>
      <c r="F24" s="74" t="s">
        <v>87</v>
      </c>
      <c r="G24" s="34"/>
      <c r="H24" s="34"/>
      <c r="I24" s="34"/>
      <c r="J24" s="13"/>
    </row>
    <row r="25" spans="1:10">
      <c r="A25" s="31"/>
      <c r="B25" s="32"/>
      <c r="C25" s="35"/>
      <c r="D25" s="35"/>
      <c r="E25" s="39"/>
      <c r="F25" s="74" t="s">
        <v>29</v>
      </c>
      <c r="G25" s="34">
        <f t="shared" ref="G25:I27" si="8">G26</f>
        <v>-16677000</v>
      </c>
      <c r="H25" s="34">
        <f t="shared" si="8"/>
        <v>-32577000</v>
      </c>
      <c r="I25" s="34">
        <f t="shared" si="8"/>
        <v>-48477000</v>
      </c>
      <c r="J25" s="13"/>
    </row>
    <row r="26" spans="1:10">
      <c r="A26" s="31"/>
      <c r="B26" s="32"/>
      <c r="C26" s="35"/>
      <c r="D26" s="35"/>
      <c r="E26" s="39"/>
      <c r="F26" s="74" t="s">
        <v>88</v>
      </c>
      <c r="G26" s="34">
        <f t="shared" si="8"/>
        <v>-16677000</v>
      </c>
      <c r="H26" s="34">
        <f t="shared" si="8"/>
        <v>-32577000</v>
      </c>
      <c r="I26" s="34">
        <f t="shared" si="8"/>
        <v>-48477000</v>
      </c>
      <c r="J26" s="13"/>
    </row>
    <row r="27" spans="1:10">
      <c r="A27" s="31"/>
      <c r="B27" s="32"/>
      <c r="C27" s="35"/>
      <c r="D27" s="35"/>
      <c r="E27" s="39"/>
      <c r="F27" s="74" t="s">
        <v>89</v>
      </c>
      <c r="G27" s="34">
        <f t="shared" si="8"/>
        <v>-16677000</v>
      </c>
      <c r="H27" s="34">
        <f t="shared" si="8"/>
        <v>-32577000</v>
      </c>
      <c r="I27" s="34">
        <f t="shared" si="8"/>
        <v>-48477000</v>
      </c>
      <c r="J27" s="13"/>
    </row>
    <row r="28" spans="1:10">
      <c r="A28" s="31"/>
      <c r="B28" s="32"/>
      <c r="C28" s="35"/>
      <c r="D28" s="1"/>
      <c r="E28" s="38"/>
      <c r="F28" s="74" t="s">
        <v>90</v>
      </c>
      <c r="G28" s="34">
        <f>'2.'!D25</f>
        <v>-16677000</v>
      </c>
      <c r="H28" s="34">
        <f>'2.'!E25</f>
        <v>-32577000</v>
      </c>
      <c r="I28" s="34">
        <f>'2.'!F25</f>
        <v>-48477000</v>
      </c>
      <c r="J28" s="13"/>
    </row>
    <row r="29" spans="1:10">
      <c r="A29" s="31"/>
      <c r="B29" s="32"/>
      <c r="C29" s="35"/>
      <c r="D29" s="37"/>
      <c r="E29" s="1">
        <v>11001</v>
      </c>
      <c r="F29" s="11" t="s">
        <v>84</v>
      </c>
      <c r="G29" s="34">
        <f t="shared" ref="G29:I29" si="9">G31</f>
        <v>0</v>
      </c>
      <c r="H29" s="34">
        <f t="shared" si="9"/>
        <v>21361866.199999999</v>
      </c>
      <c r="I29" s="34">
        <f t="shared" si="9"/>
        <v>0</v>
      </c>
      <c r="J29" s="13"/>
    </row>
    <row r="30" spans="1:10">
      <c r="A30" s="31"/>
      <c r="B30" s="32"/>
      <c r="C30" s="35"/>
      <c r="D30" s="1"/>
      <c r="E30" s="38"/>
      <c r="F30" s="74" t="s">
        <v>86</v>
      </c>
      <c r="G30" s="34"/>
      <c r="H30" s="34"/>
      <c r="I30" s="34"/>
      <c r="J30" s="13"/>
    </row>
    <row r="31" spans="1:10">
      <c r="A31" s="31"/>
      <c r="B31" s="32"/>
      <c r="C31" s="35"/>
      <c r="D31" s="37"/>
      <c r="E31" s="38"/>
      <c r="F31" s="115" t="s">
        <v>85</v>
      </c>
      <c r="G31" s="34">
        <f t="shared" ref="G31:I31" si="10">G33</f>
        <v>0</v>
      </c>
      <c r="H31" s="34">
        <f t="shared" si="10"/>
        <v>21361866.199999999</v>
      </c>
      <c r="I31" s="34">
        <f t="shared" si="10"/>
        <v>0</v>
      </c>
      <c r="J31" s="13"/>
    </row>
    <row r="32" spans="1:10" ht="34.5">
      <c r="A32" s="31"/>
      <c r="B32" s="32"/>
      <c r="C32" s="35"/>
      <c r="D32" s="35"/>
      <c r="E32" s="39"/>
      <c r="F32" s="74" t="s">
        <v>87</v>
      </c>
      <c r="G32" s="34"/>
      <c r="H32" s="34"/>
      <c r="I32" s="34"/>
      <c r="J32" s="13"/>
    </row>
    <row r="33" spans="1:10">
      <c r="A33" s="31"/>
      <c r="B33" s="32"/>
      <c r="C33" s="35"/>
      <c r="D33" s="35"/>
      <c r="E33" s="39"/>
      <c r="F33" s="74" t="s">
        <v>29</v>
      </c>
      <c r="G33" s="34">
        <f t="shared" ref="G33:I35" si="11">G34</f>
        <v>0</v>
      </c>
      <c r="H33" s="34">
        <f t="shared" si="11"/>
        <v>21361866.199999999</v>
      </c>
      <c r="I33" s="34">
        <f t="shared" si="11"/>
        <v>0</v>
      </c>
      <c r="J33" s="13"/>
    </row>
    <row r="34" spans="1:10">
      <c r="A34" s="31"/>
      <c r="B34" s="32"/>
      <c r="C34" s="35"/>
      <c r="D34" s="35"/>
      <c r="E34" s="39"/>
      <c r="F34" s="74" t="s">
        <v>88</v>
      </c>
      <c r="G34" s="34">
        <f t="shared" si="11"/>
        <v>0</v>
      </c>
      <c r="H34" s="34">
        <f t="shared" si="11"/>
        <v>21361866.199999999</v>
      </c>
      <c r="I34" s="34">
        <f t="shared" si="11"/>
        <v>0</v>
      </c>
      <c r="J34" s="13"/>
    </row>
    <row r="35" spans="1:10">
      <c r="A35" s="31"/>
      <c r="B35" s="32"/>
      <c r="C35" s="35"/>
      <c r="D35" s="35"/>
      <c r="E35" s="39"/>
      <c r="F35" s="74" t="s">
        <v>89</v>
      </c>
      <c r="G35" s="34">
        <f t="shared" si="11"/>
        <v>0</v>
      </c>
      <c r="H35" s="34">
        <f t="shared" si="11"/>
        <v>21361866.199999999</v>
      </c>
      <c r="I35" s="34">
        <f t="shared" si="11"/>
        <v>0</v>
      </c>
      <c r="J35" s="13"/>
    </row>
    <row r="36" spans="1:10">
      <c r="A36" s="31"/>
      <c r="B36" s="32"/>
      <c r="C36" s="35"/>
      <c r="D36" s="1"/>
      <c r="E36" s="38"/>
      <c r="F36" s="74" t="s">
        <v>90</v>
      </c>
      <c r="G36" s="34">
        <f>'2.'!D33</f>
        <v>0</v>
      </c>
      <c r="H36" s="34">
        <f>'2.'!E19</f>
        <v>21361866.199999999</v>
      </c>
      <c r="I36" s="34">
        <f>'2.'!F33</f>
        <v>0</v>
      </c>
      <c r="J36" s="13"/>
    </row>
    <row r="37" spans="1:10">
      <c r="A37" s="14" t="s">
        <v>30</v>
      </c>
      <c r="B37" s="14"/>
      <c r="C37" s="14"/>
      <c r="D37" s="14"/>
      <c r="E37" s="14"/>
      <c r="F37" s="14" t="s">
        <v>31</v>
      </c>
      <c r="G37" s="71">
        <f t="shared" ref="G37:I37" si="12">G39+G58</f>
        <v>16677000</v>
      </c>
      <c r="H37" s="71">
        <f t="shared" si="12"/>
        <v>32577000</v>
      </c>
      <c r="I37" s="71">
        <f t="shared" si="12"/>
        <v>48477000</v>
      </c>
      <c r="J37" s="13"/>
    </row>
    <row r="38" spans="1:10">
      <c r="A38" s="110"/>
      <c r="B38" s="110"/>
      <c r="C38" s="110"/>
      <c r="D38" s="110"/>
      <c r="E38" s="110"/>
      <c r="F38" s="110" t="s">
        <v>28</v>
      </c>
      <c r="G38" s="6"/>
      <c r="H38" s="6"/>
      <c r="I38" s="6"/>
      <c r="J38" s="13"/>
    </row>
    <row r="39" spans="1:10">
      <c r="A39" s="11"/>
      <c r="B39" s="112" t="s">
        <v>70</v>
      </c>
      <c r="C39" s="104"/>
      <c r="D39" s="104"/>
      <c r="E39" s="104"/>
      <c r="F39" s="38" t="s">
        <v>71</v>
      </c>
      <c r="G39" s="8">
        <f t="shared" ref="G39:H39" si="13">G41</f>
        <v>16677000</v>
      </c>
      <c r="H39" s="8">
        <f t="shared" si="13"/>
        <v>32577000</v>
      </c>
      <c r="I39" s="8">
        <f>I41</f>
        <v>48477000</v>
      </c>
    </row>
    <row r="40" spans="1:10">
      <c r="A40" s="11"/>
      <c r="B40" s="104"/>
      <c r="C40" s="104"/>
      <c r="D40" s="104"/>
      <c r="E40" s="104"/>
      <c r="F40" s="38" t="s">
        <v>44</v>
      </c>
      <c r="G40" s="8"/>
      <c r="H40" s="8"/>
      <c r="I40" s="8"/>
    </row>
    <row r="41" spans="1:10" ht="34.5">
      <c r="A41" s="11"/>
      <c r="B41" s="104"/>
      <c r="C41" s="112" t="s">
        <v>50</v>
      </c>
      <c r="D41" s="104"/>
      <c r="E41" s="104"/>
      <c r="F41" s="38" t="s">
        <v>72</v>
      </c>
      <c r="G41" s="8">
        <f t="shared" ref="G41:H41" si="14">G43</f>
        <v>16677000</v>
      </c>
      <c r="H41" s="8">
        <f t="shared" si="14"/>
        <v>32577000</v>
      </c>
      <c r="I41" s="8">
        <f>I43</f>
        <v>48477000</v>
      </c>
    </row>
    <row r="42" spans="1:10">
      <c r="A42" s="11"/>
      <c r="B42" s="104"/>
      <c r="C42" s="112"/>
      <c r="D42" s="104"/>
      <c r="E42" s="104"/>
      <c r="F42" s="19" t="s">
        <v>28</v>
      </c>
      <c r="G42" s="8"/>
      <c r="H42" s="8"/>
      <c r="I42" s="8"/>
    </row>
    <row r="43" spans="1:10">
      <c r="A43" s="14"/>
      <c r="B43" s="14"/>
      <c r="C43" s="14"/>
      <c r="D43" s="14"/>
      <c r="E43" s="14"/>
      <c r="F43" s="102" t="s">
        <v>69</v>
      </c>
      <c r="G43" s="113">
        <f t="shared" ref="G43:I43" si="15">G45</f>
        <v>16677000</v>
      </c>
      <c r="H43" s="113">
        <f t="shared" si="15"/>
        <v>32577000</v>
      </c>
      <c r="I43" s="113">
        <f t="shared" si="15"/>
        <v>48477000</v>
      </c>
      <c r="J43" s="13"/>
    </row>
    <row r="44" spans="1:10">
      <c r="A44" s="14"/>
      <c r="B44" s="14"/>
      <c r="C44" s="14"/>
      <c r="D44" s="14"/>
      <c r="E44" s="14"/>
      <c r="F44" s="14" t="s">
        <v>28</v>
      </c>
      <c r="G44" s="113"/>
      <c r="H44" s="113"/>
      <c r="I44" s="113"/>
      <c r="J44" s="13"/>
    </row>
    <row r="45" spans="1:10" ht="52.5" customHeight="1">
      <c r="A45" s="11"/>
      <c r="B45" s="12"/>
      <c r="C45" s="12"/>
      <c r="D45" s="12">
        <v>1225</v>
      </c>
      <c r="E45" s="12"/>
      <c r="F45" s="58" t="str">
        <f>'2.'!C33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G45" s="8">
        <f t="shared" ref="G45:I45" si="16">G47</f>
        <v>16677000</v>
      </c>
      <c r="H45" s="8">
        <f t="shared" si="16"/>
        <v>32577000</v>
      </c>
      <c r="I45" s="8">
        <f t="shared" si="16"/>
        <v>48477000</v>
      </c>
    </row>
    <row r="46" spans="1:10">
      <c r="A46" s="11"/>
      <c r="B46" s="12"/>
      <c r="C46" s="12"/>
      <c r="D46" s="12"/>
      <c r="E46" s="12"/>
      <c r="F46" s="19" t="s">
        <v>28</v>
      </c>
      <c r="G46" s="8"/>
      <c r="H46" s="8"/>
      <c r="I46" s="8"/>
    </row>
    <row r="47" spans="1:10" ht="55.5" customHeight="1">
      <c r="A47" s="11"/>
      <c r="B47" s="81"/>
      <c r="C47" s="81"/>
      <c r="D47" s="81"/>
      <c r="E47" s="40">
        <f>'2.'!B39</f>
        <v>12018</v>
      </c>
      <c r="F47" s="162" t="str">
        <f>'2.'!C40</f>
        <v xml:space="preserve"> Լեռնային Ղարաբաղից տեղահանվածներին կեցության և այլ ծախսերը հոգալու համար սոցիալական աջակցություն </v>
      </c>
      <c r="G47" s="8">
        <f t="shared" ref="G47:H47" si="17">G49</f>
        <v>16677000</v>
      </c>
      <c r="H47" s="8">
        <f t="shared" si="17"/>
        <v>32577000</v>
      </c>
      <c r="I47" s="8">
        <f>I49</f>
        <v>48477000</v>
      </c>
    </row>
    <row r="48" spans="1:10">
      <c r="A48" s="11"/>
      <c r="B48" s="81"/>
      <c r="C48" s="81"/>
      <c r="D48" s="81"/>
      <c r="E48" s="40"/>
      <c r="F48" s="162" t="s">
        <v>112</v>
      </c>
      <c r="G48" s="8"/>
      <c r="H48" s="8"/>
      <c r="I48" s="8"/>
    </row>
    <row r="49" spans="1:9" ht="33">
      <c r="A49" s="11"/>
      <c r="B49" s="81"/>
      <c r="C49" s="81"/>
      <c r="D49" s="81"/>
      <c r="E49" s="41"/>
      <c r="F49" s="163" t="s">
        <v>57</v>
      </c>
      <c r="G49" s="8">
        <f t="shared" ref="G49:H49" si="18">G51</f>
        <v>16677000</v>
      </c>
      <c r="H49" s="8">
        <f t="shared" si="18"/>
        <v>32577000</v>
      </c>
      <c r="I49" s="8">
        <f>I51</f>
        <v>48477000</v>
      </c>
    </row>
    <row r="50" spans="1:9" ht="33">
      <c r="A50" s="11"/>
      <c r="B50" s="81"/>
      <c r="C50" s="81"/>
      <c r="D50" s="81"/>
      <c r="E50" s="40"/>
      <c r="F50" s="162" t="s">
        <v>20</v>
      </c>
      <c r="G50" s="8"/>
      <c r="H50" s="8"/>
      <c r="I50" s="8"/>
    </row>
    <row r="51" spans="1:9">
      <c r="A51" s="11"/>
      <c r="B51" s="81"/>
      <c r="C51" s="81"/>
      <c r="D51" s="81"/>
      <c r="E51" s="40"/>
      <c r="F51" s="162" t="s">
        <v>29</v>
      </c>
      <c r="G51" s="8">
        <f t="shared" ref="G51:H54" si="19">G52</f>
        <v>16677000</v>
      </c>
      <c r="H51" s="8">
        <f t="shared" si="19"/>
        <v>32577000</v>
      </c>
      <c r="I51" s="8">
        <f>I52</f>
        <v>48477000</v>
      </c>
    </row>
    <row r="52" spans="1:9">
      <c r="A52" s="11"/>
      <c r="B52" s="81"/>
      <c r="C52" s="81"/>
      <c r="D52" s="81"/>
      <c r="E52" s="40"/>
      <c r="F52" s="162" t="s">
        <v>32</v>
      </c>
      <c r="G52" s="8">
        <f t="shared" si="19"/>
        <v>16677000</v>
      </c>
      <c r="H52" s="8">
        <f t="shared" si="19"/>
        <v>32577000</v>
      </c>
      <c r="I52" s="8">
        <f>I53</f>
        <v>48477000</v>
      </c>
    </row>
    <row r="53" spans="1:9">
      <c r="A53" s="11"/>
      <c r="B53" s="81"/>
      <c r="C53" s="81"/>
      <c r="D53" s="81"/>
      <c r="E53" s="40"/>
      <c r="F53" s="162" t="s">
        <v>54</v>
      </c>
      <c r="G53" s="8">
        <f t="shared" si="19"/>
        <v>16677000</v>
      </c>
      <c r="H53" s="8">
        <f t="shared" si="19"/>
        <v>32577000</v>
      </c>
      <c r="I53" s="8">
        <f>I54</f>
        <v>48477000</v>
      </c>
    </row>
    <row r="54" spans="1:9" ht="33">
      <c r="A54" s="11"/>
      <c r="B54" s="81"/>
      <c r="C54" s="81"/>
      <c r="D54" s="81"/>
      <c r="E54" s="40"/>
      <c r="F54" s="162" t="s">
        <v>55</v>
      </c>
      <c r="G54" s="8">
        <f t="shared" si="19"/>
        <v>16677000</v>
      </c>
      <c r="H54" s="8">
        <f t="shared" si="19"/>
        <v>32577000</v>
      </c>
      <c r="I54" s="8">
        <f>I55</f>
        <v>48477000</v>
      </c>
    </row>
    <row r="55" spans="1:9">
      <c r="A55" s="11"/>
      <c r="B55" s="81"/>
      <c r="C55" s="81"/>
      <c r="D55" s="81"/>
      <c r="E55" s="40"/>
      <c r="F55" s="162" t="s">
        <v>56</v>
      </c>
      <c r="G55" s="8">
        <f>'2.'!D39</f>
        <v>16677000</v>
      </c>
      <c r="H55" s="8">
        <f>'2.'!E39</f>
        <v>32577000</v>
      </c>
      <c r="I55" s="8">
        <f>'2.'!F39</f>
        <v>48477000</v>
      </c>
    </row>
  </sheetData>
  <mergeCells count="7">
    <mergeCell ref="A5:I5"/>
    <mergeCell ref="A7:C7"/>
    <mergeCell ref="D7:E7"/>
    <mergeCell ref="F7:F8"/>
    <mergeCell ref="F2:I2"/>
    <mergeCell ref="F3:I3"/>
    <mergeCell ref="G7:I7"/>
  </mergeCells>
  <pageMargins left="0.45" right="0" top="0.25" bottom="0.25" header="0.3" footer="0.3"/>
  <pageSetup paperSize="9" scale="4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view="pageBreakPreview" topLeftCell="A7" zoomScaleNormal="100" zoomScaleSheetLayoutView="100" workbookViewId="0">
      <selection activeCell="E23" sqref="E23"/>
    </sheetView>
  </sheetViews>
  <sheetFormatPr defaultRowHeight="17.25"/>
  <cols>
    <col min="1" max="1" width="50.42578125" style="10" customWidth="1"/>
    <col min="2" max="2" width="74.140625" style="10" customWidth="1"/>
    <col min="3" max="3" width="16.85546875" style="10" customWidth="1"/>
    <col min="4" max="4" width="18.140625" style="10" customWidth="1"/>
    <col min="5" max="5" width="16.5703125" style="42" bestFit="1" customWidth="1"/>
    <col min="6" max="6" width="9.5703125" style="10" customWidth="1"/>
    <col min="7" max="7" width="16.5703125" style="10" customWidth="1"/>
    <col min="8" max="8" width="10" style="10" customWidth="1"/>
    <col min="9" max="16384" width="9.140625" style="10"/>
  </cols>
  <sheetData>
    <row r="1" spans="1:5">
      <c r="E1" s="42" t="s">
        <v>47</v>
      </c>
    </row>
    <row r="2" spans="1:5">
      <c r="A2" s="30"/>
      <c r="B2" s="199" t="s">
        <v>67</v>
      </c>
      <c r="C2" s="199"/>
      <c r="D2" s="199"/>
      <c r="E2" s="199"/>
    </row>
    <row r="3" spans="1:5">
      <c r="A3" s="30"/>
      <c r="B3" s="199" t="s">
        <v>1</v>
      </c>
      <c r="C3" s="199"/>
      <c r="D3" s="199"/>
      <c r="E3" s="199"/>
    </row>
    <row r="4" spans="1:5" ht="17.25" customHeight="1">
      <c r="A4" s="30"/>
      <c r="B4" s="52"/>
      <c r="C4" s="52"/>
      <c r="D4" s="52"/>
      <c r="E4" s="66"/>
    </row>
    <row r="5" spans="1:5" ht="14.25" customHeight="1">
      <c r="A5" s="217"/>
      <c r="B5" s="217"/>
      <c r="C5" s="217"/>
      <c r="D5" s="217"/>
      <c r="E5" s="217"/>
    </row>
    <row r="6" spans="1:5" ht="61.5" customHeight="1">
      <c r="A6" s="218" t="s">
        <v>98</v>
      </c>
      <c r="B6" s="218"/>
      <c r="C6" s="218"/>
      <c r="D6" s="218"/>
      <c r="E6" s="218"/>
    </row>
    <row r="7" spans="1:5" ht="24.75" customHeight="1">
      <c r="A7" s="29"/>
      <c r="B7" s="29"/>
      <c r="C7" s="88"/>
      <c r="D7" s="88"/>
      <c r="E7" s="29"/>
    </row>
    <row r="8" spans="1:5">
      <c r="A8" s="219" t="s">
        <v>42</v>
      </c>
      <c r="B8" s="219"/>
      <c r="C8" s="219"/>
      <c r="D8" s="219"/>
      <c r="E8" s="219"/>
    </row>
    <row r="9" spans="1:5">
      <c r="A9" s="43"/>
      <c r="B9" s="43"/>
      <c r="C9" s="43"/>
      <c r="D9" s="43"/>
      <c r="E9" s="44"/>
    </row>
    <row r="10" spans="1:5" ht="30.75" customHeight="1">
      <c r="A10" s="210" t="s">
        <v>40</v>
      </c>
      <c r="B10" s="210"/>
      <c r="C10" s="210"/>
      <c r="D10" s="210"/>
      <c r="E10" s="210"/>
    </row>
    <row r="11" spans="1:5">
      <c r="A11" s="48" t="s">
        <v>38</v>
      </c>
      <c r="B11" s="78" t="s">
        <v>39</v>
      </c>
      <c r="C11" s="17"/>
      <c r="D11" s="17"/>
      <c r="E11" s="18"/>
    </row>
    <row r="12" spans="1:5" ht="51.75">
      <c r="A12" s="75">
        <v>1225</v>
      </c>
      <c r="B12" s="79" t="str">
        <f>'2.'!C33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C12" s="17"/>
      <c r="D12" s="17"/>
      <c r="E12" s="18"/>
    </row>
    <row r="13" spans="1:5" ht="23.25" customHeight="1">
      <c r="A13" s="211" t="s">
        <v>51</v>
      </c>
      <c r="B13" s="211"/>
      <c r="C13" s="17"/>
      <c r="D13" s="17"/>
      <c r="E13" s="18"/>
    </row>
    <row r="14" spans="1:5">
      <c r="A14" s="27"/>
      <c r="B14" s="27"/>
      <c r="C14" s="17"/>
      <c r="D14" s="17"/>
      <c r="E14" s="18"/>
    </row>
    <row r="15" spans="1:5" ht="32.25" customHeight="1">
      <c r="A15" s="164" t="s">
        <v>26</v>
      </c>
      <c r="B15" s="165" t="s">
        <v>113</v>
      </c>
      <c r="C15" s="221" t="s">
        <v>52</v>
      </c>
      <c r="D15" s="222"/>
      <c r="E15" s="223"/>
    </row>
    <row r="16" spans="1:5" ht="34.5">
      <c r="A16" s="164" t="s">
        <v>22</v>
      </c>
      <c r="B16" s="165" t="s">
        <v>114</v>
      </c>
      <c r="C16" s="85" t="s">
        <v>64</v>
      </c>
      <c r="D16" s="85" t="s">
        <v>65</v>
      </c>
      <c r="E16" s="1" t="s">
        <v>66</v>
      </c>
    </row>
    <row r="17" spans="1:5" ht="34.5">
      <c r="A17" s="164" t="s">
        <v>23</v>
      </c>
      <c r="B17" s="165" t="str">
        <f>'2.'!C40</f>
        <v xml:space="preserve"> Լեռնային Ղարաբաղից տեղահանվածներին կեցության և այլ ծախսերը հոգալու համար սոցիալական աջակցություն </v>
      </c>
      <c r="C17" s="90"/>
      <c r="D17" s="90"/>
      <c r="E17" s="212"/>
    </row>
    <row r="18" spans="1:5" ht="34.5">
      <c r="A18" s="164" t="s">
        <v>24</v>
      </c>
      <c r="B18" s="76" t="s">
        <v>116</v>
      </c>
      <c r="C18" s="91"/>
      <c r="D18" s="91"/>
      <c r="E18" s="213"/>
    </row>
    <row r="19" spans="1:5">
      <c r="A19" s="164" t="s">
        <v>19</v>
      </c>
      <c r="B19" s="165" t="s">
        <v>18</v>
      </c>
      <c r="C19" s="92"/>
      <c r="D19" s="92"/>
      <c r="E19" s="213"/>
    </row>
    <row r="20" spans="1:5" ht="36.75" customHeight="1">
      <c r="A20" s="164" t="s">
        <v>115</v>
      </c>
      <c r="B20" s="76" t="s">
        <v>119</v>
      </c>
      <c r="C20" s="89"/>
      <c r="D20" s="89"/>
      <c r="E20" s="214"/>
    </row>
    <row r="21" spans="1:5">
      <c r="A21" s="215" t="s">
        <v>27</v>
      </c>
      <c r="B21" s="216"/>
      <c r="C21" s="161"/>
      <c r="D21" s="161"/>
      <c r="E21" s="21"/>
    </row>
    <row r="22" spans="1:5">
      <c r="A22" s="234" t="s">
        <v>117</v>
      </c>
      <c r="B22" s="234"/>
      <c r="C22" s="183">
        <v>6000</v>
      </c>
      <c r="D22" s="183"/>
      <c r="E22" s="183">
        <v>6000</v>
      </c>
    </row>
    <row r="23" spans="1:5">
      <c r="A23" s="236" t="s">
        <v>130</v>
      </c>
      <c r="B23" s="236"/>
      <c r="C23" s="184">
        <v>50</v>
      </c>
      <c r="D23" s="183"/>
      <c r="E23" s="184">
        <v>50</v>
      </c>
    </row>
    <row r="24" spans="1:5">
      <c r="A24" s="235" t="s">
        <v>118</v>
      </c>
      <c r="B24" s="235"/>
      <c r="C24" s="183">
        <v>3</v>
      </c>
      <c r="D24" s="183"/>
      <c r="E24" s="183">
        <v>9</v>
      </c>
    </row>
    <row r="25" spans="1:5">
      <c r="A25" s="220" t="s">
        <v>25</v>
      </c>
      <c r="B25" s="220"/>
      <c r="C25" s="184">
        <f>'2.'!D39</f>
        <v>16677000</v>
      </c>
      <c r="D25" s="184">
        <f>'2.'!E39</f>
        <v>32577000</v>
      </c>
      <c r="E25" s="184">
        <f>'2.'!F39</f>
        <v>48477000</v>
      </c>
    </row>
    <row r="26" spans="1:5">
      <c r="E26" s="10"/>
    </row>
    <row r="27" spans="1:5">
      <c r="A27" s="226" t="s">
        <v>91</v>
      </c>
      <c r="B27" s="227"/>
      <c r="C27" s="227"/>
      <c r="D27" s="227"/>
      <c r="E27" s="228"/>
    </row>
    <row r="28" spans="1:5">
      <c r="A28" s="116"/>
      <c r="B28" s="117"/>
      <c r="C28" s="117"/>
      <c r="D28" s="117"/>
      <c r="E28" s="10"/>
    </row>
    <row r="29" spans="1:5">
      <c r="A29" s="48" t="s">
        <v>38</v>
      </c>
      <c r="B29" s="78" t="s">
        <v>39</v>
      </c>
      <c r="C29" s="118"/>
      <c r="D29" s="118"/>
      <c r="E29" s="10"/>
    </row>
    <row r="30" spans="1:5">
      <c r="A30" s="109">
        <v>1139</v>
      </c>
      <c r="B30" s="79" t="s">
        <v>84</v>
      </c>
      <c r="C30" s="119"/>
      <c r="D30" s="119"/>
      <c r="E30" s="10"/>
    </row>
    <row r="31" spans="1:5">
      <c r="A31" s="211" t="s">
        <v>92</v>
      </c>
      <c r="B31" s="211"/>
      <c r="C31" s="93"/>
      <c r="D31" s="93"/>
      <c r="E31" s="10"/>
    </row>
    <row r="32" spans="1:5">
      <c r="A32" s="120"/>
      <c r="B32" s="121"/>
      <c r="C32" s="122"/>
      <c r="D32" s="122"/>
      <c r="E32" s="10"/>
    </row>
    <row r="33" spans="1:5" ht="45" customHeight="1">
      <c r="A33" s="123" t="s">
        <v>26</v>
      </c>
      <c r="B33" s="124">
        <v>1139</v>
      </c>
      <c r="C33" s="233" t="s">
        <v>46</v>
      </c>
      <c r="D33" s="231"/>
      <c r="E33" s="232"/>
    </row>
    <row r="34" spans="1:5" ht="34.5">
      <c r="A34" s="123" t="s">
        <v>22</v>
      </c>
      <c r="B34" s="124">
        <v>11001</v>
      </c>
      <c r="C34" s="107" t="s">
        <v>64</v>
      </c>
      <c r="D34" s="107" t="s">
        <v>65</v>
      </c>
      <c r="E34" s="1" t="s">
        <v>66</v>
      </c>
    </row>
    <row r="35" spans="1:5">
      <c r="A35" s="123" t="s">
        <v>23</v>
      </c>
      <c r="B35" s="124" t="s">
        <v>93</v>
      </c>
      <c r="C35" s="125"/>
      <c r="D35" s="125"/>
      <c r="E35" s="229"/>
    </row>
    <row r="36" spans="1:5" ht="69">
      <c r="A36" s="123" t="s">
        <v>24</v>
      </c>
      <c r="B36" s="124" t="s">
        <v>94</v>
      </c>
      <c r="C36" s="126"/>
      <c r="D36" s="126"/>
      <c r="E36" s="230"/>
    </row>
    <row r="37" spans="1:5">
      <c r="A37" s="123" t="s">
        <v>19</v>
      </c>
      <c r="B37" s="124" t="s">
        <v>95</v>
      </c>
      <c r="C37" s="124"/>
      <c r="D37" s="124"/>
      <c r="E37" s="8"/>
    </row>
    <row r="38" spans="1:5">
      <c r="A38" s="110" t="s">
        <v>96</v>
      </c>
      <c r="B38" s="46" t="s">
        <v>97</v>
      </c>
      <c r="C38" s="46"/>
      <c r="D38" s="46"/>
      <c r="E38" s="8"/>
    </row>
    <row r="39" spans="1:5">
      <c r="A39" s="231" t="s">
        <v>27</v>
      </c>
      <c r="B39" s="232"/>
      <c r="C39" s="111"/>
      <c r="D39" s="111"/>
      <c r="E39" s="8"/>
    </row>
    <row r="40" spans="1:5">
      <c r="A40" s="224" t="s">
        <v>25</v>
      </c>
      <c r="B40" s="225"/>
      <c r="C40" s="8">
        <f>'3.'!G13</f>
        <v>-16677000</v>
      </c>
      <c r="D40" s="8">
        <f>'3.'!H13</f>
        <v>-11215133.800000001</v>
      </c>
      <c r="E40" s="8">
        <f>'3.'!I13</f>
        <v>-48477000</v>
      </c>
    </row>
  </sheetData>
  <sortState ref="A17:R22">
    <sortCondition ref="E12"/>
  </sortState>
  <mergeCells count="20">
    <mergeCell ref="A25:B25"/>
    <mergeCell ref="C15:E15"/>
    <mergeCell ref="A40:B40"/>
    <mergeCell ref="A27:E27"/>
    <mergeCell ref="A31:B31"/>
    <mergeCell ref="E35:E36"/>
    <mergeCell ref="A39:B39"/>
    <mergeCell ref="C33:E33"/>
    <mergeCell ref="A22:B22"/>
    <mergeCell ref="A24:B24"/>
    <mergeCell ref="A23:B23"/>
    <mergeCell ref="A10:E10"/>
    <mergeCell ref="A13:B13"/>
    <mergeCell ref="E17:E20"/>
    <mergeCell ref="A21:B21"/>
    <mergeCell ref="B2:E2"/>
    <mergeCell ref="B3:E3"/>
    <mergeCell ref="A5:E5"/>
    <mergeCell ref="A6:E6"/>
    <mergeCell ref="A8:E8"/>
  </mergeCells>
  <pageMargins left="0.2" right="0" top="0.25" bottom="0.25" header="0.3" footer="0.3"/>
  <pageSetup paperSize="9" scale="65" fitToHeight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view="pageBreakPreview" topLeftCell="A13" zoomScaleNormal="100" zoomScaleSheetLayoutView="100" workbookViewId="0">
      <selection activeCell="E24" sqref="E24"/>
    </sheetView>
  </sheetViews>
  <sheetFormatPr defaultRowHeight="17.25"/>
  <cols>
    <col min="1" max="1" width="50.42578125" style="10" customWidth="1"/>
    <col min="2" max="2" width="74.140625" style="10" customWidth="1"/>
    <col min="3" max="3" width="24" style="10" customWidth="1"/>
    <col min="4" max="4" width="15.85546875" style="10" bestFit="1" customWidth="1"/>
    <col min="5" max="5" width="16.5703125" style="42" bestFit="1" customWidth="1"/>
    <col min="6" max="6" width="9.5703125" style="10" customWidth="1"/>
    <col min="7" max="7" width="16.5703125" style="10" customWidth="1"/>
    <col min="8" max="8" width="10" style="10" customWidth="1"/>
    <col min="9" max="16384" width="9.140625" style="10"/>
  </cols>
  <sheetData>
    <row r="1" spans="1:5">
      <c r="A1" s="72"/>
      <c r="B1" s="72"/>
      <c r="C1" s="84"/>
      <c r="D1" s="84"/>
      <c r="E1" s="42" t="s">
        <v>100</v>
      </c>
    </row>
    <row r="2" spans="1:5">
      <c r="A2" s="72"/>
      <c r="B2" s="199" t="s">
        <v>67</v>
      </c>
      <c r="C2" s="199"/>
      <c r="D2" s="199"/>
      <c r="E2" s="199"/>
    </row>
    <row r="3" spans="1:5">
      <c r="A3" s="72"/>
      <c r="B3" s="199" t="s">
        <v>1</v>
      </c>
      <c r="C3" s="199"/>
      <c r="D3" s="199"/>
      <c r="E3" s="199"/>
    </row>
    <row r="4" spans="1:5">
      <c r="A4" s="217"/>
      <c r="B4" s="217"/>
      <c r="C4" s="217"/>
      <c r="D4" s="217"/>
      <c r="E4" s="217"/>
    </row>
    <row r="5" spans="1:5" ht="55.5" customHeight="1">
      <c r="A5" s="218" t="s">
        <v>99</v>
      </c>
      <c r="B5" s="218"/>
      <c r="C5" s="218"/>
      <c r="D5" s="218"/>
      <c r="E5" s="218"/>
    </row>
    <row r="6" spans="1:5">
      <c r="A6" s="73"/>
      <c r="B6" s="73"/>
      <c r="C6" s="88"/>
      <c r="D6" s="88"/>
      <c r="E6" s="73"/>
    </row>
    <row r="7" spans="1:5">
      <c r="A7" s="239" t="s">
        <v>53</v>
      </c>
      <c r="B7" s="239"/>
      <c r="C7" s="239"/>
      <c r="D7" s="239"/>
      <c r="E7" s="239"/>
    </row>
    <row r="8" spans="1:5">
      <c r="A8" s="43"/>
      <c r="B8" s="43"/>
      <c r="C8" s="43"/>
      <c r="D8" s="43"/>
      <c r="E8" s="44"/>
    </row>
    <row r="9" spans="1:5">
      <c r="A9" s="210" t="s">
        <v>58</v>
      </c>
      <c r="B9" s="210"/>
      <c r="C9" s="210"/>
      <c r="D9" s="210"/>
      <c r="E9" s="210"/>
    </row>
    <row r="10" spans="1:5">
      <c r="A10" s="17"/>
      <c r="B10" s="17"/>
      <c r="C10" s="17"/>
      <c r="D10" s="17"/>
      <c r="E10" s="18"/>
    </row>
    <row r="11" spans="1:5">
      <c r="A11" s="103"/>
      <c r="B11" s="103"/>
      <c r="C11" s="103"/>
      <c r="D11" s="103"/>
      <c r="E11" s="103"/>
    </row>
    <row r="12" spans="1:5">
      <c r="A12" s="48" t="s">
        <v>38</v>
      </c>
      <c r="B12" s="49" t="s">
        <v>39</v>
      </c>
      <c r="C12" s="94"/>
      <c r="D12" s="94"/>
      <c r="E12" s="18"/>
    </row>
    <row r="13" spans="1:5" ht="51.75">
      <c r="A13" s="75">
        <v>1225</v>
      </c>
      <c r="B13" s="50" t="str">
        <f>'2.'!C33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C13" s="95"/>
      <c r="D13" s="95"/>
      <c r="E13" s="18"/>
    </row>
    <row r="14" spans="1:5">
      <c r="A14" s="211" t="s">
        <v>51</v>
      </c>
      <c r="B14" s="211"/>
      <c r="C14" s="93"/>
      <c r="D14" s="93"/>
      <c r="E14" s="20"/>
    </row>
    <row r="15" spans="1:5">
      <c r="A15" s="74"/>
      <c r="B15" s="74"/>
      <c r="C15" s="17"/>
      <c r="D15" s="17"/>
      <c r="E15" s="20"/>
    </row>
    <row r="16" spans="1:5" ht="48.75" customHeight="1">
      <c r="A16" s="45" t="s">
        <v>26</v>
      </c>
      <c r="B16" s="46" t="str">
        <f>'4.'!B15</f>
        <v xml:space="preserve"> 1225 </v>
      </c>
      <c r="C16" s="221" t="s">
        <v>52</v>
      </c>
      <c r="D16" s="222"/>
      <c r="E16" s="223"/>
    </row>
    <row r="17" spans="1:5">
      <c r="A17" s="45" t="s">
        <v>22</v>
      </c>
      <c r="B17" s="46" t="str">
        <f>'4.'!B16</f>
        <v xml:space="preserve"> 12018 </v>
      </c>
      <c r="C17" s="85" t="s">
        <v>64</v>
      </c>
      <c r="D17" s="85" t="s">
        <v>65</v>
      </c>
      <c r="E17" s="1" t="s">
        <v>66</v>
      </c>
    </row>
    <row r="18" spans="1:5" ht="54" customHeight="1">
      <c r="A18" s="45" t="s">
        <v>23</v>
      </c>
      <c r="B18" s="46" t="str">
        <f>'4.'!B17</f>
        <v xml:space="preserve"> Լեռնային Ղարաբաղից տեղահանվածներին կեցության և այլ ծախսերը հոգալու համար սոցիալական աջակցություն </v>
      </c>
      <c r="C18" s="96"/>
      <c r="D18" s="96"/>
      <c r="E18" s="212"/>
    </row>
    <row r="19" spans="1:5" ht="51" customHeight="1">
      <c r="A19" s="45" t="s">
        <v>24</v>
      </c>
      <c r="B19" s="46" t="str">
        <f>'4.'!B18</f>
        <v xml:space="preserve"> Լեռնային Ղարաբաղից տեղահանվածներին կեցության և այլ ծախսերը հոգալու համար սոցիալական աջակցություն </v>
      </c>
      <c r="C19" s="92"/>
      <c r="D19" s="92"/>
      <c r="E19" s="213"/>
    </row>
    <row r="20" spans="1:5">
      <c r="A20" s="83" t="s">
        <v>19</v>
      </c>
      <c r="B20" s="46" t="str">
        <f>'4.'!B19</f>
        <v xml:space="preserve"> Տրանսֆերտների տրամադրում </v>
      </c>
      <c r="C20" s="92"/>
      <c r="D20" s="92"/>
      <c r="E20" s="213"/>
    </row>
    <row r="21" spans="1:5" ht="34.5">
      <c r="A21" s="47" t="s">
        <v>14</v>
      </c>
      <c r="B21" s="46" t="str">
        <f>'4.'!B20</f>
        <v xml:space="preserve">ՀՀ կառավարության 2023 թվականի հոկտեմբերի 12-ի N 1763-Լ որոշմամբ  </v>
      </c>
      <c r="C21" s="97"/>
      <c r="D21" s="97"/>
      <c r="E21" s="214"/>
    </row>
    <row r="22" spans="1:5">
      <c r="A22" s="215" t="s">
        <v>27</v>
      </c>
      <c r="B22" s="216"/>
      <c r="C22" s="87"/>
      <c r="D22" s="87"/>
      <c r="E22" s="21"/>
    </row>
    <row r="23" spans="1:5">
      <c r="A23" s="237" t="str">
        <f>'4.'!A22:B22</f>
        <v xml:space="preserve"> Շահառուների թվաքանակ </v>
      </c>
      <c r="B23" s="238"/>
      <c r="C23" s="101">
        <f>'4.'!C22</f>
        <v>6000</v>
      </c>
      <c r="D23" s="101"/>
      <c r="E23" s="101">
        <f>'4.'!E22</f>
        <v>6000</v>
      </c>
    </row>
    <row r="24" spans="1:5">
      <c r="A24" s="237" t="str">
        <f>'4.'!A23:B23</f>
        <v xml:space="preserve"> Ամսական աջակցության չափ, հազ.դրամ </v>
      </c>
      <c r="B24" s="238"/>
      <c r="C24" s="184">
        <v>50</v>
      </c>
      <c r="D24" s="101"/>
      <c r="E24" s="184">
        <v>50</v>
      </c>
    </row>
    <row r="25" spans="1:5">
      <c r="A25" s="237" t="str">
        <f>'4.'!A24:B24</f>
        <v xml:space="preserve"> ամիսների թիվ </v>
      </c>
      <c r="B25" s="238"/>
      <c r="C25" s="101">
        <v>3</v>
      </c>
      <c r="D25" s="101"/>
      <c r="E25" s="101">
        <v>9</v>
      </c>
    </row>
    <row r="26" spans="1:5">
      <c r="A26" s="220" t="s">
        <v>25</v>
      </c>
      <c r="B26" s="220"/>
      <c r="C26" s="100">
        <f>'4.'!C25</f>
        <v>16677000</v>
      </c>
      <c r="D26" s="100">
        <f>'4.'!D25</f>
        <v>32577000</v>
      </c>
      <c r="E26" s="100">
        <f>'4.'!E25</f>
        <v>48477000</v>
      </c>
    </row>
    <row r="27" spans="1:5">
      <c r="A27" s="17"/>
      <c r="B27" s="17"/>
      <c r="C27" s="17"/>
      <c r="D27" s="17"/>
      <c r="E27" s="20"/>
    </row>
    <row r="28" spans="1:5">
      <c r="A28" s="240" t="s">
        <v>91</v>
      </c>
      <c r="B28" s="241"/>
      <c r="C28" s="241"/>
      <c r="D28" s="241"/>
      <c r="E28" s="242"/>
    </row>
    <row r="29" spans="1:5">
      <c r="A29" s="117"/>
      <c r="B29" s="117"/>
      <c r="C29" s="117"/>
      <c r="D29" s="117"/>
      <c r="E29" s="10"/>
    </row>
    <row r="30" spans="1:5">
      <c r="A30" s="48" t="s">
        <v>38</v>
      </c>
      <c r="B30" s="49" t="s">
        <v>39</v>
      </c>
      <c r="C30" s="94"/>
      <c r="D30" s="94"/>
      <c r="E30" s="10"/>
    </row>
    <row r="31" spans="1:5">
      <c r="A31" s="109">
        <v>1139</v>
      </c>
      <c r="B31" s="50" t="s">
        <v>84</v>
      </c>
      <c r="C31" s="95"/>
      <c r="D31" s="95"/>
      <c r="E31" s="10"/>
    </row>
    <row r="32" spans="1:5">
      <c r="A32" s="211" t="s">
        <v>92</v>
      </c>
      <c r="B32" s="211"/>
      <c r="C32" s="93"/>
      <c r="D32" s="93"/>
      <c r="E32" s="10"/>
    </row>
    <row r="33" spans="1:5">
      <c r="A33" s="120"/>
      <c r="B33" s="121"/>
      <c r="C33" s="122"/>
      <c r="D33" s="122"/>
      <c r="E33" s="10"/>
    </row>
    <row r="34" spans="1:5" ht="42" customHeight="1">
      <c r="A34" s="123" t="s">
        <v>26</v>
      </c>
      <c r="B34" s="51">
        <v>1139</v>
      </c>
      <c r="C34" s="233" t="s">
        <v>46</v>
      </c>
      <c r="D34" s="231"/>
      <c r="E34" s="232"/>
    </row>
    <row r="35" spans="1:5">
      <c r="A35" s="123" t="s">
        <v>22</v>
      </c>
      <c r="B35" s="51">
        <v>11001</v>
      </c>
      <c r="C35" s="107" t="s">
        <v>64</v>
      </c>
      <c r="D35" s="107" t="s">
        <v>65</v>
      </c>
      <c r="E35" s="1" t="s">
        <v>66</v>
      </c>
    </row>
    <row r="36" spans="1:5">
      <c r="A36" s="123" t="s">
        <v>23</v>
      </c>
      <c r="B36" s="51" t="s">
        <v>93</v>
      </c>
      <c r="C36" s="98"/>
      <c r="D36" s="98"/>
      <c r="E36" s="229"/>
    </row>
    <row r="37" spans="1:5" ht="69">
      <c r="A37" s="123" t="s">
        <v>24</v>
      </c>
      <c r="B37" s="51" t="s">
        <v>94</v>
      </c>
      <c r="C37" s="99"/>
      <c r="D37" s="99"/>
      <c r="E37" s="230"/>
    </row>
    <row r="38" spans="1:5">
      <c r="A38" s="123" t="s">
        <v>19</v>
      </c>
      <c r="B38" s="51" t="s">
        <v>95</v>
      </c>
      <c r="C38" s="51"/>
      <c r="D38" s="51"/>
      <c r="E38" s="8"/>
    </row>
    <row r="39" spans="1:5">
      <c r="A39" s="110" t="s">
        <v>96</v>
      </c>
      <c r="B39" s="110" t="s">
        <v>97</v>
      </c>
      <c r="C39" s="110"/>
      <c r="D39" s="110"/>
      <c r="E39" s="8"/>
    </row>
    <row r="40" spans="1:5">
      <c r="A40" s="231" t="s">
        <v>27</v>
      </c>
      <c r="B40" s="232"/>
      <c r="C40" s="111"/>
      <c r="D40" s="111"/>
      <c r="E40" s="8"/>
    </row>
    <row r="41" spans="1:5">
      <c r="A41" s="224" t="s">
        <v>25</v>
      </c>
      <c r="B41" s="225"/>
      <c r="C41" s="8">
        <f>'4.'!C40</f>
        <v>-16677000</v>
      </c>
      <c r="D41" s="8">
        <f>'4.'!D40</f>
        <v>-11215133.800000001</v>
      </c>
      <c r="E41" s="8">
        <f>'4.'!E40</f>
        <v>-48477000</v>
      </c>
    </row>
  </sheetData>
  <mergeCells count="20">
    <mergeCell ref="A41:B41"/>
    <mergeCell ref="A28:E28"/>
    <mergeCell ref="A32:B32"/>
    <mergeCell ref="E36:E37"/>
    <mergeCell ref="A40:B40"/>
    <mergeCell ref="C34:E34"/>
    <mergeCell ref="A22:B22"/>
    <mergeCell ref="A26:B26"/>
    <mergeCell ref="A23:B23"/>
    <mergeCell ref="B2:E2"/>
    <mergeCell ref="B3:E3"/>
    <mergeCell ref="A9:E9"/>
    <mergeCell ref="A14:B14"/>
    <mergeCell ref="E18:E21"/>
    <mergeCell ref="A4:E4"/>
    <mergeCell ref="A5:E5"/>
    <mergeCell ref="A7:E7"/>
    <mergeCell ref="C16:E16"/>
    <mergeCell ref="A25:B25"/>
    <mergeCell ref="A24:B24"/>
  </mergeCells>
  <pageMargins left="0.2" right="0" top="0.25" bottom="0.25" header="0.3" footer="0.3"/>
  <pageSetup paperSize="9" scale="65" fitToHeight="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view="pageBreakPreview" zoomScaleNormal="100" zoomScaleSheetLayoutView="100" workbookViewId="0">
      <selection activeCell="H3" sqref="H3:I3"/>
    </sheetView>
  </sheetViews>
  <sheetFormatPr defaultRowHeight="17.25"/>
  <cols>
    <col min="1" max="1" width="9.7109375" style="127" customWidth="1"/>
    <col min="2" max="2" width="10.42578125" style="127" customWidth="1"/>
    <col min="3" max="3" width="8" style="127" customWidth="1"/>
    <col min="4" max="4" width="10.42578125" style="128" customWidth="1"/>
    <col min="5" max="5" width="12.140625" style="129" customWidth="1"/>
    <col min="6" max="6" width="71" style="127" customWidth="1"/>
    <col min="7" max="9" width="17.5703125" style="127" customWidth="1"/>
    <col min="10" max="256" width="9.140625" style="127"/>
    <col min="257" max="257" width="9.7109375" style="127" customWidth="1"/>
    <col min="258" max="258" width="10.42578125" style="127" customWidth="1"/>
    <col min="259" max="259" width="8" style="127" customWidth="1"/>
    <col min="260" max="260" width="11.85546875" style="127" customWidth="1"/>
    <col min="261" max="261" width="12.140625" style="127" customWidth="1"/>
    <col min="262" max="262" width="62.28515625" style="127" customWidth="1"/>
    <col min="263" max="263" width="15.140625" style="127" customWidth="1"/>
    <col min="264" max="264" width="16.140625" style="127" customWidth="1"/>
    <col min="265" max="265" width="16.7109375" style="127" customWidth="1"/>
    <col min="266" max="512" width="9.140625" style="127"/>
    <col min="513" max="513" width="9.7109375" style="127" customWidth="1"/>
    <col min="514" max="514" width="10.42578125" style="127" customWidth="1"/>
    <col min="515" max="515" width="8" style="127" customWidth="1"/>
    <col min="516" max="516" width="11.85546875" style="127" customWidth="1"/>
    <col min="517" max="517" width="12.140625" style="127" customWidth="1"/>
    <col min="518" max="518" width="62.28515625" style="127" customWidth="1"/>
    <col min="519" max="519" width="15.140625" style="127" customWidth="1"/>
    <col min="520" max="520" width="16.140625" style="127" customWidth="1"/>
    <col min="521" max="521" width="16.7109375" style="127" customWidth="1"/>
    <col min="522" max="768" width="9.140625" style="127"/>
    <col min="769" max="769" width="9.7109375" style="127" customWidth="1"/>
    <col min="770" max="770" width="10.42578125" style="127" customWidth="1"/>
    <col min="771" max="771" width="8" style="127" customWidth="1"/>
    <col min="772" max="772" width="11.85546875" style="127" customWidth="1"/>
    <col min="773" max="773" width="12.140625" style="127" customWidth="1"/>
    <col min="774" max="774" width="62.28515625" style="127" customWidth="1"/>
    <col min="775" max="775" width="15.140625" style="127" customWidth="1"/>
    <col min="776" max="776" width="16.140625" style="127" customWidth="1"/>
    <col min="777" max="777" width="16.7109375" style="127" customWidth="1"/>
    <col min="778" max="1024" width="9.140625" style="127"/>
    <col min="1025" max="1025" width="9.7109375" style="127" customWidth="1"/>
    <col min="1026" max="1026" width="10.42578125" style="127" customWidth="1"/>
    <col min="1027" max="1027" width="8" style="127" customWidth="1"/>
    <col min="1028" max="1028" width="11.85546875" style="127" customWidth="1"/>
    <col min="1029" max="1029" width="12.140625" style="127" customWidth="1"/>
    <col min="1030" max="1030" width="62.28515625" style="127" customWidth="1"/>
    <col min="1031" max="1031" width="15.140625" style="127" customWidth="1"/>
    <col min="1032" max="1032" width="16.140625" style="127" customWidth="1"/>
    <col min="1033" max="1033" width="16.7109375" style="127" customWidth="1"/>
    <col min="1034" max="1280" width="9.140625" style="127"/>
    <col min="1281" max="1281" width="9.7109375" style="127" customWidth="1"/>
    <col min="1282" max="1282" width="10.42578125" style="127" customWidth="1"/>
    <col min="1283" max="1283" width="8" style="127" customWidth="1"/>
    <col min="1284" max="1284" width="11.85546875" style="127" customWidth="1"/>
    <col min="1285" max="1285" width="12.140625" style="127" customWidth="1"/>
    <col min="1286" max="1286" width="62.28515625" style="127" customWidth="1"/>
    <col min="1287" max="1287" width="15.140625" style="127" customWidth="1"/>
    <col min="1288" max="1288" width="16.140625" style="127" customWidth="1"/>
    <col min="1289" max="1289" width="16.7109375" style="127" customWidth="1"/>
    <col min="1290" max="1536" width="9.140625" style="127"/>
    <col min="1537" max="1537" width="9.7109375" style="127" customWidth="1"/>
    <col min="1538" max="1538" width="10.42578125" style="127" customWidth="1"/>
    <col min="1539" max="1539" width="8" style="127" customWidth="1"/>
    <col min="1540" max="1540" width="11.85546875" style="127" customWidth="1"/>
    <col min="1541" max="1541" width="12.140625" style="127" customWidth="1"/>
    <col min="1542" max="1542" width="62.28515625" style="127" customWidth="1"/>
    <col min="1543" max="1543" width="15.140625" style="127" customWidth="1"/>
    <col min="1544" max="1544" width="16.140625" style="127" customWidth="1"/>
    <col min="1545" max="1545" width="16.7109375" style="127" customWidth="1"/>
    <col min="1546" max="1792" width="9.140625" style="127"/>
    <col min="1793" max="1793" width="9.7109375" style="127" customWidth="1"/>
    <col min="1794" max="1794" width="10.42578125" style="127" customWidth="1"/>
    <col min="1795" max="1795" width="8" style="127" customWidth="1"/>
    <col min="1796" max="1796" width="11.85546875" style="127" customWidth="1"/>
    <col min="1797" max="1797" width="12.140625" style="127" customWidth="1"/>
    <col min="1798" max="1798" width="62.28515625" style="127" customWidth="1"/>
    <col min="1799" max="1799" width="15.140625" style="127" customWidth="1"/>
    <col min="1800" max="1800" width="16.140625" style="127" customWidth="1"/>
    <col min="1801" max="1801" width="16.7109375" style="127" customWidth="1"/>
    <col min="1802" max="2048" width="9.140625" style="127"/>
    <col min="2049" max="2049" width="9.7109375" style="127" customWidth="1"/>
    <col min="2050" max="2050" width="10.42578125" style="127" customWidth="1"/>
    <col min="2051" max="2051" width="8" style="127" customWidth="1"/>
    <col min="2052" max="2052" width="11.85546875" style="127" customWidth="1"/>
    <col min="2053" max="2053" width="12.140625" style="127" customWidth="1"/>
    <col min="2054" max="2054" width="62.28515625" style="127" customWidth="1"/>
    <col min="2055" max="2055" width="15.140625" style="127" customWidth="1"/>
    <col min="2056" max="2056" width="16.140625" style="127" customWidth="1"/>
    <col min="2057" max="2057" width="16.7109375" style="127" customWidth="1"/>
    <col min="2058" max="2304" width="9.140625" style="127"/>
    <col min="2305" max="2305" width="9.7109375" style="127" customWidth="1"/>
    <col min="2306" max="2306" width="10.42578125" style="127" customWidth="1"/>
    <col min="2307" max="2307" width="8" style="127" customWidth="1"/>
    <col min="2308" max="2308" width="11.85546875" style="127" customWidth="1"/>
    <col min="2309" max="2309" width="12.140625" style="127" customWidth="1"/>
    <col min="2310" max="2310" width="62.28515625" style="127" customWidth="1"/>
    <col min="2311" max="2311" width="15.140625" style="127" customWidth="1"/>
    <col min="2312" max="2312" width="16.140625" style="127" customWidth="1"/>
    <col min="2313" max="2313" width="16.7109375" style="127" customWidth="1"/>
    <col min="2314" max="2560" width="9.140625" style="127"/>
    <col min="2561" max="2561" width="9.7109375" style="127" customWidth="1"/>
    <col min="2562" max="2562" width="10.42578125" style="127" customWidth="1"/>
    <col min="2563" max="2563" width="8" style="127" customWidth="1"/>
    <col min="2564" max="2564" width="11.85546875" style="127" customWidth="1"/>
    <col min="2565" max="2565" width="12.140625" style="127" customWidth="1"/>
    <col min="2566" max="2566" width="62.28515625" style="127" customWidth="1"/>
    <col min="2567" max="2567" width="15.140625" style="127" customWidth="1"/>
    <col min="2568" max="2568" width="16.140625" style="127" customWidth="1"/>
    <col min="2569" max="2569" width="16.7109375" style="127" customWidth="1"/>
    <col min="2570" max="2816" width="9.140625" style="127"/>
    <col min="2817" max="2817" width="9.7109375" style="127" customWidth="1"/>
    <col min="2818" max="2818" width="10.42578125" style="127" customWidth="1"/>
    <col min="2819" max="2819" width="8" style="127" customWidth="1"/>
    <col min="2820" max="2820" width="11.85546875" style="127" customWidth="1"/>
    <col min="2821" max="2821" width="12.140625" style="127" customWidth="1"/>
    <col min="2822" max="2822" width="62.28515625" style="127" customWidth="1"/>
    <col min="2823" max="2823" width="15.140625" style="127" customWidth="1"/>
    <col min="2824" max="2824" width="16.140625" style="127" customWidth="1"/>
    <col min="2825" max="2825" width="16.7109375" style="127" customWidth="1"/>
    <col min="2826" max="3072" width="9.140625" style="127"/>
    <col min="3073" max="3073" width="9.7109375" style="127" customWidth="1"/>
    <col min="3074" max="3074" width="10.42578125" style="127" customWidth="1"/>
    <col min="3075" max="3075" width="8" style="127" customWidth="1"/>
    <col min="3076" max="3076" width="11.85546875" style="127" customWidth="1"/>
    <col min="3077" max="3077" width="12.140625" style="127" customWidth="1"/>
    <col min="3078" max="3078" width="62.28515625" style="127" customWidth="1"/>
    <col min="3079" max="3079" width="15.140625" style="127" customWidth="1"/>
    <col min="3080" max="3080" width="16.140625" style="127" customWidth="1"/>
    <col min="3081" max="3081" width="16.7109375" style="127" customWidth="1"/>
    <col min="3082" max="3328" width="9.140625" style="127"/>
    <col min="3329" max="3329" width="9.7109375" style="127" customWidth="1"/>
    <col min="3330" max="3330" width="10.42578125" style="127" customWidth="1"/>
    <col min="3331" max="3331" width="8" style="127" customWidth="1"/>
    <col min="3332" max="3332" width="11.85546875" style="127" customWidth="1"/>
    <col min="3333" max="3333" width="12.140625" style="127" customWidth="1"/>
    <col min="3334" max="3334" width="62.28515625" style="127" customWidth="1"/>
    <col min="3335" max="3335" width="15.140625" style="127" customWidth="1"/>
    <col min="3336" max="3336" width="16.140625" style="127" customWidth="1"/>
    <col min="3337" max="3337" width="16.7109375" style="127" customWidth="1"/>
    <col min="3338" max="3584" width="9.140625" style="127"/>
    <col min="3585" max="3585" width="9.7109375" style="127" customWidth="1"/>
    <col min="3586" max="3586" width="10.42578125" style="127" customWidth="1"/>
    <col min="3587" max="3587" width="8" style="127" customWidth="1"/>
    <col min="3588" max="3588" width="11.85546875" style="127" customWidth="1"/>
    <col min="3589" max="3589" width="12.140625" style="127" customWidth="1"/>
    <col min="3590" max="3590" width="62.28515625" style="127" customWidth="1"/>
    <col min="3591" max="3591" width="15.140625" style="127" customWidth="1"/>
    <col min="3592" max="3592" width="16.140625" style="127" customWidth="1"/>
    <col min="3593" max="3593" width="16.7109375" style="127" customWidth="1"/>
    <col min="3594" max="3840" width="9.140625" style="127"/>
    <col min="3841" max="3841" width="9.7109375" style="127" customWidth="1"/>
    <col min="3842" max="3842" width="10.42578125" style="127" customWidth="1"/>
    <col min="3843" max="3843" width="8" style="127" customWidth="1"/>
    <col min="3844" max="3844" width="11.85546875" style="127" customWidth="1"/>
    <col min="3845" max="3845" width="12.140625" style="127" customWidth="1"/>
    <col min="3846" max="3846" width="62.28515625" style="127" customWidth="1"/>
    <col min="3847" max="3847" width="15.140625" style="127" customWidth="1"/>
    <col min="3848" max="3848" width="16.140625" style="127" customWidth="1"/>
    <col min="3849" max="3849" width="16.7109375" style="127" customWidth="1"/>
    <col min="3850" max="4096" width="9.140625" style="127"/>
    <col min="4097" max="4097" width="9.7109375" style="127" customWidth="1"/>
    <col min="4098" max="4098" width="10.42578125" style="127" customWidth="1"/>
    <col min="4099" max="4099" width="8" style="127" customWidth="1"/>
    <col min="4100" max="4100" width="11.85546875" style="127" customWidth="1"/>
    <col min="4101" max="4101" width="12.140625" style="127" customWidth="1"/>
    <col min="4102" max="4102" width="62.28515625" style="127" customWidth="1"/>
    <col min="4103" max="4103" width="15.140625" style="127" customWidth="1"/>
    <col min="4104" max="4104" width="16.140625" style="127" customWidth="1"/>
    <col min="4105" max="4105" width="16.7109375" style="127" customWidth="1"/>
    <col min="4106" max="4352" width="9.140625" style="127"/>
    <col min="4353" max="4353" width="9.7109375" style="127" customWidth="1"/>
    <col min="4354" max="4354" width="10.42578125" style="127" customWidth="1"/>
    <col min="4355" max="4355" width="8" style="127" customWidth="1"/>
    <col min="4356" max="4356" width="11.85546875" style="127" customWidth="1"/>
    <col min="4357" max="4357" width="12.140625" style="127" customWidth="1"/>
    <col min="4358" max="4358" width="62.28515625" style="127" customWidth="1"/>
    <col min="4359" max="4359" width="15.140625" style="127" customWidth="1"/>
    <col min="4360" max="4360" width="16.140625" style="127" customWidth="1"/>
    <col min="4361" max="4361" width="16.7109375" style="127" customWidth="1"/>
    <col min="4362" max="4608" width="9.140625" style="127"/>
    <col min="4609" max="4609" width="9.7109375" style="127" customWidth="1"/>
    <col min="4610" max="4610" width="10.42578125" style="127" customWidth="1"/>
    <col min="4611" max="4611" width="8" style="127" customWidth="1"/>
    <col min="4612" max="4612" width="11.85546875" style="127" customWidth="1"/>
    <col min="4613" max="4613" width="12.140625" style="127" customWidth="1"/>
    <col min="4614" max="4614" width="62.28515625" style="127" customWidth="1"/>
    <col min="4615" max="4615" width="15.140625" style="127" customWidth="1"/>
    <col min="4616" max="4616" width="16.140625" style="127" customWidth="1"/>
    <col min="4617" max="4617" width="16.7109375" style="127" customWidth="1"/>
    <col min="4618" max="4864" width="9.140625" style="127"/>
    <col min="4865" max="4865" width="9.7109375" style="127" customWidth="1"/>
    <col min="4866" max="4866" width="10.42578125" style="127" customWidth="1"/>
    <col min="4867" max="4867" width="8" style="127" customWidth="1"/>
    <col min="4868" max="4868" width="11.85546875" style="127" customWidth="1"/>
    <col min="4869" max="4869" width="12.140625" style="127" customWidth="1"/>
    <col min="4870" max="4870" width="62.28515625" style="127" customWidth="1"/>
    <col min="4871" max="4871" width="15.140625" style="127" customWidth="1"/>
    <col min="4872" max="4872" width="16.140625" style="127" customWidth="1"/>
    <col min="4873" max="4873" width="16.7109375" style="127" customWidth="1"/>
    <col min="4874" max="5120" width="9.140625" style="127"/>
    <col min="5121" max="5121" width="9.7109375" style="127" customWidth="1"/>
    <col min="5122" max="5122" width="10.42578125" style="127" customWidth="1"/>
    <col min="5123" max="5123" width="8" style="127" customWidth="1"/>
    <col min="5124" max="5124" width="11.85546875" style="127" customWidth="1"/>
    <col min="5125" max="5125" width="12.140625" style="127" customWidth="1"/>
    <col min="5126" max="5126" width="62.28515625" style="127" customWidth="1"/>
    <col min="5127" max="5127" width="15.140625" style="127" customWidth="1"/>
    <col min="5128" max="5128" width="16.140625" style="127" customWidth="1"/>
    <col min="5129" max="5129" width="16.7109375" style="127" customWidth="1"/>
    <col min="5130" max="5376" width="9.140625" style="127"/>
    <col min="5377" max="5377" width="9.7109375" style="127" customWidth="1"/>
    <col min="5378" max="5378" width="10.42578125" style="127" customWidth="1"/>
    <col min="5379" max="5379" width="8" style="127" customWidth="1"/>
    <col min="5380" max="5380" width="11.85546875" style="127" customWidth="1"/>
    <col min="5381" max="5381" width="12.140625" style="127" customWidth="1"/>
    <col min="5382" max="5382" width="62.28515625" style="127" customWidth="1"/>
    <col min="5383" max="5383" width="15.140625" style="127" customWidth="1"/>
    <col min="5384" max="5384" width="16.140625" style="127" customWidth="1"/>
    <col min="5385" max="5385" width="16.7109375" style="127" customWidth="1"/>
    <col min="5386" max="5632" width="9.140625" style="127"/>
    <col min="5633" max="5633" width="9.7109375" style="127" customWidth="1"/>
    <col min="5634" max="5634" width="10.42578125" style="127" customWidth="1"/>
    <col min="5635" max="5635" width="8" style="127" customWidth="1"/>
    <col min="5636" max="5636" width="11.85546875" style="127" customWidth="1"/>
    <col min="5637" max="5637" width="12.140625" style="127" customWidth="1"/>
    <col min="5638" max="5638" width="62.28515625" style="127" customWidth="1"/>
    <col min="5639" max="5639" width="15.140625" style="127" customWidth="1"/>
    <col min="5640" max="5640" width="16.140625" style="127" customWidth="1"/>
    <col min="5641" max="5641" width="16.7109375" style="127" customWidth="1"/>
    <col min="5642" max="5888" width="9.140625" style="127"/>
    <col min="5889" max="5889" width="9.7109375" style="127" customWidth="1"/>
    <col min="5890" max="5890" width="10.42578125" style="127" customWidth="1"/>
    <col min="5891" max="5891" width="8" style="127" customWidth="1"/>
    <col min="5892" max="5892" width="11.85546875" style="127" customWidth="1"/>
    <col min="5893" max="5893" width="12.140625" style="127" customWidth="1"/>
    <col min="5894" max="5894" width="62.28515625" style="127" customWidth="1"/>
    <col min="5895" max="5895" width="15.140625" style="127" customWidth="1"/>
    <col min="5896" max="5896" width="16.140625" style="127" customWidth="1"/>
    <col min="5897" max="5897" width="16.7109375" style="127" customWidth="1"/>
    <col min="5898" max="6144" width="9.140625" style="127"/>
    <col min="6145" max="6145" width="9.7109375" style="127" customWidth="1"/>
    <col min="6146" max="6146" width="10.42578125" style="127" customWidth="1"/>
    <col min="6147" max="6147" width="8" style="127" customWidth="1"/>
    <col min="6148" max="6148" width="11.85546875" style="127" customWidth="1"/>
    <col min="6149" max="6149" width="12.140625" style="127" customWidth="1"/>
    <col min="6150" max="6150" width="62.28515625" style="127" customWidth="1"/>
    <col min="6151" max="6151" width="15.140625" style="127" customWidth="1"/>
    <col min="6152" max="6152" width="16.140625" style="127" customWidth="1"/>
    <col min="6153" max="6153" width="16.7109375" style="127" customWidth="1"/>
    <col min="6154" max="6400" width="9.140625" style="127"/>
    <col min="6401" max="6401" width="9.7109375" style="127" customWidth="1"/>
    <col min="6402" max="6402" width="10.42578125" style="127" customWidth="1"/>
    <col min="6403" max="6403" width="8" style="127" customWidth="1"/>
    <col min="6404" max="6404" width="11.85546875" style="127" customWidth="1"/>
    <col min="6405" max="6405" width="12.140625" style="127" customWidth="1"/>
    <col min="6406" max="6406" width="62.28515625" style="127" customWidth="1"/>
    <col min="6407" max="6407" width="15.140625" style="127" customWidth="1"/>
    <col min="6408" max="6408" width="16.140625" style="127" customWidth="1"/>
    <col min="6409" max="6409" width="16.7109375" style="127" customWidth="1"/>
    <col min="6410" max="6656" width="9.140625" style="127"/>
    <col min="6657" max="6657" width="9.7109375" style="127" customWidth="1"/>
    <col min="6658" max="6658" width="10.42578125" style="127" customWidth="1"/>
    <col min="6659" max="6659" width="8" style="127" customWidth="1"/>
    <col min="6660" max="6660" width="11.85546875" style="127" customWidth="1"/>
    <col min="6661" max="6661" width="12.140625" style="127" customWidth="1"/>
    <col min="6662" max="6662" width="62.28515625" style="127" customWidth="1"/>
    <col min="6663" max="6663" width="15.140625" style="127" customWidth="1"/>
    <col min="6664" max="6664" width="16.140625" style="127" customWidth="1"/>
    <col min="6665" max="6665" width="16.7109375" style="127" customWidth="1"/>
    <col min="6666" max="6912" width="9.140625" style="127"/>
    <col min="6913" max="6913" width="9.7109375" style="127" customWidth="1"/>
    <col min="6914" max="6914" width="10.42578125" style="127" customWidth="1"/>
    <col min="6915" max="6915" width="8" style="127" customWidth="1"/>
    <col min="6916" max="6916" width="11.85546875" style="127" customWidth="1"/>
    <col min="6917" max="6917" width="12.140625" style="127" customWidth="1"/>
    <col min="6918" max="6918" width="62.28515625" style="127" customWidth="1"/>
    <col min="6919" max="6919" width="15.140625" style="127" customWidth="1"/>
    <col min="6920" max="6920" width="16.140625" style="127" customWidth="1"/>
    <col min="6921" max="6921" width="16.7109375" style="127" customWidth="1"/>
    <col min="6922" max="7168" width="9.140625" style="127"/>
    <col min="7169" max="7169" width="9.7109375" style="127" customWidth="1"/>
    <col min="7170" max="7170" width="10.42578125" style="127" customWidth="1"/>
    <col min="7171" max="7171" width="8" style="127" customWidth="1"/>
    <col min="7172" max="7172" width="11.85546875" style="127" customWidth="1"/>
    <col min="7173" max="7173" width="12.140625" style="127" customWidth="1"/>
    <col min="7174" max="7174" width="62.28515625" style="127" customWidth="1"/>
    <col min="7175" max="7175" width="15.140625" style="127" customWidth="1"/>
    <col min="7176" max="7176" width="16.140625" style="127" customWidth="1"/>
    <col min="7177" max="7177" width="16.7109375" style="127" customWidth="1"/>
    <col min="7178" max="7424" width="9.140625" style="127"/>
    <col min="7425" max="7425" width="9.7109375" style="127" customWidth="1"/>
    <col min="7426" max="7426" width="10.42578125" style="127" customWidth="1"/>
    <col min="7427" max="7427" width="8" style="127" customWidth="1"/>
    <col min="7428" max="7428" width="11.85546875" style="127" customWidth="1"/>
    <col min="7429" max="7429" width="12.140625" style="127" customWidth="1"/>
    <col min="7430" max="7430" width="62.28515625" style="127" customWidth="1"/>
    <col min="7431" max="7431" width="15.140625" style="127" customWidth="1"/>
    <col min="7432" max="7432" width="16.140625" style="127" customWidth="1"/>
    <col min="7433" max="7433" width="16.7109375" style="127" customWidth="1"/>
    <col min="7434" max="7680" width="9.140625" style="127"/>
    <col min="7681" max="7681" width="9.7109375" style="127" customWidth="1"/>
    <col min="7682" max="7682" width="10.42578125" style="127" customWidth="1"/>
    <col min="7683" max="7683" width="8" style="127" customWidth="1"/>
    <col min="7684" max="7684" width="11.85546875" style="127" customWidth="1"/>
    <col min="7685" max="7685" width="12.140625" style="127" customWidth="1"/>
    <col min="7686" max="7686" width="62.28515625" style="127" customWidth="1"/>
    <col min="7687" max="7687" width="15.140625" style="127" customWidth="1"/>
    <col min="7688" max="7688" width="16.140625" style="127" customWidth="1"/>
    <col min="7689" max="7689" width="16.7109375" style="127" customWidth="1"/>
    <col min="7690" max="7936" width="9.140625" style="127"/>
    <col min="7937" max="7937" width="9.7109375" style="127" customWidth="1"/>
    <col min="7938" max="7938" width="10.42578125" style="127" customWidth="1"/>
    <col min="7939" max="7939" width="8" style="127" customWidth="1"/>
    <col min="7940" max="7940" width="11.85546875" style="127" customWidth="1"/>
    <col min="7941" max="7941" width="12.140625" style="127" customWidth="1"/>
    <col min="7942" max="7942" width="62.28515625" style="127" customWidth="1"/>
    <col min="7943" max="7943" width="15.140625" style="127" customWidth="1"/>
    <col min="7944" max="7944" width="16.140625" style="127" customWidth="1"/>
    <col min="7945" max="7945" width="16.7109375" style="127" customWidth="1"/>
    <col min="7946" max="8192" width="9.140625" style="127"/>
    <col min="8193" max="8193" width="9.7109375" style="127" customWidth="1"/>
    <col min="8194" max="8194" width="10.42578125" style="127" customWidth="1"/>
    <col min="8195" max="8195" width="8" style="127" customWidth="1"/>
    <col min="8196" max="8196" width="11.85546875" style="127" customWidth="1"/>
    <col min="8197" max="8197" width="12.140625" style="127" customWidth="1"/>
    <col min="8198" max="8198" width="62.28515625" style="127" customWidth="1"/>
    <col min="8199" max="8199" width="15.140625" style="127" customWidth="1"/>
    <col min="8200" max="8200" width="16.140625" style="127" customWidth="1"/>
    <col min="8201" max="8201" width="16.7109375" style="127" customWidth="1"/>
    <col min="8202" max="8448" width="9.140625" style="127"/>
    <col min="8449" max="8449" width="9.7109375" style="127" customWidth="1"/>
    <col min="8450" max="8450" width="10.42578125" style="127" customWidth="1"/>
    <col min="8451" max="8451" width="8" style="127" customWidth="1"/>
    <col min="8452" max="8452" width="11.85546875" style="127" customWidth="1"/>
    <col min="8453" max="8453" width="12.140625" style="127" customWidth="1"/>
    <col min="8454" max="8454" width="62.28515625" style="127" customWidth="1"/>
    <col min="8455" max="8455" width="15.140625" style="127" customWidth="1"/>
    <col min="8456" max="8456" width="16.140625" style="127" customWidth="1"/>
    <col min="8457" max="8457" width="16.7109375" style="127" customWidth="1"/>
    <col min="8458" max="8704" width="9.140625" style="127"/>
    <col min="8705" max="8705" width="9.7109375" style="127" customWidth="1"/>
    <col min="8706" max="8706" width="10.42578125" style="127" customWidth="1"/>
    <col min="8707" max="8707" width="8" style="127" customWidth="1"/>
    <col min="8708" max="8708" width="11.85546875" style="127" customWidth="1"/>
    <col min="8709" max="8709" width="12.140625" style="127" customWidth="1"/>
    <col min="8710" max="8710" width="62.28515625" style="127" customWidth="1"/>
    <col min="8711" max="8711" width="15.140625" style="127" customWidth="1"/>
    <col min="8712" max="8712" width="16.140625" style="127" customWidth="1"/>
    <col min="8713" max="8713" width="16.7109375" style="127" customWidth="1"/>
    <col min="8714" max="8960" width="9.140625" style="127"/>
    <col min="8961" max="8961" width="9.7109375" style="127" customWidth="1"/>
    <col min="8962" max="8962" width="10.42578125" style="127" customWidth="1"/>
    <col min="8963" max="8963" width="8" style="127" customWidth="1"/>
    <col min="8964" max="8964" width="11.85546875" style="127" customWidth="1"/>
    <col min="8965" max="8965" width="12.140625" style="127" customWidth="1"/>
    <col min="8966" max="8966" width="62.28515625" style="127" customWidth="1"/>
    <col min="8967" max="8967" width="15.140625" style="127" customWidth="1"/>
    <col min="8968" max="8968" width="16.140625" style="127" customWidth="1"/>
    <col min="8969" max="8969" width="16.7109375" style="127" customWidth="1"/>
    <col min="8970" max="9216" width="9.140625" style="127"/>
    <col min="9217" max="9217" width="9.7109375" style="127" customWidth="1"/>
    <col min="9218" max="9218" width="10.42578125" style="127" customWidth="1"/>
    <col min="9219" max="9219" width="8" style="127" customWidth="1"/>
    <col min="9220" max="9220" width="11.85546875" style="127" customWidth="1"/>
    <col min="9221" max="9221" width="12.140625" style="127" customWidth="1"/>
    <col min="9222" max="9222" width="62.28515625" style="127" customWidth="1"/>
    <col min="9223" max="9223" width="15.140625" style="127" customWidth="1"/>
    <col min="9224" max="9224" width="16.140625" style="127" customWidth="1"/>
    <col min="9225" max="9225" width="16.7109375" style="127" customWidth="1"/>
    <col min="9226" max="9472" width="9.140625" style="127"/>
    <col min="9473" max="9473" width="9.7109375" style="127" customWidth="1"/>
    <col min="9474" max="9474" width="10.42578125" style="127" customWidth="1"/>
    <col min="9475" max="9475" width="8" style="127" customWidth="1"/>
    <col min="9476" max="9476" width="11.85546875" style="127" customWidth="1"/>
    <col min="9477" max="9477" width="12.140625" style="127" customWidth="1"/>
    <col min="9478" max="9478" width="62.28515625" style="127" customWidth="1"/>
    <col min="9479" max="9479" width="15.140625" style="127" customWidth="1"/>
    <col min="9480" max="9480" width="16.140625" style="127" customWidth="1"/>
    <col min="9481" max="9481" width="16.7109375" style="127" customWidth="1"/>
    <col min="9482" max="9728" width="9.140625" style="127"/>
    <col min="9729" max="9729" width="9.7109375" style="127" customWidth="1"/>
    <col min="9730" max="9730" width="10.42578125" style="127" customWidth="1"/>
    <col min="9731" max="9731" width="8" style="127" customWidth="1"/>
    <col min="9732" max="9732" width="11.85546875" style="127" customWidth="1"/>
    <col min="9733" max="9733" width="12.140625" style="127" customWidth="1"/>
    <col min="9734" max="9734" width="62.28515625" style="127" customWidth="1"/>
    <col min="9735" max="9735" width="15.140625" style="127" customWidth="1"/>
    <col min="9736" max="9736" width="16.140625" style="127" customWidth="1"/>
    <col min="9737" max="9737" width="16.7109375" style="127" customWidth="1"/>
    <col min="9738" max="9984" width="9.140625" style="127"/>
    <col min="9985" max="9985" width="9.7109375" style="127" customWidth="1"/>
    <col min="9986" max="9986" width="10.42578125" style="127" customWidth="1"/>
    <col min="9987" max="9987" width="8" style="127" customWidth="1"/>
    <col min="9988" max="9988" width="11.85546875" style="127" customWidth="1"/>
    <col min="9989" max="9989" width="12.140625" style="127" customWidth="1"/>
    <col min="9990" max="9990" width="62.28515625" style="127" customWidth="1"/>
    <col min="9991" max="9991" width="15.140625" style="127" customWidth="1"/>
    <col min="9992" max="9992" width="16.140625" style="127" customWidth="1"/>
    <col min="9993" max="9993" width="16.7109375" style="127" customWidth="1"/>
    <col min="9994" max="10240" width="9.140625" style="127"/>
    <col min="10241" max="10241" width="9.7109375" style="127" customWidth="1"/>
    <col min="10242" max="10242" width="10.42578125" style="127" customWidth="1"/>
    <col min="10243" max="10243" width="8" style="127" customWidth="1"/>
    <col min="10244" max="10244" width="11.85546875" style="127" customWidth="1"/>
    <col min="10245" max="10245" width="12.140625" style="127" customWidth="1"/>
    <col min="10246" max="10246" width="62.28515625" style="127" customWidth="1"/>
    <col min="10247" max="10247" width="15.140625" style="127" customWidth="1"/>
    <col min="10248" max="10248" width="16.140625" style="127" customWidth="1"/>
    <col min="10249" max="10249" width="16.7109375" style="127" customWidth="1"/>
    <col min="10250" max="10496" width="9.140625" style="127"/>
    <col min="10497" max="10497" width="9.7109375" style="127" customWidth="1"/>
    <col min="10498" max="10498" width="10.42578125" style="127" customWidth="1"/>
    <col min="10499" max="10499" width="8" style="127" customWidth="1"/>
    <col min="10500" max="10500" width="11.85546875" style="127" customWidth="1"/>
    <col min="10501" max="10501" width="12.140625" style="127" customWidth="1"/>
    <col min="10502" max="10502" width="62.28515625" style="127" customWidth="1"/>
    <col min="10503" max="10503" width="15.140625" style="127" customWidth="1"/>
    <col min="10504" max="10504" width="16.140625" style="127" customWidth="1"/>
    <col min="10505" max="10505" width="16.7109375" style="127" customWidth="1"/>
    <col min="10506" max="10752" width="9.140625" style="127"/>
    <col min="10753" max="10753" width="9.7109375" style="127" customWidth="1"/>
    <col min="10754" max="10754" width="10.42578125" style="127" customWidth="1"/>
    <col min="10755" max="10755" width="8" style="127" customWidth="1"/>
    <col min="10756" max="10756" width="11.85546875" style="127" customWidth="1"/>
    <col min="10757" max="10757" width="12.140625" style="127" customWidth="1"/>
    <col min="10758" max="10758" width="62.28515625" style="127" customWidth="1"/>
    <col min="10759" max="10759" width="15.140625" style="127" customWidth="1"/>
    <col min="10760" max="10760" width="16.140625" style="127" customWidth="1"/>
    <col min="10761" max="10761" width="16.7109375" style="127" customWidth="1"/>
    <col min="10762" max="11008" width="9.140625" style="127"/>
    <col min="11009" max="11009" width="9.7109375" style="127" customWidth="1"/>
    <col min="11010" max="11010" width="10.42578125" style="127" customWidth="1"/>
    <col min="11011" max="11011" width="8" style="127" customWidth="1"/>
    <col min="11012" max="11012" width="11.85546875" style="127" customWidth="1"/>
    <col min="11013" max="11013" width="12.140625" style="127" customWidth="1"/>
    <col min="11014" max="11014" width="62.28515625" style="127" customWidth="1"/>
    <col min="11015" max="11015" width="15.140625" style="127" customWidth="1"/>
    <col min="11016" max="11016" width="16.140625" style="127" customWidth="1"/>
    <col min="11017" max="11017" width="16.7109375" style="127" customWidth="1"/>
    <col min="11018" max="11264" width="9.140625" style="127"/>
    <col min="11265" max="11265" width="9.7109375" style="127" customWidth="1"/>
    <col min="11266" max="11266" width="10.42578125" style="127" customWidth="1"/>
    <col min="11267" max="11267" width="8" style="127" customWidth="1"/>
    <col min="11268" max="11268" width="11.85546875" style="127" customWidth="1"/>
    <col min="11269" max="11269" width="12.140625" style="127" customWidth="1"/>
    <col min="11270" max="11270" width="62.28515625" style="127" customWidth="1"/>
    <col min="11271" max="11271" width="15.140625" style="127" customWidth="1"/>
    <col min="11272" max="11272" width="16.140625" style="127" customWidth="1"/>
    <col min="11273" max="11273" width="16.7109375" style="127" customWidth="1"/>
    <col min="11274" max="11520" width="9.140625" style="127"/>
    <col min="11521" max="11521" width="9.7109375" style="127" customWidth="1"/>
    <col min="11522" max="11522" width="10.42578125" style="127" customWidth="1"/>
    <col min="11523" max="11523" width="8" style="127" customWidth="1"/>
    <col min="11524" max="11524" width="11.85546875" style="127" customWidth="1"/>
    <col min="11525" max="11525" width="12.140625" style="127" customWidth="1"/>
    <col min="11526" max="11526" width="62.28515625" style="127" customWidth="1"/>
    <col min="11527" max="11527" width="15.140625" style="127" customWidth="1"/>
    <col min="11528" max="11528" width="16.140625" style="127" customWidth="1"/>
    <col min="11529" max="11529" width="16.7109375" style="127" customWidth="1"/>
    <col min="11530" max="11776" width="9.140625" style="127"/>
    <col min="11777" max="11777" width="9.7109375" style="127" customWidth="1"/>
    <col min="11778" max="11778" width="10.42578125" style="127" customWidth="1"/>
    <col min="11779" max="11779" width="8" style="127" customWidth="1"/>
    <col min="11780" max="11780" width="11.85546875" style="127" customWidth="1"/>
    <col min="11781" max="11781" width="12.140625" style="127" customWidth="1"/>
    <col min="11782" max="11782" width="62.28515625" style="127" customWidth="1"/>
    <col min="11783" max="11783" width="15.140625" style="127" customWidth="1"/>
    <col min="11784" max="11784" width="16.140625" style="127" customWidth="1"/>
    <col min="11785" max="11785" width="16.7109375" style="127" customWidth="1"/>
    <col min="11786" max="12032" width="9.140625" style="127"/>
    <col min="12033" max="12033" width="9.7109375" style="127" customWidth="1"/>
    <col min="12034" max="12034" width="10.42578125" style="127" customWidth="1"/>
    <col min="12035" max="12035" width="8" style="127" customWidth="1"/>
    <col min="12036" max="12036" width="11.85546875" style="127" customWidth="1"/>
    <col min="12037" max="12037" width="12.140625" style="127" customWidth="1"/>
    <col min="12038" max="12038" width="62.28515625" style="127" customWidth="1"/>
    <col min="12039" max="12039" width="15.140625" style="127" customWidth="1"/>
    <col min="12040" max="12040" width="16.140625" style="127" customWidth="1"/>
    <col min="12041" max="12041" width="16.7109375" style="127" customWidth="1"/>
    <col min="12042" max="12288" width="9.140625" style="127"/>
    <col min="12289" max="12289" width="9.7109375" style="127" customWidth="1"/>
    <col min="12290" max="12290" width="10.42578125" style="127" customWidth="1"/>
    <col min="12291" max="12291" width="8" style="127" customWidth="1"/>
    <col min="12292" max="12292" width="11.85546875" style="127" customWidth="1"/>
    <col min="12293" max="12293" width="12.140625" style="127" customWidth="1"/>
    <col min="12294" max="12294" width="62.28515625" style="127" customWidth="1"/>
    <col min="12295" max="12295" width="15.140625" style="127" customWidth="1"/>
    <col min="12296" max="12296" width="16.140625" style="127" customWidth="1"/>
    <col min="12297" max="12297" width="16.7109375" style="127" customWidth="1"/>
    <col min="12298" max="12544" width="9.140625" style="127"/>
    <col min="12545" max="12545" width="9.7109375" style="127" customWidth="1"/>
    <col min="12546" max="12546" width="10.42578125" style="127" customWidth="1"/>
    <col min="12547" max="12547" width="8" style="127" customWidth="1"/>
    <col min="12548" max="12548" width="11.85546875" style="127" customWidth="1"/>
    <col min="12549" max="12549" width="12.140625" style="127" customWidth="1"/>
    <col min="12550" max="12550" width="62.28515625" style="127" customWidth="1"/>
    <col min="12551" max="12551" width="15.140625" style="127" customWidth="1"/>
    <col min="12552" max="12552" width="16.140625" style="127" customWidth="1"/>
    <col min="12553" max="12553" width="16.7109375" style="127" customWidth="1"/>
    <col min="12554" max="12800" width="9.140625" style="127"/>
    <col min="12801" max="12801" width="9.7109375" style="127" customWidth="1"/>
    <col min="12802" max="12802" width="10.42578125" style="127" customWidth="1"/>
    <col min="12803" max="12803" width="8" style="127" customWidth="1"/>
    <col min="12804" max="12804" width="11.85546875" style="127" customWidth="1"/>
    <col min="12805" max="12805" width="12.140625" style="127" customWidth="1"/>
    <col min="12806" max="12806" width="62.28515625" style="127" customWidth="1"/>
    <col min="12807" max="12807" width="15.140625" style="127" customWidth="1"/>
    <col min="12808" max="12808" width="16.140625" style="127" customWidth="1"/>
    <col min="12809" max="12809" width="16.7109375" style="127" customWidth="1"/>
    <col min="12810" max="13056" width="9.140625" style="127"/>
    <col min="13057" max="13057" width="9.7109375" style="127" customWidth="1"/>
    <col min="13058" max="13058" width="10.42578125" style="127" customWidth="1"/>
    <col min="13059" max="13059" width="8" style="127" customWidth="1"/>
    <col min="13060" max="13060" width="11.85546875" style="127" customWidth="1"/>
    <col min="13061" max="13061" width="12.140625" style="127" customWidth="1"/>
    <col min="13062" max="13062" width="62.28515625" style="127" customWidth="1"/>
    <col min="13063" max="13063" width="15.140625" style="127" customWidth="1"/>
    <col min="13064" max="13064" width="16.140625" style="127" customWidth="1"/>
    <col min="13065" max="13065" width="16.7109375" style="127" customWidth="1"/>
    <col min="13066" max="13312" width="9.140625" style="127"/>
    <col min="13313" max="13313" width="9.7109375" style="127" customWidth="1"/>
    <col min="13314" max="13314" width="10.42578125" style="127" customWidth="1"/>
    <col min="13315" max="13315" width="8" style="127" customWidth="1"/>
    <col min="13316" max="13316" width="11.85546875" style="127" customWidth="1"/>
    <col min="13317" max="13317" width="12.140625" style="127" customWidth="1"/>
    <col min="13318" max="13318" width="62.28515625" style="127" customWidth="1"/>
    <col min="13319" max="13319" width="15.140625" style="127" customWidth="1"/>
    <col min="13320" max="13320" width="16.140625" style="127" customWidth="1"/>
    <col min="13321" max="13321" width="16.7109375" style="127" customWidth="1"/>
    <col min="13322" max="13568" width="9.140625" style="127"/>
    <col min="13569" max="13569" width="9.7109375" style="127" customWidth="1"/>
    <col min="13570" max="13570" width="10.42578125" style="127" customWidth="1"/>
    <col min="13571" max="13571" width="8" style="127" customWidth="1"/>
    <col min="13572" max="13572" width="11.85546875" style="127" customWidth="1"/>
    <col min="13573" max="13573" width="12.140625" style="127" customWidth="1"/>
    <col min="13574" max="13574" width="62.28515625" style="127" customWidth="1"/>
    <col min="13575" max="13575" width="15.140625" style="127" customWidth="1"/>
    <col min="13576" max="13576" width="16.140625" style="127" customWidth="1"/>
    <col min="13577" max="13577" width="16.7109375" style="127" customWidth="1"/>
    <col min="13578" max="13824" width="9.140625" style="127"/>
    <col min="13825" max="13825" width="9.7109375" style="127" customWidth="1"/>
    <col min="13826" max="13826" width="10.42578125" style="127" customWidth="1"/>
    <col min="13827" max="13827" width="8" style="127" customWidth="1"/>
    <col min="13828" max="13828" width="11.85546875" style="127" customWidth="1"/>
    <col min="13829" max="13829" width="12.140625" style="127" customWidth="1"/>
    <col min="13830" max="13830" width="62.28515625" style="127" customWidth="1"/>
    <col min="13831" max="13831" width="15.140625" style="127" customWidth="1"/>
    <col min="13832" max="13832" width="16.140625" style="127" customWidth="1"/>
    <col min="13833" max="13833" width="16.7109375" style="127" customWidth="1"/>
    <col min="13834" max="14080" width="9.140625" style="127"/>
    <col min="14081" max="14081" width="9.7109375" style="127" customWidth="1"/>
    <col min="14082" max="14082" width="10.42578125" style="127" customWidth="1"/>
    <col min="14083" max="14083" width="8" style="127" customWidth="1"/>
    <col min="14084" max="14084" width="11.85546875" style="127" customWidth="1"/>
    <col min="14085" max="14085" width="12.140625" style="127" customWidth="1"/>
    <col min="14086" max="14086" width="62.28515625" style="127" customWidth="1"/>
    <col min="14087" max="14087" width="15.140625" style="127" customWidth="1"/>
    <col min="14088" max="14088" width="16.140625" style="127" customWidth="1"/>
    <col min="14089" max="14089" width="16.7109375" style="127" customWidth="1"/>
    <col min="14090" max="14336" width="9.140625" style="127"/>
    <col min="14337" max="14337" width="9.7109375" style="127" customWidth="1"/>
    <col min="14338" max="14338" width="10.42578125" style="127" customWidth="1"/>
    <col min="14339" max="14339" width="8" style="127" customWidth="1"/>
    <col min="14340" max="14340" width="11.85546875" style="127" customWidth="1"/>
    <col min="14341" max="14341" width="12.140625" style="127" customWidth="1"/>
    <col min="14342" max="14342" width="62.28515625" style="127" customWidth="1"/>
    <col min="14343" max="14343" width="15.140625" style="127" customWidth="1"/>
    <col min="14344" max="14344" width="16.140625" style="127" customWidth="1"/>
    <col min="14345" max="14345" width="16.7109375" style="127" customWidth="1"/>
    <col min="14346" max="14592" width="9.140625" style="127"/>
    <col min="14593" max="14593" width="9.7109375" style="127" customWidth="1"/>
    <col min="14594" max="14594" width="10.42578125" style="127" customWidth="1"/>
    <col min="14595" max="14595" width="8" style="127" customWidth="1"/>
    <col min="14596" max="14596" width="11.85546875" style="127" customWidth="1"/>
    <col min="14597" max="14597" width="12.140625" style="127" customWidth="1"/>
    <col min="14598" max="14598" width="62.28515625" style="127" customWidth="1"/>
    <col min="14599" max="14599" width="15.140625" style="127" customWidth="1"/>
    <col min="14600" max="14600" width="16.140625" style="127" customWidth="1"/>
    <col min="14601" max="14601" width="16.7109375" style="127" customWidth="1"/>
    <col min="14602" max="14848" width="9.140625" style="127"/>
    <col min="14849" max="14849" width="9.7109375" style="127" customWidth="1"/>
    <col min="14850" max="14850" width="10.42578125" style="127" customWidth="1"/>
    <col min="14851" max="14851" width="8" style="127" customWidth="1"/>
    <col min="14852" max="14852" width="11.85546875" style="127" customWidth="1"/>
    <col min="14853" max="14853" width="12.140625" style="127" customWidth="1"/>
    <col min="14854" max="14854" width="62.28515625" style="127" customWidth="1"/>
    <col min="14855" max="14855" width="15.140625" style="127" customWidth="1"/>
    <col min="14856" max="14856" width="16.140625" style="127" customWidth="1"/>
    <col min="14857" max="14857" width="16.7109375" style="127" customWidth="1"/>
    <col min="14858" max="15104" width="9.140625" style="127"/>
    <col min="15105" max="15105" width="9.7109375" style="127" customWidth="1"/>
    <col min="15106" max="15106" width="10.42578125" style="127" customWidth="1"/>
    <col min="15107" max="15107" width="8" style="127" customWidth="1"/>
    <col min="15108" max="15108" width="11.85546875" style="127" customWidth="1"/>
    <col min="15109" max="15109" width="12.140625" style="127" customWidth="1"/>
    <col min="15110" max="15110" width="62.28515625" style="127" customWidth="1"/>
    <col min="15111" max="15111" width="15.140625" style="127" customWidth="1"/>
    <col min="15112" max="15112" width="16.140625" style="127" customWidth="1"/>
    <col min="15113" max="15113" width="16.7109375" style="127" customWidth="1"/>
    <col min="15114" max="15360" width="9.140625" style="127"/>
    <col min="15361" max="15361" width="9.7109375" style="127" customWidth="1"/>
    <col min="15362" max="15362" width="10.42578125" style="127" customWidth="1"/>
    <col min="15363" max="15363" width="8" style="127" customWidth="1"/>
    <col min="15364" max="15364" width="11.85546875" style="127" customWidth="1"/>
    <col min="15365" max="15365" width="12.140625" style="127" customWidth="1"/>
    <col min="15366" max="15366" width="62.28515625" style="127" customWidth="1"/>
    <col min="15367" max="15367" width="15.140625" style="127" customWidth="1"/>
    <col min="15368" max="15368" width="16.140625" style="127" customWidth="1"/>
    <col min="15369" max="15369" width="16.7109375" style="127" customWidth="1"/>
    <col min="15370" max="15616" width="9.140625" style="127"/>
    <col min="15617" max="15617" width="9.7109375" style="127" customWidth="1"/>
    <col min="15618" max="15618" width="10.42578125" style="127" customWidth="1"/>
    <col min="15619" max="15619" width="8" style="127" customWidth="1"/>
    <col min="15620" max="15620" width="11.85546875" style="127" customWidth="1"/>
    <col min="15621" max="15621" width="12.140625" style="127" customWidth="1"/>
    <col min="15622" max="15622" width="62.28515625" style="127" customWidth="1"/>
    <col min="15623" max="15623" width="15.140625" style="127" customWidth="1"/>
    <col min="15624" max="15624" width="16.140625" style="127" customWidth="1"/>
    <col min="15625" max="15625" width="16.7109375" style="127" customWidth="1"/>
    <col min="15626" max="15872" width="9.140625" style="127"/>
    <col min="15873" max="15873" width="9.7109375" style="127" customWidth="1"/>
    <col min="15874" max="15874" width="10.42578125" style="127" customWidth="1"/>
    <col min="15875" max="15875" width="8" style="127" customWidth="1"/>
    <col min="15876" max="15876" width="11.85546875" style="127" customWidth="1"/>
    <col min="15877" max="15877" width="12.140625" style="127" customWidth="1"/>
    <col min="15878" max="15878" width="62.28515625" style="127" customWidth="1"/>
    <col min="15879" max="15879" width="15.140625" style="127" customWidth="1"/>
    <col min="15880" max="15880" width="16.140625" style="127" customWidth="1"/>
    <col min="15881" max="15881" width="16.7109375" style="127" customWidth="1"/>
    <col min="15882" max="16128" width="9.140625" style="127"/>
    <col min="16129" max="16129" width="9.7109375" style="127" customWidth="1"/>
    <col min="16130" max="16130" width="10.42578125" style="127" customWidth="1"/>
    <col min="16131" max="16131" width="8" style="127" customWidth="1"/>
    <col min="16132" max="16132" width="11.85546875" style="127" customWidth="1"/>
    <col min="16133" max="16133" width="12.140625" style="127" customWidth="1"/>
    <col min="16134" max="16134" width="62.28515625" style="127" customWidth="1"/>
    <col min="16135" max="16135" width="15.140625" style="127" customWidth="1"/>
    <col min="16136" max="16136" width="16.140625" style="127" customWidth="1"/>
    <col min="16137" max="16137" width="16.7109375" style="127" customWidth="1"/>
    <col min="16138" max="16384" width="9.140625" style="127"/>
  </cols>
  <sheetData>
    <row r="1" spans="1:9">
      <c r="I1" s="130" t="s">
        <v>129</v>
      </c>
    </row>
    <row r="2" spans="1:9">
      <c r="H2" s="131"/>
      <c r="I2" s="132" t="s">
        <v>67</v>
      </c>
    </row>
    <row r="3" spans="1:9">
      <c r="H3" s="243" t="s">
        <v>1</v>
      </c>
      <c r="I3" s="243"/>
    </row>
    <row r="5" spans="1:9" ht="53.25" customHeight="1">
      <c r="B5" s="244" t="s">
        <v>101</v>
      </c>
      <c r="C5" s="244"/>
      <c r="D5" s="244"/>
      <c r="E5" s="244"/>
      <c r="F5" s="244"/>
      <c r="G5" s="244"/>
      <c r="H5" s="244"/>
      <c r="I5" s="244"/>
    </row>
    <row r="6" spans="1:9">
      <c r="H6" s="245" t="s">
        <v>102</v>
      </c>
      <c r="I6" s="245"/>
    </row>
    <row r="7" spans="1:9" ht="74.25" customHeight="1">
      <c r="A7" s="246" t="s">
        <v>103</v>
      </c>
      <c r="B7" s="246"/>
      <c r="C7" s="246"/>
      <c r="D7" s="246" t="s">
        <v>104</v>
      </c>
      <c r="E7" s="246"/>
      <c r="F7" s="247" t="s">
        <v>105</v>
      </c>
      <c r="G7" s="249" t="s">
        <v>106</v>
      </c>
      <c r="H7" s="250"/>
      <c r="I7" s="251"/>
    </row>
    <row r="8" spans="1:9" ht="34.5">
      <c r="A8" s="133" t="s">
        <v>107</v>
      </c>
      <c r="B8" s="133" t="s">
        <v>108</v>
      </c>
      <c r="C8" s="133" t="s">
        <v>109</v>
      </c>
      <c r="D8" s="133" t="s">
        <v>110</v>
      </c>
      <c r="E8" s="133" t="s">
        <v>12</v>
      </c>
      <c r="F8" s="248"/>
      <c r="G8" s="107" t="s">
        <v>64</v>
      </c>
      <c r="H8" s="107" t="s">
        <v>65</v>
      </c>
      <c r="I8" s="1" t="s">
        <v>66</v>
      </c>
    </row>
    <row r="9" spans="1:9">
      <c r="A9" s="134"/>
      <c r="B9" s="134"/>
      <c r="C9" s="134"/>
      <c r="D9" s="135"/>
      <c r="E9" s="135"/>
      <c r="F9" s="136" t="s">
        <v>29</v>
      </c>
      <c r="G9" s="137">
        <f t="shared" ref="G9:I9" si="0">G11+G29</f>
        <v>0</v>
      </c>
      <c r="H9" s="137">
        <f t="shared" si="0"/>
        <v>0</v>
      </c>
      <c r="I9" s="137">
        <f t="shared" si="0"/>
        <v>0</v>
      </c>
    </row>
    <row r="10" spans="1:9">
      <c r="A10" s="134"/>
      <c r="B10" s="134"/>
      <c r="C10" s="134"/>
      <c r="D10" s="135"/>
      <c r="E10" s="135"/>
      <c r="F10" s="135" t="s">
        <v>28</v>
      </c>
      <c r="G10" s="135"/>
      <c r="H10" s="138"/>
      <c r="I10" s="138"/>
    </row>
    <row r="11" spans="1:9" ht="34.5">
      <c r="A11" s="134">
        <v>11</v>
      </c>
      <c r="B11" s="134"/>
      <c r="C11" s="134"/>
      <c r="D11" s="135"/>
      <c r="E11" s="135"/>
      <c r="F11" s="135" t="s">
        <v>82</v>
      </c>
      <c r="G11" s="137">
        <f t="shared" ref="G11:I11" si="1">G13</f>
        <v>-16677000</v>
      </c>
      <c r="H11" s="137">
        <f t="shared" si="1"/>
        <v>-32577000</v>
      </c>
      <c r="I11" s="137">
        <f t="shared" si="1"/>
        <v>-48477000</v>
      </c>
    </row>
    <row r="12" spans="1:9">
      <c r="A12" s="134"/>
      <c r="B12" s="134"/>
      <c r="C12" s="134"/>
      <c r="D12" s="135"/>
      <c r="E12" s="135"/>
      <c r="F12" s="135" t="s">
        <v>44</v>
      </c>
      <c r="G12" s="137"/>
      <c r="H12" s="137"/>
      <c r="I12" s="137"/>
    </row>
    <row r="13" spans="1:9">
      <c r="A13" s="134"/>
      <c r="B13" s="134" t="s">
        <v>59</v>
      </c>
      <c r="C13" s="134"/>
      <c r="D13" s="135"/>
      <c r="E13" s="135"/>
      <c r="F13" s="135" t="s">
        <v>83</v>
      </c>
      <c r="G13" s="137">
        <f t="shared" ref="G13:I13" si="2">G15</f>
        <v>-16677000</v>
      </c>
      <c r="H13" s="137">
        <f t="shared" si="2"/>
        <v>-32577000</v>
      </c>
      <c r="I13" s="137">
        <f t="shared" si="2"/>
        <v>-48477000</v>
      </c>
    </row>
    <row r="14" spans="1:9">
      <c r="A14" s="134"/>
      <c r="B14" s="134"/>
      <c r="C14" s="134"/>
      <c r="D14" s="135"/>
      <c r="E14" s="135"/>
      <c r="F14" s="135" t="s">
        <v>44</v>
      </c>
      <c r="G14" s="137"/>
      <c r="H14" s="137"/>
      <c r="I14" s="137"/>
    </row>
    <row r="15" spans="1:9">
      <c r="A15" s="134"/>
      <c r="B15" s="134"/>
      <c r="C15" s="134" t="s">
        <v>59</v>
      </c>
      <c r="D15" s="135"/>
      <c r="E15" s="135"/>
      <c r="F15" s="135" t="s">
        <v>84</v>
      </c>
      <c r="G15" s="137">
        <f t="shared" ref="G15:I15" si="3">G17</f>
        <v>-16677000</v>
      </c>
      <c r="H15" s="137">
        <f t="shared" si="3"/>
        <v>-32577000</v>
      </c>
      <c r="I15" s="137">
        <f t="shared" si="3"/>
        <v>-48477000</v>
      </c>
    </row>
    <row r="16" spans="1:9">
      <c r="A16" s="134"/>
      <c r="B16" s="134"/>
      <c r="C16" s="134"/>
      <c r="D16" s="135"/>
      <c r="E16" s="135"/>
      <c r="F16" s="135" t="s">
        <v>60</v>
      </c>
      <c r="G16" s="137"/>
      <c r="H16" s="137"/>
      <c r="I16" s="137"/>
    </row>
    <row r="17" spans="1:12">
      <c r="A17" s="134"/>
      <c r="B17" s="134"/>
      <c r="C17" s="134"/>
      <c r="D17" s="135"/>
      <c r="E17" s="135"/>
      <c r="F17" s="135" t="s">
        <v>85</v>
      </c>
      <c r="G17" s="137">
        <f t="shared" ref="G17:I17" si="4">G19</f>
        <v>-16677000</v>
      </c>
      <c r="H17" s="137">
        <f t="shared" si="4"/>
        <v>-32577000</v>
      </c>
      <c r="I17" s="137">
        <f t="shared" si="4"/>
        <v>-48477000</v>
      </c>
    </row>
    <row r="18" spans="1:12">
      <c r="A18" s="134"/>
      <c r="B18" s="134"/>
      <c r="C18" s="134"/>
      <c r="D18" s="135"/>
      <c r="E18" s="135"/>
      <c r="F18" s="135" t="s">
        <v>60</v>
      </c>
      <c r="G18" s="137"/>
      <c r="H18" s="137"/>
      <c r="I18" s="137"/>
    </row>
    <row r="19" spans="1:12">
      <c r="A19" s="134"/>
      <c r="B19" s="134"/>
      <c r="C19" s="134"/>
      <c r="D19" s="135">
        <v>1139</v>
      </c>
      <c r="E19" s="135"/>
      <c r="F19" s="135" t="s">
        <v>84</v>
      </c>
      <c r="G19" s="137">
        <f t="shared" ref="G19:I19" si="5">G21</f>
        <v>-16677000</v>
      </c>
      <c r="H19" s="137">
        <f t="shared" si="5"/>
        <v>-32577000</v>
      </c>
      <c r="I19" s="137">
        <f t="shared" si="5"/>
        <v>-48477000</v>
      </c>
    </row>
    <row r="20" spans="1:12">
      <c r="A20" s="139"/>
      <c r="B20" s="140"/>
      <c r="C20" s="139"/>
      <c r="D20" s="141"/>
      <c r="E20" s="142"/>
      <c r="F20" s="143" t="s">
        <v>44</v>
      </c>
      <c r="G20" s="144"/>
      <c r="H20" s="144"/>
      <c r="I20" s="144"/>
    </row>
    <row r="21" spans="1:12">
      <c r="A21" s="139"/>
      <c r="B21" s="139"/>
      <c r="C21" s="140"/>
      <c r="D21" s="145"/>
      <c r="E21" s="145">
        <v>11001</v>
      </c>
      <c r="F21" s="146" t="s">
        <v>84</v>
      </c>
      <c r="G21" s="147">
        <f t="shared" ref="G21:I21" si="6">G23</f>
        <v>-16677000</v>
      </c>
      <c r="H21" s="147">
        <f t="shared" si="6"/>
        <v>-32577000</v>
      </c>
      <c r="I21" s="147">
        <f t="shared" si="6"/>
        <v>-48477000</v>
      </c>
    </row>
    <row r="22" spans="1:12">
      <c r="A22" s="139"/>
      <c r="B22" s="139"/>
      <c r="C22" s="140"/>
      <c r="D22" s="145"/>
      <c r="E22" s="145"/>
      <c r="F22" s="146" t="s">
        <v>86</v>
      </c>
      <c r="G22" s="147"/>
      <c r="H22" s="147"/>
      <c r="I22" s="147"/>
    </row>
    <row r="23" spans="1:12">
      <c r="A23" s="139"/>
      <c r="B23" s="139"/>
      <c r="C23" s="140"/>
      <c r="D23" s="145"/>
      <c r="E23" s="145"/>
      <c r="F23" s="148" t="s">
        <v>85</v>
      </c>
      <c r="G23" s="149">
        <f t="shared" ref="G23:I23" si="7">G25</f>
        <v>-16677000</v>
      </c>
      <c r="H23" s="149">
        <f t="shared" si="7"/>
        <v>-32577000</v>
      </c>
      <c r="I23" s="149">
        <f t="shared" si="7"/>
        <v>-48477000</v>
      </c>
    </row>
    <row r="24" spans="1:12" ht="34.5">
      <c r="A24" s="139"/>
      <c r="B24" s="139"/>
      <c r="C24" s="140"/>
      <c r="D24" s="145"/>
      <c r="E24" s="145"/>
      <c r="F24" s="146" t="s">
        <v>87</v>
      </c>
      <c r="G24" s="147"/>
      <c r="H24" s="147"/>
      <c r="I24" s="147"/>
    </row>
    <row r="25" spans="1:12">
      <c r="A25" s="139"/>
      <c r="B25" s="139"/>
      <c r="C25" s="139"/>
      <c r="D25" s="150"/>
      <c r="E25" s="151"/>
      <c r="F25" s="142" t="s">
        <v>29</v>
      </c>
      <c r="G25" s="152">
        <f t="shared" ref="G25:I27" si="8">G26</f>
        <v>-16677000</v>
      </c>
      <c r="H25" s="152">
        <f t="shared" si="8"/>
        <v>-32577000</v>
      </c>
      <c r="I25" s="152">
        <f t="shared" si="8"/>
        <v>-48477000</v>
      </c>
    </row>
    <row r="26" spans="1:12">
      <c r="A26" s="139"/>
      <c r="B26" s="139"/>
      <c r="C26" s="139"/>
      <c r="D26" s="151"/>
      <c r="E26" s="153"/>
      <c r="F26" s="146" t="s">
        <v>88</v>
      </c>
      <c r="G26" s="147">
        <f t="shared" si="8"/>
        <v>-16677000</v>
      </c>
      <c r="H26" s="147">
        <f t="shared" si="8"/>
        <v>-32577000</v>
      </c>
      <c r="I26" s="147">
        <f t="shared" si="8"/>
        <v>-48477000</v>
      </c>
    </row>
    <row r="27" spans="1:12">
      <c r="A27" s="139"/>
      <c r="B27" s="139"/>
      <c r="C27" s="139"/>
      <c r="D27" s="150"/>
      <c r="E27" s="153"/>
      <c r="F27" s="154" t="s">
        <v>89</v>
      </c>
      <c r="G27" s="155">
        <f t="shared" si="8"/>
        <v>-16677000</v>
      </c>
      <c r="H27" s="155">
        <f t="shared" si="8"/>
        <v>-32577000</v>
      </c>
      <c r="I27" s="155">
        <f t="shared" si="8"/>
        <v>-48477000</v>
      </c>
    </row>
    <row r="28" spans="1:12">
      <c r="A28" s="139"/>
      <c r="B28" s="139"/>
      <c r="C28" s="139"/>
      <c r="D28" s="145"/>
      <c r="E28" s="156"/>
      <c r="F28" s="146" t="s">
        <v>90</v>
      </c>
      <c r="G28" s="147">
        <f>'2.'!D25</f>
        <v>-16677000</v>
      </c>
      <c r="H28" s="147">
        <f>'2.'!E25</f>
        <v>-32577000</v>
      </c>
      <c r="I28" s="147">
        <f>'2.'!F25</f>
        <v>-48477000</v>
      </c>
    </row>
    <row r="29" spans="1:12" s="158" customFormat="1" ht="23.25" customHeight="1">
      <c r="A29" s="14" t="s">
        <v>30</v>
      </c>
      <c r="B29" s="14"/>
      <c r="C29" s="14"/>
      <c r="D29" s="14"/>
      <c r="E29" s="14"/>
      <c r="F29" s="14" t="s">
        <v>31</v>
      </c>
      <c r="G29" s="71">
        <f t="shared" ref="G29:I29" si="9">G31</f>
        <v>16677000</v>
      </c>
      <c r="H29" s="71">
        <f t="shared" si="9"/>
        <v>32577000</v>
      </c>
      <c r="I29" s="71">
        <f t="shared" si="9"/>
        <v>48477000</v>
      </c>
      <c r="J29" s="157"/>
    </row>
    <row r="30" spans="1:12" s="158" customFormat="1">
      <c r="A30" s="110"/>
      <c r="B30" s="110"/>
      <c r="C30" s="110"/>
      <c r="D30" s="110"/>
      <c r="E30" s="110"/>
      <c r="F30" s="110" t="s">
        <v>28</v>
      </c>
      <c r="G30" s="6"/>
      <c r="H30" s="6"/>
      <c r="I30" s="6"/>
      <c r="J30" s="157"/>
      <c r="K30" s="159"/>
      <c r="L30" s="159"/>
    </row>
    <row r="31" spans="1:12" s="158" customFormat="1">
      <c r="A31" s="11"/>
      <c r="B31" s="112" t="s">
        <v>70</v>
      </c>
      <c r="C31" s="110"/>
      <c r="D31" s="110"/>
      <c r="E31" s="110"/>
      <c r="F31" s="38" t="s">
        <v>71</v>
      </c>
      <c r="G31" s="8">
        <f t="shared" ref="G31:H31" si="10">G33</f>
        <v>16677000</v>
      </c>
      <c r="H31" s="8">
        <f t="shared" si="10"/>
        <v>32577000</v>
      </c>
      <c r="I31" s="8">
        <f>I33</f>
        <v>48477000</v>
      </c>
      <c r="J31" s="160"/>
    </row>
    <row r="32" spans="1:12" s="158" customFormat="1">
      <c r="A32" s="11"/>
      <c r="B32" s="110"/>
      <c r="C32" s="110"/>
      <c r="D32" s="110"/>
      <c r="E32" s="110"/>
      <c r="F32" s="38" t="s">
        <v>44</v>
      </c>
      <c r="G32" s="8"/>
      <c r="H32" s="8"/>
      <c r="I32" s="8"/>
      <c r="J32" s="160"/>
    </row>
    <row r="33" spans="1:10" s="158" customFormat="1" ht="34.5">
      <c r="A33" s="11"/>
      <c r="B33" s="110"/>
      <c r="C33" s="112" t="s">
        <v>50</v>
      </c>
      <c r="D33" s="110"/>
      <c r="E33" s="110"/>
      <c r="F33" s="38" t="s">
        <v>72</v>
      </c>
      <c r="G33" s="8">
        <f t="shared" ref="G33:H33" si="11">G35</f>
        <v>16677000</v>
      </c>
      <c r="H33" s="8">
        <f t="shared" si="11"/>
        <v>32577000</v>
      </c>
      <c r="I33" s="8">
        <f>I35</f>
        <v>48477000</v>
      </c>
      <c r="J33" s="160"/>
    </row>
    <row r="34" spans="1:10" s="158" customFormat="1">
      <c r="A34" s="11"/>
      <c r="B34" s="110"/>
      <c r="C34" s="112"/>
      <c r="D34" s="110"/>
      <c r="E34" s="110"/>
      <c r="F34" s="19" t="s">
        <v>28</v>
      </c>
      <c r="G34" s="8"/>
      <c r="H34" s="8"/>
      <c r="I34" s="8"/>
      <c r="J34" s="160"/>
    </row>
    <row r="35" spans="1:10" s="158" customFormat="1">
      <c r="A35" s="14"/>
      <c r="B35" s="14"/>
      <c r="C35" s="14"/>
      <c r="D35" s="14"/>
      <c r="E35" s="14"/>
      <c r="F35" s="102" t="s">
        <v>69</v>
      </c>
      <c r="G35" s="113">
        <f t="shared" ref="G35:I35" si="12">G37</f>
        <v>16677000</v>
      </c>
      <c r="H35" s="113">
        <f t="shared" si="12"/>
        <v>32577000</v>
      </c>
      <c r="I35" s="113">
        <f t="shared" si="12"/>
        <v>48477000</v>
      </c>
      <c r="J35" s="160"/>
    </row>
    <row r="36" spans="1:10" s="158" customFormat="1">
      <c r="A36" s="14"/>
      <c r="B36" s="14"/>
      <c r="C36" s="14"/>
      <c r="D36" s="14"/>
      <c r="E36" s="14"/>
      <c r="F36" s="14" t="s">
        <v>28</v>
      </c>
      <c r="G36" s="113"/>
      <c r="H36" s="113"/>
      <c r="I36" s="113"/>
      <c r="J36" s="160"/>
    </row>
    <row r="37" spans="1:10" s="158" customFormat="1" ht="51.75">
      <c r="A37" s="11"/>
      <c r="B37" s="110"/>
      <c r="C37" s="110"/>
      <c r="D37" s="110">
        <v>1225</v>
      </c>
      <c r="E37" s="110"/>
      <c r="F37" s="58" t="str">
        <f>'2.'!C33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G37" s="8">
        <f t="shared" ref="G37:I37" si="13">G39</f>
        <v>16677000</v>
      </c>
      <c r="H37" s="8">
        <f t="shared" si="13"/>
        <v>32577000</v>
      </c>
      <c r="I37" s="8">
        <f t="shared" si="13"/>
        <v>48477000</v>
      </c>
      <c r="J37" s="160"/>
    </row>
    <row r="38" spans="1:10" s="158" customFormat="1">
      <c r="A38" s="11"/>
      <c r="B38" s="110"/>
      <c r="C38" s="110"/>
      <c r="D38" s="110"/>
      <c r="E38" s="110"/>
      <c r="F38" s="19" t="s">
        <v>28</v>
      </c>
      <c r="G38" s="8"/>
      <c r="H38" s="8"/>
      <c r="I38" s="8"/>
      <c r="J38" s="160"/>
    </row>
    <row r="39" spans="1:10" s="158" customFormat="1" ht="33">
      <c r="A39" s="11"/>
      <c r="B39" s="110"/>
      <c r="C39" s="110"/>
      <c r="D39" s="110"/>
      <c r="E39" s="40">
        <v>12018</v>
      </c>
      <c r="F39" s="162" t="str">
        <f>'3.'!F47</f>
        <v xml:space="preserve"> Լեռնային Ղարաբաղից տեղահանվածներին կեցության և այլ ծախսերը հոգալու համար սոցիալական աջակցություն </v>
      </c>
      <c r="G39" s="8">
        <f t="shared" ref="G39:H39" si="14">G41</f>
        <v>16677000</v>
      </c>
      <c r="H39" s="8">
        <f t="shared" si="14"/>
        <v>32577000</v>
      </c>
      <c r="I39" s="8">
        <f>I41</f>
        <v>48477000</v>
      </c>
      <c r="J39" s="160"/>
    </row>
    <row r="40" spans="1:10" s="158" customFormat="1">
      <c r="A40" s="11"/>
      <c r="B40" s="110"/>
      <c r="C40" s="110"/>
      <c r="D40" s="110"/>
      <c r="E40" s="40"/>
      <c r="F40" s="162" t="s">
        <v>112</v>
      </c>
      <c r="G40" s="8"/>
      <c r="H40" s="8"/>
      <c r="I40" s="8"/>
      <c r="J40" s="160"/>
    </row>
    <row r="41" spans="1:10" s="158" customFormat="1" ht="33">
      <c r="A41" s="11"/>
      <c r="B41" s="110"/>
      <c r="C41" s="110"/>
      <c r="D41" s="110"/>
      <c r="E41" s="41"/>
      <c r="F41" s="163" t="s">
        <v>57</v>
      </c>
      <c r="G41" s="8">
        <f t="shared" ref="G41:H41" si="15">G43</f>
        <v>16677000</v>
      </c>
      <c r="H41" s="8">
        <f t="shared" si="15"/>
        <v>32577000</v>
      </c>
      <c r="I41" s="8">
        <f>I43</f>
        <v>48477000</v>
      </c>
      <c r="J41" s="160"/>
    </row>
    <row r="42" spans="1:10" s="158" customFormat="1" ht="33">
      <c r="A42" s="11"/>
      <c r="B42" s="110"/>
      <c r="C42" s="110"/>
      <c r="D42" s="110"/>
      <c r="E42" s="40"/>
      <c r="F42" s="162" t="s">
        <v>20</v>
      </c>
      <c r="G42" s="8"/>
      <c r="H42" s="8"/>
      <c r="I42" s="8"/>
      <c r="J42" s="160"/>
    </row>
    <row r="43" spans="1:10" s="158" customFormat="1">
      <c r="A43" s="11"/>
      <c r="B43" s="110"/>
      <c r="C43" s="110"/>
      <c r="D43" s="110"/>
      <c r="E43" s="40"/>
      <c r="F43" s="162" t="s">
        <v>29</v>
      </c>
      <c r="G43" s="8">
        <f t="shared" ref="G43:H46" si="16">G44</f>
        <v>16677000</v>
      </c>
      <c r="H43" s="8">
        <f t="shared" si="16"/>
        <v>32577000</v>
      </c>
      <c r="I43" s="8">
        <f>I44</f>
        <v>48477000</v>
      </c>
      <c r="J43" s="160"/>
    </row>
    <row r="44" spans="1:10" s="158" customFormat="1">
      <c r="A44" s="11"/>
      <c r="B44" s="110"/>
      <c r="C44" s="110"/>
      <c r="D44" s="110"/>
      <c r="E44" s="40"/>
      <c r="F44" s="162" t="s">
        <v>32</v>
      </c>
      <c r="G44" s="8">
        <f t="shared" si="16"/>
        <v>16677000</v>
      </c>
      <c r="H44" s="8">
        <f t="shared" si="16"/>
        <v>32577000</v>
      </c>
      <c r="I44" s="8">
        <f>I45</f>
        <v>48477000</v>
      </c>
      <c r="J44" s="160"/>
    </row>
    <row r="45" spans="1:10" s="158" customFormat="1">
      <c r="A45" s="11"/>
      <c r="B45" s="110"/>
      <c r="C45" s="110"/>
      <c r="D45" s="110"/>
      <c r="E45" s="40"/>
      <c r="F45" s="162" t="s">
        <v>54</v>
      </c>
      <c r="G45" s="8">
        <f t="shared" si="16"/>
        <v>16677000</v>
      </c>
      <c r="H45" s="8">
        <f t="shared" si="16"/>
        <v>32577000</v>
      </c>
      <c r="I45" s="8">
        <f>I46</f>
        <v>48477000</v>
      </c>
      <c r="J45" s="160"/>
    </row>
    <row r="46" spans="1:10" ht="33">
      <c r="A46" s="11"/>
      <c r="B46" s="110"/>
      <c r="C46" s="110"/>
      <c r="D46" s="110"/>
      <c r="E46" s="40"/>
      <c r="F46" s="162" t="s">
        <v>55</v>
      </c>
      <c r="G46" s="8">
        <f t="shared" si="16"/>
        <v>16677000</v>
      </c>
      <c r="H46" s="8">
        <f t="shared" si="16"/>
        <v>32577000</v>
      </c>
      <c r="I46" s="8">
        <f>I47</f>
        <v>48477000</v>
      </c>
    </row>
    <row r="47" spans="1:10">
      <c r="A47" s="11"/>
      <c r="B47" s="110"/>
      <c r="C47" s="110"/>
      <c r="D47" s="110"/>
      <c r="E47" s="40"/>
      <c r="F47" s="162" t="s">
        <v>56</v>
      </c>
      <c r="G47" s="8">
        <f>'2.'!D39</f>
        <v>16677000</v>
      </c>
      <c r="H47" s="8">
        <f>'2.'!E39</f>
        <v>32577000</v>
      </c>
      <c r="I47" s="8">
        <f>'2.'!F39</f>
        <v>48477000</v>
      </c>
    </row>
  </sheetData>
  <mergeCells count="7">
    <mergeCell ref="H3:I3"/>
    <mergeCell ref="B5:I5"/>
    <mergeCell ref="H6:I6"/>
    <mergeCell ref="A7:C7"/>
    <mergeCell ref="D7:E7"/>
    <mergeCell ref="F7:F8"/>
    <mergeCell ref="G7:I7"/>
  </mergeCells>
  <pageMargins left="0.7" right="0.7" top="0.75" bottom="0.75" header="0.3" footer="0.3"/>
  <pageSetup paperSize="9" scale="46" orientation="portrait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1.1</vt:lpstr>
      <vt:lpstr>2.</vt:lpstr>
      <vt:lpstr>3.</vt:lpstr>
      <vt:lpstr>4.</vt:lpstr>
      <vt:lpstr>5.</vt:lpstr>
      <vt:lpstr>6.</vt:lpstr>
      <vt:lpstr>'2.'!Print_Area</vt:lpstr>
      <vt:lpstr>'3.'!Print_Area</vt:lpstr>
      <vt:lpstr>'4.'!Print_Area</vt:lpstr>
      <vt:lpstr>'5.'!Print_Area</vt:lpstr>
      <vt:lpstr>'6.'!Print_Area</vt:lpstr>
      <vt:lpstr>'2.'!Print_Titles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https://mul2.gov.am/tasks/968445/oneclick/Copy of Havelvacner - 48.47 mlrd.xlsx?token=ebc85da6b9f1994fb9e6c36d6337f11a</cp:keywords>
  <cp:lastModifiedBy>Gohar.Hayrapetyan</cp:lastModifiedBy>
  <cp:lastPrinted>2024-03-12T05:01:52Z</cp:lastPrinted>
  <dcterms:created xsi:type="dcterms:W3CDTF">2003-05-20T07:22:10Z</dcterms:created>
  <dcterms:modified xsi:type="dcterms:W3CDTF">2024-04-29T05:28:13Z</dcterms:modified>
</cp:coreProperties>
</file>