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.Mkrtchyan\Desktop\2024\kv\kv.1117.11001\"/>
    </mc:Choice>
  </mc:AlternateContent>
  <bookViews>
    <workbookView xWindow="0" yWindow="0" windowWidth="28800" windowHeight="11730" tabRatio="563"/>
  </bookViews>
  <sheets>
    <sheet name="1" sheetId="77" r:id="rId1"/>
    <sheet name="2" sheetId="76" r:id="rId2"/>
    <sheet name="3" sheetId="92" r:id="rId3"/>
    <sheet name="4" sheetId="90" r:id="rId4"/>
  </sheets>
  <definedNames>
    <definedName name="_xlnm._FilterDatabase" localSheetId="0" hidden="1">'1'!$A$11:$F$24</definedName>
    <definedName name="_xlnm._FilterDatabase" localSheetId="1" hidden="1">'2'!$D$1:$E$11</definedName>
    <definedName name="_tab10" localSheetId="2">#REF!</definedName>
    <definedName name="_tab10" localSheetId="3">#REF!</definedName>
    <definedName name="_tab10">#REF!</definedName>
    <definedName name="_tab11" localSheetId="2">#REF!</definedName>
    <definedName name="_tab11" localSheetId="3">#REF!</definedName>
    <definedName name="_tab11">#REF!</definedName>
    <definedName name="_tab12" localSheetId="2">#REF!</definedName>
    <definedName name="_tab12" localSheetId="3">#REF!</definedName>
    <definedName name="_tab12">#REF!</definedName>
    <definedName name="_tab13" localSheetId="2">#REF!</definedName>
    <definedName name="_tab13" localSheetId="3">#REF!</definedName>
    <definedName name="_tab13">#REF!</definedName>
    <definedName name="_tab14" localSheetId="2">#REF!</definedName>
    <definedName name="_tab14" localSheetId="3">#REF!</definedName>
    <definedName name="_tab14">#REF!</definedName>
    <definedName name="_tab15" localSheetId="2">#REF!</definedName>
    <definedName name="_tab15" localSheetId="3">#REF!</definedName>
    <definedName name="_tab15">#REF!</definedName>
    <definedName name="_tab16" localSheetId="2">#REF!</definedName>
    <definedName name="_tab16" localSheetId="3">#REF!</definedName>
    <definedName name="_tab16">#REF!</definedName>
    <definedName name="_tab17" localSheetId="2">#REF!</definedName>
    <definedName name="_tab17" localSheetId="3">#REF!</definedName>
    <definedName name="_tab17">#REF!</definedName>
    <definedName name="_tab18" localSheetId="2">#REF!</definedName>
    <definedName name="_tab18" localSheetId="3">#REF!</definedName>
    <definedName name="_tab18">#REF!</definedName>
    <definedName name="_tab19" localSheetId="2">#REF!</definedName>
    <definedName name="_tab19" localSheetId="3">#REF!</definedName>
    <definedName name="_tab19">#REF!</definedName>
    <definedName name="_tab20" localSheetId="2">#REF!</definedName>
    <definedName name="_tab20" localSheetId="3">#REF!</definedName>
    <definedName name="_tab20">#REF!</definedName>
    <definedName name="_tab21" localSheetId="2">#REF!</definedName>
    <definedName name="_tab21" localSheetId="3">#REF!</definedName>
    <definedName name="_tab21">#REF!</definedName>
    <definedName name="_tab22" localSheetId="2">#REF!</definedName>
    <definedName name="_tab22" localSheetId="3">#REF!</definedName>
    <definedName name="_tab22">#REF!</definedName>
    <definedName name="_tab23" localSheetId="2">#REF!</definedName>
    <definedName name="_tab23" localSheetId="3">#REF!</definedName>
    <definedName name="_tab23">#REF!</definedName>
    <definedName name="_tab24" localSheetId="2">#REF!</definedName>
    <definedName name="_tab24" localSheetId="3">#REF!</definedName>
    <definedName name="_tab24">#REF!</definedName>
    <definedName name="_tab5" localSheetId="2">#REF!</definedName>
    <definedName name="_tab5" localSheetId="3">#REF!</definedName>
    <definedName name="_tab5">#REF!</definedName>
    <definedName name="_tab6" localSheetId="2">#REF!</definedName>
    <definedName name="_tab6" localSheetId="3">#REF!</definedName>
    <definedName name="_tab6">#REF!</definedName>
    <definedName name="_tab7" localSheetId="2">#REF!</definedName>
    <definedName name="_tab7" localSheetId="3">#REF!</definedName>
    <definedName name="_tab7">#REF!</definedName>
    <definedName name="_tab8" localSheetId="2">#REF!</definedName>
    <definedName name="_tab8" localSheetId="3">#REF!</definedName>
    <definedName name="_tab8">#REF!</definedName>
    <definedName name="_tab9" localSheetId="2">#REF!</definedName>
    <definedName name="_tab9" localSheetId="3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" localSheetId="2">#REF!</definedName>
    <definedName name="hav" localSheetId="3">#REF!</definedName>
    <definedName name="hav">#REF!</definedName>
    <definedName name="havelvac" localSheetId="2">#REF!</definedName>
    <definedName name="havelvac" localSheetId="3">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>#REF!</definedName>
    <definedName name="par4.13s" localSheetId="2">#REF!</definedName>
    <definedName name="par4.13s" localSheetId="3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2">#REF!</definedName>
    <definedName name="par4.19s" localSheetId="3">#REF!</definedName>
    <definedName name="par4.19s">#REF!</definedName>
    <definedName name="par4.20f" localSheetId="2">#REF!</definedName>
    <definedName name="par4.20f" localSheetId="3">#REF!</definedName>
    <definedName name="par4.20f">#REF!</definedName>
    <definedName name="par4.21f" localSheetId="2">#REF!</definedName>
    <definedName name="par4.21f" localSheetId="3">#REF!</definedName>
    <definedName name="par4.21f">#REF!</definedName>
    <definedName name="par4.22" localSheetId="2">#REF!</definedName>
    <definedName name="par4.22" localSheetId="3">#REF!</definedName>
    <definedName name="par4.22">#REF!</definedName>
    <definedName name="par4.4" localSheetId="2">#REF!</definedName>
    <definedName name="par4.4" localSheetId="3">#REF!</definedName>
    <definedName name="par4.4">#REF!</definedName>
    <definedName name="par4.5" localSheetId="2">#REF!</definedName>
    <definedName name="par4.5" localSheetId="3">#REF!</definedName>
    <definedName name="par4.5">#REF!</definedName>
    <definedName name="par4.6s" localSheetId="2">#REF!</definedName>
    <definedName name="par4.6s" localSheetId="3">#REF!</definedName>
    <definedName name="par4.6s">#REF!</definedName>
    <definedName name="par4.7s" localSheetId="2">#REF!</definedName>
    <definedName name="par4.7s" localSheetId="3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>#REF!</definedName>
    <definedName name="par5.6" localSheetId="2">#REF!,#REF!</definedName>
    <definedName name="par5.6" localSheetId="3">#REF!,#REF!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0">'1'!$A$1:$F$37</definedName>
    <definedName name="_xlnm.Print_Area" localSheetId="1">'2'!$A$1:$I$49</definedName>
    <definedName name="_xlnm.Print_Area" localSheetId="2">'3'!$A$1:$E$43</definedName>
    <definedName name="_xlnm.Print_Area" localSheetId="3">'4'!$A$1:$E$46</definedName>
    <definedName name="_xlnm.Print_Titles" localSheetId="0">'1'!$8:$9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22" i="92" l="1"/>
  <c r="H9" i="76" l="1"/>
  <c r="I9" i="76"/>
  <c r="G9" i="76"/>
  <c r="H11" i="76"/>
  <c r="I11" i="76"/>
  <c r="G11" i="76"/>
  <c r="D19" i="77" l="1"/>
  <c r="H29" i="76" l="1"/>
  <c r="I29" i="76" s="1"/>
  <c r="H32" i="76"/>
  <c r="I32" i="76" s="1"/>
  <c r="E19" i="77"/>
  <c r="F19" i="77" s="1"/>
  <c r="B34" i="90" l="1"/>
  <c r="B34" i="92"/>
  <c r="B33" i="92"/>
  <c r="B32" i="92"/>
  <c r="B27" i="92"/>
  <c r="B30" i="90" s="1"/>
  <c r="A27" i="92"/>
  <c r="B30" i="92" s="1"/>
  <c r="B33" i="90" s="1"/>
  <c r="H31" i="76"/>
  <c r="H30" i="76" s="1"/>
  <c r="I31" i="76"/>
  <c r="I30" i="76" s="1"/>
  <c r="G31" i="76"/>
  <c r="G30" i="76" s="1"/>
  <c r="F41" i="76" l="1"/>
  <c r="F39" i="76"/>
  <c r="D32" i="77" l="1"/>
  <c r="E32" i="77"/>
  <c r="F32" i="77"/>
  <c r="I49" i="76" l="1"/>
  <c r="H49" i="76"/>
  <c r="C43" i="92"/>
  <c r="C46" i="90" s="1"/>
  <c r="G49" i="76"/>
  <c r="E43" i="92"/>
  <c r="E46" i="90" s="1"/>
  <c r="D43" i="92"/>
  <c r="D46" i="90" s="1"/>
  <c r="I48" i="76" l="1"/>
  <c r="I47" i="76" s="1"/>
  <c r="I46" i="76" s="1"/>
  <c r="I45" i="76" s="1"/>
  <c r="I43" i="76" s="1"/>
  <c r="I41" i="76" s="1"/>
  <c r="I39" i="76" s="1"/>
  <c r="I37" i="76" s="1"/>
  <c r="I35" i="76" s="1"/>
  <c r="I33" i="76" s="1"/>
  <c r="H48" i="76"/>
  <c r="H47" i="76" s="1"/>
  <c r="H46" i="76" s="1"/>
  <c r="H45" i="76" s="1"/>
  <c r="H43" i="76" s="1"/>
  <c r="H41" i="76" s="1"/>
  <c r="H39" i="76" s="1"/>
  <c r="H37" i="76" s="1"/>
  <c r="H35" i="76" s="1"/>
  <c r="H33" i="76" s="1"/>
  <c r="G48" i="76"/>
  <c r="G47" i="76" s="1"/>
  <c r="G46" i="76" s="1"/>
  <c r="G45" i="76" s="1"/>
  <c r="G43" i="76" s="1"/>
  <c r="G41" i="76" s="1"/>
  <c r="G39" i="76" s="1"/>
  <c r="G37" i="76" s="1"/>
  <c r="G35" i="76" s="1"/>
  <c r="G33" i="76" s="1"/>
  <c r="H28" i="76"/>
  <c r="I28" i="76"/>
  <c r="G28" i="76"/>
  <c r="E22" i="92"/>
  <c r="E23" i="90" s="1"/>
  <c r="D23" i="90"/>
  <c r="C22" i="92"/>
  <c r="C23" i="90" s="1"/>
  <c r="I27" i="76" l="1"/>
  <c r="I26" i="76" s="1"/>
  <c r="G27" i="76"/>
  <c r="G26" i="76" s="1"/>
  <c r="H27" i="76"/>
  <c r="H26" i="76" s="1"/>
  <c r="G25" i="76" l="1"/>
  <c r="I25" i="76"/>
  <c r="D12" i="77"/>
  <c r="E12" i="77"/>
  <c r="F12" i="77"/>
  <c r="H25" i="76" l="1"/>
  <c r="I23" i="76"/>
  <c r="G23" i="76"/>
  <c r="G21" i="76" l="1"/>
  <c r="I21" i="76"/>
  <c r="H23" i="76"/>
  <c r="H21" i="76" l="1"/>
  <c r="I19" i="76"/>
  <c r="G19" i="76"/>
  <c r="G17" i="76" l="1"/>
  <c r="I17" i="76"/>
  <c r="H19" i="76"/>
  <c r="I15" i="76" l="1"/>
  <c r="H17" i="76"/>
  <c r="G15" i="76"/>
  <c r="G13" i="76" l="1"/>
  <c r="I13" i="76"/>
  <c r="H15" i="76"/>
  <c r="H13" i="76" l="1"/>
  <c r="D25" i="77" l="1"/>
  <c r="D11" i="77" s="1"/>
  <c r="D10" i="77" s="1"/>
  <c r="F25" i="77"/>
  <c r="F11" i="77" s="1"/>
  <c r="F10" i="77" s="1"/>
  <c r="E25" i="77"/>
  <c r="E11" i="77" s="1"/>
  <c r="E10" i="77" s="1"/>
</calcChain>
</file>

<file path=xl/sharedStrings.xml><?xml version="1.0" encoding="utf-8"?>
<sst xmlns="http://schemas.openxmlformats.org/spreadsheetml/2006/main" count="211" uniqueCount="120">
  <si>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</si>
  <si>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</si>
  <si>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</si>
  <si>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</si>
  <si>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</si>
  <si>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</si>
  <si>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</si>
  <si>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</si>
  <si>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</si>
  <si>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</si>
  <si>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</si>
  <si>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</si>
  <si>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</si>
  <si>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</si>
  <si>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</si>
  <si>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</si>
  <si>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</si>
  <si>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</si>
  <si>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</si>
  <si>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</si>
  <si>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</si>
  <si>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</si>
  <si>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</si>
  <si>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</si>
  <si>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</si>
  <si>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</si>
  <si>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</si>
  <si>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</si>
  <si>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</si>
  <si>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</si>
  <si>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</si>
  <si>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</si>
  <si>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</si>
  <si>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</si>
  <si>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</si>
  <si>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</si>
  <si>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</si>
  <si>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</si>
  <si>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</si>
  <si>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</si>
  <si>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</si>
  <si>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</si>
  <si>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</si>
  <si>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</si>
  <si>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</si>
  <si>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</si>
  <si>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</si>
  <si>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Ծառայությունների մատուցում</t>
  </si>
  <si>
    <t>01</t>
  </si>
  <si>
    <t xml:space="preserve"> Ծրագրի միջոցառումները </t>
  </si>
  <si>
    <t xml:space="preserve"> Ծառայությունների մատուցում </t>
  </si>
  <si>
    <t xml:space="preserve">այդ թվում՝ 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</si>
  <si>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</si>
  <si>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</si>
  <si>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</si>
  <si>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</si>
  <si>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</si>
  <si>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ՀՀ աշխատանքի և սոցիալական հարցերի նախարարություն 
</t>
  </si>
  <si>
    <t>՛09</t>
  </si>
  <si>
    <t xml:space="preserve"> Սոցիալական պաշտպանություն (այլ դասերին չպատկանող)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</si>
  <si>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</si>
  <si>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</si>
  <si>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 xml:space="preserve"> Սոցիալական պաշտպանության ոլորտում իրականացվող ծրագրերի ազդեցության և արդյունավետության բարելավում</t>
  </si>
  <si>
    <t xml:space="preserve"> Սոցիալական պաշտպանության բնագավառի պետական քաղաքականության մշակման, ծրագրերի համակարգման և մոնիթորինգի ծառայություններ</t>
  </si>
  <si>
    <t xml:space="preserve"> Սոցիալական պաշտպանության բնագավառի պետական քաղաքականության մշակման, ծրագրերի համակարգման և մոնիտորինգի ծառայություններ</t>
  </si>
  <si>
    <t xml:space="preserve"> այդ թվում` ըստ կատարողների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</si>
  <si>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</si>
  <si>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</si>
  <si>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</si>
  <si>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՛01</t>
  </si>
  <si>
    <t xml:space="preserve"> Սոցիալական պաշտպանության բնագավառում պետական քաղաքականության մշակում, ծրագրերի համակարգում և մոնիթորինգ 
</t>
  </si>
  <si>
    <t xml:space="preserve"> 1117 </t>
  </si>
  <si>
    <t xml:space="preserve"> 11001 </t>
  </si>
  <si>
    <t xml:space="preserve"> Սոցիալական պաշտպանության բնագավառի պետական քաղաքականության մշակման, ծրագրերի համակարգման և մոնիթորինգի ծառայություններ </t>
  </si>
  <si>
    <t xml:space="preserve"> Սոցիալական պաշտպանության բնագավառի պետական քաղաքականության մշակման, ծրագրերի համակարգման և մոնիտորինգի ծառայություններ </t>
  </si>
  <si>
    <t xml:space="preserve">  Միջոցառումն իրականացնողի անվանումը </t>
  </si>
  <si>
    <t xml:space="preserve">  ՀՀ աշխատանքի և սոցիալական հարցերի նախարարություն </t>
  </si>
  <si>
    <t xml:space="preserve">  Ծրագրի անվանումը`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</si>
  <si>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</si>
  <si>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</si>
  <si>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</si>
  <si>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Առաջին կիսամյակ </t>
  </si>
  <si>
    <t xml:space="preserve"> Ինն ամիս </t>
  </si>
  <si>
    <t xml:space="preserve"> Տարի </t>
  </si>
  <si>
    <t>Ընտանիքի կենսամակարդակի բարձրացմանն ուղղված նպաստներ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</si>
  <si>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</si>
  <si>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</si>
  <si>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</si>
  <si>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</si>
  <si>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Տրանսֆերտների տրամադրում</t>
  </si>
  <si>
    <t>04</t>
  </si>
  <si>
    <t xml:space="preserve"> Ընտանիքի անդամներ և զավակներ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</si>
  <si>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</si>
  <si>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</si>
  <si>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 - Պարտադիր վճարներ</t>
  </si>
  <si>
    <t xml:space="preserve"> ՀՀ աշխատանքի և սոցիալական հարցերի նախարարության միասնական սոցիալական ծառայություն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</si>
  <si>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</si>
  <si>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</si>
  <si>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</si>
  <si>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Շահառուների ընտրության չափանիշները </t>
  </si>
  <si>
    <t xml:space="preserve">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</si>
  <si>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</si>
  <si>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</si>
  <si>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Տրանսֆերտների տրամադրում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</si>
  <si>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</si>
  <si>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t xml:space="preserve"> Շահառուների ընտրության չափանիշները </t>
  </si>
  <si>
    <t xml:space="preserve"> Աղյուսակ 9.1.19</t>
  </si>
  <si>
    <t xml:space="preserve"> Աղյուսակ 9.15</t>
  </si>
  <si>
    <t xml:space="preserve"> ՀՀ աշխատանքի և սոցիալական հարցերի նախարարության միասնական սոցիալական ծառայություն </t>
  </si>
  <si>
    <t xml:space="preserve"> Ընտանիքի կենսամակարդակի բարձրացմանն ուղղված նպաստներ ստացող ընտանիքների թիվ, հատ, այդ թվում՛ </t>
  </si>
  <si>
    <t xml:space="preserve"> Ընտանիքի կենսամակարդակի բարձրացմանն ուղղված նպաստներ ստացող ՀՀ ընտանիքների թիվ, հատ </t>
  </si>
  <si>
    <t xml:space="preserve"> Ընտանիքի կենսամակարդակի բարձրացմանն ուղղված նպաստներ ստացող ԼՂ ընտանիքների թիվ, հատ </t>
  </si>
  <si>
    <t xml:space="preserve"> Նպաստ ստացող անդամների թիվ, այդ թվում՛ </t>
  </si>
  <si>
    <t xml:space="preserve"> Նպաստ ստացող ՀՀ անդամների թիվ </t>
  </si>
  <si>
    <t xml:space="preserve"> Նպաստ ստացող ԼՂ անդամների թիվ </t>
  </si>
  <si>
    <t xml:space="preserve"> Աղյուսակ 9.1.15</t>
  </si>
  <si>
    <t>ՀԱՅԱՍՏԱՆԻ ՀԱՆՐԱՊԵՏՈՒԹՅԱՆ 2024 ԹՎԱԿԱՆԻ ՊԵՏԱԿԱՆ ԲՅՈՒՋԵԻ ՄԱՍԻՆ» ՕՐԵՆՔԻ  N 1 ՀԱՎԵԼՎԱԾԻ N 2 ԱՂՅՈՒՍԱԿՈՒՄ ԿԱՏԱՐՎՈՂ ՎԵՐԱԲԱՇԽՈՒՄԸ,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</si>
  <si>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</si>
  <si>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</si>
  <si>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>ՀԱՅԱՍՏԱՆԻ ՀԱՆՐԱՊԵՏՈՒԹՅԱՆ ԿԱՌԱՎԱՐՈՒԹՅԱՆ 2023ԹՎԱԿԱՆԻ ԴԵԿՏԵՄԲԵՐԻ 28-Ի N 2323-Ն ՈՐՈՇՄԱՆ N 9.1 ՀԱՎԵԼՎԱԾԻ N 9.1.15  ԵՎ N 9.1.19 ԱՂՅՈՒՍԱԿՆԵՐՈՒՄԿԱՏԱՐՎՈՂ ՓՈՓՈԽՈՒԹՅՈՒՆՆԵՐԸԵՎ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</si>
</sst>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</numFmts>
  <fonts count="17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786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6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4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8" applyNumberFormat="0" applyAlignment="0" applyProtection="0"/>
    <xf numFmtId="0" fontId="39" fillId="6" borderId="9" applyNumberFormat="0" applyAlignment="0" applyProtection="0"/>
    <xf numFmtId="0" fontId="40" fillId="6" borderId="8" applyNumberFormat="0" applyAlignment="0" applyProtection="0"/>
    <xf numFmtId="0" fontId="41" fillId="0" borderId="10" applyNumberFormat="0" applyFill="0" applyAlignment="0" applyProtection="0"/>
    <xf numFmtId="0" fontId="42" fillId="7" borderId="11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2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2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8" applyNumberFormat="0" applyAlignment="0" applyProtection="0"/>
    <xf numFmtId="0" fontId="55" fillId="7" borderId="11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5" applyNumberFormat="0" applyFill="0" applyAlignment="0" applyProtection="0"/>
    <xf numFmtId="0" fontId="59" fillId="0" borderId="6" applyNumberFormat="0" applyFill="0" applyAlignment="0" applyProtection="0"/>
    <xf numFmtId="0" fontId="60" fillId="0" borderId="7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8" applyNumberFormat="0" applyAlignment="0" applyProtection="0"/>
    <xf numFmtId="0" fontId="62" fillId="0" borderId="10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2" applyNumberFormat="0" applyFont="0" applyAlignment="0" applyProtection="0"/>
    <xf numFmtId="0" fontId="18" fillId="8" borderId="12" applyNumberFormat="0" applyFont="0" applyAlignment="0" applyProtection="0"/>
    <xf numFmtId="0" fontId="66" fillId="6" borderId="9" applyNumberFormat="0" applyAlignment="0" applyProtection="0"/>
    <xf numFmtId="0" fontId="67" fillId="0" borderId="0" applyNumberFormat="0" applyFill="0" applyBorder="0" applyAlignment="0" applyProtection="0"/>
    <xf numFmtId="0" fontId="68" fillId="0" borderId="13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2" applyNumberFormat="0" applyFont="0" applyAlignment="0" applyProtection="0"/>
    <xf numFmtId="166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0" fillId="10" borderId="0" applyNumberFormat="0" applyBorder="0" applyAlignment="0" applyProtection="0"/>
    <xf numFmtId="0" fontId="75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3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0" fillId="14" borderId="0" applyNumberFormat="0" applyBorder="0" applyAlignment="0" applyProtection="0"/>
    <xf numFmtId="0" fontId="75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8" borderId="0" applyNumberFormat="0" applyBorder="0" applyAlignment="0" applyProtection="0"/>
    <xf numFmtId="0" fontId="75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0" fillId="22" borderId="0" applyNumberFormat="0" applyBorder="0" applyAlignment="0" applyProtection="0"/>
    <xf numFmtId="0" fontId="75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3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0" fillId="26" borderId="0" applyNumberFormat="0" applyBorder="0" applyAlignment="0" applyProtection="0"/>
    <xf numFmtId="0" fontId="75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3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0" fillId="30" borderId="0" applyNumberFormat="0" applyBorder="0" applyAlignment="0" applyProtection="0"/>
    <xf numFmtId="0" fontId="75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3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11" borderId="0" applyNumberFormat="0" applyBorder="0" applyAlignment="0" applyProtection="0"/>
    <xf numFmtId="0" fontId="75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0" fillId="15" borderId="0" applyNumberFormat="0" applyBorder="0" applyAlignment="0" applyProtection="0"/>
    <xf numFmtId="0" fontId="75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0" fillId="19" borderId="0" applyNumberFormat="0" applyBorder="0" applyAlignment="0" applyProtection="0"/>
    <xf numFmtId="0" fontId="75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0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27" borderId="0" applyNumberFormat="0" applyBorder="0" applyAlignment="0" applyProtection="0"/>
    <xf numFmtId="0" fontId="75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0" fillId="31" borderId="0" applyNumberFormat="0" applyBorder="0" applyAlignment="0" applyProtection="0"/>
    <xf numFmtId="0" fontId="75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6" fillId="12" borderId="0" applyNumberFormat="0" applyBorder="0" applyAlignment="0" applyProtection="0"/>
    <xf numFmtId="0" fontId="76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6" fillId="16" borderId="0" applyNumberFormat="0" applyBorder="0" applyAlignment="0" applyProtection="0"/>
    <xf numFmtId="0" fontId="76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6" fillId="20" borderId="0" applyNumberFormat="0" applyBorder="0" applyAlignment="0" applyProtection="0"/>
    <xf numFmtId="0" fontId="76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6" fillId="24" borderId="0" applyNumberFormat="0" applyBorder="0" applyAlignment="0" applyProtection="0"/>
    <xf numFmtId="0" fontId="76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6" fillId="28" borderId="0" applyNumberFormat="0" applyBorder="0" applyAlignment="0" applyProtection="0"/>
    <xf numFmtId="0" fontId="76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6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6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6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6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6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6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6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6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54" fillId="6" borderId="8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8" fillId="69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9" fillId="6" borderId="8" applyNumberFormat="0" applyAlignment="0" applyProtection="0"/>
    <xf numFmtId="0" fontId="87" fillId="42" borderId="14" applyNumberFormat="0" applyAlignment="0" applyProtection="0"/>
    <xf numFmtId="0" fontId="90" fillId="70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87" fillId="42" borderId="14" applyNumberFormat="0" applyAlignment="0" applyProtection="0"/>
    <xf numFmtId="0" fontId="40" fillId="6" borderId="8" applyNumberFormat="0" applyAlignment="0" applyProtection="0"/>
    <xf numFmtId="0" fontId="91" fillId="71" borderId="15" applyNumberFormat="0" applyAlignment="0" applyProtection="0"/>
    <xf numFmtId="0" fontId="42" fillId="7" borderId="11" applyNumberFormat="0" applyAlignment="0" applyProtection="0"/>
    <xf numFmtId="0" fontId="55" fillId="7" borderId="11" applyNumberFormat="0" applyAlignment="0" applyProtection="0"/>
    <xf numFmtId="0" fontId="92" fillId="57" borderId="15" applyNumberFormat="0" applyAlignment="0" applyProtection="0"/>
    <xf numFmtId="0" fontId="93" fillId="7" borderId="11" applyNumberFormat="0" applyAlignment="0" applyProtection="0"/>
    <xf numFmtId="0" fontId="94" fillId="71" borderId="15" applyNumberFormat="0" applyAlignment="0" applyProtection="0"/>
    <xf numFmtId="0" fontId="42" fillId="7" borderId="11" applyNumberFormat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72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17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2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4" fontId="72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8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6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8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5" fillId="2" borderId="0" applyNumberFormat="0" applyBorder="0" applyAlignment="0" applyProtection="0"/>
    <xf numFmtId="0" fontId="108" fillId="0" borderId="16" applyNumberFormat="0" applyFill="0" applyAlignment="0" applyProtection="0"/>
    <xf numFmtId="0" fontId="32" fillId="0" borderId="5" applyNumberFormat="0" applyFill="0" applyAlignment="0" applyProtection="0"/>
    <xf numFmtId="0" fontId="58" fillId="0" borderId="5" applyNumberFormat="0" applyFill="0" applyAlignment="0" applyProtection="0"/>
    <xf numFmtId="0" fontId="109" fillId="0" borderId="17" applyNumberFormat="0" applyFill="0" applyAlignment="0" applyProtection="0"/>
    <xf numFmtId="0" fontId="110" fillId="0" borderId="5" applyNumberFormat="0" applyFill="0" applyAlignment="0" applyProtection="0"/>
    <xf numFmtId="0" fontId="111" fillId="0" borderId="18" applyNumberFormat="0" applyFill="0" applyAlignment="0" applyProtection="0"/>
    <xf numFmtId="0" fontId="32" fillId="0" borderId="5" applyNumberFormat="0" applyFill="0" applyAlignment="0" applyProtection="0"/>
    <xf numFmtId="0" fontId="112" fillId="0" borderId="19" applyNumberFormat="0" applyFill="0" applyAlignment="0" applyProtection="0"/>
    <xf numFmtId="0" fontId="33" fillId="0" borderId="6" applyNumberFormat="0" applyFill="0" applyAlignment="0" applyProtection="0"/>
    <xf numFmtId="0" fontId="59" fillId="0" borderId="6" applyNumberFormat="0" applyFill="0" applyAlignment="0" applyProtection="0"/>
    <xf numFmtId="0" fontId="113" fillId="0" borderId="20" applyNumberFormat="0" applyFill="0" applyAlignment="0" applyProtection="0"/>
    <xf numFmtId="0" fontId="114" fillId="0" borderId="6" applyNumberFormat="0" applyFill="0" applyAlignment="0" applyProtection="0"/>
    <xf numFmtId="0" fontId="115" fillId="0" borderId="19" applyNumberFormat="0" applyFill="0" applyAlignment="0" applyProtection="0"/>
    <xf numFmtId="0" fontId="33" fillId="0" borderId="6" applyNumberFormat="0" applyFill="0" applyAlignment="0" applyProtection="0"/>
    <xf numFmtId="0" fontId="116" fillId="0" borderId="21" applyNumberFormat="0" applyFill="0" applyAlignment="0" applyProtection="0"/>
    <xf numFmtId="0" fontId="34" fillId="0" borderId="7" applyNumberFormat="0" applyFill="0" applyAlignment="0" applyProtection="0"/>
    <xf numFmtId="0" fontId="60" fillId="0" borderId="7" applyNumberFormat="0" applyFill="0" applyAlignment="0" applyProtection="0"/>
    <xf numFmtId="0" fontId="117" fillId="0" borderId="22" applyNumberFormat="0" applyFill="0" applyAlignment="0" applyProtection="0"/>
    <xf numFmtId="0" fontId="118" fillId="0" borderId="7" applyNumberFormat="0" applyFill="0" applyAlignment="0" applyProtection="0"/>
    <xf numFmtId="0" fontId="119" fillId="0" borderId="23" applyNumberFormat="0" applyFill="0" applyAlignment="0" applyProtection="0"/>
    <xf numFmtId="0" fontId="34" fillId="0" borderId="7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61" fillId="5" borderId="8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4" fillId="67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5" fillId="5" borderId="8" applyNumberFormat="0" applyAlignment="0" applyProtection="0"/>
    <xf numFmtId="0" fontId="123" fillId="35" borderId="14" applyNumberFormat="0" applyAlignment="0" applyProtection="0"/>
    <xf numFmtId="0" fontId="126" fillId="44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123" fillId="35" borderId="14" applyNumberFormat="0" applyAlignment="0" applyProtection="0"/>
    <xf numFmtId="0" fontId="38" fillId="5" borderId="8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4" applyNumberFormat="0" applyFill="0" applyAlignment="0" applyProtection="0"/>
    <xf numFmtId="0" fontId="41" fillId="0" borderId="10" applyNumberFormat="0" applyFill="0" applyAlignment="0" applyProtection="0"/>
    <xf numFmtId="0" fontId="62" fillId="0" borderId="10" applyNumberFormat="0" applyFill="0" applyAlignment="0" applyProtection="0"/>
    <xf numFmtId="0" fontId="134" fillId="0" borderId="25" applyNumberFormat="0" applyFill="0" applyAlignment="0" applyProtection="0"/>
    <xf numFmtId="0" fontId="135" fillId="0" borderId="10" applyNumberFormat="0" applyFill="0" applyAlignment="0" applyProtection="0"/>
    <xf numFmtId="0" fontId="136" fillId="0" borderId="24" applyNumberFormat="0" applyFill="0" applyAlignment="0" applyProtection="0"/>
    <xf numFmtId="0" fontId="41" fillId="0" borderId="10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7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51" fillId="8" borderId="12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73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30" fillId="8" borderId="12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16" fillId="8" borderId="12" applyNumberFormat="0" applyFont="0" applyAlignment="0" applyProtection="0"/>
    <xf numFmtId="0" fontId="47" fillId="39" borderId="26" applyNumberFormat="0" applyFont="0" applyAlignment="0" applyProtection="0"/>
    <xf numFmtId="0" fontId="21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73" fillId="8" borderId="12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30" fillId="8" borderId="12" applyNumberFormat="0" applyFon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66" fillId="6" borderId="9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50" fillId="69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51" fillId="6" borderId="9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52" fillId="70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149" fillId="42" borderId="27" applyNumberFormat="0" applyAlignment="0" applyProtection="0"/>
    <xf numFmtId="0" fontId="39" fillId="6" borderId="9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68" fillId="0" borderId="13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99" fillId="0" borderId="29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1" fillId="0" borderId="13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2" fillId="0" borderId="30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160" fillId="0" borderId="28" applyNumberFormat="0" applyFill="0" applyAlignment="0" applyProtection="0"/>
    <xf numFmtId="0" fontId="45" fillId="0" borderId="13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4" fontId="167" fillId="0" borderId="31">
      <protection locked="0"/>
    </xf>
    <xf numFmtId="174" fontId="168" fillId="76" borderId="31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8" borderId="12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2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2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2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2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0" borderId="0"/>
    <xf numFmtId="0" fontId="12" fillId="0" borderId="0"/>
    <xf numFmtId="0" fontId="12" fillId="8" borderId="12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69" fillId="0" borderId="0"/>
    <xf numFmtId="175" fontId="169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0" borderId="0"/>
    <xf numFmtId="0" fontId="11" fillId="0" borderId="0"/>
    <xf numFmtId="0" fontId="11" fillId="8" borderId="12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0" borderId="0"/>
    <xf numFmtId="0" fontId="11" fillId="0" borderId="0"/>
    <xf numFmtId="0" fontId="11" fillId="8" borderId="12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47" fillId="0" borderId="0"/>
    <xf numFmtId="175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2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5" fontId="47" fillId="0" borderId="0" applyFont="0" applyFill="0" applyBorder="0" applyAlignment="0" applyProtection="0"/>
    <xf numFmtId="0" fontId="8" fillId="0" borderId="0"/>
    <xf numFmtId="0" fontId="73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2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0" xfId="0" applyFont="1" applyFill="1" applyAlignment="1">
      <alignment wrapText="1"/>
    </xf>
    <xf numFmtId="165" fontId="25" fillId="77" borderId="1" xfId="0" applyNumberFormat="1" applyFont="1" applyFill="1" applyBorder="1" applyAlignment="1">
      <alignment horizontal="center" wrapText="1"/>
    </xf>
    <xf numFmtId="165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/>
    <xf numFmtId="43" fontId="26" fillId="77" borderId="0" xfId="0" applyNumberFormat="1" applyFont="1" applyFill="1" applyAlignment="1"/>
    <xf numFmtId="164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5" fontId="25" fillId="77" borderId="0" xfId="0" applyNumberFormat="1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vertical="center" wrapText="1"/>
    </xf>
    <xf numFmtId="0" fontId="25" fillId="77" borderId="35" xfId="0" applyFont="1" applyFill="1" applyBorder="1" applyAlignment="1">
      <alignment horizontal="right" vertical="top" wrapText="1"/>
    </xf>
    <xf numFmtId="0" fontId="25" fillId="77" borderId="36" xfId="0" applyFont="1" applyFill="1" applyBorder="1" applyAlignment="1">
      <alignment horizontal="right" vertical="top" wrapText="1"/>
    </xf>
    <xf numFmtId="0" fontId="25" fillId="77" borderId="34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172" fillId="77" borderId="1" xfId="0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49" fontId="25" fillId="77" borderId="1" xfId="0" applyNumberFormat="1" applyFont="1" applyFill="1" applyBorder="1" applyAlignment="1">
      <alignment horizontal="center" vertical="top" wrapText="1"/>
    </xf>
    <xf numFmtId="165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165" fontId="25" fillId="77" borderId="0" xfId="0" applyNumberFormat="1" applyFont="1" applyFill="1" applyBorder="1" applyAlignment="1">
      <alignment horizontal="center" wrapText="1"/>
    </xf>
    <xf numFmtId="0" fontId="25" fillId="77" borderId="0" xfId="5" applyFont="1" applyFill="1" applyBorder="1"/>
    <xf numFmtId="0" fontId="172" fillId="77" borderId="1" xfId="0" applyFont="1" applyFill="1" applyBorder="1" applyAlignment="1">
      <alignment horizontal="left" vertical="top"/>
    </xf>
    <xf numFmtId="0" fontId="172" fillId="77" borderId="1" xfId="2757" applyFont="1" applyFill="1" applyBorder="1" applyAlignment="1">
      <alignment horizontal="left" vertical="top"/>
    </xf>
    <xf numFmtId="0" fontId="25" fillId="77" borderId="40" xfId="0" applyFont="1" applyFill="1" applyBorder="1" applyAlignment="1">
      <alignment horizontal="left"/>
    </xf>
    <xf numFmtId="0" fontId="25" fillId="77" borderId="32" xfId="0" applyFont="1" applyFill="1" applyBorder="1" applyAlignment="1">
      <alignment horizontal="left"/>
    </xf>
    <xf numFmtId="0" fontId="25" fillId="77" borderId="2" xfId="0" applyFont="1" applyFill="1" applyBorder="1" applyAlignment="1">
      <alignment horizontal="left" vertical="top" wrapText="1"/>
    </xf>
    <xf numFmtId="0" fontId="25" fillId="77" borderId="0" xfId="0" applyFont="1" applyFill="1" applyBorder="1" applyAlignment="1">
      <alignment horizontal="left"/>
    </xf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70" fillId="77" borderId="1" xfId="15" applyFont="1" applyFill="1" applyBorder="1" applyAlignment="1">
      <alignment horizontal="right" vertical="center" wrapText="1"/>
    </xf>
    <xf numFmtId="0" fontId="25" fillId="77" borderId="1" xfId="0" applyFont="1" applyFill="1" applyBorder="1" applyAlignment="1">
      <alignment horizontal="right" vertical="top" wrapText="1"/>
    </xf>
    <xf numFmtId="165" fontId="25" fillId="77" borderId="1" xfId="17" applyNumberFormat="1" applyFont="1" applyFill="1" applyBorder="1" applyAlignment="1">
      <alignment horizontal="center" vertical="center" wrapText="1"/>
    </xf>
    <xf numFmtId="165" fontId="25" fillId="77" borderId="0" xfId="0" applyNumberFormat="1" applyFont="1" applyFill="1" applyAlignment="1">
      <alignment wrapText="1"/>
    </xf>
    <xf numFmtId="0" fontId="25" fillId="77" borderId="1" xfId="0" applyFont="1" applyFill="1" applyBorder="1" applyAlignment="1">
      <alignment horizontal="left"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5" fontId="25" fillId="77" borderId="1" xfId="152" applyNumberFormat="1" applyFont="1" applyFill="1" applyBorder="1" applyAlignment="1">
      <alignment horizontal="center"/>
    </xf>
    <xf numFmtId="165" fontId="25" fillId="78" borderId="1" xfId="0" applyNumberFormat="1" applyFont="1" applyFill="1" applyBorder="1" applyAlignment="1">
      <alignment horizontal="center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172" fillId="77" borderId="0" xfId="0" applyFont="1" applyFill="1" applyBorder="1" applyAlignment="1">
      <alignment horizontal="left" wrapText="1"/>
    </xf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center" wrapText="1"/>
    </xf>
    <xf numFmtId="165" fontId="25" fillId="77" borderId="0" xfId="0" applyNumberFormat="1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41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42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wrapText="1"/>
    </xf>
    <xf numFmtId="166" fontId="25" fillId="77" borderId="1" xfId="17" applyNumberFormat="1" applyFont="1" applyFill="1" applyBorder="1" applyAlignment="1">
      <alignment horizontal="center"/>
    </xf>
    <xf numFmtId="165" fontId="25" fillId="77" borderId="1" xfId="17" applyNumberFormat="1" applyFont="1" applyFill="1" applyBorder="1" applyAlignment="1">
      <alignment horizontal="center"/>
    </xf>
    <xf numFmtId="0" fontId="172" fillId="77" borderId="2" xfId="0" applyFont="1" applyFill="1" applyBorder="1" applyAlignment="1">
      <alignment horizontal="left" vertical="center" wrapText="1"/>
    </xf>
    <xf numFmtId="0" fontId="172" fillId="77" borderId="38" xfId="0" applyFont="1" applyFill="1" applyBorder="1" applyAlignment="1">
      <alignment horizontal="left" vertical="center" wrapText="1"/>
    </xf>
    <xf numFmtId="0" fontId="172" fillId="77" borderId="34" xfId="0" applyFont="1" applyFill="1" applyBorder="1" applyAlignment="1">
      <alignment horizontal="left" vertical="center" wrapText="1"/>
    </xf>
    <xf numFmtId="0" fontId="25" fillId="77" borderId="1" xfId="0" applyFont="1" applyFill="1" applyBorder="1" applyAlignment="1">
      <alignment wrapText="1"/>
    </xf>
    <xf numFmtId="0" fontId="25" fillId="77" borderId="0" xfId="0" applyFont="1" applyFill="1" applyBorder="1" applyAlignment="1">
      <alignment horizontal="left" vertical="center" wrapText="1"/>
    </xf>
    <xf numFmtId="165" fontId="25" fillId="77" borderId="1" xfId="0" applyNumberFormat="1" applyFont="1" applyFill="1" applyBorder="1"/>
    <xf numFmtId="0" fontId="25" fillId="77" borderId="1" xfId="0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165" fontId="25" fillId="77" borderId="1" xfId="0" applyNumberFormat="1" applyFont="1" applyFill="1" applyBorder="1" applyAlignment="1">
      <alignment horizontal="center" vertical="center" wrapText="1"/>
    </xf>
    <xf numFmtId="0" fontId="25" fillId="77" borderId="4" xfId="0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176" fillId="0" borderId="1" xfId="0" applyFont="1" applyBorder="1" applyAlignment="1">
      <alignment horizontal="left" vertical="top" wrapText="1"/>
    </xf>
    <xf numFmtId="165" fontId="25" fillId="77" borderId="2" xfId="1" applyNumberFormat="1" applyFont="1" applyFill="1" applyBorder="1" applyAlignment="1">
      <alignment horizontal="right"/>
    </xf>
    <xf numFmtId="165" fontId="25" fillId="77" borderId="4" xfId="17" applyNumberFormat="1" applyFont="1" applyFill="1" applyBorder="1" applyAlignment="1">
      <alignment horizontal="center" vertical="center" wrapText="1"/>
    </xf>
    <xf numFmtId="165" fontId="25" fillId="77" borderId="43" xfId="1" applyNumberFormat="1" applyFont="1" applyFill="1" applyBorder="1" applyAlignment="1">
      <alignment horizontal="left"/>
    </xf>
    <xf numFmtId="165" fontId="25" fillId="77" borderId="1" xfId="1" applyNumberFormat="1" applyFont="1" applyFill="1" applyBorder="1" applyAlignment="1">
      <alignment horizontal="left"/>
    </xf>
    <xf numFmtId="0" fontId="172" fillId="77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left" wrapText="1" shrinkToFit="1"/>
    </xf>
    <xf numFmtId="0" fontId="172" fillId="77" borderId="1" xfId="0" applyFont="1" applyFill="1" applyBorder="1" applyAlignment="1">
      <alignment wrapText="1"/>
    </xf>
    <xf numFmtId="165" fontId="25" fillId="77" borderId="34" xfId="0" applyNumberFormat="1" applyFont="1" applyFill="1" applyBorder="1" applyAlignment="1">
      <alignment horizontal="center" vertical="center" wrapText="1"/>
    </xf>
    <xf numFmtId="165" fontId="25" fillId="77" borderId="1" xfId="1005" applyNumberFormat="1" applyFont="1" applyFill="1" applyBorder="1" applyAlignment="1">
      <alignment horizontal="center" vertical="center" wrapText="1"/>
    </xf>
    <xf numFmtId="165" fontId="171" fillId="77" borderId="1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wrapText="1"/>
    </xf>
    <xf numFmtId="165" fontId="25" fillId="77" borderId="1" xfId="0" applyNumberFormat="1" applyFont="1" applyFill="1" applyBorder="1" applyAlignment="1">
      <alignment horizontal="center" vertical="center" wrapText="1" shrinkToFit="1"/>
    </xf>
    <xf numFmtId="0" fontId="25" fillId="77" borderId="37" xfId="5" applyFont="1" applyFill="1" applyBorder="1"/>
    <xf numFmtId="0" fontId="172" fillId="77" borderId="1" xfId="2755" applyFont="1" applyFill="1" applyBorder="1" applyAlignment="1">
      <alignment horizontal="left" vertical="top"/>
    </xf>
    <xf numFmtId="0" fontId="172" fillId="77" borderId="0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0" xfId="2755" applyFont="1" applyFill="1" applyBorder="1" applyAlignment="1">
      <alignment horizontal="left" wrapText="1"/>
    </xf>
    <xf numFmtId="0" fontId="25" fillId="77" borderId="3" xfId="0" applyFont="1" applyFill="1" applyBorder="1" applyAlignment="1">
      <alignment horizontal="left" vertical="top" wrapText="1"/>
    </xf>
    <xf numFmtId="0" fontId="26" fillId="77" borderId="2" xfId="0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 wrapText="1"/>
    </xf>
    <xf numFmtId="165" fontId="25" fillId="77" borderId="1" xfId="0" applyNumberFormat="1" applyFont="1" applyFill="1" applyBorder="1" applyAlignment="1">
      <alignment horizontal="center" vertical="top" wrapText="1"/>
    </xf>
    <xf numFmtId="0" fontId="25" fillId="77" borderId="37" xfId="0" applyFont="1" applyFill="1" applyBorder="1" applyAlignment="1">
      <alignment horizontal="left"/>
    </xf>
    <xf numFmtId="0" fontId="25" fillId="77" borderId="34" xfId="0" applyFont="1" applyFill="1" applyBorder="1" applyAlignment="1">
      <alignment horizontal="left" vertical="center" wrapText="1"/>
    </xf>
    <xf numFmtId="0" fontId="172" fillId="77" borderId="1" xfId="0" applyFont="1" applyFill="1" applyBorder="1" applyAlignment="1">
      <alignment horizontal="left" vertical="center" wrapText="1"/>
    </xf>
    <xf numFmtId="0" fontId="172" fillId="77" borderId="1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right" vertical="top" wrapText="1"/>
    </xf>
    <xf numFmtId="165" fontId="25" fillId="77" borderId="0" xfId="0" applyNumberFormat="1" applyFont="1" applyFill="1" applyAlignment="1">
      <alignment horizontal="left"/>
    </xf>
    <xf numFmtId="0" fontId="25" fillId="77" borderId="0" xfId="0" applyFont="1" applyFill="1" applyBorder="1"/>
    <xf numFmtId="0" fontId="25" fillId="77" borderId="1" xfId="0" applyFont="1" applyFill="1" applyBorder="1" applyAlignment="1">
      <alignment horizontal="center" vertical="top" wrapText="1"/>
    </xf>
    <xf numFmtId="0" fontId="25" fillId="77" borderId="4" xfId="0" applyFont="1" applyFill="1" applyBorder="1" applyAlignment="1">
      <alignment horizontal="center" vertical="top" wrapText="1"/>
    </xf>
    <xf numFmtId="0" fontId="25" fillId="79" borderId="4" xfId="0" applyFont="1" applyFill="1" applyBorder="1" applyAlignment="1">
      <alignment horizontal="center" vertical="top" wrapText="1"/>
    </xf>
    <xf numFmtId="165" fontId="25" fillId="79" borderId="1" xfId="0" applyNumberFormat="1" applyFont="1" applyFill="1" applyBorder="1" applyAlignment="1">
      <alignment horizontal="center"/>
    </xf>
    <xf numFmtId="37" fontId="25" fillId="77" borderId="1" xfId="0" applyNumberFormat="1" applyFont="1" applyFill="1" applyBorder="1" applyAlignment="1">
      <alignment horizontal="center" vertical="top" wrapText="1"/>
    </xf>
    <xf numFmtId="0" fontId="25" fillId="77" borderId="38" xfId="0" applyFont="1" applyFill="1" applyBorder="1" applyAlignment="1">
      <alignment horizontal="center" vertical="top" wrapText="1"/>
    </xf>
    <xf numFmtId="0" fontId="25" fillId="77" borderId="33" xfId="0" applyFont="1" applyFill="1" applyBorder="1" applyAlignment="1">
      <alignment horizontal="center" vertical="top" wrapText="1"/>
    </xf>
    <xf numFmtId="0" fontId="25" fillId="77" borderId="39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Alignment="1">
      <alignment horizontal="center" vertical="center" wrapText="1"/>
    </xf>
    <xf numFmtId="0" fontId="170" fillId="77" borderId="1" xfId="15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70" fillId="77" borderId="2" xfId="0" applyFont="1" applyFill="1" applyBorder="1" applyAlignment="1">
      <alignment horizontal="center" vertical="top" wrapText="1"/>
    </xf>
    <xf numFmtId="0" fontId="170" fillId="77" borderId="32" xfId="0" applyFont="1" applyFill="1" applyBorder="1" applyAlignment="1">
      <alignment horizontal="center" vertical="top" wrapText="1"/>
    </xf>
    <xf numFmtId="0" fontId="170" fillId="77" borderId="4" xfId="0" applyFont="1" applyFill="1" applyBorder="1" applyAlignment="1">
      <alignment horizontal="center" vertical="top" wrapText="1"/>
    </xf>
    <xf numFmtId="0" fontId="25" fillId="77" borderId="0" xfId="0" applyFont="1" applyFill="1" applyAlignment="1">
      <alignment horizontal="center" vertical="top" wrapText="1"/>
    </xf>
    <xf numFmtId="0" fontId="171" fillId="77" borderId="2" xfId="0" applyFont="1" applyFill="1" applyBorder="1" applyAlignment="1">
      <alignment horizontal="center" vertical="top" wrapText="1"/>
    </xf>
    <xf numFmtId="0" fontId="171" fillId="77" borderId="4" xfId="0" applyFont="1" applyFill="1" applyBorder="1" applyAlignment="1">
      <alignment horizontal="center" vertical="top" wrapText="1"/>
    </xf>
    <xf numFmtId="0" fontId="171" fillId="77" borderId="2" xfId="0" applyFont="1" applyFill="1" applyBorder="1" applyAlignment="1">
      <alignment horizontal="left" vertical="top" wrapText="1"/>
    </xf>
    <xf numFmtId="0" fontId="171" fillId="77" borderId="4" xfId="0" applyFont="1" applyFill="1" applyBorder="1" applyAlignment="1">
      <alignment horizontal="left" vertical="top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172" fillId="77" borderId="0" xfId="0" applyFont="1" applyFill="1" applyBorder="1" applyAlignment="1">
      <alignment horizontal="left" vertical="center" wrapText="1"/>
    </xf>
    <xf numFmtId="165" fontId="25" fillId="77" borderId="2" xfId="0" applyNumberFormat="1" applyFont="1" applyFill="1" applyBorder="1" applyAlignment="1">
      <alignment horizontal="center" vertical="center" wrapText="1"/>
    </xf>
    <xf numFmtId="165" fontId="25" fillId="77" borderId="32" xfId="0" applyNumberFormat="1" applyFont="1" applyFill="1" applyBorder="1" applyAlignment="1">
      <alignment horizontal="center" vertical="center" wrapText="1"/>
    </xf>
    <xf numFmtId="165" fontId="25" fillId="77" borderId="4" xfId="0" applyNumberFormat="1" applyFont="1" applyFill="1" applyBorder="1" applyAlignment="1">
      <alignment horizontal="center" vertical="center" wrapText="1"/>
    </xf>
    <xf numFmtId="0" fontId="25" fillId="77" borderId="35" xfId="0" applyFont="1" applyFill="1" applyBorder="1" applyAlignment="1">
      <alignment horizontal="center"/>
    </xf>
    <xf numFmtId="0" fontId="25" fillId="77" borderId="36" xfId="0" applyFont="1" applyFill="1" applyBorder="1" applyAlignment="1">
      <alignment horizontal="center"/>
    </xf>
    <xf numFmtId="0" fontId="25" fillId="77" borderId="34" xfId="0" applyFont="1" applyFill="1" applyBorder="1" applyAlignment="1">
      <alignment horizontal="center"/>
    </xf>
    <xf numFmtId="0" fontId="25" fillId="77" borderId="2" xfId="0" applyFont="1" applyFill="1" applyBorder="1" applyAlignment="1">
      <alignment horizontal="center" vertical="top" wrapText="1"/>
    </xf>
    <xf numFmtId="0" fontId="25" fillId="77" borderId="32" xfId="0" applyFont="1" applyFill="1" applyBorder="1" applyAlignment="1">
      <alignment horizontal="center" vertical="top" wrapText="1"/>
    </xf>
    <xf numFmtId="0" fontId="25" fillId="77" borderId="4" xfId="0" applyFont="1" applyFill="1" applyBorder="1" applyAlignment="1">
      <alignment horizontal="center" vertical="top" wrapText="1"/>
    </xf>
    <xf numFmtId="0" fontId="25" fillId="77" borderId="40" xfId="0" applyFont="1" applyFill="1" applyBorder="1" applyAlignment="1">
      <alignment horizontal="left" vertical="top" wrapText="1"/>
    </xf>
    <xf numFmtId="0" fontId="25" fillId="77" borderId="32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left" wrapText="1"/>
    </xf>
    <xf numFmtId="0" fontId="26" fillId="77" borderId="35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34" xfId="0" applyFont="1" applyFill="1" applyBorder="1" applyAlignment="1">
      <alignment horizontal="center" vertical="top" wrapText="1"/>
    </xf>
    <xf numFmtId="0" fontId="25" fillId="77" borderId="4" xfId="0" applyFont="1" applyFill="1" applyBorder="1" applyAlignment="1">
      <alignment horizontal="left" vertical="top" wrapText="1"/>
    </xf>
    <xf numFmtId="0" fontId="172" fillId="77" borderId="0" xfId="2755" applyFont="1" applyFill="1" applyBorder="1" applyAlignment="1">
      <alignment horizontal="center" wrapText="1"/>
    </xf>
  </cellXfs>
  <cellStyles count="27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view="pageBreakPreview" zoomScale="115" zoomScaleNormal="115" zoomScaleSheetLayoutView="115" workbookViewId="0"/>
  </sheetViews>
  <sheetFormatPr defaultRowHeight="17.25"/>
  <cols>
    <col min="1" max="1" width="11.28515625" style="38" customWidth="1"/>
    <col min="2" max="2" width="15.28515625" style="38" customWidth="1"/>
    <col min="3" max="3" width="84.5703125" style="2" customWidth="1"/>
    <col min="4" max="6" width="16.42578125" style="2" customWidth="1"/>
    <col min="7" max="7" width="18" style="2" customWidth="1"/>
    <col min="8" max="8" width="16" style="2" bestFit="1" customWidth="1"/>
    <col min="9" max="16384" width="9.140625" style="2"/>
  </cols>
  <sheetData>
    <row r="1" spans="1:8">
      <c r="F1" s="47" t="s">
        <v>52</v>
      </c>
    </row>
    <row r="2" spans="1:8">
      <c r="C2" s="127" t="s">
        <v>56</v>
      </c>
      <c r="D2" s="127"/>
      <c r="E2" s="127"/>
      <c r="F2" s="127"/>
      <c r="G2" s="47"/>
    </row>
    <row r="3" spans="1:8">
      <c r="A3" s="38" t="s">
        <v>0</v>
      </c>
      <c r="C3" s="127" t="s">
        <v>1</v>
      </c>
      <c r="D3" s="127"/>
      <c r="E3" s="127"/>
      <c r="F3" s="127"/>
      <c r="G3" s="48"/>
    </row>
    <row r="4" spans="1:8" ht="17.25" customHeight="1">
      <c r="F4" s="46"/>
    </row>
    <row r="5" spans="1:8">
      <c r="F5" s="38"/>
    </row>
    <row r="6" spans="1:8" ht="67.5" customHeight="1">
      <c r="A6" s="128" t="s">
        <v>116</v>
      </c>
      <c r="B6" s="128"/>
      <c r="C6" s="128"/>
      <c r="D6" s="128"/>
      <c r="E6" s="128"/>
      <c r="F6" s="128"/>
    </row>
    <row r="7" spans="1:8" ht="34.5">
      <c r="A7" s="39"/>
      <c r="B7" s="39"/>
      <c r="C7" s="40"/>
      <c r="D7" s="40"/>
      <c r="E7" s="40"/>
      <c r="F7" s="39" t="s">
        <v>40</v>
      </c>
    </row>
    <row r="8" spans="1:8" ht="54.75" customHeight="1">
      <c r="A8" s="129" t="s">
        <v>3</v>
      </c>
      <c r="B8" s="129"/>
      <c r="C8" s="130" t="s">
        <v>14</v>
      </c>
      <c r="D8" s="131" t="s">
        <v>36</v>
      </c>
      <c r="E8" s="132"/>
      <c r="F8" s="133"/>
    </row>
    <row r="9" spans="1:8" ht="34.5">
      <c r="A9" s="41" t="s">
        <v>4</v>
      </c>
      <c r="B9" s="41" t="s">
        <v>5</v>
      </c>
      <c r="C9" s="130"/>
      <c r="D9" s="54" t="s">
        <v>53</v>
      </c>
      <c r="E9" s="54" t="s">
        <v>54</v>
      </c>
      <c r="F9" s="1" t="s">
        <v>55</v>
      </c>
    </row>
    <row r="10" spans="1:8">
      <c r="A10" s="42"/>
      <c r="B10" s="42"/>
      <c r="C10" s="8" t="s">
        <v>29</v>
      </c>
      <c r="D10" s="43">
        <f>D11</f>
        <v>0</v>
      </c>
      <c r="E10" s="43">
        <f t="shared" ref="E10:F10" si="0">E11</f>
        <v>0</v>
      </c>
      <c r="F10" s="43">
        <f t="shared" si="0"/>
        <v>0</v>
      </c>
    </row>
    <row r="11" spans="1:8">
      <c r="A11" s="8"/>
      <c r="B11" s="8"/>
      <c r="C11" s="8" t="s">
        <v>43</v>
      </c>
      <c r="D11" s="43">
        <f>D12+D25</f>
        <v>0</v>
      </c>
      <c r="E11" s="43">
        <f t="shared" ref="E11:F11" si="1">E12+E25</f>
        <v>0</v>
      </c>
      <c r="F11" s="43">
        <f t="shared" si="1"/>
        <v>0</v>
      </c>
      <c r="G11" s="44"/>
      <c r="H11" s="44"/>
    </row>
    <row r="12" spans="1:8">
      <c r="A12" s="64">
        <v>1117</v>
      </c>
      <c r="B12" s="15"/>
      <c r="C12" s="82" t="s">
        <v>30</v>
      </c>
      <c r="D12" s="43">
        <f t="shared" ref="D12:F12" si="2">D19</f>
        <v>166833.20000000001</v>
      </c>
      <c r="E12" s="43">
        <f t="shared" si="2"/>
        <v>166833.20000000001</v>
      </c>
      <c r="F12" s="43">
        <f t="shared" si="2"/>
        <v>166833.20000000001</v>
      </c>
      <c r="G12" s="44"/>
      <c r="H12" s="44"/>
    </row>
    <row r="13" spans="1:8" ht="34.5">
      <c r="A13" s="65"/>
      <c r="B13" s="16"/>
      <c r="C13" s="83" t="s">
        <v>60</v>
      </c>
      <c r="D13" s="43"/>
      <c r="E13" s="43"/>
      <c r="F13" s="43"/>
      <c r="G13" s="44"/>
      <c r="H13" s="44"/>
    </row>
    <row r="14" spans="1:8">
      <c r="A14" s="65"/>
      <c r="B14" s="16"/>
      <c r="C14" s="82" t="s">
        <v>31</v>
      </c>
      <c r="D14" s="43"/>
      <c r="E14" s="43"/>
      <c r="F14" s="43"/>
      <c r="G14" s="44"/>
      <c r="H14" s="44"/>
    </row>
    <row r="15" spans="1:8" ht="86.25">
      <c r="A15" s="65"/>
      <c r="B15" s="16"/>
      <c r="C15" s="83" t="s">
        <v>61</v>
      </c>
      <c r="D15" s="43"/>
      <c r="E15" s="43"/>
      <c r="F15" s="43"/>
      <c r="G15" s="44"/>
      <c r="H15" s="44"/>
    </row>
    <row r="16" spans="1:8">
      <c r="A16" s="65"/>
      <c r="B16" s="16"/>
      <c r="C16" s="82" t="s">
        <v>32</v>
      </c>
      <c r="D16" s="43"/>
      <c r="E16" s="43"/>
      <c r="F16" s="43"/>
      <c r="G16" s="44"/>
      <c r="H16" s="44"/>
    </row>
    <row r="17" spans="1:8" ht="34.5">
      <c r="A17" s="66"/>
      <c r="B17" s="17"/>
      <c r="C17" s="83" t="s">
        <v>62</v>
      </c>
      <c r="D17" s="43"/>
      <c r="E17" s="43"/>
      <c r="F17" s="87"/>
      <c r="G17" s="44"/>
      <c r="H17" s="44"/>
    </row>
    <row r="18" spans="1:8">
      <c r="A18" s="122" t="s">
        <v>33</v>
      </c>
      <c r="B18" s="123"/>
      <c r="C18" s="124"/>
      <c r="D18" s="43"/>
      <c r="E18" s="43"/>
      <c r="F18" s="87"/>
      <c r="G18" s="44"/>
      <c r="H18" s="44"/>
    </row>
    <row r="19" spans="1:8">
      <c r="A19" s="65"/>
      <c r="B19" s="16">
        <v>11001</v>
      </c>
      <c r="C19" s="82" t="s">
        <v>6</v>
      </c>
      <c r="D19" s="86">
        <f>'2'!G29+'2'!G32</f>
        <v>166833.20000000001</v>
      </c>
      <c r="E19" s="86">
        <f>D19</f>
        <v>166833.20000000001</v>
      </c>
      <c r="F19" s="86">
        <f>E19</f>
        <v>166833.20000000001</v>
      </c>
    </row>
    <row r="20" spans="1:8" ht="51.75">
      <c r="A20" s="65"/>
      <c r="B20" s="16"/>
      <c r="C20" s="83" t="s">
        <v>63</v>
      </c>
      <c r="D20" s="89"/>
      <c r="E20" s="89"/>
      <c r="F20" s="88"/>
    </row>
    <row r="21" spans="1:8">
      <c r="A21" s="65"/>
      <c r="B21" s="16"/>
      <c r="C21" s="82" t="s">
        <v>7</v>
      </c>
      <c r="D21" s="89"/>
      <c r="E21" s="89"/>
      <c r="F21" s="88"/>
    </row>
    <row r="22" spans="1:8" ht="44.25" customHeight="1">
      <c r="A22" s="65"/>
      <c r="B22" s="16"/>
      <c r="C22" s="83" t="s">
        <v>64</v>
      </c>
      <c r="D22" s="89"/>
      <c r="E22" s="89"/>
      <c r="F22" s="88"/>
    </row>
    <row r="23" spans="1:8">
      <c r="A23" s="65"/>
      <c r="B23" s="16"/>
      <c r="C23" s="82" t="s">
        <v>18</v>
      </c>
      <c r="D23" s="89"/>
      <c r="E23" s="89"/>
      <c r="F23" s="88"/>
    </row>
    <row r="24" spans="1:8">
      <c r="A24" s="65"/>
      <c r="B24" s="16"/>
      <c r="C24" s="83" t="s">
        <v>47</v>
      </c>
      <c r="D24" s="89"/>
      <c r="E24" s="89"/>
      <c r="F24" s="88"/>
    </row>
    <row r="25" spans="1:8">
      <c r="A25" s="114">
        <v>1011</v>
      </c>
      <c r="B25" s="77"/>
      <c r="C25" s="93" t="s">
        <v>77</v>
      </c>
      <c r="D25" s="79">
        <f t="shared" ref="D25:E25" si="3">D32</f>
        <v>-166833.20000000001</v>
      </c>
      <c r="E25" s="79">
        <f t="shared" si="3"/>
        <v>-166833.20000000001</v>
      </c>
      <c r="F25" s="79">
        <f>F32</f>
        <v>-166833.20000000001</v>
      </c>
    </row>
    <row r="26" spans="1:8">
      <c r="A26" s="77"/>
      <c r="B26" s="77"/>
      <c r="C26" s="93" t="s">
        <v>85</v>
      </c>
      <c r="D26" s="78"/>
      <c r="E26" s="78"/>
      <c r="F26" s="78"/>
    </row>
    <row r="27" spans="1:8">
      <c r="A27" s="77"/>
      <c r="B27" s="77"/>
      <c r="C27" s="93" t="s">
        <v>31</v>
      </c>
      <c r="D27" s="78"/>
      <c r="E27" s="78"/>
      <c r="F27" s="78"/>
    </row>
    <row r="28" spans="1:8">
      <c r="A28" s="77"/>
      <c r="B28" s="77"/>
      <c r="C28" s="60" t="s">
        <v>86</v>
      </c>
      <c r="D28" s="78"/>
      <c r="E28" s="78"/>
      <c r="F28" s="78"/>
    </row>
    <row r="29" spans="1:8">
      <c r="A29" s="77"/>
      <c r="B29" s="77"/>
      <c r="C29" s="93" t="s">
        <v>32</v>
      </c>
      <c r="D29" s="78"/>
      <c r="E29" s="78"/>
      <c r="F29" s="78"/>
    </row>
    <row r="30" spans="1:8">
      <c r="A30" s="77"/>
      <c r="B30" s="77"/>
      <c r="C30" s="60" t="s">
        <v>87</v>
      </c>
      <c r="D30" s="78"/>
      <c r="E30" s="78"/>
      <c r="F30" s="78"/>
    </row>
    <row r="31" spans="1:8">
      <c r="A31" s="125" t="s">
        <v>33</v>
      </c>
      <c r="B31" s="125"/>
      <c r="C31" s="125"/>
      <c r="D31" s="78"/>
      <c r="E31" s="78"/>
      <c r="F31" s="78"/>
    </row>
    <row r="32" spans="1:8">
      <c r="A32" s="125"/>
      <c r="B32" s="126">
        <v>12001</v>
      </c>
      <c r="C32" s="93" t="s">
        <v>6</v>
      </c>
      <c r="D32" s="79">
        <f t="shared" ref="D32:F32" si="4">D19*-1</f>
        <v>-166833.20000000001</v>
      </c>
      <c r="E32" s="79">
        <f t="shared" si="4"/>
        <v>-166833.20000000001</v>
      </c>
      <c r="F32" s="79">
        <f t="shared" si="4"/>
        <v>-166833.20000000001</v>
      </c>
    </row>
    <row r="33" spans="1:6">
      <c r="A33" s="125"/>
      <c r="B33" s="126"/>
      <c r="C33" s="60" t="s">
        <v>84</v>
      </c>
      <c r="D33" s="78"/>
      <c r="E33" s="78"/>
      <c r="F33" s="78"/>
    </row>
    <row r="34" spans="1:6">
      <c r="A34" s="125"/>
      <c r="B34" s="126"/>
      <c r="C34" s="93" t="s">
        <v>7</v>
      </c>
      <c r="D34" s="78"/>
      <c r="E34" s="78"/>
      <c r="F34" s="78"/>
    </row>
    <row r="35" spans="1:6" ht="51.75">
      <c r="A35" s="125"/>
      <c r="B35" s="126"/>
      <c r="C35" s="60" t="s">
        <v>88</v>
      </c>
      <c r="D35" s="78"/>
      <c r="E35" s="78"/>
      <c r="F35" s="78"/>
    </row>
    <row r="36" spans="1:6">
      <c r="A36" s="125"/>
      <c r="B36" s="126"/>
      <c r="C36" s="93" t="s">
        <v>18</v>
      </c>
      <c r="D36" s="78"/>
      <c r="E36" s="78"/>
      <c r="F36" s="78"/>
    </row>
    <row r="37" spans="1:6">
      <c r="A37" s="125"/>
      <c r="B37" s="126"/>
      <c r="C37" s="60" t="s">
        <v>89</v>
      </c>
      <c r="D37" s="78"/>
      <c r="E37" s="78"/>
      <c r="F37" s="78"/>
    </row>
  </sheetData>
  <mergeCells count="10">
    <mergeCell ref="A18:C18"/>
    <mergeCell ref="A31:C31"/>
    <mergeCell ref="A32:A37"/>
    <mergeCell ref="B32:B37"/>
    <mergeCell ref="C2:F2"/>
    <mergeCell ref="C3:F3"/>
    <mergeCell ref="A6:F6"/>
    <mergeCell ref="A8:B8"/>
    <mergeCell ref="C8:C9"/>
    <mergeCell ref="D8:F8"/>
  </mergeCells>
  <conditionalFormatting sqref="C15 C13 C17">
    <cfRule type="expression" dxfId="1" priority="4" stopIfTrue="1">
      <formula>#REF!=1</formula>
    </cfRule>
  </conditionalFormatting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view="pageBreakPreview" zoomScaleNormal="100" zoomScaleSheetLayoutView="100" workbookViewId="0"/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8" width="15.42578125" style="6" customWidth="1"/>
    <col min="9" max="9" width="15.42578125" style="25" customWidth="1"/>
    <col min="10" max="10" width="18.42578125" style="5" customWidth="1"/>
    <col min="11" max="11" width="18.85546875" style="6" bestFit="1" customWidth="1"/>
    <col min="12" max="12" width="16.140625" style="6" bestFit="1" customWidth="1"/>
    <col min="13" max="13" width="12.85546875" style="6" bestFit="1" customWidth="1"/>
    <col min="14" max="14" width="14.28515625" style="6" bestFit="1" customWidth="1"/>
    <col min="15" max="15" width="10.85546875" style="6" bestFit="1" customWidth="1"/>
    <col min="16" max="16384" width="9.140625" style="6"/>
  </cols>
  <sheetData>
    <row r="1" spans="1:12">
      <c r="I1" s="25" t="s">
        <v>2</v>
      </c>
    </row>
    <row r="2" spans="1:12">
      <c r="A2" s="35" t="s">
        <v>0</v>
      </c>
      <c r="D2" s="35" t="s">
        <v>0</v>
      </c>
      <c r="F2" s="127" t="s">
        <v>56</v>
      </c>
      <c r="G2" s="127"/>
      <c r="H2" s="127"/>
      <c r="I2" s="127"/>
    </row>
    <row r="3" spans="1:12">
      <c r="F3" s="127" t="s">
        <v>1</v>
      </c>
      <c r="G3" s="127"/>
      <c r="H3" s="127"/>
      <c r="I3" s="127"/>
    </row>
    <row r="4" spans="1:12">
      <c r="F4" s="18"/>
      <c r="G4" s="53"/>
      <c r="H4" s="53"/>
    </row>
    <row r="5" spans="1:12" ht="39" customHeight="1">
      <c r="A5" s="128" t="s">
        <v>117</v>
      </c>
      <c r="B5" s="128"/>
      <c r="C5" s="128"/>
      <c r="D5" s="128"/>
      <c r="E5" s="128"/>
      <c r="F5" s="128"/>
      <c r="G5" s="128"/>
      <c r="H5" s="128"/>
      <c r="I5" s="128"/>
    </row>
    <row r="6" spans="1:12" ht="34.5">
      <c r="I6" s="27" t="s">
        <v>38</v>
      </c>
    </row>
    <row r="7" spans="1:12" ht="74.25" customHeight="1">
      <c r="A7" s="130" t="s">
        <v>15</v>
      </c>
      <c r="B7" s="130"/>
      <c r="C7" s="130"/>
      <c r="D7" s="130" t="s">
        <v>3</v>
      </c>
      <c r="E7" s="130"/>
      <c r="F7" s="130" t="s">
        <v>13</v>
      </c>
      <c r="G7" s="131" t="s">
        <v>36</v>
      </c>
      <c r="H7" s="132"/>
      <c r="I7" s="133"/>
      <c r="J7" s="36"/>
      <c r="K7" s="2"/>
    </row>
    <row r="8" spans="1:12" ht="48.75">
      <c r="A8" s="37" t="s">
        <v>8</v>
      </c>
      <c r="B8" s="37" t="s">
        <v>9</v>
      </c>
      <c r="C8" s="37" t="s">
        <v>10</v>
      </c>
      <c r="D8" s="37" t="s">
        <v>11</v>
      </c>
      <c r="E8" s="37" t="s">
        <v>12</v>
      </c>
      <c r="F8" s="130"/>
      <c r="G8" s="76" t="s">
        <v>53</v>
      </c>
      <c r="H8" s="76" t="s">
        <v>54</v>
      </c>
      <c r="I8" s="1" t="s">
        <v>55</v>
      </c>
    </row>
    <row r="9" spans="1:12">
      <c r="A9" s="60"/>
      <c r="B9" s="60"/>
      <c r="C9" s="60"/>
      <c r="D9" s="60"/>
      <c r="E9" s="60"/>
      <c r="F9" s="60" t="s">
        <v>26</v>
      </c>
      <c r="G9" s="49">
        <f>G11</f>
        <v>0</v>
      </c>
      <c r="H9" s="49">
        <f t="shared" ref="H9:I9" si="0">H11</f>
        <v>0</v>
      </c>
      <c r="I9" s="49">
        <f t="shared" si="0"/>
        <v>0</v>
      </c>
      <c r="J9" s="9"/>
    </row>
    <row r="10" spans="1:12">
      <c r="A10" s="60"/>
      <c r="B10" s="60"/>
      <c r="C10" s="60"/>
      <c r="D10" s="60"/>
      <c r="E10" s="60"/>
      <c r="F10" s="60" t="s">
        <v>25</v>
      </c>
      <c r="G10" s="50"/>
      <c r="H10" s="50"/>
      <c r="I10" s="50"/>
      <c r="J10" s="9"/>
    </row>
    <row r="11" spans="1:12" ht="23.25" customHeight="1">
      <c r="A11" s="60">
        <v>10</v>
      </c>
      <c r="B11" s="60"/>
      <c r="C11" s="60"/>
      <c r="D11" s="60"/>
      <c r="E11" s="60"/>
      <c r="F11" s="60" t="s">
        <v>27</v>
      </c>
      <c r="G11" s="49">
        <f>G13+G33</f>
        <v>0</v>
      </c>
      <c r="H11" s="49">
        <f t="shared" ref="H11:I11" si="1">H13+H33</f>
        <v>0</v>
      </c>
      <c r="I11" s="49">
        <f t="shared" si="1"/>
        <v>0</v>
      </c>
      <c r="J11" s="10"/>
    </row>
    <row r="12" spans="1:12">
      <c r="A12" s="60"/>
      <c r="B12" s="60"/>
      <c r="C12" s="60"/>
      <c r="D12" s="60"/>
      <c r="E12" s="60"/>
      <c r="F12" s="60" t="s">
        <v>25</v>
      </c>
      <c r="G12" s="3"/>
      <c r="H12" s="3"/>
      <c r="I12" s="3"/>
      <c r="J12" s="10"/>
      <c r="K12" s="11"/>
      <c r="L12" s="11"/>
    </row>
    <row r="13" spans="1:12">
      <c r="A13" s="60"/>
      <c r="B13" s="60" t="s">
        <v>58</v>
      </c>
      <c r="C13" s="60"/>
      <c r="D13" s="60"/>
      <c r="E13" s="60"/>
      <c r="F13" s="60" t="s">
        <v>59</v>
      </c>
      <c r="G13" s="68">
        <f t="shared" ref="G13:I13" si="2">+G15</f>
        <v>166833.20000000001</v>
      </c>
      <c r="H13" s="68">
        <f t="shared" si="2"/>
        <v>166833.20000000001</v>
      </c>
      <c r="I13" s="68">
        <f t="shared" si="2"/>
        <v>166833.20000000001</v>
      </c>
      <c r="J13" s="6"/>
    </row>
    <row r="14" spans="1:12">
      <c r="A14" s="60"/>
      <c r="B14" s="60"/>
      <c r="C14" s="60"/>
      <c r="D14" s="60"/>
      <c r="E14" s="60"/>
      <c r="F14" s="60" t="s">
        <v>25</v>
      </c>
      <c r="G14" s="67"/>
      <c r="H14" s="67"/>
      <c r="I14" s="67"/>
      <c r="J14" s="6"/>
    </row>
    <row r="15" spans="1:12" ht="28.5" customHeight="1">
      <c r="A15" s="60"/>
      <c r="B15" s="60"/>
      <c r="C15" s="60" t="s">
        <v>69</v>
      </c>
      <c r="D15" s="60"/>
      <c r="E15" s="60"/>
      <c r="F15" s="84" t="s">
        <v>59</v>
      </c>
      <c r="G15" s="68">
        <f t="shared" ref="G15:I15" si="3">G17</f>
        <v>166833.20000000001</v>
      </c>
      <c r="H15" s="68">
        <f t="shared" si="3"/>
        <v>166833.20000000001</v>
      </c>
      <c r="I15" s="68">
        <f t="shared" si="3"/>
        <v>166833.20000000001</v>
      </c>
      <c r="J15" s="6"/>
    </row>
    <row r="16" spans="1:12">
      <c r="A16" s="60"/>
      <c r="B16" s="60"/>
      <c r="C16" s="60"/>
      <c r="D16" s="60"/>
      <c r="E16" s="60"/>
      <c r="F16" s="60" t="s">
        <v>25</v>
      </c>
      <c r="G16" s="67"/>
      <c r="H16" s="67"/>
      <c r="I16" s="67"/>
      <c r="J16" s="6"/>
    </row>
    <row r="17" spans="1:10">
      <c r="A17" s="60"/>
      <c r="B17" s="60"/>
      <c r="C17" s="60"/>
      <c r="D17" s="60"/>
      <c r="E17" s="60"/>
      <c r="F17" s="60" t="s">
        <v>43</v>
      </c>
      <c r="G17" s="3">
        <f t="shared" ref="G17:I17" si="4">G19</f>
        <v>166833.20000000001</v>
      </c>
      <c r="H17" s="3">
        <f t="shared" si="4"/>
        <v>166833.20000000001</v>
      </c>
      <c r="I17" s="3">
        <f t="shared" si="4"/>
        <v>166833.20000000001</v>
      </c>
      <c r="J17" s="6"/>
    </row>
    <row r="18" spans="1:10">
      <c r="A18" s="60"/>
      <c r="B18" s="60"/>
      <c r="C18" s="60"/>
      <c r="D18" s="60"/>
      <c r="E18" s="60"/>
      <c r="F18" s="60" t="s">
        <v>25</v>
      </c>
      <c r="G18" s="67"/>
      <c r="H18" s="67"/>
      <c r="I18" s="67"/>
      <c r="J18" s="6"/>
    </row>
    <row r="19" spans="1:10" ht="49.5">
      <c r="A19" s="60"/>
      <c r="B19" s="60"/>
      <c r="C19" s="60"/>
      <c r="D19" s="60">
        <v>1117</v>
      </c>
      <c r="E19" s="60"/>
      <c r="F19" s="84" t="s">
        <v>60</v>
      </c>
      <c r="G19" s="68">
        <f t="shared" ref="G19:I19" si="5">G21</f>
        <v>166833.20000000001</v>
      </c>
      <c r="H19" s="68">
        <f t="shared" si="5"/>
        <v>166833.20000000001</v>
      </c>
      <c r="I19" s="68">
        <f t="shared" si="5"/>
        <v>166833.20000000001</v>
      </c>
      <c r="J19" s="6"/>
    </row>
    <row r="20" spans="1:10">
      <c r="A20" s="60"/>
      <c r="B20" s="60"/>
      <c r="C20" s="60"/>
      <c r="D20" s="57"/>
      <c r="E20" s="57"/>
      <c r="F20" s="58" t="s">
        <v>25</v>
      </c>
      <c r="G20" s="50"/>
      <c r="H20" s="50"/>
      <c r="I20" s="50"/>
      <c r="J20" s="9"/>
    </row>
    <row r="21" spans="1:10" ht="52.5" customHeight="1">
      <c r="A21" s="60"/>
      <c r="B21" s="60"/>
      <c r="C21" s="60"/>
      <c r="D21" s="60"/>
      <c r="E21" s="60">
        <v>11001</v>
      </c>
      <c r="F21" s="84" t="s">
        <v>63</v>
      </c>
      <c r="G21" s="69">
        <f t="shared" ref="G21:I21" si="6">G23</f>
        <v>166833.20000000001</v>
      </c>
      <c r="H21" s="69">
        <f t="shared" si="6"/>
        <v>166833.20000000001</v>
      </c>
      <c r="I21" s="69">
        <f t="shared" si="6"/>
        <v>166833.20000000001</v>
      </c>
      <c r="J21" s="6"/>
    </row>
    <row r="22" spans="1:10">
      <c r="A22" s="60"/>
      <c r="B22" s="60"/>
      <c r="C22" s="60"/>
      <c r="D22" s="60"/>
      <c r="E22" s="60"/>
      <c r="F22" s="84" t="s">
        <v>65</v>
      </c>
      <c r="G22" s="69"/>
      <c r="H22" s="69"/>
      <c r="I22" s="69"/>
      <c r="J22" s="6"/>
    </row>
    <row r="23" spans="1:10">
      <c r="A23" s="60"/>
      <c r="B23" s="60"/>
      <c r="C23" s="60"/>
      <c r="D23" s="60"/>
      <c r="E23" s="60"/>
      <c r="F23" s="85" t="s">
        <v>43</v>
      </c>
      <c r="G23" s="69">
        <f t="shared" ref="G23:I23" si="7">G25</f>
        <v>166833.20000000001</v>
      </c>
      <c r="H23" s="69">
        <f t="shared" si="7"/>
        <v>166833.20000000001</v>
      </c>
      <c r="I23" s="69">
        <f t="shared" si="7"/>
        <v>166833.20000000001</v>
      </c>
      <c r="J23" s="6"/>
    </row>
    <row r="24" spans="1:10" ht="33">
      <c r="A24" s="60"/>
      <c r="B24" s="60"/>
      <c r="C24" s="60"/>
      <c r="D24" s="60"/>
      <c r="E24" s="60"/>
      <c r="F24" s="84" t="s">
        <v>17</v>
      </c>
      <c r="G24" s="69"/>
      <c r="H24" s="69"/>
      <c r="I24" s="69"/>
      <c r="J24" s="6"/>
    </row>
    <row r="25" spans="1:10">
      <c r="A25" s="60"/>
      <c r="B25" s="60"/>
      <c r="C25" s="60"/>
      <c r="D25" s="60"/>
      <c r="E25" s="60"/>
      <c r="F25" s="84" t="s">
        <v>26</v>
      </c>
      <c r="G25" s="69">
        <f t="shared" ref="G25:I25" si="8">G26</f>
        <v>166833.20000000001</v>
      </c>
      <c r="H25" s="69">
        <f t="shared" si="8"/>
        <v>166833.20000000001</v>
      </c>
      <c r="I25" s="69">
        <f t="shared" si="8"/>
        <v>166833.20000000001</v>
      </c>
      <c r="J25" s="6"/>
    </row>
    <row r="26" spans="1:10">
      <c r="A26" s="60"/>
      <c r="B26" s="60"/>
      <c r="C26" s="60"/>
      <c r="D26" s="60"/>
      <c r="E26" s="60"/>
      <c r="F26" s="84" t="s">
        <v>28</v>
      </c>
      <c r="G26" s="69">
        <f>G27+G30</f>
        <v>166833.20000000001</v>
      </c>
      <c r="H26" s="69">
        <f t="shared" ref="H26:I26" si="9">H27+H30</f>
        <v>166833.20000000001</v>
      </c>
      <c r="I26" s="69">
        <f t="shared" si="9"/>
        <v>166833.20000000001</v>
      </c>
      <c r="J26" s="6"/>
    </row>
    <row r="27" spans="1:10">
      <c r="A27" s="60"/>
      <c r="B27" s="60"/>
      <c r="C27" s="60"/>
      <c r="D27" s="60"/>
      <c r="E27" s="60"/>
      <c r="F27" s="84" t="s">
        <v>66</v>
      </c>
      <c r="G27" s="69">
        <f t="shared" ref="G27:I28" si="10">G28</f>
        <v>165333.20000000001</v>
      </c>
      <c r="H27" s="69">
        <f t="shared" si="10"/>
        <v>165333.20000000001</v>
      </c>
      <c r="I27" s="69">
        <f t="shared" si="10"/>
        <v>165333.20000000001</v>
      </c>
      <c r="J27" s="6"/>
    </row>
    <row r="28" spans="1:10">
      <c r="A28" s="60"/>
      <c r="B28" s="60"/>
      <c r="C28" s="60"/>
      <c r="D28" s="60"/>
      <c r="E28" s="60"/>
      <c r="F28" s="84" t="s">
        <v>67</v>
      </c>
      <c r="G28" s="69">
        <f t="shared" si="10"/>
        <v>165333.20000000001</v>
      </c>
      <c r="H28" s="69">
        <f t="shared" si="10"/>
        <v>165333.20000000001</v>
      </c>
      <c r="I28" s="69">
        <f t="shared" si="10"/>
        <v>165333.20000000001</v>
      </c>
      <c r="J28" s="6"/>
    </row>
    <row r="29" spans="1:10">
      <c r="A29" s="60"/>
      <c r="B29" s="60"/>
      <c r="C29" s="60"/>
      <c r="D29" s="60"/>
      <c r="E29" s="60"/>
      <c r="F29" s="84" t="s">
        <v>68</v>
      </c>
      <c r="G29" s="69">
        <v>165333.20000000001</v>
      </c>
      <c r="H29" s="69">
        <f>G29</f>
        <v>165333.20000000001</v>
      </c>
      <c r="I29" s="69">
        <f>H29</f>
        <v>165333.20000000001</v>
      </c>
      <c r="J29" s="6"/>
    </row>
    <row r="30" spans="1:10">
      <c r="A30" s="60"/>
      <c r="B30" s="60"/>
      <c r="C30" s="60"/>
      <c r="D30" s="60"/>
      <c r="E30" s="60"/>
      <c r="F30" s="84" t="s">
        <v>92</v>
      </c>
      <c r="G30" s="69">
        <f>G31</f>
        <v>1500</v>
      </c>
      <c r="H30" s="69">
        <f t="shared" ref="H30:I31" si="11">H31</f>
        <v>1500</v>
      </c>
      <c r="I30" s="69">
        <f t="shared" si="11"/>
        <v>1500</v>
      </c>
      <c r="J30" s="6"/>
    </row>
    <row r="31" spans="1:10" ht="33">
      <c r="A31" s="60"/>
      <c r="B31" s="60"/>
      <c r="C31" s="60"/>
      <c r="D31" s="60"/>
      <c r="E31" s="60"/>
      <c r="F31" s="84" t="s">
        <v>93</v>
      </c>
      <c r="G31" s="69">
        <f>G32</f>
        <v>1500</v>
      </c>
      <c r="H31" s="69">
        <f t="shared" si="11"/>
        <v>1500</v>
      </c>
      <c r="I31" s="69">
        <f t="shared" si="11"/>
        <v>1500</v>
      </c>
      <c r="J31" s="6"/>
    </row>
    <row r="32" spans="1:10">
      <c r="A32" s="60"/>
      <c r="B32" s="60"/>
      <c r="C32" s="60"/>
      <c r="D32" s="60"/>
      <c r="E32" s="60"/>
      <c r="F32" s="84" t="s">
        <v>94</v>
      </c>
      <c r="G32" s="69">
        <v>1500</v>
      </c>
      <c r="H32" s="69">
        <f>G32</f>
        <v>1500</v>
      </c>
      <c r="I32" s="69">
        <f>H32</f>
        <v>1500</v>
      </c>
      <c r="J32" s="6"/>
    </row>
    <row r="33" spans="1:10">
      <c r="A33" s="90"/>
      <c r="B33" s="21" t="s">
        <v>90</v>
      </c>
      <c r="C33" s="19"/>
      <c r="D33" s="22"/>
      <c r="E33" s="23"/>
      <c r="F33" s="95" t="s">
        <v>91</v>
      </c>
      <c r="G33" s="79">
        <f t="shared" ref="G33:I33" si="12">G35</f>
        <v>-166833.20000000001</v>
      </c>
      <c r="H33" s="79">
        <f t="shared" si="12"/>
        <v>-166833.20000000001</v>
      </c>
      <c r="I33" s="79">
        <f t="shared" si="12"/>
        <v>-166833.20000000001</v>
      </c>
    </row>
    <row r="34" spans="1:10">
      <c r="A34" s="90"/>
      <c r="B34" s="19"/>
      <c r="C34" s="20"/>
      <c r="D34" s="1"/>
      <c r="E34" s="7"/>
      <c r="F34" s="45" t="s">
        <v>39</v>
      </c>
      <c r="G34" s="79"/>
      <c r="H34" s="79"/>
      <c r="I34" s="79"/>
    </row>
    <row r="35" spans="1:10">
      <c r="A35" s="90"/>
      <c r="B35" s="21"/>
      <c r="C35" s="21" t="s">
        <v>48</v>
      </c>
      <c r="D35" s="1"/>
      <c r="E35" s="23"/>
      <c r="F35" s="95" t="s">
        <v>91</v>
      </c>
      <c r="G35" s="96">
        <f t="shared" ref="G35:I35" si="13">G37</f>
        <v>-166833.20000000001</v>
      </c>
      <c r="H35" s="96">
        <f t="shared" si="13"/>
        <v>-166833.20000000001</v>
      </c>
      <c r="I35" s="96">
        <f t="shared" si="13"/>
        <v>-166833.20000000001</v>
      </c>
      <c r="J35" s="9"/>
    </row>
    <row r="36" spans="1:10">
      <c r="A36" s="90"/>
      <c r="B36" s="19"/>
      <c r="C36" s="20"/>
      <c r="D36" s="1"/>
      <c r="E36" s="23"/>
      <c r="F36" s="45" t="s">
        <v>51</v>
      </c>
      <c r="G36" s="96"/>
      <c r="H36" s="96"/>
      <c r="I36" s="96"/>
      <c r="J36" s="9"/>
    </row>
    <row r="37" spans="1:10">
      <c r="A37" s="90"/>
      <c r="B37" s="19"/>
      <c r="C37" s="20"/>
      <c r="D37" s="1"/>
      <c r="E37" s="23"/>
      <c r="F37" s="45" t="s">
        <v>43</v>
      </c>
      <c r="G37" s="97">
        <f t="shared" ref="G37:I37" si="14">G39</f>
        <v>-166833.20000000001</v>
      </c>
      <c r="H37" s="97">
        <f t="shared" si="14"/>
        <v>-166833.20000000001</v>
      </c>
      <c r="I37" s="97">
        <f t="shared" si="14"/>
        <v>-166833.20000000001</v>
      </c>
    </row>
    <row r="38" spans="1:10">
      <c r="A38" s="90"/>
      <c r="B38" s="19"/>
      <c r="C38" s="20"/>
      <c r="D38" s="1"/>
      <c r="E38" s="23"/>
      <c r="F38" s="45" t="s">
        <v>39</v>
      </c>
      <c r="G38" s="79"/>
      <c r="H38" s="79"/>
      <c r="I38" s="79"/>
    </row>
    <row r="39" spans="1:10">
      <c r="A39" s="90"/>
      <c r="B39" s="19"/>
      <c r="C39" s="20"/>
      <c r="D39" s="22">
        <v>1011</v>
      </c>
      <c r="E39" s="7"/>
      <c r="F39" s="94" t="str">
        <f>'1'!C26</f>
        <v xml:space="preserve"> Անապահով սոցիալական խմբերին աջակցություն</v>
      </c>
      <c r="G39" s="79">
        <f t="shared" ref="G39:I39" si="15">G41</f>
        <v>-166833.20000000001</v>
      </c>
      <c r="H39" s="79">
        <f t="shared" si="15"/>
        <v>-166833.20000000001</v>
      </c>
      <c r="I39" s="79">
        <f t="shared" si="15"/>
        <v>-166833.20000000001</v>
      </c>
    </row>
    <row r="40" spans="1:10">
      <c r="A40" s="90"/>
      <c r="B40" s="19"/>
      <c r="C40" s="20"/>
      <c r="D40" s="20"/>
      <c r="E40" s="20"/>
      <c r="F40" s="45" t="s">
        <v>39</v>
      </c>
      <c r="G40" s="98"/>
      <c r="H40" s="98"/>
      <c r="I40" s="98"/>
    </row>
    <row r="41" spans="1:10">
      <c r="A41" s="90"/>
      <c r="B41" s="19"/>
      <c r="C41" s="20"/>
      <c r="D41" s="22"/>
      <c r="E41" s="1">
        <v>12001</v>
      </c>
      <c r="F41" s="7" t="str">
        <f>'1'!C33</f>
        <v>Ընտանիքի կենսամակարդակի բարձրացմանն ուղղված նպաստներ</v>
      </c>
      <c r="G41" s="98">
        <f t="shared" ref="G41:I41" si="16">G43</f>
        <v>-166833.20000000001</v>
      </c>
      <c r="H41" s="98">
        <f t="shared" si="16"/>
        <v>-166833.20000000001</v>
      </c>
      <c r="I41" s="98">
        <f t="shared" si="16"/>
        <v>-166833.20000000001</v>
      </c>
    </row>
    <row r="42" spans="1:10">
      <c r="A42" s="90"/>
      <c r="B42" s="19"/>
      <c r="C42" s="20"/>
      <c r="D42" s="1"/>
      <c r="E42" s="23"/>
      <c r="F42" s="45" t="s">
        <v>78</v>
      </c>
      <c r="G42" s="98"/>
      <c r="H42" s="98"/>
      <c r="I42" s="98"/>
    </row>
    <row r="43" spans="1:10" ht="34.5">
      <c r="A43" s="90"/>
      <c r="B43" s="19"/>
      <c r="C43" s="20"/>
      <c r="D43" s="22"/>
      <c r="E43" s="23"/>
      <c r="F43" s="99" t="s">
        <v>95</v>
      </c>
      <c r="G43" s="98">
        <f t="shared" ref="G43:I43" si="17">G45</f>
        <v>-166833.20000000001</v>
      </c>
      <c r="H43" s="98">
        <f t="shared" si="17"/>
        <v>-166833.20000000001</v>
      </c>
      <c r="I43" s="98">
        <f t="shared" si="17"/>
        <v>-166833.20000000001</v>
      </c>
    </row>
    <row r="44" spans="1:10" ht="34.5">
      <c r="A44" s="90"/>
      <c r="B44" s="19"/>
      <c r="C44" s="20"/>
      <c r="D44" s="20"/>
      <c r="E44" s="24"/>
      <c r="F44" s="45" t="s">
        <v>79</v>
      </c>
      <c r="G44" s="98"/>
      <c r="H44" s="98"/>
      <c r="I44" s="98"/>
    </row>
    <row r="45" spans="1:10">
      <c r="A45" s="90"/>
      <c r="B45" s="19"/>
      <c r="C45" s="20"/>
      <c r="D45" s="20"/>
      <c r="E45" s="24"/>
      <c r="F45" s="45" t="s">
        <v>26</v>
      </c>
      <c r="G45" s="98">
        <f t="shared" ref="G45:I48" si="18">G46</f>
        <v>-166833.20000000001</v>
      </c>
      <c r="H45" s="98">
        <f t="shared" si="18"/>
        <v>-166833.20000000001</v>
      </c>
      <c r="I45" s="98">
        <f t="shared" si="18"/>
        <v>-166833.20000000001</v>
      </c>
    </row>
    <row r="46" spans="1:10">
      <c r="A46" s="90"/>
      <c r="B46" s="19"/>
      <c r="C46" s="20"/>
      <c r="D46" s="20"/>
      <c r="E46" s="24"/>
      <c r="F46" s="45" t="s">
        <v>80</v>
      </c>
      <c r="G46" s="98">
        <f t="shared" si="18"/>
        <v>-166833.20000000001</v>
      </c>
      <c r="H46" s="98">
        <f t="shared" si="18"/>
        <v>-166833.20000000001</v>
      </c>
      <c r="I46" s="98">
        <f t="shared" si="18"/>
        <v>-166833.20000000001</v>
      </c>
    </row>
    <row r="47" spans="1:10">
      <c r="A47" s="90"/>
      <c r="B47" s="19"/>
      <c r="C47" s="20"/>
      <c r="D47" s="20"/>
      <c r="E47" s="24"/>
      <c r="F47" s="45" t="s">
        <v>96</v>
      </c>
      <c r="G47" s="98">
        <f>G48</f>
        <v>-166833.20000000001</v>
      </c>
      <c r="H47" s="98">
        <f t="shared" si="18"/>
        <v>-166833.20000000001</v>
      </c>
      <c r="I47" s="98">
        <f t="shared" si="18"/>
        <v>-166833.20000000001</v>
      </c>
    </row>
    <row r="48" spans="1:10" ht="34.5">
      <c r="A48" s="90"/>
      <c r="B48" s="19"/>
      <c r="C48" s="20"/>
      <c r="D48" s="20"/>
      <c r="E48" s="24"/>
      <c r="F48" s="45" t="s">
        <v>97</v>
      </c>
      <c r="G48" s="98">
        <f>G49</f>
        <v>-166833.20000000001</v>
      </c>
      <c r="H48" s="98">
        <f t="shared" si="18"/>
        <v>-166833.20000000001</v>
      </c>
      <c r="I48" s="98">
        <f t="shared" si="18"/>
        <v>-166833.20000000001</v>
      </c>
    </row>
    <row r="49" spans="1:10">
      <c r="A49" s="90"/>
      <c r="B49" s="19"/>
      <c r="C49" s="20"/>
      <c r="D49" s="1"/>
      <c r="E49" s="23"/>
      <c r="F49" s="45" t="s">
        <v>98</v>
      </c>
      <c r="G49" s="100">
        <f>'1'!D32</f>
        <v>-166833.20000000001</v>
      </c>
      <c r="H49" s="100">
        <f>'1'!E32</f>
        <v>-166833.20000000001</v>
      </c>
      <c r="I49" s="100">
        <f>'1'!F32</f>
        <v>-166833.20000000001</v>
      </c>
      <c r="J49" s="6"/>
    </row>
  </sheetData>
  <mergeCells count="7">
    <mergeCell ref="A5:I5"/>
    <mergeCell ref="A7:C7"/>
    <mergeCell ref="D7:E7"/>
    <mergeCell ref="F7:F8"/>
    <mergeCell ref="F2:I2"/>
    <mergeCell ref="F3:I3"/>
    <mergeCell ref="G7:I7"/>
  </mergeCells>
  <conditionalFormatting sqref="F19">
    <cfRule type="expression" dxfId="0" priority="1" stopIfTrue="1">
      <formula>#REF!=1</formula>
    </cfRule>
  </conditionalFormatting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view="pageBreakPreview" zoomScaleNormal="100" zoomScaleSheetLayoutView="100" workbookViewId="0"/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4.5703125" style="25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61"/>
      <c r="B1" s="61"/>
      <c r="C1" s="61"/>
      <c r="D1" s="61"/>
      <c r="E1" s="25" t="s">
        <v>44</v>
      </c>
    </row>
    <row r="2" spans="1:5">
      <c r="A2" s="61"/>
      <c r="B2" s="127" t="s">
        <v>56</v>
      </c>
      <c r="C2" s="127"/>
      <c r="D2" s="127"/>
      <c r="E2" s="127"/>
    </row>
    <row r="3" spans="1:5">
      <c r="A3" s="61"/>
      <c r="B3" s="127" t="s">
        <v>1</v>
      </c>
      <c r="C3" s="127"/>
      <c r="D3" s="127"/>
      <c r="E3" s="127"/>
    </row>
    <row r="4" spans="1:5">
      <c r="A4" s="139"/>
      <c r="B4" s="139"/>
      <c r="C4" s="139"/>
      <c r="D4" s="139"/>
      <c r="E4" s="139"/>
    </row>
    <row r="5" spans="1:5" ht="55.5" customHeight="1">
      <c r="A5" s="140" t="s">
        <v>118</v>
      </c>
      <c r="B5" s="140"/>
      <c r="C5" s="140"/>
      <c r="D5" s="140"/>
      <c r="E5" s="140"/>
    </row>
    <row r="6" spans="1:5">
      <c r="A6" s="63"/>
      <c r="B6" s="63"/>
      <c r="C6" s="63"/>
      <c r="D6" s="63"/>
      <c r="E6" s="63"/>
    </row>
    <row r="7" spans="1:5">
      <c r="A7" s="141" t="s">
        <v>37</v>
      </c>
      <c r="B7" s="141"/>
      <c r="C7" s="141"/>
      <c r="D7" s="141"/>
      <c r="E7" s="141"/>
    </row>
    <row r="8" spans="1:5">
      <c r="A8" s="26"/>
      <c r="B8" s="26"/>
      <c r="C8" s="26"/>
      <c r="D8" s="26"/>
      <c r="E8" s="27"/>
    </row>
    <row r="9" spans="1:5">
      <c r="A9" s="134" t="s">
        <v>57</v>
      </c>
      <c r="B9" s="134"/>
      <c r="C9" s="134"/>
      <c r="D9" s="134"/>
      <c r="E9" s="134"/>
    </row>
    <row r="10" spans="1:5">
      <c r="A10" s="12"/>
      <c r="B10" s="12"/>
      <c r="C10" s="12"/>
      <c r="D10" s="12"/>
      <c r="E10" s="13"/>
    </row>
    <row r="11" spans="1:5">
      <c r="A11" s="70" t="s">
        <v>34</v>
      </c>
      <c r="B11" s="112" t="s">
        <v>35</v>
      </c>
      <c r="C11" s="6" t="s">
        <v>107</v>
      </c>
      <c r="E11" s="6"/>
    </row>
    <row r="12" spans="1:5" ht="69">
      <c r="A12" s="71">
        <v>1117</v>
      </c>
      <c r="B12" s="111" t="s">
        <v>70</v>
      </c>
      <c r="E12" s="6"/>
    </row>
    <row r="13" spans="1:5" ht="21" customHeight="1">
      <c r="A13" s="73" t="s">
        <v>49</v>
      </c>
      <c r="B13" s="74"/>
      <c r="E13" s="6"/>
    </row>
    <row r="14" spans="1:5">
      <c r="A14" s="12"/>
      <c r="B14" s="12"/>
      <c r="C14" s="12"/>
      <c r="D14" s="12"/>
      <c r="E14" s="13"/>
    </row>
    <row r="15" spans="1:5" ht="57.75" customHeight="1">
      <c r="A15" s="91" t="s">
        <v>23</v>
      </c>
      <c r="B15" s="92" t="s">
        <v>71</v>
      </c>
      <c r="C15" s="142" t="s">
        <v>45</v>
      </c>
      <c r="D15" s="143"/>
      <c r="E15" s="144"/>
    </row>
    <row r="16" spans="1:5" ht="34.5">
      <c r="A16" s="91" t="s">
        <v>19</v>
      </c>
      <c r="B16" s="92" t="s">
        <v>72</v>
      </c>
      <c r="C16" s="62" t="s">
        <v>53</v>
      </c>
      <c r="D16" s="62" t="s">
        <v>54</v>
      </c>
      <c r="E16" s="1" t="s">
        <v>55</v>
      </c>
    </row>
    <row r="17" spans="1:5" ht="51.75">
      <c r="A17" s="91" t="s">
        <v>20</v>
      </c>
      <c r="B17" s="92" t="s">
        <v>73</v>
      </c>
      <c r="C17" s="75"/>
      <c r="D17" s="75"/>
      <c r="E17" s="75"/>
    </row>
    <row r="18" spans="1:5" ht="51.75">
      <c r="A18" s="91" t="s">
        <v>21</v>
      </c>
      <c r="B18" s="92" t="s">
        <v>74</v>
      </c>
      <c r="C18" s="75"/>
      <c r="D18" s="75"/>
      <c r="E18" s="75"/>
    </row>
    <row r="19" spans="1:5">
      <c r="A19" s="91" t="s">
        <v>16</v>
      </c>
      <c r="B19" s="92" t="s">
        <v>50</v>
      </c>
      <c r="C19" s="75"/>
      <c r="D19" s="75"/>
      <c r="E19" s="75"/>
    </row>
    <row r="20" spans="1:5" ht="30.75" customHeight="1">
      <c r="A20" s="91" t="s">
        <v>75</v>
      </c>
      <c r="B20" s="92" t="s">
        <v>76</v>
      </c>
      <c r="C20" s="75"/>
      <c r="D20" s="75"/>
      <c r="E20" s="75"/>
    </row>
    <row r="21" spans="1:5">
      <c r="A21" s="135" t="s">
        <v>24</v>
      </c>
      <c r="B21" s="136"/>
      <c r="C21" s="75"/>
      <c r="D21" s="75"/>
      <c r="E21" s="75"/>
    </row>
    <row r="22" spans="1:5">
      <c r="A22" s="137" t="s">
        <v>22</v>
      </c>
      <c r="B22" s="138"/>
      <c r="C22" s="75">
        <f>'1'!D19</f>
        <v>166833.20000000001</v>
      </c>
      <c r="D22" s="75">
        <f>'1'!E19</f>
        <v>166833.20000000001</v>
      </c>
      <c r="E22" s="75">
        <f>'1'!F19</f>
        <v>166833.20000000001</v>
      </c>
    </row>
    <row r="23" spans="1:5">
      <c r="A23" s="59"/>
      <c r="B23" s="59"/>
      <c r="C23" s="59"/>
      <c r="D23" s="59"/>
      <c r="E23" s="59"/>
    </row>
    <row r="25" spans="1:5">
      <c r="A25" s="101"/>
      <c r="B25" s="28"/>
      <c r="C25" s="28"/>
      <c r="D25" s="28"/>
      <c r="E25" s="6"/>
    </row>
    <row r="26" spans="1:5">
      <c r="A26" s="29" t="s">
        <v>34</v>
      </c>
      <c r="B26" s="102" t="s">
        <v>35</v>
      </c>
      <c r="C26" s="103"/>
      <c r="D26" s="103"/>
      <c r="E26" s="6"/>
    </row>
    <row r="27" spans="1:5">
      <c r="A27" s="81">
        <f>'1'!A25</f>
        <v>1011</v>
      </c>
      <c r="B27" s="104" t="str">
        <f>'1'!C26</f>
        <v xml:space="preserve"> Անապահով սոցիալական խմբերին աջակցություն</v>
      </c>
      <c r="C27" s="105"/>
      <c r="D27" s="105"/>
      <c r="E27" s="6"/>
    </row>
    <row r="28" spans="1:5">
      <c r="A28" s="153" t="s">
        <v>49</v>
      </c>
      <c r="B28" s="153"/>
      <c r="C28" s="56"/>
      <c r="D28" s="56"/>
      <c r="E28" s="6"/>
    </row>
    <row r="29" spans="1:5">
      <c r="A29" s="31"/>
      <c r="B29" s="32"/>
      <c r="C29" s="34"/>
      <c r="D29" s="34"/>
      <c r="E29" s="6"/>
    </row>
    <row r="30" spans="1:5" ht="58.5" customHeight="1">
      <c r="A30" s="106" t="s">
        <v>23</v>
      </c>
      <c r="B30" s="107">
        <f>A27</f>
        <v>1011</v>
      </c>
      <c r="C30" s="148" t="s">
        <v>41</v>
      </c>
      <c r="D30" s="149"/>
      <c r="E30" s="150"/>
    </row>
    <row r="31" spans="1:5" ht="34.5">
      <c r="A31" s="106" t="s">
        <v>19</v>
      </c>
      <c r="B31" s="107">
        <v>12001</v>
      </c>
      <c r="C31" s="108" t="s">
        <v>81</v>
      </c>
      <c r="D31" s="108" t="s">
        <v>82</v>
      </c>
      <c r="E31" s="108" t="s">
        <v>83</v>
      </c>
    </row>
    <row r="32" spans="1:5" ht="34.5">
      <c r="A32" s="106" t="s">
        <v>20</v>
      </c>
      <c r="B32" s="107" t="str">
        <f>'1'!C33</f>
        <v>Ընտանիքի կենսամակարդակի բարձրացմանն ուղղված նպաստներ</v>
      </c>
      <c r="C32" s="154"/>
      <c r="D32" s="154"/>
      <c r="E32" s="145"/>
    </row>
    <row r="33" spans="1:5" ht="60" customHeight="1">
      <c r="A33" s="106" t="s">
        <v>21</v>
      </c>
      <c r="B33" s="107" t="str">
        <f>'1'!C35</f>
        <v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C33" s="155"/>
      <c r="D33" s="155"/>
      <c r="E33" s="146"/>
    </row>
    <row r="34" spans="1:5">
      <c r="A34" s="106" t="s">
        <v>16</v>
      </c>
      <c r="B34" s="107" t="str">
        <f>'1'!C37</f>
        <v xml:space="preserve"> Տրանսֆերտների տրամադրում</v>
      </c>
      <c r="C34" s="155"/>
      <c r="D34" s="155"/>
      <c r="E34" s="146"/>
    </row>
    <row r="35" spans="1:5" ht="53.25" customHeight="1">
      <c r="A35" s="60" t="s">
        <v>99</v>
      </c>
      <c r="B35" s="93" t="s">
        <v>100</v>
      </c>
      <c r="C35" s="156"/>
      <c r="D35" s="156"/>
      <c r="E35" s="147"/>
    </row>
    <row r="36" spans="1:5">
      <c r="A36" s="149" t="s">
        <v>24</v>
      </c>
      <c r="B36" s="150"/>
      <c r="C36" s="109"/>
      <c r="D36" s="80"/>
      <c r="E36" s="4"/>
    </row>
    <row r="37" spans="1:5">
      <c r="A37" s="152" t="s">
        <v>109</v>
      </c>
      <c r="B37" s="152"/>
      <c r="C37" s="121">
        <v>-417</v>
      </c>
      <c r="D37" s="121"/>
      <c r="E37" s="121">
        <v>-417</v>
      </c>
    </row>
    <row r="38" spans="1:5" hidden="1">
      <c r="A38" s="152" t="s">
        <v>110</v>
      </c>
      <c r="B38" s="157"/>
      <c r="C38" s="121"/>
      <c r="D38" s="121"/>
      <c r="E38" s="121"/>
    </row>
    <row r="39" spans="1:5" hidden="1">
      <c r="A39" s="152" t="s">
        <v>111</v>
      </c>
      <c r="B39" s="152"/>
      <c r="C39" s="121"/>
      <c r="D39" s="121"/>
      <c r="E39" s="121"/>
    </row>
    <row r="40" spans="1:5">
      <c r="A40" s="152" t="s">
        <v>112</v>
      </c>
      <c r="B40" s="152"/>
      <c r="C40" s="121">
        <v>-1209</v>
      </c>
      <c r="D40" s="121"/>
      <c r="E40" s="121">
        <v>-1209</v>
      </c>
    </row>
    <row r="41" spans="1:5" hidden="1">
      <c r="A41" s="152" t="s">
        <v>113</v>
      </c>
      <c r="B41" s="157"/>
      <c r="C41" s="109"/>
      <c r="D41" s="119"/>
      <c r="E41" s="120"/>
    </row>
    <row r="42" spans="1:5" hidden="1">
      <c r="A42" s="152" t="s">
        <v>114</v>
      </c>
      <c r="B42" s="152"/>
      <c r="C42" s="109"/>
      <c r="D42" s="119"/>
      <c r="E42" s="120"/>
    </row>
    <row r="43" spans="1:5">
      <c r="A43" s="151" t="s">
        <v>22</v>
      </c>
      <c r="B43" s="152"/>
      <c r="C43" s="109">
        <f>'1'!D32</f>
        <v>-166833.20000000001</v>
      </c>
      <c r="D43" s="109">
        <f>'1'!E32</f>
        <v>-166833.20000000001</v>
      </c>
      <c r="E43" s="109">
        <f>'1'!F32</f>
        <v>-166833.20000000001</v>
      </c>
    </row>
    <row r="44" spans="1:5">
      <c r="A44" s="110"/>
      <c r="B44" s="34"/>
      <c r="C44" s="34"/>
      <c r="D44" s="34"/>
      <c r="E44" s="34"/>
    </row>
  </sheetData>
  <mergeCells count="22">
    <mergeCell ref="E32:E35"/>
    <mergeCell ref="C30:E30"/>
    <mergeCell ref="A36:B36"/>
    <mergeCell ref="A43:B43"/>
    <mergeCell ref="A28:B28"/>
    <mergeCell ref="C32:C35"/>
    <mergeCell ref="D32:D35"/>
    <mergeCell ref="A42:B42"/>
    <mergeCell ref="A40:B40"/>
    <mergeCell ref="A41:B41"/>
    <mergeCell ref="A37:B37"/>
    <mergeCell ref="A38:B38"/>
    <mergeCell ref="A39:B39"/>
    <mergeCell ref="A9:E9"/>
    <mergeCell ref="A21:B21"/>
    <mergeCell ref="A22:B22"/>
    <mergeCell ref="B2:E2"/>
    <mergeCell ref="B3:E3"/>
    <mergeCell ref="A4:E4"/>
    <mergeCell ref="A5:E5"/>
    <mergeCell ref="A7:E7"/>
    <mergeCell ref="C15:E15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view="pageBreakPreview" zoomScaleNormal="100" zoomScaleSheetLayoutView="100" workbookViewId="0"/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4.5703125" style="25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51"/>
      <c r="B1" s="51"/>
      <c r="C1" s="53"/>
      <c r="D1" s="53"/>
      <c r="E1" s="25" t="s">
        <v>42</v>
      </c>
    </row>
    <row r="2" spans="1:5">
      <c r="A2" s="51"/>
      <c r="B2" s="127" t="s">
        <v>56</v>
      </c>
      <c r="C2" s="127"/>
      <c r="D2" s="127"/>
      <c r="E2" s="127"/>
    </row>
    <row r="3" spans="1:5">
      <c r="A3" s="51"/>
      <c r="B3" s="127" t="s">
        <v>1</v>
      </c>
      <c r="C3" s="127"/>
      <c r="D3" s="127"/>
      <c r="E3" s="127"/>
    </row>
    <row r="4" spans="1:5">
      <c r="A4" s="139"/>
      <c r="B4" s="139"/>
      <c r="C4" s="139"/>
      <c r="D4" s="139"/>
      <c r="E4" s="139"/>
    </row>
    <row r="5" spans="1:5" ht="55.5" customHeight="1">
      <c r="A5" s="140" t="s">
        <v>119</v>
      </c>
      <c r="B5" s="140"/>
      <c r="C5" s="140"/>
      <c r="D5" s="140"/>
      <c r="E5" s="140"/>
    </row>
    <row r="6" spans="1:5">
      <c r="A6" s="52"/>
      <c r="B6" s="52"/>
      <c r="C6" s="55"/>
      <c r="D6" s="55"/>
      <c r="E6" s="52"/>
    </row>
    <row r="7" spans="1:5">
      <c r="A7" s="141" t="s">
        <v>46</v>
      </c>
      <c r="B7" s="141"/>
      <c r="C7" s="141"/>
      <c r="D7" s="141"/>
      <c r="E7" s="141"/>
    </row>
    <row r="8" spans="1:5">
      <c r="A8" s="26"/>
      <c r="B8" s="26"/>
      <c r="C8" s="26"/>
      <c r="D8" s="26"/>
      <c r="E8" s="27"/>
    </row>
    <row r="9" spans="1:5">
      <c r="A9" s="134" t="s">
        <v>57</v>
      </c>
      <c r="B9" s="134"/>
      <c r="C9" s="134"/>
      <c r="D9" s="134"/>
      <c r="E9" s="134"/>
    </row>
    <row r="10" spans="1:5">
      <c r="A10" s="12"/>
      <c r="B10" s="12"/>
      <c r="C10" s="12"/>
      <c r="D10" s="12"/>
      <c r="E10" s="13"/>
    </row>
    <row r="11" spans="1:5">
      <c r="E11" s="6"/>
    </row>
    <row r="12" spans="1:5">
      <c r="A12" s="70" t="s">
        <v>34</v>
      </c>
      <c r="B12" s="14" t="s">
        <v>35</v>
      </c>
      <c r="C12" s="6" t="s">
        <v>115</v>
      </c>
      <c r="E12" s="6"/>
    </row>
    <row r="13" spans="1:5" ht="69">
      <c r="A13" s="71">
        <v>1117</v>
      </c>
      <c r="B13" s="72" t="s">
        <v>70</v>
      </c>
      <c r="E13" s="6"/>
    </row>
    <row r="14" spans="1:5" ht="21" customHeight="1">
      <c r="A14" s="73" t="s">
        <v>49</v>
      </c>
      <c r="B14" s="74"/>
      <c r="E14" s="6"/>
    </row>
    <row r="15" spans="1:5">
      <c r="A15" s="12"/>
      <c r="B15" s="12"/>
      <c r="C15" s="12"/>
      <c r="D15" s="12"/>
      <c r="E15" s="13"/>
    </row>
    <row r="16" spans="1:5" ht="57.75" customHeight="1">
      <c r="A16" s="91" t="s">
        <v>23</v>
      </c>
      <c r="B16" s="92" t="s">
        <v>71</v>
      </c>
      <c r="C16" s="142" t="s">
        <v>45</v>
      </c>
      <c r="D16" s="143"/>
      <c r="E16" s="144"/>
    </row>
    <row r="17" spans="1:5" ht="34.5">
      <c r="A17" s="91" t="s">
        <v>19</v>
      </c>
      <c r="B17" s="92" t="s">
        <v>72</v>
      </c>
      <c r="C17" s="76" t="s">
        <v>53</v>
      </c>
      <c r="D17" s="76" t="s">
        <v>54</v>
      </c>
      <c r="E17" s="1" t="s">
        <v>55</v>
      </c>
    </row>
    <row r="18" spans="1:5" ht="51.75">
      <c r="A18" s="91" t="s">
        <v>20</v>
      </c>
      <c r="B18" s="92" t="s">
        <v>73</v>
      </c>
      <c r="C18" s="75"/>
      <c r="D18" s="75"/>
      <c r="E18" s="75"/>
    </row>
    <row r="19" spans="1:5" ht="51.75">
      <c r="A19" s="91" t="s">
        <v>21</v>
      </c>
      <c r="B19" s="92" t="s">
        <v>74</v>
      </c>
      <c r="C19" s="75"/>
      <c r="D19" s="75"/>
      <c r="E19" s="75"/>
    </row>
    <row r="20" spans="1:5">
      <c r="A20" s="91" t="s">
        <v>16</v>
      </c>
      <c r="B20" s="92" t="s">
        <v>50</v>
      </c>
      <c r="C20" s="75"/>
      <c r="D20" s="75"/>
      <c r="E20" s="75"/>
    </row>
    <row r="21" spans="1:5" ht="30.75" customHeight="1">
      <c r="A21" s="91" t="s">
        <v>75</v>
      </c>
      <c r="B21" s="92" t="s">
        <v>76</v>
      </c>
      <c r="C21" s="75"/>
      <c r="D21" s="75"/>
      <c r="E21" s="75"/>
    </row>
    <row r="22" spans="1:5">
      <c r="A22" s="135" t="s">
        <v>24</v>
      </c>
      <c r="B22" s="136"/>
      <c r="C22" s="75"/>
      <c r="D22" s="75"/>
      <c r="E22" s="75"/>
    </row>
    <row r="23" spans="1:5">
      <c r="A23" s="137" t="s">
        <v>22</v>
      </c>
      <c r="B23" s="138"/>
      <c r="C23" s="75">
        <f>'3'!C22</f>
        <v>166833.20000000001</v>
      </c>
      <c r="D23" s="75">
        <f>'3'!D22</f>
        <v>166833.20000000001</v>
      </c>
      <c r="E23" s="75">
        <f>'3'!E22</f>
        <v>166833.20000000001</v>
      </c>
    </row>
    <row r="24" spans="1:5">
      <c r="A24" s="59"/>
      <c r="B24" s="59"/>
      <c r="C24" s="59"/>
      <c r="D24" s="59"/>
      <c r="E24" s="59"/>
    </row>
    <row r="27" spans="1:5" s="116" customFormat="1">
      <c r="A27" s="158" t="s">
        <v>108</v>
      </c>
      <c r="B27" s="158"/>
    </row>
    <row r="28" spans="1:5">
      <c r="A28" s="28"/>
      <c r="B28" s="28"/>
      <c r="E28" s="6"/>
    </row>
    <row r="29" spans="1:5">
      <c r="A29" s="29" t="s">
        <v>34</v>
      </c>
      <c r="B29" s="30" t="s">
        <v>35</v>
      </c>
      <c r="C29" s="115" t="s">
        <v>106</v>
      </c>
      <c r="E29" s="6"/>
    </row>
    <row r="30" spans="1:5">
      <c r="A30" s="81">
        <v>1011</v>
      </c>
      <c r="B30" s="113" t="str">
        <f>'3'!B27</f>
        <v xml:space="preserve"> Անապահով սոցիալական խմբերին աջակցություն</v>
      </c>
      <c r="E30" s="6"/>
    </row>
    <row r="31" spans="1:5">
      <c r="A31" s="153" t="s">
        <v>49</v>
      </c>
      <c r="B31" s="153"/>
      <c r="E31" s="6"/>
    </row>
    <row r="32" spans="1:5">
      <c r="A32" s="31"/>
      <c r="B32" s="32"/>
      <c r="E32" s="6"/>
    </row>
    <row r="33" spans="1:5" ht="39.75" customHeight="1">
      <c r="A33" s="106" t="s">
        <v>23</v>
      </c>
      <c r="B33" s="33">
        <f>'3'!B30</f>
        <v>1011</v>
      </c>
      <c r="C33" s="148" t="s">
        <v>41</v>
      </c>
      <c r="D33" s="149"/>
      <c r="E33" s="150"/>
    </row>
    <row r="34" spans="1:5" ht="34.5">
      <c r="A34" s="106" t="s">
        <v>19</v>
      </c>
      <c r="B34" s="33">
        <f>'3'!B31</f>
        <v>12001</v>
      </c>
      <c r="C34" s="108" t="s">
        <v>81</v>
      </c>
      <c r="D34" s="108" t="s">
        <v>82</v>
      </c>
      <c r="E34" s="108" t="s">
        <v>83</v>
      </c>
    </row>
    <row r="35" spans="1:5" ht="21.75" customHeight="1">
      <c r="A35" s="106" t="s">
        <v>20</v>
      </c>
      <c r="B35" s="33" t="s">
        <v>101</v>
      </c>
      <c r="C35" s="145"/>
      <c r="D35" s="145"/>
      <c r="E35" s="145"/>
    </row>
    <row r="36" spans="1:5" ht="51.75">
      <c r="A36" s="106" t="s">
        <v>21</v>
      </c>
      <c r="B36" s="33" t="s">
        <v>102</v>
      </c>
      <c r="C36" s="146"/>
      <c r="D36" s="146"/>
      <c r="E36" s="146"/>
    </row>
    <row r="37" spans="1:5">
      <c r="A37" s="106" t="s">
        <v>16</v>
      </c>
      <c r="B37" s="33" t="s">
        <v>103</v>
      </c>
      <c r="C37" s="146"/>
      <c r="D37" s="146"/>
      <c r="E37" s="146"/>
    </row>
    <row r="38" spans="1:5" ht="51.75">
      <c r="A38" s="60" t="s">
        <v>105</v>
      </c>
      <c r="B38" s="60" t="s">
        <v>104</v>
      </c>
      <c r="C38" s="147"/>
      <c r="D38" s="147"/>
      <c r="E38" s="147"/>
    </row>
    <row r="39" spans="1:5">
      <c r="A39" s="149" t="s">
        <v>24</v>
      </c>
      <c r="B39" s="150"/>
      <c r="C39" s="7"/>
      <c r="D39" s="7"/>
      <c r="E39" s="7"/>
    </row>
    <row r="40" spans="1:5">
      <c r="A40" s="152" t="s">
        <v>109</v>
      </c>
      <c r="B40" s="152"/>
      <c r="C40" s="121">
        <v>-417</v>
      </c>
      <c r="D40" s="121"/>
      <c r="E40" s="121">
        <v>-417</v>
      </c>
    </row>
    <row r="41" spans="1:5" hidden="1">
      <c r="A41" s="152" t="s">
        <v>110</v>
      </c>
      <c r="B41" s="157"/>
      <c r="C41" s="121"/>
      <c r="D41" s="121"/>
      <c r="E41" s="121"/>
    </row>
    <row r="42" spans="1:5" hidden="1">
      <c r="A42" s="152" t="s">
        <v>111</v>
      </c>
      <c r="B42" s="152"/>
      <c r="C42" s="121"/>
      <c r="D42" s="121"/>
      <c r="E42" s="121"/>
    </row>
    <row r="43" spans="1:5">
      <c r="A43" s="152" t="s">
        <v>112</v>
      </c>
      <c r="B43" s="152"/>
      <c r="C43" s="121">
        <v>-1209</v>
      </c>
      <c r="D43" s="121"/>
      <c r="E43" s="121">
        <v>-1209</v>
      </c>
    </row>
    <row r="44" spans="1:5" hidden="1">
      <c r="A44" s="152" t="s">
        <v>113</v>
      </c>
      <c r="B44" s="157"/>
      <c r="C44" s="117"/>
      <c r="D44" s="118"/>
      <c r="E44" s="4"/>
    </row>
    <row r="45" spans="1:5" hidden="1">
      <c r="A45" s="152" t="s">
        <v>114</v>
      </c>
      <c r="B45" s="152"/>
      <c r="C45" s="117"/>
      <c r="D45" s="118"/>
      <c r="E45" s="4"/>
    </row>
    <row r="46" spans="1:5">
      <c r="A46" s="151" t="s">
        <v>22</v>
      </c>
      <c r="B46" s="152"/>
      <c r="C46" s="4">
        <f>'3'!C43</f>
        <v>-166833.20000000001</v>
      </c>
      <c r="D46" s="4">
        <f>'3'!D43</f>
        <v>-166833.20000000001</v>
      </c>
      <c r="E46" s="4">
        <f>'3'!E43</f>
        <v>-166833.20000000001</v>
      </c>
    </row>
  </sheetData>
  <mergeCells count="23">
    <mergeCell ref="A39:B39"/>
    <mergeCell ref="A46:B46"/>
    <mergeCell ref="A27:B27"/>
    <mergeCell ref="A31:B31"/>
    <mergeCell ref="A40:B40"/>
    <mergeCell ref="A41:B41"/>
    <mergeCell ref="A42:B42"/>
    <mergeCell ref="A43:B43"/>
    <mergeCell ref="A44:B44"/>
    <mergeCell ref="A45:B45"/>
    <mergeCell ref="C35:C38"/>
    <mergeCell ref="C16:E16"/>
    <mergeCell ref="C33:E33"/>
    <mergeCell ref="A22:B22"/>
    <mergeCell ref="A23:B23"/>
    <mergeCell ref="D35:D38"/>
    <mergeCell ref="E35:E38"/>
    <mergeCell ref="B2:E2"/>
    <mergeCell ref="B3:E3"/>
    <mergeCell ref="A9:E9"/>
    <mergeCell ref="A4:E4"/>
    <mergeCell ref="A5:E5"/>
    <mergeCell ref="A7:E7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https://mul2.gov.am/tasks/960546/oneclick/Havelvacner.xlsx?token=14394ec1f454be4f6b461babe7ce42ab</cp:keywords>
  <cp:lastModifiedBy>Lusine.Mkrtchyan</cp:lastModifiedBy>
  <cp:lastPrinted>2023-04-04T12:56:41Z</cp:lastPrinted>
  <dcterms:created xsi:type="dcterms:W3CDTF">2003-05-20T07:22:10Z</dcterms:created>
  <dcterms:modified xsi:type="dcterms:W3CDTF">2024-04-11T07:33:58Z</dcterms:modified>
</cp:coreProperties>
</file>