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BF267427-FBF6-4358-8965-0489AAA0CD3C}" xr6:coauthVersionLast="47" xr6:coauthVersionMax="47" xr10:uidLastSave="{00000000-0000-0000-0000-000000000000}"/>
  <bookViews>
    <workbookView xWindow="-108" yWindow="-108" windowWidth="23256" windowHeight="12456" activeTab="5" xr2:uid="{00000000-000D-0000-FFFF-FFFF00000000}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10" r:id="rId5"/>
    <sheet name="Հավելված 6" sheetId="12" r:id="rId6"/>
  </sheets>
  <definedNames>
    <definedName name="_xlnm.Print_Area" localSheetId="0">'Հավելված 1'!$A$1:$F$30</definedName>
    <definedName name="_xlnm.Print_Area" localSheetId="1">'Հավելված 2'!$A$1:$H$14</definedName>
    <definedName name="_xlnm.Print_Area" localSheetId="2">'Հավելված 3'!$A$1:$I$38</definedName>
    <definedName name="_xlnm.Print_Area" localSheetId="4">'Հավելված 5'!$A$1:$E$34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7" i="2" l="1"/>
  <c r="G37" i="2"/>
  <c r="H37" i="2"/>
  <c r="E12" i="7" l="1"/>
  <c r="F12" i="7"/>
  <c r="G12" i="7"/>
  <c r="G36" i="2" l="1"/>
  <c r="G35" i="2" s="1"/>
  <c r="C22" i="12" l="1"/>
  <c r="C32" i="12" s="1"/>
  <c r="C22" i="10"/>
  <c r="C32" i="10" s="1"/>
  <c r="G34" i="2"/>
  <c r="G32" i="2" s="1"/>
  <c r="G30" i="2" s="1"/>
  <c r="G29" i="2" s="1"/>
  <c r="G10" i="7"/>
  <c r="D22" i="12" l="1"/>
  <c r="D32" i="12" s="1"/>
  <c r="D22" i="10"/>
  <c r="D32" i="10" s="1"/>
  <c r="G28" i="2"/>
  <c r="G27" i="2" s="1"/>
  <c r="G26" i="2" s="1"/>
  <c r="G24" i="2" s="1"/>
  <c r="G22" i="2" s="1"/>
  <c r="G21" i="2" s="1"/>
  <c r="D12" i="1"/>
  <c r="H36" i="2"/>
  <c r="H35" i="2" s="1"/>
  <c r="E22" i="12" l="1"/>
  <c r="E32" i="12" s="1"/>
  <c r="E22" i="10"/>
  <c r="E32" i="10" s="1"/>
  <c r="D17" i="8"/>
  <c r="H14" i="7"/>
  <c r="H34" i="2"/>
  <c r="H32" i="2" s="1"/>
  <c r="H30" i="2" s="1"/>
  <c r="I36" i="2"/>
  <c r="I35" i="2" s="1"/>
  <c r="H29" i="2" l="1"/>
  <c r="H28" i="2" s="1"/>
  <c r="H27" i="2" s="1"/>
  <c r="H26" i="2" s="1"/>
  <c r="H24" i="2" s="1"/>
  <c r="H22" i="2" s="1"/>
  <c r="H21" i="2" s="1"/>
  <c r="E12" i="1"/>
  <c r="D15" i="8"/>
  <c r="D13" i="8" s="1"/>
  <c r="D11" i="8" s="1"/>
  <c r="H12" i="7"/>
  <c r="D14" i="7"/>
  <c r="D12" i="7" s="1"/>
  <c r="I34" i="2"/>
  <c r="I32" i="2" s="1"/>
  <c r="I30" i="2" s="1"/>
  <c r="I29" i="2" l="1"/>
  <c r="I28" i="2" s="1"/>
  <c r="I27" i="2" s="1"/>
  <c r="I26" i="2" s="1"/>
  <c r="I24" i="2" s="1"/>
  <c r="I22" i="2" s="1"/>
  <c r="I21" i="2" s="1"/>
  <c r="F12" i="1"/>
  <c r="E17" i="8"/>
  <c r="E15" i="8" s="1"/>
  <c r="E13" i="8" s="1"/>
  <c r="E11" i="8" s="1"/>
  <c r="D11" i="1"/>
  <c r="D10" i="1" s="1"/>
  <c r="D10" i="7"/>
  <c r="F17" i="8" l="1"/>
  <c r="F15" i="8" s="1"/>
  <c r="F13" i="8" s="1"/>
  <c r="F11" i="8" s="1"/>
  <c r="G19" i="2"/>
  <c r="G17" i="2" s="1"/>
  <c r="G15" i="2" s="1"/>
  <c r="G13" i="2" s="1"/>
  <c r="G11" i="2" s="1"/>
  <c r="H19" i="2"/>
  <c r="I19" i="2"/>
  <c r="H10" i="7" l="1"/>
  <c r="F10" i="7"/>
  <c r="E10" i="7" l="1"/>
  <c r="H17" i="2" l="1"/>
  <c r="H15" i="2" s="1"/>
  <c r="H13" i="2" s="1"/>
  <c r="H11" i="2" s="1"/>
  <c r="I17" i="2"/>
  <c r="I15" i="2" s="1"/>
  <c r="I13" i="2" s="1"/>
  <c r="I11" i="2" s="1"/>
  <c r="F11" i="1" l="1"/>
  <c r="F10" i="1" s="1"/>
  <c r="E11" i="1"/>
  <c r="E10" i="1" s="1"/>
</calcChain>
</file>

<file path=xl/sharedStrings.xml><?xml version="1.0" encoding="utf-8"?>
<sst xmlns="http://schemas.openxmlformats.org/spreadsheetml/2006/main" count="223" uniqueCount="117">
  <si>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</si>
  <si>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</si>
  <si>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</si>
  <si>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</si>
  <si>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</si>
  <si>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</si>
  <si>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</si>
  <si>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</si>
  <si>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</si>
  <si>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</si>
  <si>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</si>
  <si>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</si>
  <si>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</si>
  <si>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</si>
  <si>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</si>
  <si>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</si>
  <si>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</si>
  <si>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</si>
  <si>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</si>
  <si>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</si>
  <si>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</si>
  <si>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</si>
  <si>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</si>
  <si>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</si>
  <si>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</si>
  <si>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</si>
  <si>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</si>
  <si>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</si>
  <si>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</si>
  <si>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</si>
  <si>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</si>
  <si>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</si>
  <si>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</si>
  <si>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</si>
  <si>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</si>
  <si>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</si>
  <si>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</si>
  <si>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</si>
  <si>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</si>
  <si>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</si>
  <si>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</si>
  <si>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</si>
  <si>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</si>
  <si>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</si>
  <si>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</si>
  <si>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</si>
  <si>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</si>
  <si>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</si>
  <si>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</si>
  <si>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</si>
  <si>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</si>
  <si>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</si>
  <si>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</si>
  <si>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</si>
  <si>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</si>
  <si>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</si>
  <si>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</si>
  <si>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 xml:space="preserve"> Առաջին կիսամյակ</t>
  </si>
  <si>
    <t xml:space="preserve"> 31001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</si>
  <si>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</si>
  <si>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</si>
  <si>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>Ազգային անվտանգության համակարգի տեխնիկական հագեցվածության բարելավում</t>
  </si>
  <si>
    <t xml:space="preserve"> ՄԵՔԵՆԱՆԵՐ  ԵՎ  ՍԱՐՔԱՎՈՐՈՒՄՆԵՐ</t>
  </si>
  <si>
    <t xml:space="preserve"> - Վարչական սարքավորումներ</t>
  </si>
  <si>
    <t>Հավելված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</si>
  <si>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</si>
  <si>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Առաջին կիսամյակ</t>
  </si>
  <si>
    <t>Ինն ամիս</t>
  </si>
  <si>
    <t>Տարի</t>
  </si>
  <si>
    <t>այդ թվում` ըստ կատարողների</t>
  </si>
  <si>
    <t>Ցուցանիշների փոփոխությունը (նվազեցումները նշված են փակագծերում)</t>
  </si>
  <si>
    <t>Հավելված 5</t>
  </si>
  <si>
    <t>Հավելված 6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</si>
  <si>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</si>
  <si>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</si>
  <si>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</si>
  <si>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1138 </t>
  </si>
  <si>
    <t xml:space="preserve"> Ազգային անվտանգություն </t>
  </si>
  <si>
    <t xml:space="preserve"> Ծրագրի միջոցառումները </t>
  </si>
  <si>
    <t xml:space="preserve"> Ծրագրի դասիչը` </t>
  </si>
  <si>
    <t>Ցուցանիշների փոփոխությունը (ավելացումները նշված են դրական նշանով)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</si>
  <si>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</si>
  <si>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</si>
  <si>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</si>
  <si>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</si>
  <si>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</si>
  <si>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</si>
  <si>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</si>
  <si>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</si>
  <si>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</si>
  <si>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ՀՀ ազգային անվտանգության ծառայություն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</si>
  <si>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</si>
  <si>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</si>
  <si>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 31001 </t>
  </si>
  <si>
    <t xml:space="preserve"> Ազգային անվտանգության համակարգի տեխնիկական հագեցվածության բարելավում </t>
  </si>
  <si>
    <t xml:space="preserve"> Ազգային անվտանգության համակարգի ստորաբաժանումների համար վարչական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</si>
  <si>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</si>
  <si>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ՄԱՍ 1. ՊԵՏԱԿԱՆ ՄԱՐՄՆԻ ԳԾՈՎ ԱՐԴՅՈՒՆՔԱՅԻՆ (ԿԱՏԱՐՈՂԱԿԱՆ) ՑՈՒՑԱՆԻՇՆԵՐԸ </t>
  </si>
  <si>
    <t xml:space="preserve">ՀՀ կառավարության 2024 թվականի </t>
  </si>
  <si>
    <t xml:space="preserve"> Միջոցառում</t>
  </si>
  <si>
    <t xml:space="preserve"> Համակարգչային և տեխնիկական սարքավորումների քանակ, հատ 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</si>
  <si>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</si>
  <si>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«ՀԱՅԱՍՏԱՆԻ ՀԱՆՐԱՊԵՏՈՒԹՅԱՆ 2024 ԹՎԱԿԱՆԻ ՊԵՏԱԿԱՆ ԲՅՈՒՋԵԻ ՄԱՍԻՆ» ՀԱՅԱՍՏԱՆԻ ՀԱՆՐԱՊԵՏՈՒԹՅԱՆ 
ՕՐԵՆՔԻ N 1 ՀԱՎԵԼՎԱԾԻ N 3 ԱՂՅՈՒՍԱԿՈՒՄ ԿԱՏԱՐՎՈՂ ՓՈՓՈԽՈՒԹՅՈՒՆՆԵՐԸ</t>
  </si>
  <si>
    <t xml:space="preserve">ՀԱՅԱՍՏԱՆԻ ՀԱՆՐԱՊԵՏՈՒԹՅԱՆ ԿԱՌԱՎԱՐՈՒԹՅԱՆ 2023 ԹՎԱԿԱՆԻ ԴԵԿՏԵՄԲԵՐԻ 28-Ի N 2323-Ն ՈՐՈՇՄԱՆ N 3 ԵՎ N 4 ՀԱՎԵԼՎԱԾՆԵՐՈՒՄ ԿԱՏԱՐՎՈՂ ՓՈՓՈԽՈՒԹՅՈՒՆՆԵՐԸ </t>
  </si>
  <si>
    <t>ՀԱՅԱՍՏԱՆԻ ՀԱՆՐԱՊԵՏՈՒԹՅԱՆ ԿԱՌԱՎԱՐՈՒԹՅԱՆ 2023 ԹՎԱԿԱՆԻ ԴԵԿՏԵՄԲԵՐԻ 28-Ի N 2323-Ն ՈՐՈՇՄԱՆ N 5 ՀԱՎԵԼՎԱԾԻ N 2 ԱՂՅՈՒՍԱԿՈՒՄ ԿԱՏԱՐՎՈՂ ՓՈՓՈԽՈՒԹՅՈՒՆՆԵՐԸ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</si>
  <si>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</si>
  <si>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</t>
  </si>
  <si>
    <t xml:space="preserve"> Ծառայությունների մատուցում</t>
  </si>
  <si>
    <t xml:space="preserve"> ԸՆԹԱՑԻԿ ԾԱԽՍԵՐ</t>
  </si>
  <si>
    <t xml:space="preserve"> ԱՅԼ  ԾԱԽՍԵՐ</t>
  </si>
  <si>
    <t xml:space="preserve"> Այլ ծախսեր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</si>
  <si>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</si>
  <si>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 </t>
  </si>
  <si>
    <t xml:space="preserve">ՀԱՅԱՍՏԱՆԻ ՀԱՆՐԱՊԵՏՈՒԹՅԱՆ ԿԱՌԱՎԱՐՈՒԹՅԱՆ 2023 ԹՎԱԿԱՆԻ ԴԵԿՏԵՄԲԵՐԻ 28-Ի ԹԻՎ 2323-Ն ՈՐՈՇՄԱՆ N 9  ՀԱՎԵԼՎԱԾԻ N9.26  ԱՂՅՈՒՍԱԿՈՒՄ ԿԱՏԱՐՎՈՂ ՓՈՓՈԽՈՒԹՅՈՒՆՆԵՐԸ  </t>
  </si>
  <si>
    <t xml:space="preserve">ՀԱՅԱՍՏԱՆԻ ՀԱՆՐԱՊԵՏՈՒԹՅԱՆ ԿԱՌԱՎԱՐՈՒԹՅԱՆ 2023 ԹՎԱԿԱՆԻ ԴԵԿՏԵՄԲԵՐԻ 28-Ի ԹԻՎ 2323-Ն  N 9.1  ՀԱՎԵԼՎԱԾԻ N9.1.31 ԱՂՅՈՒՍԱԿՈՒՄ ԿԱՏԱՐՎՈՂ ՓՈՓՈԽՈՒԹՅՈՒՆՆԵՐԸ  </t>
  </si>
  <si>
    <t xml:space="preserve"> Ծառայությունը մատուցող կազմակերպության(ների) անվանում(ներ)ը</t>
  </si>
  <si>
    <t xml:space="preserve"> Ակտիվն օգտագործող կազմակերպության(ների) անվանում(ներ)ը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</si>
</sst>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-* #,##0.0\ _֏_-;\-* #,##0.0\ _֏_-;_-* &quot;-&quot;?\ _֏_-;_-@_-"/>
  </numFmts>
  <fonts count="8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sz val="10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sz val="12"/>
      <color rgb="FF000000"/>
      <name val="GHEA Grapalat"/>
    </font>
    <font>
      <b/>
      <sz val="10"/>
      <color theme="1"/>
      <name val="GHEA Grapalat"/>
      <family val="3"/>
    </font>
    <font>
      <sz val="11"/>
      <color indexed="8"/>
      <name val="Calibri"/>
      <family val="2"/>
      <charset val="1"/>
    </font>
    <font>
      <b/>
      <sz val="8"/>
      <color theme="1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i/>
      <sz val="8"/>
      <name val="GHEA Grapalat"/>
      <family val="2"/>
    </font>
    <font>
      <i/>
      <sz val="10"/>
      <color indexed="8"/>
      <name val="GHEA Grapalat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2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4" applyNumberFormat="0" applyFont="0" applyAlignment="0" applyProtection="0"/>
    <xf numFmtId="0" fontId="5" fillId="0" borderId="0">
      <alignment horizontal="left" vertical="top" wrapText="1"/>
    </xf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10" applyNumberFormat="0" applyAlignment="0" applyProtection="0"/>
    <xf numFmtId="0" fontId="32" fillId="6" borderId="11" applyNumberFormat="0" applyAlignment="0" applyProtection="0"/>
    <xf numFmtId="0" fontId="33" fillId="6" borderId="10" applyNumberFormat="0" applyAlignment="0" applyProtection="0"/>
    <xf numFmtId="0" fontId="34" fillId="0" borderId="12" applyNumberFormat="0" applyFill="0" applyAlignment="0" applyProtection="0"/>
    <xf numFmtId="0" fontId="35" fillId="7" borderId="13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5" applyNumberFormat="0" applyFill="0" applyAlignment="0" applyProtection="0"/>
    <xf numFmtId="0" fontId="3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9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46" fillId="0" borderId="0"/>
    <xf numFmtId="0" fontId="46" fillId="0" borderId="0"/>
    <xf numFmtId="164" fontId="51" fillId="0" borderId="0" applyFont="0" applyFill="0" applyBorder="0" applyAlignment="0" applyProtection="0"/>
    <xf numFmtId="0" fontId="2" fillId="0" borderId="0"/>
    <xf numFmtId="0" fontId="53" fillId="4" borderId="0" applyNumberFormat="0" applyBorder="0" applyAlignment="0" applyProtection="0"/>
    <xf numFmtId="164" fontId="4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1" fillId="0" borderId="0"/>
    <xf numFmtId="164" fontId="5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52" fillId="0" borderId="0"/>
    <xf numFmtId="0" fontId="54" fillId="49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4" fillId="47" borderId="0" applyNumberFormat="0" applyBorder="0" applyAlignment="0" applyProtection="0"/>
    <xf numFmtId="164" fontId="46" fillId="0" borderId="0" applyFont="0" applyFill="0" applyBorder="0" applyAlignment="0" applyProtection="0"/>
    <xf numFmtId="0" fontId="50" fillId="35" borderId="0" applyNumberFormat="0" applyBorder="0" applyAlignment="0" applyProtection="0"/>
    <xf numFmtId="0" fontId="50" fillId="38" borderId="0" applyNumberFormat="0" applyBorder="0" applyAlignment="0" applyProtection="0"/>
    <xf numFmtId="0" fontId="55" fillId="35" borderId="0" applyNumberFormat="0" applyBorder="0" applyAlignment="0" applyProtection="0"/>
    <xf numFmtId="0" fontId="3" fillId="0" borderId="0"/>
    <xf numFmtId="0" fontId="50" fillId="44" borderId="0" applyNumberFormat="0" applyBorder="0" applyAlignment="0" applyProtection="0"/>
    <xf numFmtId="0" fontId="50" fillId="42" borderId="0" applyNumberFormat="0" applyBorder="0" applyAlignment="0" applyProtection="0"/>
    <xf numFmtId="0" fontId="54" fillId="47" borderId="0" applyNumberFormat="0" applyBorder="0" applyAlignment="0" applyProtection="0"/>
    <xf numFmtId="0" fontId="46" fillId="0" borderId="0"/>
    <xf numFmtId="0" fontId="54" fillId="46" borderId="0" applyNumberFormat="0" applyBorder="0" applyAlignment="0" applyProtection="0"/>
    <xf numFmtId="0" fontId="50" fillId="34" borderId="0" applyNumberFormat="0" applyBorder="0" applyAlignment="0" applyProtection="0"/>
    <xf numFmtId="0" fontId="50" fillId="43" borderId="0" applyNumberFormat="0" applyBorder="0" applyAlignment="0" applyProtection="0"/>
    <xf numFmtId="164" fontId="2" fillId="0" borderId="0" applyFont="0" applyFill="0" applyBorder="0" applyAlignment="0" applyProtection="0"/>
    <xf numFmtId="0" fontId="54" fillId="44" borderId="0" applyNumberFormat="0" applyBorder="0" applyAlignment="0" applyProtection="0"/>
    <xf numFmtId="0" fontId="57" fillId="53" borderId="18" applyNumberFormat="0" applyAlignment="0" applyProtection="0"/>
    <xf numFmtId="0" fontId="50" fillId="41" borderId="0" applyNumberFormat="0" applyBorder="0" applyAlignment="0" applyProtection="0"/>
    <xf numFmtId="0" fontId="51" fillId="0" borderId="0"/>
    <xf numFmtId="0" fontId="54" fillId="50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6" fillId="52" borderId="17" applyNumberFormat="0" applyAlignment="0" applyProtection="0"/>
    <xf numFmtId="0" fontId="54" fillId="51" borderId="0" applyNumberFormat="0" applyBorder="0" applyAlignment="0" applyProtection="0"/>
    <xf numFmtId="0" fontId="54" fillId="39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0" fillId="37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2" fillId="0" borderId="0"/>
    <xf numFmtId="0" fontId="46" fillId="0" borderId="0"/>
    <xf numFmtId="0" fontId="46" fillId="0" borderId="0"/>
    <xf numFmtId="0" fontId="3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0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75" fillId="0" borderId="0"/>
  </cellStyleXfs>
  <cellXfs count="136">
    <xf numFmtId="0" fontId="0" fillId="0" borderId="0" xfId="0"/>
    <xf numFmtId="0" fontId="4" fillId="0" borderId="0" xfId="2" applyFont="1" applyAlignment="1">
      <alignment vertical="center" wrapText="1"/>
    </xf>
    <xf numFmtId="166" fontId="8" fillId="0" borderId="0" xfId="0" applyNumberFormat="1" applyFont="1"/>
    <xf numFmtId="3" fontId="8" fillId="0" borderId="0" xfId="0" applyNumberFormat="1" applyFont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Font="1" applyBorder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Font="1" applyBorder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0" xfId="0" applyFont="1"/>
    <xf numFmtId="0" fontId="4" fillId="0" borderId="0" xfId="3" applyFont="1" applyAlignment="1">
      <alignment vertical="center"/>
    </xf>
    <xf numFmtId="0" fontId="4" fillId="0" borderId="0" xfId="3" applyFont="1" applyAlignment="1">
      <alignment horizontal="right" vertical="center"/>
    </xf>
    <xf numFmtId="166" fontId="1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19" fillId="0" borderId="1" xfId="0" applyNumberFormat="1" applyFont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0" fillId="0" borderId="0" xfId="0" applyFont="1"/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Alignment="1">
      <alignment vertical="top" wrapText="1"/>
    </xf>
    <xf numFmtId="0" fontId="6" fillId="0" borderId="0" xfId="3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21" fillId="0" borderId="0" xfId="6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49" fontId="41" fillId="0" borderId="1" xfId="0" applyNumberFormat="1" applyFont="1" applyBorder="1" applyAlignment="1">
      <alignment horizontal="center" vertical="center" textRotation="90" wrapText="1"/>
    </xf>
    <xf numFmtId="0" fontId="13" fillId="0" borderId="0" xfId="49" applyFont="1" applyAlignment="1">
      <alignment horizontal="center" vertical="center" wrapText="1"/>
    </xf>
    <xf numFmtId="169" fontId="43" fillId="0" borderId="3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49" fontId="23" fillId="0" borderId="1" xfId="0" applyNumberFormat="1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9" fontId="42" fillId="0" borderId="1" xfId="0" applyNumberFormat="1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169" fontId="4" fillId="0" borderId="1" xfId="0" applyNumberFormat="1" applyFont="1" applyBorder="1" applyAlignment="1">
      <alignment horizontal="center" vertical="center" wrapText="1"/>
    </xf>
    <xf numFmtId="0" fontId="18" fillId="33" borderId="1" xfId="0" applyFont="1" applyFill="1" applyBorder="1" applyAlignment="1">
      <alignment horizontal="center" vertical="center" wrapText="1"/>
    </xf>
    <xf numFmtId="169" fontId="49" fillId="0" borderId="1" xfId="0" applyNumberFormat="1" applyFont="1" applyBorder="1" applyAlignment="1">
      <alignment horizontal="center" vertical="center" wrapText="1"/>
    </xf>
    <xf numFmtId="0" fontId="22" fillId="33" borderId="1" xfId="58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168" fontId="14" fillId="0" borderId="1" xfId="0" applyNumberFormat="1" applyFont="1" applyBorder="1" applyAlignment="1">
      <alignment horizontal="left" vertical="center" wrapText="1"/>
    </xf>
    <xf numFmtId="170" fontId="14" fillId="0" borderId="1" xfId="0" applyNumberFormat="1" applyFont="1" applyBorder="1" applyAlignment="1">
      <alignment horizontal="left" vertical="top" wrapText="1"/>
    </xf>
    <xf numFmtId="0" fontId="48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0" fontId="7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74" fillId="0" borderId="0" xfId="0" applyFont="1" applyAlignment="1">
      <alignment horizontal="right" vertical="center" wrapText="1"/>
    </xf>
    <xf numFmtId="0" fontId="74" fillId="0" borderId="0" xfId="0" applyFont="1" applyAlignment="1">
      <alignment horizontal="center" vertical="center" wrapText="1"/>
    </xf>
    <xf numFmtId="0" fontId="13" fillId="0" borderId="0" xfId="49" applyFont="1" applyAlignment="1">
      <alignment vertical="center" wrapText="1"/>
    </xf>
    <xf numFmtId="43" fontId="4" fillId="0" borderId="0" xfId="1" applyNumberFormat="1" applyFont="1" applyFill="1" applyBorder="1" applyAlignment="1">
      <alignment horizontal="center" vertical="center" wrapText="1"/>
    </xf>
    <xf numFmtId="169" fontId="23" fillId="0" borderId="1" xfId="0" applyNumberFormat="1" applyFont="1" applyBorder="1" applyAlignment="1">
      <alignment horizontal="center" vertical="center" wrapText="1"/>
    </xf>
    <xf numFmtId="43" fontId="18" fillId="0" borderId="0" xfId="1" applyNumberFormat="1" applyFont="1" applyFill="1" applyBorder="1" applyAlignment="1">
      <alignment horizontal="center" vertical="center" wrapText="1"/>
    </xf>
    <xf numFmtId="169" fontId="18" fillId="0" borderId="1" xfId="0" applyNumberFormat="1" applyFont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left" vertical="center" wrapText="1"/>
    </xf>
    <xf numFmtId="169" fontId="22" fillId="33" borderId="1" xfId="58" applyNumberFormat="1" applyFont="1" applyFill="1" applyBorder="1" applyAlignment="1">
      <alignment horizontal="center" vertical="center" wrapText="1"/>
    </xf>
    <xf numFmtId="0" fontId="47" fillId="33" borderId="1" xfId="0" applyFont="1" applyFill="1" applyBorder="1" applyAlignment="1">
      <alignment horizontal="center" vertical="center" wrapText="1"/>
    </xf>
    <xf numFmtId="0" fontId="18" fillId="0" borderId="1" xfId="58" applyFont="1" applyBorder="1" applyAlignment="1">
      <alignment horizontal="center" vertical="center" wrapText="1"/>
    </xf>
    <xf numFmtId="169" fontId="45" fillId="0" borderId="1" xfId="0" applyNumberFormat="1" applyFont="1" applyBorder="1" applyAlignment="1">
      <alignment horizontal="center" vertical="center" wrapText="1"/>
    </xf>
    <xf numFmtId="0" fontId="45" fillId="33" borderId="1" xfId="0" applyFont="1" applyFill="1" applyBorder="1" applyAlignment="1">
      <alignment horizontal="left" vertical="center" wrapText="1"/>
    </xf>
    <xf numFmtId="0" fontId="19" fillId="0" borderId="0" xfId="6" applyFont="1"/>
    <xf numFmtId="0" fontId="76" fillId="0" borderId="0" xfId="0" applyFont="1" applyAlignment="1">
      <alignment horizontal="right" vertical="center" wrapText="1"/>
    </xf>
    <xf numFmtId="0" fontId="6" fillId="0" borderId="0" xfId="6" applyFont="1"/>
    <xf numFmtId="0" fontId="21" fillId="0" borderId="1" xfId="6" applyFont="1" applyBorder="1" applyAlignment="1">
      <alignment vertical="top" wrapText="1"/>
    </xf>
    <xf numFmtId="0" fontId="78" fillId="0" borderId="1" xfId="6" applyFont="1" applyBorder="1" applyAlignment="1">
      <alignment horizontal="left" vertical="top" wrapText="1"/>
    </xf>
    <xf numFmtId="0" fontId="78" fillId="0" borderId="1" xfId="6" applyFont="1" applyBorder="1" applyAlignment="1">
      <alignment vertical="top"/>
    </xf>
    <xf numFmtId="0" fontId="1" fillId="0" borderId="0" xfId="6" applyAlignment="1">
      <alignment horizontal="left" vertical="top" wrapText="1"/>
    </xf>
    <xf numFmtId="0" fontId="15" fillId="0" borderId="0" xfId="6" applyFont="1" applyAlignment="1">
      <alignment vertical="top"/>
    </xf>
    <xf numFmtId="0" fontId="15" fillId="0" borderId="0" xfId="6" applyFont="1" applyAlignment="1">
      <alignment vertical="top" wrapText="1"/>
    </xf>
    <xf numFmtId="0" fontId="19" fillId="0" borderId="1" xfId="6" applyFont="1" applyBorder="1" applyAlignment="1">
      <alignment vertical="top" wrapText="1"/>
    </xf>
    <xf numFmtId="0" fontId="79" fillId="0" borderId="1" xfId="0" applyFont="1" applyBorder="1" applyAlignment="1">
      <alignment horizontal="left" vertical="top" wrapText="1"/>
    </xf>
    <xf numFmtId="0" fontId="19" fillId="0" borderId="1" xfId="6" applyFont="1" applyBorder="1" applyAlignment="1">
      <alignment horizontal="center" vertical="top" wrapText="1"/>
    </xf>
    <xf numFmtId="0" fontId="19" fillId="0" borderId="1" xfId="6" applyFont="1" applyBorder="1" applyAlignment="1">
      <alignment wrapText="1"/>
    </xf>
    <xf numFmtId="169" fontId="80" fillId="0" borderId="1" xfId="6" applyNumberFormat="1" applyFont="1" applyBorder="1" applyAlignment="1">
      <alignment horizontal="center" vertical="center" wrapText="1"/>
    </xf>
    <xf numFmtId="0" fontId="81" fillId="0" borderId="0" xfId="0" applyFont="1" applyAlignment="1">
      <alignment horizontal="right" vertical="top" wrapText="1"/>
    </xf>
    <xf numFmtId="0" fontId="82" fillId="0" borderId="6" xfId="6" applyFont="1" applyBorder="1" applyAlignment="1">
      <alignment horizontal="center" vertical="top"/>
    </xf>
    <xf numFmtId="0" fontId="19" fillId="0" borderId="4" xfId="6" applyFont="1" applyBorder="1" applyAlignment="1">
      <alignment horizontal="left" vertical="top"/>
    </xf>
    <xf numFmtId="0" fontId="19" fillId="0" borderId="6" xfId="6" applyFont="1" applyBorder="1" applyAlignment="1">
      <alignment horizontal="left" vertical="top"/>
    </xf>
    <xf numFmtId="0" fontId="19" fillId="0" borderId="0" xfId="6" applyFont="1" applyAlignment="1">
      <alignment horizontal="left" vertical="top"/>
    </xf>
    <xf numFmtId="169" fontId="80" fillId="0" borderId="0" xfId="6" applyNumberFormat="1" applyFont="1" applyAlignment="1">
      <alignment horizontal="center" vertical="center" wrapText="1"/>
    </xf>
    <xf numFmtId="168" fontId="72" fillId="0" borderId="1" xfId="1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3" fontId="7" fillId="0" borderId="0" xfId="0" applyNumberFormat="1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13" fillId="0" borderId="0" xfId="49" applyFont="1" applyAlignment="1">
      <alignment horizontal="center" vertical="center" wrapText="1"/>
    </xf>
    <xf numFmtId="169" fontId="40" fillId="0" borderId="0" xfId="0" applyNumberFormat="1" applyFont="1" applyAlignment="1">
      <alignment horizontal="right" vertical="center" wrapText="1"/>
    </xf>
    <xf numFmtId="169" fontId="4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1" fillId="0" borderId="1" xfId="0" applyFont="1" applyBorder="1" applyAlignment="1">
      <alignment horizontal="center" vertical="center" wrapText="1"/>
    </xf>
    <xf numFmtId="169" fontId="42" fillId="0" borderId="1" xfId="0" applyNumberFormat="1" applyFont="1" applyBorder="1" applyAlignment="1">
      <alignment horizontal="center" vertical="center" wrapText="1"/>
    </xf>
    <xf numFmtId="49" fontId="41" fillId="0" borderId="1" xfId="0" applyNumberFormat="1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wrapText="1"/>
    </xf>
    <xf numFmtId="166" fontId="19" fillId="0" borderId="4" xfId="0" applyNumberFormat="1" applyFont="1" applyBorder="1" applyAlignment="1">
      <alignment horizontal="center" vertical="center"/>
    </xf>
    <xf numFmtId="166" fontId="19" fillId="0" borderId="5" xfId="0" applyNumberFormat="1" applyFont="1" applyBorder="1" applyAlignment="1">
      <alignment horizontal="center" vertical="center"/>
    </xf>
    <xf numFmtId="166" fontId="19" fillId="0" borderId="6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right" vertical="top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9" fillId="0" borderId="4" xfId="6" applyFont="1" applyBorder="1" applyAlignment="1">
      <alignment horizontal="left" vertical="top"/>
    </xf>
    <xf numFmtId="0" fontId="19" fillId="0" borderId="6" xfId="6" applyFont="1" applyBorder="1" applyAlignment="1">
      <alignment horizontal="left" vertical="top"/>
    </xf>
    <xf numFmtId="0" fontId="7" fillId="0" borderId="0" xfId="6" applyFont="1" applyAlignment="1">
      <alignment horizontal="center" vertical="top" wrapText="1"/>
    </xf>
    <xf numFmtId="0" fontId="77" fillId="0" borderId="0" xfId="6" applyFont="1" applyAlignment="1">
      <alignment horizontal="center" vertical="center"/>
    </xf>
    <xf numFmtId="0" fontId="79" fillId="0" borderId="4" xfId="0" applyFont="1" applyBorder="1" applyAlignment="1">
      <alignment horizontal="center" vertical="top" wrapText="1"/>
    </xf>
    <xf numFmtId="0" fontId="79" fillId="0" borderId="5" xfId="0" applyFont="1" applyBorder="1" applyAlignment="1">
      <alignment horizontal="center" vertical="top" wrapText="1"/>
    </xf>
    <xf numFmtId="0" fontId="79" fillId="0" borderId="6" xfId="0" applyFont="1" applyBorder="1" applyAlignment="1">
      <alignment horizontal="center" vertical="top" wrapText="1"/>
    </xf>
    <xf numFmtId="0" fontId="19" fillId="0" borderId="2" xfId="6" applyFont="1" applyBorder="1" applyAlignment="1">
      <alignment horizontal="center" vertical="top" wrapText="1"/>
    </xf>
    <xf numFmtId="0" fontId="19" fillId="0" borderId="26" xfId="6" applyFont="1" applyBorder="1" applyAlignment="1">
      <alignment horizontal="center" vertical="top" wrapText="1"/>
    </xf>
    <xf numFmtId="0" fontId="19" fillId="0" borderId="3" xfId="6" applyFont="1" applyBorder="1" applyAlignment="1">
      <alignment horizontal="center" vertical="top" wrapText="1"/>
    </xf>
    <xf numFmtId="0" fontId="19" fillId="0" borderId="4" xfId="6" applyFont="1" applyBorder="1" applyAlignment="1">
      <alignment horizontal="center" vertical="top"/>
    </xf>
    <xf numFmtId="0" fontId="19" fillId="0" borderId="6" xfId="6" applyFont="1" applyBorder="1" applyAlignment="1">
      <alignment horizontal="center" vertical="top"/>
    </xf>
    <xf numFmtId="0" fontId="7" fillId="0" borderId="0" xfId="6" applyFont="1" applyAlignment="1">
      <alignment horizontal="center" vertical="center" wrapText="1"/>
    </xf>
  </cellXfs>
  <cellStyles count="132">
    <cellStyle name="20% - Accent1 2" xfId="79" xr:uid="{00000000-0005-0000-0000-000000000000}"/>
    <cellStyle name="20% - Accent2 2" xfId="70" xr:uid="{00000000-0005-0000-0000-000001000000}"/>
    <cellStyle name="20% - Accent3 2" xfId="92" xr:uid="{00000000-0005-0000-0000-000002000000}"/>
    <cellStyle name="20% - Accent4 2" xfId="93" xr:uid="{00000000-0005-0000-0000-000003000000}"/>
    <cellStyle name="20% - Accent5 2" xfId="84" xr:uid="{00000000-0005-0000-0000-000004000000}"/>
    <cellStyle name="20% - Accent6 2" xfId="75" xr:uid="{00000000-0005-0000-0000-000005000000}"/>
    <cellStyle name="20% — акцент1 2" xfId="26" xr:uid="{00000000-0005-0000-0000-000006000000}"/>
    <cellStyle name="20% — акцент2 2" xfId="30" xr:uid="{00000000-0005-0000-0000-000007000000}"/>
    <cellStyle name="20% — акцент3 2" xfId="34" xr:uid="{00000000-0005-0000-0000-000008000000}"/>
    <cellStyle name="20% — акцент4 2" xfId="38" xr:uid="{00000000-0005-0000-0000-000009000000}"/>
    <cellStyle name="20% — акцент5 2" xfId="42" xr:uid="{00000000-0005-0000-0000-00000A000000}"/>
    <cellStyle name="20% — акцент6 2" xfId="46" xr:uid="{00000000-0005-0000-0000-00000B000000}"/>
    <cellStyle name="40% - Accent1 2" xfId="66" xr:uid="{00000000-0005-0000-0000-00000C000000}"/>
    <cellStyle name="40% - Accent2 2" xfId="74" xr:uid="{00000000-0005-0000-0000-00000D000000}"/>
    <cellStyle name="40% - Accent3 2" xfId="71" xr:uid="{00000000-0005-0000-0000-00000E000000}"/>
    <cellStyle name="40% - Accent4 2" xfId="96" xr:uid="{00000000-0005-0000-0000-00000F000000}"/>
    <cellStyle name="40% - Accent5 2" xfId="80" xr:uid="{00000000-0005-0000-0000-000010000000}"/>
    <cellStyle name="40% - Accent6 2" xfId="67" xr:uid="{00000000-0005-0000-0000-000011000000}"/>
    <cellStyle name="40% — акцент1 2" xfId="27" xr:uid="{00000000-0005-0000-0000-000012000000}"/>
    <cellStyle name="40% — акцент2 2" xfId="31" xr:uid="{00000000-0005-0000-0000-000013000000}"/>
    <cellStyle name="40% — акцент3 2" xfId="35" xr:uid="{00000000-0005-0000-0000-000014000000}"/>
    <cellStyle name="40% — акцент4 2" xfId="39" xr:uid="{00000000-0005-0000-0000-000015000000}"/>
    <cellStyle name="40% — акцент5 2" xfId="43" xr:uid="{00000000-0005-0000-0000-000016000000}"/>
    <cellStyle name="40% — акцент6 2" xfId="47" xr:uid="{00000000-0005-0000-0000-000017000000}"/>
    <cellStyle name="60% - Accent1 2" xfId="78" xr:uid="{00000000-0005-0000-0000-000018000000}"/>
    <cellStyle name="60% - Accent2 2" xfId="82" xr:uid="{00000000-0005-0000-0000-000019000000}"/>
    <cellStyle name="60% - Accent3 2" xfId="87" xr:uid="{00000000-0005-0000-0000-00001A000000}"/>
    <cellStyle name="60% - Accent4 2" xfId="88" xr:uid="{00000000-0005-0000-0000-00001B000000}"/>
    <cellStyle name="60% - Accent5 2" xfId="76" xr:uid="{00000000-0005-0000-0000-00001C000000}"/>
    <cellStyle name="60% - Accent6 2" xfId="94" xr:uid="{00000000-0005-0000-0000-00001D000000}"/>
    <cellStyle name="60% — акцент1 2" xfId="28" xr:uid="{00000000-0005-0000-0000-00001E000000}"/>
    <cellStyle name="60% — акцент2 2" xfId="32" xr:uid="{00000000-0005-0000-0000-00001F000000}"/>
    <cellStyle name="60% — акцент3 2" xfId="36" xr:uid="{00000000-0005-0000-0000-000020000000}"/>
    <cellStyle name="60% — акцент4 2" xfId="40" xr:uid="{00000000-0005-0000-0000-000021000000}"/>
    <cellStyle name="60% — акцент5 2" xfId="44" xr:uid="{00000000-0005-0000-0000-000022000000}"/>
    <cellStyle name="60% — акцент6 2" xfId="48" xr:uid="{00000000-0005-0000-0000-000023000000}"/>
    <cellStyle name="Accent1 2" xfId="95" xr:uid="{00000000-0005-0000-0000-000024000000}"/>
    <cellStyle name="Accent2 2" xfId="65" xr:uid="{00000000-0005-0000-0000-000025000000}"/>
    <cellStyle name="Accent3 2" xfId="86" xr:uid="{00000000-0005-0000-0000-000026000000}"/>
    <cellStyle name="Accent4 2" xfId="91" xr:uid="{00000000-0005-0000-0000-000027000000}"/>
    <cellStyle name="Accent5 2" xfId="68" xr:uid="{00000000-0005-0000-0000-000028000000}"/>
    <cellStyle name="Accent6 2" xfId="90" xr:uid="{00000000-0005-0000-0000-000029000000}"/>
    <cellStyle name="Bad 2" xfId="72" xr:uid="{00000000-0005-0000-0000-00002A000000}"/>
    <cellStyle name="Calculation 2" xfId="89" xr:uid="{00000000-0005-0000-0000-00002B000000}"/>
    <cellStyle name="Check Cell 2" xfId="83" xr:uid="{00000000-0005-0000-0000-00002C000000}"/>
    <cellStyle name="Comma" xfId="1" builtinId="3"/>
    <cellStyle name="Comma 2" xfId="57" xr:uid="{00000000-0005-0000-0000-00002D000000}"/>
    <cellStyle name="Comma 2 2" xfId="53" xr:uid="{00000000-0005-0000-0000-00002E000000}"/>
    <cellStyle name="Comma 2 2 2" xfId="97" xr:uid="{00000000-0005-0000-0000-00002F000000}"/>
    <cellStyle name="Comma 2 3" xfId="56" xr:uid="{00000000-0005-0000-0000-000030000000}"/>
    <cellStyle name="Comma 3" xfId="61" xr:uid="{00000000-0005-0000-0000-000031000000}"/>
    <cellStyle name="Comma 3 2" xfId="98" xr:uid="{00000000-0005-0000-0000-000032000000}"/>
    <cellStyle name="Comma 3 2 2" xfId="129" xr:uid="{00000000-0005-0000-0000-000033000000}"/>
    <cellStyle name="Comma 4" xfId="69" xr:uid="{00000000-0005-0000-0000-000034000000}"/>
    <cellStyle name="Comma 5" xfId="81" xr:uid="{00000000-0005-0000-0000-000035000000}"/>
    <cellStyle name="Comma 6" xfId="128" xr:uid="{00000000-0005-0000-0000-000036000000}"/>
    <cellStyle name="Explanatory Text 2" xfId="99" xr:uid="{00000000-0005-0000-0000-000037000000}"/>
    <cellStyle name="Good 2" xfId="100" xr:uid="{00000000-0005-0000-0000-000038000000}"/>
    <cellStyle name="Heading 1 2" xfId="101" xr:uid="{00000000-0005-0000-0000-000039000000}"/>
    <cellStyle name="Heading 2 2" xfId="102" xr:uid="{00000000-0005-0000-0000-00003A000000}"/>
    <cellStyle name="Heading 3 2" xfId="103" xr:uid="{00000000-0005-0000-0000-00003B000000}"/>
    <cellStyle name="Heading 4 2" xfId="104" xr:uid="{00000000-0005-0000-0000-00003C000000}"/>
    <cellStyle name="Input 2" xfId="105" xr:uid="{00000000-0005-0000-0000-00003D000000}"/>
    <cellStyle name="Linked Cell 2" xfId="106" xr:uid="{00000000-0005-0000-0000-00003E000000}"/>
    <cellStyle name="Neutral 2" xfId="55" xr:uid="{00000000-0005-0000-0000-00003F000000}"/>
    <cellStyle name="Neutral 3" xfId="107" xr:uid="{00000000-0005-0000-0000-000040000000}"/>
    <cellStyle name="Normal" xfId="0" builtinId="0"/>
    <cellStyle name="Normal 10" xfId="126" xr:uid="{00000000-0005-0000-0000-000041000000}"/>
    <cellStyle name="Normal 11" xfId="127" xr:uid="{00000000-0005-0000-0000-000042000000}"/>
    <cellStyle name="Normal 2" xfId="6" xr:uid="{00000000-0005-0000-0000-000043000000}"/>
    <cellStyle name="Normal 2 2" xfId="108" xr:uid="{00000000-0005-0000-0000-000044000000}"/>
    <cellStyle name="Normal 2 3" xfId="109" xr:uid="{00000000-0005-0000-0000-000045000000}"/>
    <cellStyle name="Normal 2 4" xfId="62" xr:uid="{00000000-0005-0000-0000-000046000000}"/>
    <cellStyle name="Normal 3" xfId="51" xr:uid="{00000000-0005-0000-0000-000047000000}"/>
    <cellStyle name="Normal 3 2" xfId="64" xr:uid="{00000000-0005-0000-0000-000048000000}"/>
    <cellStyle name="Normal 3 2 2" xfId="110" xr:uid="{00000000-0005-0000-0000-000049000000}"/>
    <cellStyle name="Normal 3 3" xfId="60" xr:uid="{00000000-0005-0000-0000-00004A000000}"/>
    <cellStyle name="Normal 3_HavelvacN2axjusakN3" xfId="85" xr:uid="{00000000-0005-0000-0000-00004B000000}"/>
    <cellStyle name="Normal 4" xfId="52" xr:uid="{00000000-0005-0000-0000-00004C000000}"/>
    <cellStyle name="Normal 4 2" xfId="73" xr:uid="{00000000-0005-0000-0000-00004D000000}"/>
    <cellStyle name="Normal 5" xfId="2" xr:uid="{00000000-0005-0000-0000-00004E000000}"/>
    <cellStyle name="Normal 5 2" xfId="111" xr:uid="{00000000-0005-0000-0000-00004F000000}"/>
    <cellStyle name="Normal 5 2 2" xfId="130" xr:uid="{00000000-0005-0000-0000-000050000000}"/>
    <cellStyle name="Normal 5 3" xfId="77" xr:uid="{00000000-0005-0000-0000-000051000000}"/>
    <cellStyle name="Normal 6" xfId="112" xr:uid="{00000000-0005-0000-0000-000052000000}"/>
    <cellStyle name="Normal 7" xfId="113" xr:uid="{00000000-0005-0000-0000-000053000000}"/>
    <cellStyle name="Normal 8" xfId="3" xr:uid="{00000000-0005-0000-0000-000054000000}"/>
    <cellStyle name="Normal 8 2" xfId="54" xr:uid="{00000000-0005-0000-0000-000055000000}"/>
    <cellStyle name="Normal 9" xfId="125" xr:uid="{00000000-0005-0000-0000-000056000000}"/>
    <cellStyle name="Normal_General 17.02.04" xfId="49" xr:uid="{00000000-0005-0000-0000-000057000000}"/>
    <cellStyle name="Note" xfId="7" builtinId="10" customBuiltin="1"/>
    <cellStyle name="Note 2" xfId="114" xr:uid="{00000000-0005-0000-0000-000058000000}"/>
    <cellStyle name="Output 2" xfId="115" xr:uid="{00000000-0005-0000-0000-000059000000}"/>
    <cellStyle name="Percent 2" xfId="59" xr:uid="{00000000-0005-0000-0000-00005A000000}"/>
    <cellStyle name="SN_241" xfId="4" xr:uid="{00000000-0005-0000-0000-00005B000000}"/>
    <cellStyle name="SN_b" xfId="5" xr:uid="{00000000-0005-0000-0000-00005C000000}"/>
    <cellStyle name="Style 1" xfId="116" xr:uid="{00000000-0005-0000-0000-00005D000000}"/>
    <cellStyle name="Style 1 2" xfId="117" xr:uid="{00000000-0005-0000-0000-00005E000000}"/>
    <cellStyle name="Style 1 2 2" xfId="124" xr:uid="{00000000-0005-0000-0000-00005F000000}"/>
    <cellStyle name="Style 1_verchnakan_ax21-25_2018" xfId="118" xr:uid="{00000000-0005-0000-0000-000060000000}"/>
    <cellStyle name="Title 2" xfId="119" xr:uid="{00000000-0005-0000-0000-000061000000}"/>
    <cellStyle name="Total 2" xfId="120" xr:uid="{00000000-0005-0000-0000-000062000000}"/>
    <cellStyle name="Warning Text 2" xfId="121" xr:uid="{00000000-0005-0000-0000-000063000000}"/>
    <cellStyle name="Акцент1 2" xfId="25" xr:uid="{00000000-0005-0000-0000-000064000000}"/>
    <cellStyle name="Акцент2 2" xfId="29" xr:uid="{00000000-0005-0000-0000-000065000000}"/>
    <cellStyle name="Акцент3 2" xfId="33" xr:uid="{00000000-0005-0000-0000-000066000000}"/>
    <cellStyle name="Акцент4 2" xfId="37" xr:uid="{00000000-0005-0000-0000-000067000000}"/>
    <cellStyle name="Акцент5 2" xfId="41" xr:uid="{00000000-0005-0000-0000-000068000000}"/>
    <cellStyle name="Акцент6 2" xfId="45" xr:uid="{00000000-0005-0000-0000-000069000000}"/>
    <cellStyle name="Ввод  2" xfId="17" xr:uid="{00000000-0005-0000-0000-00006A000000}"/>
    <cellStyle name="Вывод 2" xfId="18" xr:uid="{00000000-0005-0000-0000-00006B000000}"/>
    <cellStyle name="Вычисление 2" xfId="19" xr:uid="{00000000-0005-0000-0000-00006C000000}"/>
    <cellStyle name="Заголовок 1 2" xfId="10" xr:uid="{00000000-0005-0000-0000-00006D000000}"/>
    <cellStyle name="Заголовок 2 2" xfId="11" xr:uid="{00000000-0005-0000-0000-00006E000000}"/>
    <cellStyle name="Заголовок 3 2" xfId="12" xr:uid="{00000000-0005-0000-0000-00006F000000}"/>
    <cellStyle name="Заголовок 4 2" xfId="13" xr:uid="{00000000-0005-0000-0000-000070000000}"/>
    <cellStyle name="Итог 2" xfId="24" xr:uid="{00000000-0005-0000-0000-000071000000}"/>
    <cellStyle name="Контрольная ячейка 2" xfId="21" xr:uid="{00000000-0005-0000-0000-000072000000}"/>
    <cellStyle name="Название 2" xfId="9" xr:uid="{00000000-0005-0000-0000-000073000000}"/>
    <cellStyle name="Нейтральный 2" xfId="16" xr:uid="{00000000-0005-0000-0000-000074000000}"/>
    <cellStyle name="Обычный 2" xfId="8" xr:uid="{00000000-0005-0000-0000-000076000000}"/>
    <cellStyle name="Обычный 2 2" xfId="123" xr:uid="{00000000-0005-0000-0000-000077000000}"/>
    <cellStyle name="Обычный 2 3" xfId="122" xr:uid="{00000000-0005-0000-0000-000078000000}"/>
    <cellStyle name="Обычный 3" xfId="58" xr:uid="{00000000-0005-0000-0000-000079000000}"/>
    <cellStyle name="Обычный 4" xfId="131" xr:uid="{00000000-0005-0000-0000-00007A000000}"/>
    <cellStyle name="Плохой 2" xfId="15" xr:uid="{00000000-0005-0000-0000-00007B000000}"/>
    <cellStyle name="Пояснение 2" xfId="23" xr:uid="{00000000-0005-0000-0000-00007C000000}"/>
    <cellStyle name="Связанная ячейка 2" xfId="20" xr:uid="{00000000-0005-0000-0000-00007E000000}"/>
    <cellStyle name="Текст предупреждения 2" xfId="22" xr:uid="{00000000-0005-0000-0000-00007F000000}"/>
    <cellStyle name="Финансовый 2" xfId="50" xr:uid="{00000000-0005-0000-0000-000081000000}"/>
    <cellStyle name="Финансовый 3" xfId="63" xr:uid="{00000000-0005-0000-0000-000082000000}"/>
    <cellStyle name="Хороший 2" xfId="14" xr:uid="{00000000-0005-0000-0000-00008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opLeftCell="A21" zoomScale="98" zoomScaleNormal="98" zoomScaleSheetLayoutView="100" workbookViewId="0">
      <selection activeCell="H13" sqref="H13"/>
    </sheetView>
  </sheetViews>
  <sheetFormatPr defaultColWidth="9.109375" defaultRowHeight="17.399999999999999" x14ac:dyDescent="0.4"/>
  <cols>
    <col min="1" max="1" width="10.109375" style="16" customWidth="1"/>
    <col min="2" max="2" width="12.109375" style="16" customWidth="1"/>
    <col min="3" max="3" width="47.109375" style="16" customWidth="1"/>
    <col min="4" max="4" width="15.88671875" style="16" customWidth="1"/>
    <col min="5" max="5" width="15.44140625" style="16" customWidth="1"/>
    <col min="6" max="6" width="17.33203125" style="16" customWidth="1"/>
    <col min="7" max="7" width="11.5546875" style="16" bestFit="1" customWidth="1"/>
    <col min="8" max="8" width="11.6640625" style="16" bestFit="1" customWidth="1"/>
    <col min="9" max="9" width="12.109375" style="16" bestFit="1" customWidth="1"/>
    <col min="10" max="10" width="11.88671875" style="16" bestFit="1" customWidth="1"/>
    <col min="11" max="16384" width="9.109375" style="16"/>
  </cols>
  <sheetData>
    <row r="1" spans="1:6" s="1" customFormat="1" ht="16.5" customHeight="1" x14ac:dyDescent="0.3">
      <c r="D1" s="30"/>
      <c r="F1" s="31" t="s">
        <v>0</v>
      </c>
    </row>
    <row r="2" spans="1:6" s="1" customFormat="1" ht="16.5" customHeight="1" x14ac:dyDescent="0.3">
      <c r="E2" s="32"/>
      <c r="F2" s="58" t="s">
        <v>98</v>
      </c>
    </row>
    <row r="3" spans="1:6" s="1" customFormat="1" ht="17.25" customHeight="1" x14ac:dyDescent="0.3">
      <c r="E3" s="32"/>
      <c r="F3" s="58" t="s">
        <v>39</v>
      </c>
    </row>
    <row r="4" spans="1:6" s="2" customFormat="1" ht="75.75" customHeight="1" x14ac:dyDescent="0.4">
      <c r="A4" s="97" t="s">
        <v>101</v>
      </c>
      <c r="B4" s="97"/>
      <c r="C4" s="97"/>
      <c r="D4" s="97"/>
      <c r="E4" s="97"/>
      <c r="F4" s="97"/>
    </row>
    <row r="5" spans="1:6" s="2" customFormat="1" x14ac:dyDescent="0.4">
      <c r="A5" s="3"/>
    </row>
    <row r="6" spans="1:6" s="2" customFormat="1" x14ac:dyDescent="0.4">
      <c r="A6" s="4"/>
      <c r="B6" s="4"/>
      <c r="C6" s="4"/>
      <c r="D6" s="4"/>
      <c r="E6" s="4"/>
      <c r="F6" s="5" t="s">
        <v>1</v>
      </c>
    </row>
    <row r="7" spans="1:6" s="2" customFormat="1" ht="33" customHeight="1" x14ac:dyDescent="0.4">
      <c r="A7" s="98" t="s">
        <v>2</v>
      </c>
      <c r="B7" s="98"/>
      <c r="C7" s="99" t="s">
        <v>3</v>
      </c>
      <c r="D7" s="116" t="s">
        <v>38</v>
      </c>
      <c r="E7" s="117"/>
      <c r="F7" s="118"/>
    </row>
    <row r="8" spans="1:6" s="2" customFormat="1" ht="33" customHeight="1" x14ac:dyDescent="0.4">
      <c r="A8" s="20" t="s">
        <v>4</v>
      </c>
      <c r="B8" s="20" t="s">
        <v>99</v>
      </c>
      <c r="C8" s="100"/>
      <c r="D8" s="101" t="s">
        <v>57</v>
      </c>
      <c r="E8" s="101" t="s">
        <v>21</v>
      </c>
      <c r="F8" s="101" t="s">
        <v>22</v>
      </c>
    </row>
    <row r="9" spans="1:6" s="8" customFormat="1" ht="13.5" customHeight="1" x14ac:dyDescent="0.3">
      <c r="A9" s="6"/>
      <c r="B9" s="6"/>
      <c r="C9" s="7"/>
      <c r="D9" s="101"/>
      <c r="E9" s="101"/>
      <c r="F9" s="101"/>
    </row>
    <row r="10" spans="1:6" s="2" customFormat="1" x14ac:dyDescent="0.4">
      <c r="A10" s="9"/>
      <c r="B10" s="9"/>
      <c r="C10" s="9" t="s">
        <v>5</v>
      </c>
      <c r="D10" s="10">
        <f t="shared" ref="D10:F10" si="0">D11</f>
        <v>0</v>
      </c>
      <c r="E10" s="10">
        <f t="shared" si="0"/>
        <v>0</v>
      </c>
      <c r="F10" s="10">
        <f t="shared" si="0"/>
        <v>0</v>
      </c>
    </row>
    <row r="11" spans="1:6" s="2" customFormat="1" x14ac:dyDescent="0.4">
      <c r="A11" s="11"/>
      <c r="B11" s="11"/>
      <c r="C11" s="9" t="s">
        <v>27</v>
      </c>
      <c r="D11" s="12">
        <f t="shared" ref="D11:F11" si="1">+D12</f>
        <v>0</v>
      </c>
      <c r="E11" s="12">
        <f t="shared" si="1"/>
        <v>0</v>
      </c>
      <c r="F11" s="12">
        <f t="shared" si="1"/>
        <v>0</v>
      </c>
    </row>
    <row r="12" spans="1:6" s="2" customFormat="1" x14ac:dyDescent="0.4">
      <c r="A12" s="11">
        <v>1138</v>
      </c>
      <c r="B12" s="11"/>
      <c r="C12" s="9" t="s">
        <v>6</v>
      </c>
      <c r="D12" s="12">
        <f t="shared" ref="D12:F12" si="2">+D25+D19</f>
        <v>0</v>
      </c>
      <c r="E12" s="12">
        <f t="shared" si="2"/>
        <v>0</v>
      </c>
      <c r="F12" s="12">
        <f t="shared" si="2"/>
        <v>0</v>
      </c>
    </row>
    <row r="13" spans="1:6" s="2" customFormat="1" x14ac:dyDescent="0.4">
      <c r="A13" s="11"/>
      <c r="B13" s="11"/>
      <c r="C13" s="15" t="s">
        <v>28</v>
      </c>
      <c r="D13" s="15"/>
      <c r="E13" s="11"/>
      <c r="F13" s="11"/>
    </row>
    <row r="14" spans="1:6" s="2" customFormat="1" x14ac:dyDescent="0.4">
      <c r="A14" s="11"/>
      <c r="B14" s="11"/>
      <c r="C14" s="13" t="s">
        <v>7</v>
      </c>
      <c r="D14" s="13"/>
      <c r="E14" s="13"/>
      <c r="F14" s="11"/>
    </row>
    <row r="15" spans="1:6" s="2" customFormat="1" ht="46.8" x14ac:dyDescent="0.4">
      <c r="A15" s="11"/>
      <c r="B15" s="11"/>
      <c r="C15" s="15" t="s">
        <v>29</v>
      </c>
      <c r="D15" s="15"/>
      <c r="E15" s="11"/>
      <c r="F15" s="11"/>
    </row>
    <row r="16" spans="1:6" s="2" customFormat="1" x14ac:dyDescent="0.4">
      <c r="A16" s="11"/>
      <c r="B16" s="11"/>
      <c r="C16" s="13" t="s">
        <v>8</v>
      </c>
      <c r="D16" s="13"/>
      <c r="E16" s="13"/>
      <c r="F16" s="11"/>
    </row>
    <row r="17" spans="1:6" s="2" customFormat="1" ht="66" customHeight="1" x14ac:dyDescent="0.4">
      <c r="A17" s="11"/>
      <c r="B17" s="11"/>
      <c r="C17" s="15" t="s">
        <v>30</v>
      </c>
      <c r="D17" s="15"/>
      <c r="E17" s="11"/>
      <c r="F17" s="11"/>
    </row>
    <row r="18" spans="1:6" s="2" customFormat="1" ht="22.8" customHeight="1" x14ac:dyDescent="0.4">
      <c r="A18" s="51"/>
      <c r="B18" s="52"/>
      <c r="C18" s="1" t="s">
        <v>9</v>
      </c>
      <c r="D18" s="52"/>
      <c r="E18" s="52"/>
      <c r="F18" s="53"/>
    </row>
    <row r="19" spans="1:6" s="2" customFormat="1" x14ac:dyDescent="0.4">
      <c r="A19" s="11"/>
      <c r="B19" s="11" t="s">
        <v>10</v>
      </c>
      <c r="C19" s="11" t="s">
        <v>11</v>
      </c>
      <c r="D19" s="14">
        <v>-159342</v>
      </c>
      <c r="E19" s="14">
        <v>-159342</v>
      </c>
      <c r="F19" s="14">
        <v>-159342</v>
      </c>
    </row>
    <row r="20" spans="1:6" s="2" customFormat="1" ht="78" x14ac:dyDescent="0.4">
      <c r="A20" s="11"/>
      <c r="B20" s="11"/>
      <c r="C20" s="15" t="s">
        <v>105</v>
      </c>
      <c r="D20" s="15"/>
      <c r="E20" s="11"/>
      <c r="F20" s="11"/>
    </row>
    <row r="21" spans="1:6" s="2" customFormat="1" x14ac:dyDescent="0.4">
      <c r="A21" s="11"/>
      <c r="B21" s="11"/>
      <c r="C21" s="11" t="s">
        <v>12</v>
      </c>
      <c r="D21" s="11"/>
      <c r="E21" s="11"/>
      <c r="F21" s="11"/>
    </row>
    <row r="22" spans="1:6" s="2" customFormat="1" ht="78" x14ac:dyDescent="0.4">
      <c r="A22" s="11"/>
      <c r="B22" s="11"/>
      <c r="C22" s="15" t="s">
        <v>106</v>
      </c>
      <c r="D22" s="15"/>
      <c r="E22" s="11"/>
      <c r="F22" s="11"/>
    </row>
    <row r="23" spans="1:6" s="2" customFormat="1" x14ac:dyDescent="0.4">
      <c r="A23" s="11"/>
      <c r="B23" s="11"/>
      <c r="C23" s="11" t="s">
        <v>13</v>
      </c>
      <c r="D23" s="11"/>
      <c r="E23" s="11"/>
      <c r="F23" s="11"/>
    </row>
    <row r="24" spans="1:6" s="2" customFormat="1" x14ac:dyDescent="0.4">
      <c r="A24" s="11"/>
      <c r="B24" s="11"/>
      <c r="C24" s="11" t="s">
        <v>107</v>
      </c>
      <c r="D24" s="11"/>
      <c r="E24" s="11"/>
      <c r="F24" s="11"/>
    </row>
    <row r="25" spans="1:6" s="2" customFormat="1" x14ac:dyDescent="0.4">
      <c r="A25" s="11"/>
      <c r="B25" s="11" t="s">
        <v>58</v>
      </c>
      <c r="C25" s="11" t="s">
        <v>11</v>
      </c>
      <c r="D25" s="14">
        <v>159342</v>
      </c>
      <c r="E25" s="14">
        <v>159342</v>
      </c>
      <c r="F25" s="14">
        <v>159342</v>
      </c>
    </row>
    <row r="26" spans="1:6" s="2" customFormat="1" ht="31.2" x14ac:dyDescent="0.4">
      <c r="A26" s="11"/>
      <c r="B26" s="11"/>
      <c r="C26" s="15" t="s">
        <v>59</v>
      </c>
      <c r="D26" s="15"/>
      <c r="E26" s="11"/>
      <c r="F26" s="11"/>
    </row>
    <row r="27" spans="1:6" s="2" customFormat="1" x14ac:dyDescent="0.4">
      <c r="A27" s="11"/>
      <c r="B27" s="11"/>
      <c r="C27" s="11" t="s">
        <v>12</v>
      </c>
      <c r="D27" s="11"/>
      <c r="E27" s="11"/>
      <c r="F27" s="11"/>
    </row>
    <row r="28" spans="1:6" s="2" customFormat="1" ht="46.8" x14ac:dyDescent="0.4">
      <c r="A28" s="11"/>
      <c r="B28" s="11"/>
      <c r="C28" s="15" t="s">
        <v>60</v>
      </c>
      <c r="D28" s="15"/>
      <c r="E28" s="11"/>
      <c r="F28" s="11"/>
    </row>
    <row r="29" spans="1:6" s="2" customFormat="1" x14ac:dyDescent="0.4">
      <c r="A29" s="11"/>
      <c r="B29" s="11"/>
      <c r="C29" s="11" t="s">
        <v>13</v>
      </c>
      <c r="D29" s="11"/>
      <c r="E29" s="11"/>
      <c r="F29" s="11"/>
    </row>
    <row r="30" spans="1:6" s="2" customFormat="1" ht="46.8" x14ac:dyDescent="0.4">
      <c r="A30" s="11"/>
      <c r="B30" s="11"/>
      <c r="C30" s="11" t="s">
        <v>40</v>
      </c>
      <c r="D30" s="11"/>
      <c r="E30" s="11"/>
      <c r="F30" s="11"/>
    </row>
  </sheetData>
  <mergeCells count="7">
    <mergeCell ref="A4:F4"/>
    <mergeCell ref="A7:B7"/>
    <mergeCell ref="C7:C8"/>
    <mergeCell ref="D8:D9"/>
    <mergeCell ref="E8:E9"/>
    <mergeCell ref="F8:F9"/>
    <mergeCell ref="D7:F7"/>
  </mergeCells>
  <pageMargins left="0.70866141732283505" right="0.26" top="0.26" bottom="0.16" header="0.31496062992126" footer="0.31496062992126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topLeftCell="A2" zoomScale="90" zoomScaleNormal="90" zoomScaleSheetLayoutView="100" workbookViewId="0">
      <selection activeCell="G9" sqref="G9"/>
    </sheetView>
  </sheetViews>
  <sheetFormatPr defaultRowHeight="14.4" x14ac:dyDescent="0.3"/>
  <cols>
    <col min="1" max="1" width="6.44140625" customWidth="1"/>
    <col min="2" max="2" width="8.33203125" customWidth="1"/>
    <col min="3" max="3" width="49.44140625" customWidth="1"/>
    <col min="4" max="4" width="11.5546875" customWidth="1"/>
    <col min="5" max="5" width="15.109375" customWidth="1"/>
    <col min="6" max="6" width="17.44140625" customWidth="1"/>
    <col min="7" max="7" width="16" customWidth="1"/>
    <col min="8" max="8" width="14.5546875" customWidth="1"/>
    <col min="9" max="10" width="14.109375" customWidth="1"/>
    <col min="11" max="11" width="13.88671875" bestFit="1" customWidth="1"/>
    <col min="12" max="13" width="13.6640625" bestFit="1" customWidth="1"/>
  </cols>
  <sheetData>
    <row r="1" spans="1:10" ht="24.75" customHeight="1" x14ac:dyDescent="0.3">
      <c r="H1" s="33" t="s">
        <v>14</v>
      </c>
    </row>
    <row r="2" spans="1:10" ht="15.6" x14ac:dyDescent="0.3">
      <c r="F2" s="102" t="s">
        <v>98</v>
      </c>
      <c r="G2" s="102"/>
      <c r="H2" s="102"/>
      <c r="I2" s="36"/>
      <c r="J2" s="36"/>
    </row>
    <row r="3" spans="1:10" ht="15.6" x14ac:dyDescent="0.3">
      <c r="F3" s="102" t="s">
        <v>39</v>
      </c>
      <c r="G3" s="102"/>
      <c r="H3" s="102"/>
      <c r="I3" s="36"/>
      <c r="J3" s="36"/>
    </row>
    <row r="4" spans="1:10" ht="15.6" x14ac:dyDescent="0.3">
      <c r="I4" s="36"/>
      <c r="J4" s="36"/>
    </row>
    <row r="5" spans="1:10" ht="43.5" customHeight="1" x14ac:dyDescent="0.3">
      <c r="A5" s="103" t="s">
        <v>102</v>
      </c>
      <c r="B5" s="103"/>
      <c r="C5" s="103"/>
      <c r="D5" s="103"/>
      <c r="E5" s="103"/>
      <c r="F5" s="103"/>
      <c r="G5" s="103"/>
      <c r="H5" s="103"/>
    </row>
    <row r="6" spans="1:10" ht="15" x14ac:dyDescent="0.3">
      <c r="G6" s="104" t="s">
        <v>1</v>
      </c>
      <c r="H6" s="104"/>
      <c r="I6" s="34"/>
      <c r="J6" s="34"/>
    </row>
    <row r="7" spans="1:10" ht="37.5" customHeight="1" x14ac:dyDescent="0.3">
      <c r="A7" s="109" t="s">
        <v>43</v>
      </c>
      <c r="B7" s="109"/>
      <c r="C7" s="107" t="s">
        <v>44</v>
      </c>
      <c r="D7" s="108" t="s">
        <v>45</v>
      </c>
      <c r="E7" s="106" t="s">
        <v>80</v>
      </c>
      <c r="F7" s="106"/>
      <c r="G7" s="106"/>
      <c r="H7" s="106"/>
      <c r="I7" s="34"/>
      <c r="J7" s="34"/>
    </row>
    <row r="8" spans="1:10" s="34" customFormat="1" ht="31.5" customHeight="1" x14ac:dyDescent="0.3">
      <c r="A8" s="109"/>
      <c r="B8" s="109"/>
      <c r="C8" s="107"/>
      <c r="D8" s="108"/>
      <c r="E8" s="105" t="s">
        <v>46</v>
      </c>
      <c r="F8" s="105"/>
      <c r="G8" s="105"/>
      <c r="H8" s="105"/>
    </row>
    <row r="9" spans="1:10" s="34" customFormat="1" ht="68.400000000000006" x14ac:dyDescent="0.3">
      <c r="A9" s="35" t="s">
        <v>47</v>
      </c>
      <c r="B9" s="35" t="s">
        <v>48</v>
      </c>
      <c r="C9" s="107"/>
      <c r="D9" s="108"/>
      <c r="E9" s="43" t="s">
        <v>49</v>
      </c>
      <c r="F9" s="43" t="s">
        <v>50</v>
      </c>
      <c r="G9" s="43" t="s">
        <v>51</v>
      </c>
      <c r="H9" s="43" t="s">
        <v>52</v>
      </c>
      <c r="I9" s="42"/>
      <c r="J9" s="42"/>
    </row>
    <row r="10" spans="1:10" s="42" customFormat="1" ht="17.399999999999999" x14ac:dyDescent="0.3">
      <c r="A10" s="40"/>
      <c r="B10" s="40"/>
      <c r="C10" s="38" t="s">
        <v>53</v>
      </c>
      <c r="D10" s="37">
        <f>D12</f>
        <v>159342</v>
      </c>
      <c r="E10" s="37">
        <f>E12</f>
        <v>0</v>
      </c>
      <c r="F10" s="37">
        <f>F12</f>
        <v>0</v>
      </c>
      <c r="G10" s="37">
        <f>G12</f>
        <v>0</v>
      </c>
      <c r="H10" s="37">
        <f>H12</f>
        <v>159342</v>
      </c>
      <c r="I10" s="46"/>
      <c r="J10" s="46"/>
    </row>
    <row r="11" spans="1:10" s="46" customFormat="1" ht="17.399999999999999" x14ac:dyDescent="0.3">
      <c r="A11" s="40"/>
      <c r="B11" s="40"/>
      <c r="C11" s="59" t="s">
        <v>54</v>
      </c>
      <c r="D11" s="37"/>
      <c r="E11" s="37"/>
      <c r="F11" s="37"/>
      <c r="G11" s="37"/>
      <c r="H11" s="37"/>
      <c r="I11"/>
      <c r="J11"/>
    </row>
    <row r="12" spans="1:10" s="42" customFormat="1" ht="33.6" x14ac:dyDescent="0.3">
      <c r="A12" s="45"/>
      <c r="B12" s="44"/>
      <c r="C12" s="44" t="s">
        <v>55</v>
      </c>
      <c r="D12" s="49">
        <f>+D14</f>
        <v>159342</v>
      </c>
      <c r="E12" s="49">
        <f t="shared" ref="E12:G12" si="0">E14</f>
        <v>0</v>
      </c>
      <c r="F12" s="49">
        <f t="shared" si="0"/>
        <v>0</v>
      </c>
      <c r="G12" s="49">
        <f t="shared" si="0"/>
        <v>0</v>
      </c>
      <c r="H12" s="49">
        <f>H14</f>
        <v>159342</v>
      </c>
    </row>
    <row r="13" spans="1:10" s="42" customFormat="1" ht="17.399999999999999" x14ac:dyDescent="0.3">
      <c r="A13" s="45"/>
      <c r="B13" s="45"/>
      <c r="C13" s="60" t="s">
        <v>56</v>
      </c>
      <c r="D13" s="47"/>
      <c r="E13" s="47"/>
      <c r="F13" s="47"/>
      <c r="G13" s="47"/>
      <c r="H13" s="47"/>
    </row>
    <row r="14" spans="1:10" s="42" customFormat="1" ht="50.4" x14ac:dyDescent="0.3">
      <c r="A14" s="41">
        <v>1138</v>
      </c>
      <c r="B14" s="41">
        <v>31001</v>
      </c>
      <c r="C14" s="39" t="s">
        <v>61</v>
      </c>
      <c r="D14" s="49">
        <f>E14+F14+G14+H14</f>
        <v>159342</v>
      </c>
      <c r="E14" s="49">
        <v>0</v>
      </c>
      <c r="F14" s="49">
        <v>0</v>
      </c>
      <c r="G14" s="49">
        <v>0</v>
      </c>
      <c r="H14" s="49">
        <f>'Հավելված 1'!D25</f>
        <v>159342</v>
      </c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"/>
  <sheetViews>
    <sheetView topLeftCell="A31" zoomScale="90" zoomScaleNormal="90" zoomScaleSheetLayoutView="100" workbookViewId="0">
      <selection activeCell="I38" sqref="A1:I38"/>
    </sheetView>
  </sheetViews>
  <sheetFormatPr defaultColWidth="9.109375" defaultRowHeight="15.6" x14ac:dyDescent="0.3"/>
  <cols>
    <col min="1" max="1" width="7.33203125" style="27" customWidth="1"/>
    <col min="2" max="2" width="6.88671875" style="27" customWidth="1"/>
    <col min="3" max="3" width="6.33203125" style="27" customWidth="1"/>
    <col min="4" max="4" width="9" style="27" customWidth="1"/>
    <col min="5" max="5" width="12.44140625" style="27" customWidth="1"/>
    <col min="6" max="6" width="49.88671875" style="27" customWidth="1"/>
    <col min="7" max="7" width="19.109375" style="27" customWidth="1"/>
    <col min="8" max="8" width="17.44140625" style="27" customWidth="1"/>
    <col min="9" max="9" width="17.5546875" style="27" customWidth="1"/>
    <col min="10" max="11" width="9.109375" style="27"/>
    <col min="12" max="13" width="12" style="27" customWidth="1"/>
    <col min="14" max="14" width="11.33203125" style="27" customWidth="1"/>
    <col min="15" max="15" width="13.5546875" style="27" customWidth="1"/>
    <col min="16" max="16384" width="9.109375" style="27"/>
  </cols>
  <sheetData>
    <row r="1" spans="1:9" s="1" customFormat="1" ht="16.5" customHeight="1" x14ac:dyDescent="0.3">
      <c r="A1" s="17"/>
      <c r="B1" s="17"/>
      <c r="C1" s="17"/>
      <c r="D1" s="17"/>
      <c r="I1" s="31" t="s">
        <v>37</v>
      </c>
    </row>
    <row r="2" spans="1:9" s="1" customFormat="1" ht="16.5" customHeight="1" x14ac:dyDescent="0.3">
      <c r="A2" s="17"/>
      <c r="B2" s="17"/>
      <c r="C2" s="17"/>
      <c r="D2" s="17"/>
      <c r="G2" s="32" t="s">
        <v>98</v>
      </c>
      <c r="H2" s="32"/>
    </row>
    <row r="3" spans="1:9" s="1" customFormat="1" ht="16.5" customHeight="1" x14ac:dyDescent="0.3">
      <c r="A3" s="17"/>
      <c r="B3" s="17"/>
      <c r="C3" s="17"/>
      <c r="D3" s="17"/>
      <c r="G3" s="32" t="s">
        <v>39</v>
      </c>
      <c r="H3" s="32"/>
    </row>
    <row r="4" spans="1:9" s="1" customFormat="1" ht="16.5" customHeight="1" x14ac:dyDescent="0.3">
      <c r="A4" s="17"/>
      <c r="B4" s="17"/>
      <c r="C4" s="17"/>
      <c r="D4" s="17"/>
      <c r="E4" s="18"/>
    </row>
    <row r="5" spans="1:9" s="2" customFormat="1" ht="45" customHeight="1" x14ac:dyDescent="0.4">
      <c r="A5" s="110" t="s">
        <v>103</v>
      </c>
      <c r="B5" s="110"/>
      <c r="C5" s="110"/>
      <c r="D5" s="110"/>
      <c r="E5" s="110"/>
      <c r="F5" s="110"/>
      <c r="G5" s="110"/>
      <c r="H5" s="110"/>
      <c r="I5" s="110"/>
    </row>
    <row r="6" spans="1:9" s="2" customFormat="1" ht="17.399999999999999" x14ac:dyDescent="0.4">
      <c r="D6" s="3"/>
    </row>
    <row r="7" spans="1:9" s="2" customFormat="1" ht="17.399999999999999" x14ac:dyDescent="0.4">
      <c r="D7" s="4"/>
      <c r="E7" s="4"/>
      <c r="F7" s="4"/>
      <c r="G7" s="4"/>
      <c r="H7" s="115" t="s">
        <v>1</v>
      </c>
      <c r="I7" s="115"/>
    </row>
    <row r="8" spans="1:9" s="2" customFormat="1" ht="47.25" customHeight="1" x14ac:dyDescent="0.4">
      <c r="A8" s="111" t="s">
        <v>15</v>
      </c>
      <c r="B8" s="112"/>
      <c r="C8" s="113"/>
      <c r="D8" s="114" t="s">
        <v>2</v>
      </c>
      <c r="E8" s="114"/>
      <c r="F8" s="98" t="s">
        <v>16</v>
      </c>
      <c r="G8" s="116" t="s">
        <v>17</v>
      </c>
      <c r="H8" s="117"/>
      <c r="I8" s="118"/>
    </row>
    <row r="9" spans="1:9" s="2" customFormat="1" ht="33" customHeight="1" x14ac:dyDescent="0.4">
      <c r="A9" s="19" t="s">
        <v>18</v>
      </c>
      <c r="B9" s="19" t="s">
        <v>19</v>
      </c>
      <c r="C9" s="19" t="s">
        <v>20</v>
      </c>
      <c r="D9" s="20" t="s">
        <v>4</v>
      </c>
      <c r="E9" s="20" t="s">
        <v>99</v>
      </c>
      <c r="F9" s="98"/>
      <c r="G9" s="101" t="s">
        <v>57</v>
      </c>
      <c r="H9" s="101" t="s">
        <v>21</v>
      </c>
      <c r="I9" s="101" t="s">
        <v>22</v>
      </c>
    </row>
    <row r="10" spans="1:9" s="8" customFormat="1" ht="13.5" customHeight="1" x14ac:dyDescent="0.3">
      <c r="A10" s="6"/>
      <c r="B10" s="6"/>
      <c r="C10" s="7"/>
      <c r="D10" s="6"/>
      <c r="E10" s="6"/>
      <c r="F10" s="6"/>
      <c r="G10" s="101"/>
      <c r="H10" s="101"/>
      <c r="I10" s="101"/>
    </row>
    <row r="11" spans="1:9" s="2" customFormat="1" ht="17.399999999999999" x14ac:dyDescent="0.4">
      <c r="A11" s="21"/>
      <c r="B11" s="21"/>
      <c r="C11" s="21"/>
      <c r="D11" s="22"/>
      <c r="E11" s="22"/>
      <c r="F11" s="56" t="s">
        <v>26</v>
      </c>
      <c r="G11" s="95">
        <f t="shared" ref="G11:I11" si="0">+G13</f>
        <v>0</v>
      </c>
      <c r="H11" s="95">
        <f t="shared" si="0"/>
        <v>0</v>
      </c>
      <c r="I11" s="95">
        <f t="shared" si="0"/>
        <v>0</v>
      </c>
    </row>
    <row r="12" spans="1:9" s="4" customFormat="1" x14ac:dyDescent="0.3">
      <c r="A12" s="24"/>
      <c r="B12" s="24"/>
      <c r="C12" s="24"/>
      <c r="D12" s="24"/>
      <c r="E12" s="24"/>
      <c r="F12" s="22" t="s">
        <v>23</v>
      </c>
      <c r="G12" s="22"/>
      <c r="H12" s="25"/>
      <c r="I12" s="25"/>
    </row>
    <row r="13" spans="1:9" s="26" customFormat="1" ht="31.2" x14ac:dyDescent="0.3">
      <c r="A13" s="28" t="s">
        <v>32</v>
      </c>
      <c r="B13" s="24"/>
      <c r="C13" s="24"/>
      <c r="D13" s="24"/>
      <c r="E13" s="24"/>
      <c r="F13" s="57" t="s">
        <v>33</v>
      </c>
      <c r="G13" s="23">
        <f t="shared" ref="G13" si="1">+G15</f>
        <v>0</v>
      </c>
      <c r="H13" s="23">
        <f>+H15</f>
        <v>0</v>
      </c>
      <c r="I13" s="23">
        <f>+I15</f>
        <v>0</v>
      </c>
    </row>
    <row r="14" spans="1:9" s="26" customFormat="1" x14ac:dyDescent="0.3">
      <c r="A14" s="24"/>
      <c r="B14" s="24"/>
      <c r="C14" s="24"/>
      <c r="D14" s="24"/>
      <c r="E14" s="24"/>
      <c r="F14" s="22" t="s">
        <v>23</v>
      </c>
      <c r="G14" s="22"/>
      <c r="H14" s="25"/>
      <c r="I14" s="25"/>
    </row>
    <row r="15" spans="1:9" s="26" customFormat="1" x14ac:dyDescent="0.3">
      <c r="A15" s="24"/>
      <c r="B15" s="28" t="s">
        <v>31</v>
      </c>
      <c r="C15" s="24"/>
      <c r="D15" s="24"/>
      <c r="E15" s="24"/>
      <c r="F15" s="57" t="s">
        <v>34</v>
      </c>
      <c r="G15" s="23">
        <f t="shared" ref="G15" si="2">+G17</f>
        <v>0</v>
      </c>
      <c r="H15" s="23">
        <f>+H17</f>
        <v>0</v>
      </c>
      <c r="I15" s="23">
        <f>+I17</f>
        <v>0</v>
      </c>
    </row>
    <row r="16" spans="1:9" s="26" customFormat="1" x14ac:dyDescent="0.3">
      <c r="A16" s="24"/>
      <c r="B16" s="24"/>
      <c r="C16" s="24"/>
      <c r="D16" s="24"/>
      <c r="E16" s="24"/>
      <c r="F16" s="22" t="s">
        <v>23</v>
      </c>
      <c r="G16" s="22"/>
      <c r="H16" s="23"/>
      <c r="I16" s="23"/>
    </row>
    <row r="17" spans="1:9" s="26" customFormat="1" x14ac:dyDescent="0.3">
      <c r="A17" s="24"/>
      <c r="B17" s="24"/>
      <c r="C17" s="28" t="s">
        <v>36</v>
      </c>
      <c r="D17" s="24"/>
      <c r="E17" s="24"/>
      <c r="F17" s="57" t="s">
        <v>28</v>
      </c>
      <c r="G17" s="23">
        <f t="shared" ref="G17" si="3">+G19</f>
        <v>0</v>
      </c>
      <c r="H17" s="23">
        <f>+H19</f>
        <v>0</v>
      </c>
      <c r="I17" s="23">
        <f>+I19</f>
        <v>0</v>
      </c>
    </row>
    <row r="18" spans="1:9" s="26" customFormat="1" x14ac:dyDescent="0.3">
      <c r="A18" s="24"/>
      <c r="B18" s="24"/>
      <c r="C18" s="24"/>
      <c r="D18" s="24"/>
      <c r="E18" s="24"/>
      <c r="F18" s="22" t="s">
        <v>23</v>
      </c>
      <c r="G18" s="22"/>
      <c r="H18" s="23"/>
      <c r="I18" s="23"/>
    </row>
    <row r="19" spans="1:9" s="2" customFormat="1" ht="17.399999999999999" x14ac:dyDescent="0.4">
      <c r="A19" s="24"/>
      <c r="B19" s="24"/>
      <c r="C19" s="24"/>
      <c r="D19" s="24">
        <v>1138</v>
      </c>
      <c r="E19" s="22"/>
      <c r="F19" s="11" t="s">
        <v>28</v>
      </c>
      <c r="G19" s="55">
        <f t="shared" ref="G19:I19" si="4">G21</f>
        <v>0</v>
      </c>
      <c r="H19" s="55">
        <f t="shared" si="4"/>
        <v>0</v>
      </c>
      <c r="I19" s="55">
        <f t="shared" si="4"/>
        <v>0</v>
      </c>
    </row>
    <row r="20" spans="1:9" s="2" customFormat="1" ht="17.399999999999999" x14ac:dyDescent="0.4">
      <c r="A20" s="24"/>
      <c r="B20" s="24"/>
      <c r="C20" s="24"/>
      <c r="D20" s="22"/>
      <c r="E20" s="22"/>
      <c r="F20" s="22" t="s">
        <v>23</v>
      </c>
      <c r="G20" s="22"/>
      <c r="H20" s="25"/>
      <c r="I20" s="25"/>
    </row>
    <row r="21" spans="1:9" s="2" customFormat="1" ht="23.25" customHeight="1" x14ac:dyDescent="0.4">
      <c r="A21" s="24"/>
      <c r="B21" s="24"/>
      <c r="C21" s="24"/>
      <c r="D21" s="22"/>
      <c r="E21" s="22"/>
      <c r="F21" s="29" t="s">
        <v>27</v>
      </c>
      <c r="G21" s="54">
        <f t="shared" ref="G21:I21" si="5">G30+G22</f>
        <v>0</v>
      </c>
      <c r="H21" s="54">
        <f t="shared" si="5"/>
        <v>0</v>
      </c>
      <c r="I21" s="54">
        <f t="shared" si="5"/>
        <v>0</v>
      </c>
    </row>
    <row r="22" spans="1:9" s="2" customFormat="1" ht="93" customHeight="1" x14ac:dyDescent="0.4">
      <c r="A22" s="24"/>
      <c r="B22" s="24"/>
      <c r="C22" s="24"/>
      <c r="D22" s="22"/>
      <c r="E22" s="24" t="s">
        <v>10</v>
      </c>
      <c r="F22" s="29" t="s">
        <v>105</v>
      </c>
      <c r="G22" s="54">
        <f>G24</f>
        <v>-159342</v>
      </c>
      <c r="H22" s="54">
        <f>H24</f>
        <v>-159342</v>
      </c>
      <c r="I22" s="54">
        <f>I24</f>
        <v>-159342</v>
      </c>
    </row>
    <row r="23" spans="1:9" s="2" customFormat="1" ht="23.25" customHeight="1" x14ac:dyDescent="0.4">
      <c r="A23" s="24"/>
      <c r="B23" s="24"/>
      <c r="C23" s="24"/>
      <c r="D23" s="22"/>
      <c r="E23" s="22"/>
      <c r="F23" s="29" t="s">
        <v>24</v>
      </c>
      <c r="G23" s="54"/>
      <c r="H23" s="54"/>
      <c r="I23" s="54"/>
    </row>
    <row r="24" spans="1:9" s="2" customFormat="1" ht="23.25" customHeight="1" x14ac:dyDescent="0.4">
      <c r="A24" s="24"/>
      <c r="B24" s="24"/>
      <c r="C24" s="24"/>
      <c r="D24" s="22"/>
      <c r="E24" s="22"/>
      <c r="F24" s="29" t="s">
        <v>35</v>
      </c>
      <c r="G24" s="54">
        <f t="shared" ref="G24:I24" si="6">G26</f>
        <v>-159342</v>
      </c>
      <c r="H24" s="54">
        <f t="shared" si="6"/>
        <v>-159342</v>
      </c>
      <c r="I24" s="54">
        <f t="shared" si="6"/>
        <v>-159342</v>
      </c>
    </row>
    <row r="25" spans="1:9" s="2" customFormat="1" ht="31.2" x14ac:dyDescent="0.4">
      <c r="A25" s="24"/>
      <c r="B25" s="24"/>
      <c r="C25" s="24"/>
      <c r="D25" s="22"/>
      <c r="E25" s="22"/>
      <c r="F25" s="29" t="s">
        <v>25</v>
      </c>
      <c r="G25" s="54"/>
      <c r="H25" s="54"/>
      <c r="I25" s="54"/>
    </row>
    <row r="26" spans="1:9" s="2" customFormat="1" ht="23.25" customHeight="1" x14ac:dyDescent="0.4">
      <c r="A26" s="24"/>
      <c r="B26" s="24"/>
      <c r="C26" s="24"/>
      <c r="D26" s="22"/>
      <c r="E26" s="22"/>
      <c r="F26" s="29" t="s">
        <v>26</v>
      </c>
      <c r="G26" s="54">
        <f t="shared" ref="G26:I27" si="7">G27</f>
        <v>-159342</v>
      </c>
      <c r="H26" s="54">
        <f t="shared" si="7"/>
        <v>-159342</v>
      </c>
      <c r="I26" s="54">
        <f t="shared" si="7"/>
        <v>-159342</v>
      </c>
    </row>
    <row r="27" spans="1:9" s="2" customFormat="1" ht="23.25" customHeight="1" x14ac:dyDescent="0.4">
      <c r="A27" s="24"/>
      <c r="B27" s="24"/>
      <c r="C27" s="24"/>
      <c r="D27" s="22"/>
      <c r="E27" s="22"/>
      <c r="F27" s="29" t="s">
        <v>108</v>
      </c>
      <c r="G27" s="54">
        <f t="shared" si="7"/>
        <v>-159342</v>
      </c>
      <c r="H27" s="54">
        <f t="shared" si="7"/>
        <v>-159342</v>
      </c>
      <c r="I27" s="54">
        <f t="shared" si="7"/>
        <v>-159342</v>
      </c>
    </row>
    <row r="28" spans="1:9" s="2" customFormat="1" ht="23.25" customHeight="1" x14ac:dyDescent="0.4">
      <c r="A28" s="24"/>
      <c r="B28" s="24"/>
      <c r="C28" s="24"/>
      <c r="D28" s="22"/>
      <c r="E28" s="22"/>
      <c r="F28" s="29" t="s">
        <v>109</v>
      </c>
      <c r="G28" s="54">
        <f t="shared" ref="G28:I28" si="8">G29</f>
        <v>-159342</v>
      </c>
      <c r="H28" s="54">
        <f t="shared" si="8"/>
        <v>-159342</v>
      </c>
      <c r="I28" s="54">
        <f t="shared" si="8"/>
        <v>-159342</v>
      </c>
    </row>
    <row r="29" spans="1:9" s="2" customFormat="1" ht="23.25" customHeight="1" x14ac:dyDescent="0.4">
      <c r="A29" s="24"/>
      <c r="B29" s="24"/>
      <c r="C29" s="24"/>
      <c r="D29" s="22"/>
      <c r="E29" s="22"/>
      <c r="F29" s="29" t="s">
        <v>110</v>
      </c>
      <c r="G29" s="54">
        <f>-G30</f>
        <v>-159342</v>
      </c>
      <c r="H29" s="54">
        <f t="shared" ref="H29:I29" si="9">-H30</f>
        <v>-159342</v>
      </c>
      <c r="I29" s="54">
        <f t="shared" si="9"/>
        <v>-159342</v>
      </c>
    </row>
    <row r="30" spans="1:9" s="2" customFormat="1" ht="43.5" customHeight="1" x14ac:dyDescent="0.4">
      <c r="A30" s="24"/>
      <c r="B30" s="24"/>
      <c r="C30" s="24"/>
      <c r="D30" s="22"/>
      <c r="E30" s="24" t="s">
        <v>58</v>
      </c>
      <c r="F30" s="29" t="s">
        <v>59</v>
      </c>
      <c r="G30" s="54">
        <f t="shared" ref="G30:I30" si="10">G32</f>
        <v>159342</v>
      </c>
      <c r="H30" s="54">
        <f t="shared" si="10"/>
        <v>159342</v>
      </c>
      <c r="I30" s="54">
        <f t="shared" si="10"/>
        <v>159342</v>
      </c>
    </row>
    <row r="31" spans="1:9" s="2" customFormat="1" ht="23.25" customHeight="1" x14ac:dyDescent="0.4">
      <c r="A31" s="24"/>
      <c r="B31" s="24"/>
      <c r="C31" s="24"/>
      <c r="D31" s="22"/>
      <c r="E31" s="22"/>
      <c r="F31" s="29" t="s">
        <v>24</v>
      </c>
      <c r="G31" s="54"/>
      <c r="H31" s="54"/>
      <c r="I31" s="54"/>
    </row>
    <row r="32" spans="1:9" s="2" customFormat="1" ht="23.25" customHeight="1" x14ac:dyDescent="0.4">
      <c r="A32" s="24"/>
      <c r="B32" s="24"/>
      <c r="C32" s="24"/>
      <c r="D32" s="22"/>
      <c r="E32" s="22"/>
      <c r="F32" s="29" t="s">
        <v>35</v>
      </c>
      <c r="G32" s="54">
        <f t="shared" ref="G32:I32" si="11">G34</f>
        <v>159342</v>
      </c>
      <c r="H32" s="54">
        <f t="shared" si="11"/>
        <v>159342</v>
      </c>
      <c r="I32" s="54">
        <f t="shared" si="11"/>
        <v>159342</v>
      </c>
    </row>
    <row r="33" spans="1:9" s="2" customFormat="1" ht="30" x14ac:dyDescent="0.4">
      <c r="A33" s="24"/>
      <c r="B33" s="24"/>
      <c r="C33" s="24"/>
      <c r="D33" s="22"/>
      <c r="E33" s="22"/>
      <c r="F33" s="22" t="s">
        <v>25</v>
      </c>
      <c r="G33" s="54"/>
      <c r="H33" s="54"/>
      <c r="I33" s="54"/>
    </row>
    <row r="34" spans="1:9" s="2" customFormat="1" ht="23.25" customHeight="1" x14ac:dyDescent="0.4">
      <c r="A34" s="24"/>
      <c r="B34" s="24"/>
      <c r="C34" s="24"/>
      <c r="D34" s="22"/>
      <c r="E34" s="22"/>
      <c r="F34" s="29" t="s">
        <v>26</v>
      </c>
      <c r="G34" s="54">
        <f t="shared" ref="G34:I34" si="12">G35</f>
        <v>159342</v>
      </c>
      <c r="H34" s="54">
        <f t="shared" si="12"/>
        <v>159342</v>
      </c>
      <c r="I34" s="54">
        <f t="shared" si="12"/>
        <v>159342</v>
      </c>
    </row>
    <row r="35" spans="1:9" s="2" customFormat="1" ht="33" customHeight="1" x14ac:dyDescent="0.4">
      <c r="A35" s="24"/>
      <c r="B35" s="24"/>
      <c r="C35" s="24"/>
      <c r="D35" s="22"/>
      <c r="E35" s="22"/>
      <c r="F35" s="29" t="s">
        <v>41</v>
      </c>
      <c r="G35" s="54">
        <f t="shared" ref="G35:I35" si="13">G36</f>
        <v>159342</v>
      </c>
      <c r="H35" s="54">
        <f t="shared" si="13"/>
        <v>159342</v>
      </c>
      <c r="I35" s="54">
        <f t="shared" si="13"/>
        <v>159342</v>
      </c>
    </row>
    <row r="36" spans="1:9" s="2" customFormat="1" ht="23.25" customHeight="1" x14ac:dyDescent="0.4">
      <c r="A36" s="24"/>
      <c r="B36" s="24"/>
      <c r="C36" s="24"/>
      <c r="D36" s="22"/>
      <c r="E36" s="22"/>
      <c r="F36" s="29" t="s">
        <v>42</v>
      </c>
      <c r="G36" s="54">
        <f t="shared" ref="G36:I37" si="14">G37</f>
        <v>159342</v>
      </c>
      <c r="H36" s="54">
        <f t="shared" si="14"/>
        <v>159342</v>
      </c>
      <c r="I36" s="54">
        <f t="shared" si="14"/>
        <v>159342</v>
      </c>
    </row>
    <row r="37" spans="1:9" s="2" customFormat="1" ht="23.25" customHeight="1" x14ac:dyDescent="0.4">
      <c r="A37" s="24"/>
      <c r="B37" s="24"/>
      <c r="C37" s="24"/>
      <c r="D37" s="22"/>
      <c r="E37" s="22"/>
      <c r="F37" s="29" t="s">
        <v>62</v>
      </c>
      <c r="G37" s="54">
        <f t="shared" si="14"/>
        <v>159342</v>
      </c>
      <c r="H37" s="54">
        <f t="shared" si="14"/>
        <v>159342</v>
      </c>
      <c r="I37" s="54">
        <f>I38</f>
        <v>159342</v>
      </c>
    </row>
    <row r="38" spans="1:9" s="2" customFormat="1" ht="23.25" customHeight="1" x14ac:dyDescent="0.4">
      <c r="A38" s="24"/>
      <c r="B38" s="24"/>
      <c r="C38" s="24"/>
      <c r="D38" s="22"/>
      <c r="E38" s="22"/>
      <c r="F38" s="29" t="s">
        <v>63</v>
      </c>
      <c r="G38" s="54">
        <v>159342</v>
      </c>
      <c r="H38" s="54">
        <v>159342</v>
      </c>
      <c r="I38" s="54">
        <v>159342</v>
      </c>
    </row>
  </sheetData>
  <mergeCells count="9"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36" right="0.21" top="0.33" bottom="0.16" header="0.31496062992126" footer="0.31496062992126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"/>
  <sheetViews>
    <sheetView zoomScale="80" zoomScaleNormal="80" workbookViewId="0">
      <selection activeCell="E9" sqref="E9:E10"/>
    </sheetView>
  </sheetViews>
  <sheetFormatPr defaultRowHeight="14.4" x14ac:dyDescent="0.3"/>
  <cols>
    <col min="1" max="1" width="7" customWidth="1"/>
    <col min="2" max="2" width="8.109375" customWidth="1"/>
    <col min="3" max="3" width="54.109375" customWidth="1"/>
    <col min="4" max="4" width="18.44140625" customWidth="1"/>
    <col min="5" max="5" width="18.5546875" customWidth="1"/>
    <col min="6" max="6" width="21.5546875" customWidth="1"/>
    <col min="7" max="7" width="13.109375" customWidth="1"/>
    <col min="8" max="8" width="18.33203125" customWidth="1"/>
    <col min="9" max="9" width="19.88671875" customWidth="1"/>
    <col min="10" max="10" width="16" customWidth="1"/>
    <col min="11" max="11" width="15.88671875" customWidth="1"/>
  </cols>
  <sheetData>
    <row r="1" spans="1:11" ht="15" x14ac:dyDescent="0.3">
      <c r="F1" s="61"/>
    </row>
    <row r="2" spans="1:11" ht="15" x14ac:dyDescent="0.3">
      <c r="F2" s="61" t="s">
        <v>64</v>
      </c>
    </row>
    <row r="3" spans="1:11" ht="18.75" customHeight="1" x14ac:dyDescent="0.3">
      <c r="E3" s="32" t="s">
        <v>98</v>
      </c>
      <c r="F3" s="32"/>
      <c r="G3" s="1"/>
    </row>
    <row r="4" spans="1:11" ht="18.75" customHeight="1" x14ac:dyDescent="0.3">
      <c r="E4" s="32" t="s">
        <v>39</v>
      </c>
      <c r="F4" s="32"/>
      <c r="G4" s="1"/>
    </row>
    <row r="5" spans="1:11" ht="21.75" customHeight="1" x14ac:dyDescent="0.3">
      <c r="E5" s="62"/>
      <c r="F5" s="62"/>
    </row>
    <row r="6" spans="1:11" s="96" customFormat="1" ht="48" customHeight="1" x14ac:dyDescent="0.3">
      <c r="A6" s="103" t="s">
        <v>104</v>
      </c>
      <c r="B6" s="103"/>
      <c r="C6" s="103"/>
      <c r="D6" s="103"/>
      <c r="E6" s="103"/>
      <c r="F6" s="103"/>
      <c r="G6" s="63"/>
    </row>
    <row r="7" spans="1:11" ht="19.5" customHeight="1" x14ac:dyDescent="0.3">
      <c r="E7" s="119" t="s">
        <v>1</v>
      </c>
      <c r="F7" s="119"/>
    </row>
    <row r="8" spans="1:11" ht="46.8" customHeight="1" x14ac:dyDescent="0.3">
      <c r="A8" s="109" t="s">
        <v>43</v>
      </c>
      <c r="B8" s="109"/>
      <c r="C8" s="107" t="s">
        <v>65</v>
      </c>
      <c r="D8" s="120" t="s">
        <v>80</v>
      </c>
      <c r="E8" s="121"/>
      <c r="F8" s="122"/>
    </row>
    <row r="9" spans="1:11" s="34" customFormat="1" ht="37.5" customHeight="1" x14ac:dyDescent="0.3">
      <c r="A9" s="109"/>
      <c r="B9" s="109"/>
      <c r="C9" s="107"/>
      <c r="D9" s="105" t="s">
        <v>66</v>
      </c>
      <c r="E9" s="105" t="s">
        <v>67</v>
      </c>
      <c r="F9" s="105" t="s">
        <v>68</v>
      </c>
      <c r="H9" s="64"/>
      <c r="I9" s="64"/>
      <c r="J9" s="64"/>
      <c r="K9" s="64"/>
    </row>
    <row r="10" spans="1:11" s="34" customFormat="1" ht="64.2" customHeight="1" x14ac:dyDescent="0.3">
      <c r="A10" s="35" t="s">
        <v>47</v>
      </c>
      <c r="B10" s="35" t="s">
        <v>48</v>
      </c>
      <c r="C10" s="107"/>
      <c r="D10" s="105"/>
      <c r="E10" s="105"/>
      <c r="F10" s="105"/>
      <c r="H10" s="64"/>
      <c r="I10" s="64"/>
      <c r="J10" s="64"/>
      <c r="K10" s="64"/>
    </row>
    <row r="11" spans="1:11" s="42" customFormat="1" ht="17.399999999999999" x14ac:dyDescent="0.3">
      <c r="A11" s="40"/>
      <c r="B11" s="40"/>
      <c r="C11" s="38" t="s">
        <v>53</v>
      </c>
      <c r="D11" s="65">
        <f t="shared" ref="D11:F11" si="0">D13</f>
        <v>159342</v>
      </c>
      <c r="E11" s="65">
        <f t="shared" si="0"/>
        <v>159342</v>
      </c>
      <c r="F11" s="65">
        <f t="shared" si="0"/>
        <v>159342</v>
      </c>
      <c r="H11" s="66"/>
      <c r="I11" s="66"/>
      <c r="J11" s="66"/>
      <c r="K11" s="66"/>
    </row>
    <row r="12" spans="1:11" s="42" customFormat="1" ht="17.399999999999999" x14ac:dyDescent="0.3">
      <c r="A12" s="40"/>
      <c r="B12" s="40"/>
      <c r="C12" s="59" t="s">
        <v>56</v>
      </c>
      <c r="D12" s="65"/>
      <c r="E12" s="65"/>
      <c r="F12" s="65"/>
      <c r="H12" s="66"/>
      <c r="I12" s="66"/>
      <c r="J12" s="66"/>
      <c r="K12" s="66"/>
    </row>
    <row r="13" spans="1:11" s="42" customFormat="1" ht="33.6" x14ac:dyDescent="0.3">
      <c r="A13" s="45"/>
      <c r="B13" s="44"/>
      <c r="C13" s="38" t="s">
        <v>55</v>
      </c>
      <c r="D13" s="65">
        <f>D15</f>
        <v>159342</v>
      </c>
      <c r="E13" s="65">
        <f t="shared" ref="E13:F13" si="1">E15</f>
        <v>159342</v>
      </c>
      <c r="F13" s="65">
        <f t="shared" si="1"/>
        <v>159342</v>
      </c>
      <c r="H13" s="66"/>
      <c r="I13" s="66"/>
      <c r="J13" s="66"/>
      <c r="K13" s="66"/>
    </row>
    <row r="14" spans="1:11" s="42" customFormat="1" ht="17.399999999999999" x14ac:dyDescent="0.3">
      <c r="A14" s="45"/>
      <c r="B14" s="45"/>
      <c r="C14" s="45" t="s">
        <v>56</v>
      </c>
      <c r="D14" s="45"/>
      <c r="E14" s="67"/>
      <c r="F14" s="67"/>
      <c r="H14" s="66"/>
      <c r="I14" s="66"/>
      <c r="J14" s="66"/>
      <c r="K14" s="66"/>
    </row>
    <row r="15" spans="1:11" s="42" customFormat="1" ht="33.6" x14ac:dyDescent="0.3">
      <c r="A15" s="50">
        <v>1138</v>
      </c>
      <c r="B15" s="68">
        <v>31001</v>
      </c>
      <c r="C15" s="69" t="s">
        <v>61</v>
      </c>
      <c r="D15" s="70">
        <f>D17</f>
        <v>159342</v>
      </c>
      <c r="E15" s="70">
        <f t="shared" ref="E15:F15" si="2">E17</f>
        <v>159342</v>
      </c>
      <c r="F15" s="70">
        <f t="shared" si="2"/>
        <v>159342</v>
      </c>
      <c r="H15" s="66"/>
      <c r="I15" s="66"/>
      <c r="J15" s="66"/>
      <c r="K15" s="66"/>
    </row>
    <row r="16" spans="1:11" s="42" customFormat="1" ht="17.399999999999999" x14ac:dyDescent="0.3">
      <c r="A16" s="45"/>
      <c r="B16" s="48"/>
      <c r="C16" s="71" t="s">
        <v>69</v>
      </c>
      <c r="D16" s="72"/>
      <c r="E16" s="73"/>
      <c r="F16" s="73"/>
      <c r="H16" s="66"/>
      <c r="I16" s="66"/>
      <c r="J16" s="66"/>
      <c r="K16" s="66"/>
    </row>
    <row r="17" spans="1:11" s="42" customFormat="1" ht="17.399999999999999" x14ac:dyDescent="0.3">
      <c r="A17" s="45"/>
      <c r="B17" s="68"/>
      <c r="C17" s="74" t="s">
        <v>27</v>
      </c>
      <c r="D17" s="73">
        <f>'Հավելված 1'!D25</f>
        <v>159342</v>
      </c>
      <c r="E17" s="73">
        <f>'Հավելված 1'!E25</f>
        <v>159342</v>
      </c>
      <c r="F17" s="73">
        <f>'Հավելված 1'!F25</f>
        <v>159342</v>
      </c>
      <c r="H17" s="66"/>
      <c r="I17" s="66"/>
      <c r="J17" s="66"/>
      <c r="K17" s="66"/>
    </row>
  </sheetData>
  <mergeCells count="8">
    <mergeCell ref="A6:F6"/>
    <mergeCell ref="E7:F7"/>
    <mergeCell ref="A8:B9"/>
    <mergeCell ref="C8:C10"/>
    <mergeCell ref="D9:D10"/>
    <mergeCell ref="E9:E10"/>
    <mergeCell ref="F9:F10"/>
    <mergeCell ref="D8:F8"/>
  </mergeCells>
  <pageMargins left="0.70866141732283505" right="0.70866141732283505" top="0.74803149606299202" bottom="0.74803149606299202" header="0.31496062992126" footer="0.31496062992126"/>
  <pageSetup scale="8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3"/>
  <sheetViews>
    <sheetView topLeftCell="A21" workbookViewId="0">
      <selection activeCell="C2" sqref="C1:C1048576"/>
    </sheetView>
  </sheetViews>
  <sheetFormatPr defaultRowHeight="15" x14ac:dyDescent="0.35"/>
  <cols>
    <col min="1" max="1" width="26.109375" style="75" customWidth="1"/>
    <col min="2" max="2" width="53.6640625" style="75" customWidth="1"/>
    <col min="3" max="3" width="13.21875" style="75" customWidth="1"/>
    <col min="4" max="4" width="12.21875" style="75" customWidth="1"/>
    <col min="5" max="5" width="13.77734375" style="75" customWidth="1"/>
    <col min="6" max="7" width="9" style="75" customWidth="1"/>
    <col min="8" max="251" width="9.109375" style="75"/>
    <col min="252" max="252" width="4.6640625" style="75" customWidth="1"/>
    <col min="253" max="253" width="19.88671875" style="75" customWidth="1"/>
    <col min="254" max="254" width="72.109375" style="75" customWidth="1"/>
    <col min="255" max="255" width="0" style="75" hidden="1" customWidth="1"/>
    <col min="256" max="256" width="18.33203125" style="75" customWidth="1"/>
    <col min="257" max="257" width="17.5546875" style="75" customWidth="1"/>
    <col min="258" max="263" width="9" style="75" customWidth="1"/>
    <col min="264" max="507" width="9.109375" style="75"/>
    <col min="508" max="508" width="4.6640625" style="75" customWidth="1"/>
    <col min="509" max="509" width="19.88671875" style="75" customWidth="1"/>
    <col min="510" max="510" width="72.109375" style="75" customWidth="1"/>
    <col min="511" max="511" width="0" style="75" hidden="1" customWidth="1"/>
    <col min="512" max="512" width="18.33203125" style="75" customWidth="1"/>
    <col min="513" max="513" width="17.5546875" style="75" customWidth="1"/>
    <col min="514" max="519" width="9" style="75" customWidth="1"/>
    <col min="520" max="763" width="9.109375" style="75"/>
    <col min="764" max="764" width="4.6640625" style="75" customWidth="1"/>
    <col min="765" max="765" width="19.88671875" style="75" customWidth="1"/>
    <col min="766" max="766" width="72.109375" style="75" customWidth="1"/>
    <col min="767" max="767" width="0" style="75" hidden="1" customWidth="1"/>
    <col min="768" max="768" width="18.33203125" style="75" customWidth="1"/>
    <col min="769" max="769" width="17.5546875" style="75" customWidth="1"/>
    <col min="770" max="775" width="9" style="75" customWidth="1"/>
    <col min="776" max="1019" width="9.109375" style="75"/>
    <col min="1020" max="1020" width="4.6640625" style="75" customWidth="1"/>
    <col min="1021" max="1021" width="19.88671875" style="75" customWidth="1"/>
    <col min="1022" max="1022" width="72.109375" style="75" customWidth="1"/>
    <col min="1023" max="1023" width="0" style="75" hidden="1" customWidth="1"/>
    <col min="1024" max="1024" width="18.33203125" style="75" customWidth="1"/>
    <col min="1025" max="1025" width="17.5546875" style="75" customWidth="1"/>
    <col min="1026" max="1031" width="9" style="75" customWidth="1"/>
    <col min="1032" max="1275" width="9.109375" style="75"/>
    <col min="1276" max="1276" width="4.6640625" style="75" customWidth="1"/>
    <col min="1277" max="1277" width="19.88671875" style="75" customWidth="1"/>
    <col min="1278" max="1278" width="72.109375" style="75" customWidth="1"/>
    <col min="1279" max="1279" width="0" style="75" hidden="1" customWidth="1"/>
    <col min="1280" max="1280" width="18.33203125" style="75" customWidth="1"/>
    <col min="1281" max="1281" width="17.5546875" style="75" customWidth="1"/>
    <col min="1282" max="1287" width="9" style="75" customWidth="1"/>
    <col min="1288" max="1531" width="9.109375" style="75"/>
    <col min="1532" max="1532" width="4.6640625" style="75" customWidth="1"/>
    <col min="1533" max="1533" width="19.88671875" style="75" customWidth="1"/>
    <col min="1534" max="1534" width="72.109375" style="75" customWidth="1"/>
    <col min="1535" max="1535" width="0" style="75" hidden="1" customWidth="1"/>
    <col min="1536" max="1536" width="18.33203125" style="75" customWidth="1"/>
    <col min="1537" max="1537" width="17.5546875" style="75" customWidth="1"/>
    <col min="1538" max="1543" width="9" style="75" customWidth="1"/>
    <col min="1544" max="1787" width="9.109375" style="75"/>
    <col min="1788" max="1788" width="4.6640625" style="75" customWidth="1"/>
    <col min="1789" max="1789" width="19.88671875" style="75" customWidth="1"/>
    <col min="1790" max="1790" width="72.109375" style="75" customWidth="1"/>
    <col min="1791" max="1791" width="0" style="75" hidden="1" customWidth="1"/>
    <col min="1792" max="1792" width="18.33203125" style="75" customWidth="1"/>
    <col min="1793" max="1793" width="17.5546875" style="75" customWidth="1"/>
    <col min="1794" max="1799" width="9" style="75" customWidth="1"/>
    <col min="1800" max="2043" width="9.109375" style="75"/>
    <col min="2044" max="2044" width="4.6640625" style="75" customWidth="1"/>
    <col min="2045" max="2045" width="19.88671875" style="75" customWidth="1"/>
    <col min="2046" max="2046" width="72.109375" style="75" customWidth="1"/>
    <col min="2047" max="2047" width="0" style="75" hidden="1" customWidth="1"/>
    <col min="2048" max="2048" width="18.33203125" style="75" customWidth="1"/>
    <col min="2049" max="2049" width="17.5546875" style="75" customWidth="1"/>
    <col min="2050" max="2055" width="9" style="75" customWidth="1"/>
    <col min="2056" max="2299" width="9.109375" style="75"/>
    <col min="2300" max="2300" width="4.6640625" style="75" customWidth="1"/>
    <col min="2301" max="2301" width="19.88671875" style="75" customWidth="1"/>
    <col min="2302" max="2302" width="72.109375" style="75" customWidth="1"/>
    <col min="2303" max="2303" width="0" style="75" hidden="1" customWidth="1"/>
    <col min="2304" max="2304" width="18.33203125" style="75" customWidth="1"/>
    <col min="2305" max="2305" width="17.5546875" style="75" customWidth="1"/>
    <col min="2306" max="2311" width="9" style="75" customWidth="1"/>
    <col min="2312" max="2555" width="9.109375" style="75"/>
    <col min="2556" max="2556" width="4.6640625" style="75" customWidth="1"/>
    <col min="2557" max="2557" width="19.88671875" style="75" customWidth="1"/>
    <col min="2558" max="2558" width="72.109375" style="75" customWidth="1"/>
    <col min="2559" max="2559" width="0" style="75" hidden="1" customWidth="1"/>
    <col min="2560" max="2560" width="18.33203125" style="75" customWidth="1"/>
    <col min="2561" max="2561" width="17.5546875" style="75" customWidth="1"/>
    <col min="2562" max="2567" width="9" style="75" customWidth="1"/>
    <col min="2568" max="2811" width="9.109375" style="75"/>
    <col min="2812" max="2812" width="4.6640625" style="75" customWidth="1"/>
    <col min="2813" max="2813" width="19.88671875" style="75" customWidth="1"/>
    <col min="2814" max="2814" width="72.109375" style="75" customWidth="1"/>
    <col min="2815" max="2815" width="0" style="75" hidden="1" customWidth="1"/>
    <col min="2816" max="2816" width="18.33203125" style="75" customWidth="1"/>
    <col min="2817" max="2817" width="17.5546875" style="75" customWidth="1"/>
    <col min="2818" max="2823" width="9" style="75" customWidth="1"/>
    <col min="2824" max="3067" width="9.109375" style="75"/>
    <col min="3068" max="3068" width="4.6640625" style="75" customWidth="1"/>
    <col min="3069" max="3069" width="19.88671875" style="75" customWidth="1"/>
    <col min="3070" max="3070" width="72.109375" style="75" customWidth="1"/>
    <col min="3071" max="3071" width="0" style="75" hidden="1" customWidth="1"/>
    <col min="3072" max="3072" width="18.33203125" style="75" customWidth="1"/>
    <col min="3073" max="3073" width="17.5546875" style="75" customWidth="1"/>
    <col min="3074" max="3079" width="9" style="75" customWidth="1"/>
    <col min="3080" max="3323" width="9.109375" style="75"/>
    <col min="3324" max="3324" width="4.6640625" style="75" customWidth="1"/>
    <col min="3325" max="3325" width="19.88671875" style="75" customWidth="1"/>
    <col min="3326" max="3326" width="72.109375" style="75" customWidth="1"/>
    <col min="3327" max="3327" width="0" style="75" hidden="1" customWidth="1"/>
    <col min="3328" max="3328" width="18.33203125" style="75" customWidth="1"/>
    <col min="3329" max="3329" width="17.5546875" style="75" customWidth="1"/>
    <col min="3330" max="3335" width="9" style="75" customWidth="1"/>
    <col min="3336" max="3579" width="9.109375" style="75"/>
    <col min="3580" max="3580" width="4.6640625" style="75" customWidth="1"/>
    <col min="3581" max="3581" width="19.88671875" style="75" customWidth="1"/>
    <col min="3582" max="3582" width="72.109375" style="75" customWidth="1"/>
    <col min="3583" max="3583" width="0" style="75" hidden="1" customWidth="1"/>
    <col min="3584" max="3584" width="18.33203125" style="75" customWidth="1"/>
    <col min="3585" max="3585" width="17.5546875" style="75" customWidth="1"/>
    <col min="3586" max="3591" width="9" style="75" customWidth="1"/>
    <col min="3592" max="3835" width="9.109375" style="75"/>
    <col min="3836" max="3836" width="4.6640625" style="75" customWidth="1"/>
    <col min="3837" max="3837" width="19.88671875" style="75" customWidth="1"/>
    <col min="3838" max="3838" width="72.109375" style="75" customWidth="1"/>
    <col min="3839" max="3839" width="0" style="75" hidden="1" customWidth="1"/>
    <col min="3840" max="3840" width="18.33203125" style="75" customWidth="1"/>
    <col min="3841" max="3841" width="17.5546875" style="75" customWidth="1"/>
    <col min="3842" max="3847" width="9" style="75" customWidth="1"/>
    <col min="3848" max="4091" width="9.109375" style="75"/>
    <col min="4092" max="4092" width="4.6640625" style="75" customWidth="1"/>
    <col min="4093" max="4093" width="19.88671875" style="75" customWidth="1"/>
    <col min="4094" max="4094" width="72.109375" style="75" customWidth="1"/>
    <col min="4095" max="4095" width="0" style="75" hidden="1" customWidth="1"/>
    <col min="4096" max="4096" width="18.33203125" style="75" customWidth="1"/>
    <col min="4097" max="4097" width="17.5546875" style="75" customWidth="1"/>
    <col min="4098" max="4103" width="9" style="75" customWidth="1"/>
    <col min="4104" max="4347" width="9.109375" style="75"/>
    <col min="4348" max="4348" width="4.6640625" style="75" customWidth="1"/>
    <col min="4349" max="4349" width="19.88671875" style="75" customWidth="1"/>
    <col min="4350" max="4350" width="72.109375" style="75" customWidth="1"/>
    <col min="4351" max="4351" width="0" style="75" hidden="1" customWidth="1"/>
    <col min="4352" max="4352" width="18.33203125" style="75" customWidth="1"/>
    <col min="4353" max="4353" width="17.5546875" style="75" customWidth="1"/>
    <col min="4354" max="4359" width="9" style="75" customWidth="1"/>
    <col min="4360" max="4603" width="9.109375" style="75"/>
    <col min="4604" max="4604" width="4.6640625" style="75" customWidth="1"/>
    <col min="4605" max="4605" width="19.88671875" style="75" customWidth="1"/>
    <col min="4606" max="4606" width="72.109375" style="75" customWidth="1"/>
    <col min="4607" max="4607" width="0" style="75" hidden="1" customWidth="1"/>
    <col min="4608" max="4608" width="18.33203125" style="75" customWidth="1"/>
    <col min="4609" max="4609" width="17.5546875" style="75" customWidth="1"/>
    <col min="4610" max="4615" width="9" style="75" customWidth="1"/>
    <col min="4616" max="4859" width="9.109375" style="75"/>
    <col min="4860" max="4860" width="4.6640625" style="75" customWidth="1"/>
    <col min="4861" max="4861" width="19.88671875" style="75" customWidth="1"/>
    <col min="4862" max="4862" width="72.109375" style="75" customWidth="1"/>
    <col min="4863" max="4863" width="0" style="75" hidden="1" customWidth="1"/>
    <col min="4864" max="4864" width="18.33203125" style="75" customWidth="1"/>
    <col min="4865" max="4865" width="17.5546875" style="75" customWidth="1"/>
    <col min="4866" max="4871" width="9" style="75" customWidth="1"/>
    <col min="4872" max="5115" width="9.109375" style="75"/>
    <col min="5116" max="5116" width="4.6640625" style="75" customWidth="1"/>
    <col min="5117" max="5117" width="19.88671875" style="75" customWidth="1"/>
    <col min="5118" max="5118" width="72.109375" style="75" customWidth="1"/>
    <col min="5119" max="5119" width="0" style="75" hidden="1" customWidth="1"/>
    <col min="5120" max="5120" width="18.33203125" style="75" customWidth="1"/>
    <col min="5121" max="5121" width="17.5546875" style="75" customWidth="1"/>
    <col min="5122" max="5127" width="9" style="75" customWidth="1"/>
    <col min="5128" max="5371" width="9.109375" style="75"/>
    <col min="5372" max="5372" width="4.6640625" style="75" customWidth="1"/>
    <col min="5373" max="5373" width="19.88671875" style="75" customWidth="1"/>
    <col min="5374" max="5374" width="72.109375" style="75" customWidth="1"/>
    <col min="5375" max="5375" width="0" style="75" hidden="1" customWidth="1"/>
    <col min="5376" max="5376" width="18.33203125" style="75" customWidth="1"/>
    <col min="5377" max="5377" width="17.5546875" style="75" customWidth="1"/>
    <col min="5378" max="5383" width="9" style="75" customWidth="1"/>
    <col min="5384" max="5627" width="9.109375" style="75"/>
    <col min="5628" max="5628" width="4.6640625" style="75" customWidth="1"/>
    <col min="5629" max="5629" width="19.88671875" style="75" customWidth="1"/>
    <col min="5630" max="5630" width="72.109375" style="75" customWidth="1"/>
    <col min="5631" max="5631" width="0" style="75" hidden="1" customWidth="1"/>
    <col min="5632" max="5632" width="18.33203125" style="75" customWidth="1"/>
    <col min="5633" max="5633" width="17.5546875" style="75" customWidth="1"/>
    <col min="5634" max="5639" width="9" style="75" customWidth="1"/>
    <col min="5640" max="5883" width="9.109375" style="75"/>
    <col min="5884" max="5884" width="4.6640625" style="75" customWidth="1"/>
    <col min="5885" max="5885" width="19.88671875" style="75" customWidth="1"/>
    <col min="5886" max="5886" width="72.109375" style="75" customWidth="1"/>
    <col min="5887" max="5887" width="0" style="75" hidden="1" customWidth="1"/>
    <col min="5888" max="5888" width="18.33203125" style="75" customWidth="1"/>
    <col min="5889" max="5889" width="17.5546875" style="75" customWidth="1"/>
    <col min="5890" max="5895" width="9" style="75" customWidth="1"/>
    <col min="5896" max="6139" width="9.109375" style="75"/>
    <col min="6140" max="6140" width="4.6640625" style="75" customWidth="1"/>
    <col min="6141" max="6141" width="19.88671875" style="75" customWidth="1"/>
    <col min="6142" max="6142" width="72.109375" style="75" customWidth="1"/>
    <col min="6143" max="6143" width="0" style="75" hidden="1" customWidth="1"/>
    <col min="6144" max="6144" width="18.33203125" style="75" customWidth="1"/>
    <col min="6145" max="6145" width="17.5546875" style="75" customWidth="1"/>
    <col min="6146" max="6151" width="9" style="75" customWidth="1"/>
    <col min="6152" max="6395" width="9.109375" style="75"/>
    <col min="6396" max="6396" width="4.6640625" style="75" customWidth="1"/>
    <col min="6397" max="6397" width="19.88671875" style="75" customWidth="1"/>
    <col min="6398" max="6398" width="72.109375" style="75" customWidth="1"/>
    <col min="6399" max="6399" width="0" style="75" hidden="1" customWidth="1"/>
    <col min="6400" max="6400" width="18.33203125" style="75" customWidth="1"/>
    <col min="6401" max="6401" width="17.5546875" style="75" customWidth="1"/>
    <col min="6402" max="6407" width="9" style="75" customWidth="1"/>
    <col min="6408" max="6651" width="9.109375" style="75"/>
    <col min="6652" max="6652" width="4.6640625" style="75" customWidth="1"/>
    <col min="6653" max="6653" width="19.88671875" style="75" customWidth="1"/>
    <col min="6654" max="6654" width="72.109375" style="75" customWidth="1"/>
    <col min="6655" max="6655" width="0" style="75" hidden="1" customWidth="1"/>
    <col min="6656" max="6656" width="18.33203125" style="75" customWidth="1"/>
    <col min="6657" max="6657" width="17.5546875" style="75" customWidth="1"/>
    <col min="6658" max="6663" width="9" style="75" customWidth="1"/>
    <col min="6664" max="6907" width="9.109375" style="75"/>
    <col min="6908" max="6908" width="4.6640625" style="75" customWidth="1"/>
    <col min="6909" max="6909" width="19.88671875" style="75" customWidth="1"/>
    <col min="6910" max="6910" width="72.109375" style="75" customWidth="1"/>
    <col min="6911" max="6911" width="0" style="75" hidden="1" customWidth="1"/>
    <col min="6912" max="6912" width="18.33203125" style="75" customWidth="1"/>
    <col min="6913" max="6913" width="17.5546875" style="75" customWidth="1"/>
    <col min="6914" max="6919" width="9" style="75" customWidth="1"/>
    <col min="6920" max="7163" width="9.109375" style="75"/>
    <col min="7164" max="7164" width="4.6640625" style="75" customWidth="1"/>
    <col min="7165" max="7165" width="19.88671875" style="75" customWidth="1"/>
    <col min="7166" max="7166" width="72.109375" style="75" customWidth="1"/>
    <col min="7167" max="7167" width="0" style="75" hidden="1" customWidth="1"/>
    <col min="7168" max="7168" width="18.33203125" style="75" customWidth="1"/>
    <col min="7169" max="7169" width="17.5546875" style="75" customWidth="1"/>
    <col min="7170" max="7175" width="9" style="75" customWidth="1"/>
    <col min="7176" max="7419" width="9.109375" style="75"/>
    <col min="7420" max="7420" width="4.6640625" style="75" customWidth="1"/>
    <col min="7421" max="7421" width="19.88671875" style="75" customWidth="1"/>
    <col min="7422" max="7422" width="72.109375" style="75" customWidth="1"/>
    <col min="7423" max="7423" width="0" style="75" hidden="1" customWidth="1"/>
    <col min="7424" max="7424" width="18.33203125" style="75" customWidth="1"/>
    <col min="7425" max="7425" width="17.5546875" style="75" customWidth="1"/>
    <col min="7426" max="7431" width="9" style="75" customWidth="1"/>
    <col min="7432" max="7675" width="9.109375" style="75"/>
    <col min="7676" max="7676" width="4.6640625" style="75" customWidth="1"/>
    <col min="7677" max="7677" width="19.88671875" style="75" customWidth="1"/>
    <col min="7678" max="7678" width="72.109375" style="75" customWidth="1"/>
    <col min="7679" max="7679" width="0" style="75" hidden="1" customWidth="1"/>
    <col min="7680" max="7680" width="18.33203125" style="75" customWidth="1"/>
    <col min="7681" max="7681" width="17.5546875" style="75" customWidth="1"/>
    <col min="7682" max="7687" width="9" style="75" customWidth="1"/>
    <col min="7688" max="7931" width="9.109375" style="75"/>
    <col min="7932" max="7932" width="4.6640625" style="75" customWidth="1"/>
    <col min="7933" max="7933" width="19.88671875" style="75" customWidth="1"/>
    <col min="7934" max="7934" width="72.109375" style="75" customWidth="1"/>
    <col min="7935" max="7935" width="0" style="75" hidden="1" customWidth="1"/>
    <col min="7936" max="7936" width="18.33203125" style="75" customWidth="1"/>
    <col min="7937" max="7937" width="17.5546875" style="75" customWidth="1"/>
    <col min="7938" max="7943" width="9" style="75" customWidth="1"/>
    <col min="7944" max="8187" width="9.109375" style="75"/>
    <col min="8188" max="8188" width="4.6640625" style="75" customWidth="1"/>
    <col min="8189" max="8189" width="19.88671875" style="75" customWidth="1"/>
    <col min="8190" max="8190" width="72.109375" style="75" customWidth="1"/>
    <col min="8191" max="8191" width="0" style="75" hidden="1" customWidth="1"/>
    <col min="8192" max="8192" width="18.33203125" style="75" customWidth="1"/>
    <col min="8193" max="8193" width="17.5546875" style="75" customWidth="1"/>
    <col min="8194" max="8199" width="9" style="75" customWidth="1"/>
    <col min="8200" max="8443" width="9.109375" style="75"/>
    <col min="8444" max="8444" width="4.6640625" style="75" customWidth="1"/>
    <col min="8445" max="8445" width="19.88671875" style="75" customWidth="1"/>
    <col min="8446" max="8446" width="72.109375" style="75" customWidth="1"/>
    <col min="8447" max="8447" width="0" style="75" hidden="1" customWidth="1"/>
    <col min="8448" max="8448" width="18.33203125" style="75" customWidth="1"/>
    <col min="8449" max="8449" width="17.5546875" style="75" customWidth="1"/>
    <col min="8450" max="8455" width="9" style="75" customWidth="1"/>
    <col min="8456" max="8699" width="9.109375" style="75"/>
    <col min="8700" max="8700" width="4.6640625" style="75" customWidth="1"/>
    <col min="8701" max="8701" width="19.88671875" style="75" customWidth="1"/>
    <col min="8702" max="8702" width="72.109375" style="75" customWidth="1"/>
    <col min="8703" max="8703" width="0" style="75" hidden="1" customWidth="1"/>
    <col min="8704" max="8704" width="18.33203125" style="75" customWidth="1"/>
    <col min="8705" max="8705" width="17.5546875" style="75" customWidth="1"/>
    <col min="8706" max="8711" width="9" style="75" customWidth="1"/>
    <col min="8712" max="8955" width="9.109375" style="75"/>
    <col min="8956" max="8956" width="4.6640625" style="75" customWidth="1"/>
    <col min="8957" max="8957" width="19.88671875" style="75" customWidth="1"/>
    <col min="8958" max="8958" width="72.109375" style="75" customWidth="1"/>
    <col min="8959" max="8959" width="0" style="75" hidden="1" customWidth="1"/>
    <col min="8960" max="8960" width="18.33203125" style="75" customWidth="1"/>
    <col min="8961" max="8961" width="17.5546875" style="75" customWidth="1"/>
    <col min="8962" max="8967" width="9" style="75" customWidth="1"/>
    <col min="8968" max="9211" width="9.109375" style="75"/>
    <col min="9212" max="9212" width="4.6640625" style="75" customWidth="1"/>
    <col min="9213" max="9213" width="19.88671875" style="75" customWidth="1"/>
    <col min="9214" max="9214" width="72.109375" style="75" customWidth="1"/>
    <col min="9215" max="9215" width="0" style="75" hidden="1" customWidth="1"/>
    <col min="9216" max="9216" width="18.33203125" style="75" customWidth="1"/>
    <col min="9217" max="9217" width="17.5546875" style="75" customWidth="1"/>
    <col min="9218" max="9223" width="9" style="75" customWidth="1"/>
    <col min="9224" max="9467" width="9.109375" style="75"/>
    <col min="9468" max="9468" width="4.6640625" style="75" customWidth="1"/>
    <col min="9469" max="9469" width="19.88671875" style="75" customWidth="1"/>
    <col min="9470" max="9470" width="72.109375" style="75" customWidth="1"/>
    <col min="9471" max="9471" width="0" style="75" hidden="1" customWidth="1"/>
    <col min="9472" max="9472" width="18.33203125" style="75" customWidth="1"/>
    <col min="9473" max="9473" width="17.5546875" style="75" customWidth="1"/>
    <col min="9474" max="9479" width="9" style="75" customWidth="1"/>
    <col min="9480" max="9723" width="9.109375" style="75"/>
    <col min="9724" max="9724" width="4.6640625" style="75" customWidth="1"/>
    <col min="9725" max="9725" width="19.88671875" style="75" customWidth="1"/>
    <col min="9726" max="9726" width="72.109375" style="75" customWidth="1"/>
    <col min="9727" max="9727" width="0" style="75" hidden="1" customWidth="1"/>
    <col min="9728" max="9728" width="18.33203125" style="75" customWidth="1"/>
    <col min="9729" max="9729" width="17.5546875" style="75" customWidth="1"/>
    <col min="9730" max="9735" width="9" style="75" customWidth="1"/>
    <col min="9736" max="9979" width="9.109375" style="75"/>
    <col min="9980" max="9980" width="4.6640625" style="75" customWidth="1"/>
    <col min="9981" max="9981" width="19.88671875" style="75" customWidth="1"/>
    <col min="9982" max="9982" width="72.109375" style="75" customWidth="1"/>
    <col min="9983" max="9983" width="0" style="75" hidden="1" customWidth="1"/>
    <col min="9984" max="9984" width="18.33203125" style="75" customWidth="1"/>
    <col min="9985" max="9985" width="17.5546875" style="75" customWidth="1"/>
    <col min="9986" max="9991" width="9" style="75" customWidth="1"/>
    <col min="9992" max="10235" width="9.109375" style="75"/>
    <col min="10236" max="10236" width="4.6640625" style="75" customWidth="1"/>
    <col min="10237" max="10237" width="19.88671875" style="75" customWidth="1"/>
    <col min="10238" max="10238" width="72.109375" style="75" customWidth="1"/>
    <col min="10239" max="10239" width="0" style="75" hidden="1" customWidth="1"/>
    <col min="10240" max="10240" width="18.33203125" style="75" customWidth="1"/>
    <col min="10241" max="10241" width="17.5546875" style="75" customWidth="1"/>
    <col min="10242" max="10247" width="9" style="75" customWidth="1"/>
    <col min="10248" max="10491" width="9.109375" style="75"/>
    <col min="10492" max="10492" width="4.6640625" style="75" customWidth="1"/>
    <col min="10493" max="10493" width="19.88671875" style="75" customWidth="1"/>
    <col min="10494" max="10494" width="72.109375" style="75" customWidth="1"/>
    <col min="10495" max="10495" width="0" style="75" hidden="1" customWidth="1"/>
    <col min="10496" max="10496" width="18.33203125" style="75" customWidth="1"/>
    <col min="10497" max="10497" width="17.5546875" style="75" customWidth="1"/>
    <col min="10498" max="10503" width="9" style="75" customWidth="1"/>
    <col min="10504" max="10747" width="9.109375" style="75"/>
    <col min="10748" max="10748" width="4.6640625" style="75" customWidth="1"/>
    <col min="10749" max="10749" width="19.88671875" style="75" customWidth="1"/>
    <col min="10750" max="10750" width="72.109375" style="75" customWidth="1"/>
    <col min="10751" max="10751" width="0" style="75" hidden="1" customWidth="1"/>
    <col min="10752" max="10752" width="18.33203125" style="75" customWidth="1"/>
    <col min="10753" max="10753" width="17.5546875" style="75" customWidth="1"/>
    <col min="10754" max="10759" width="9" style="75" customWidth="1"/>
    <col min="10760" max="11003" width="9.109375" style="75"/>
    <col min="11004" max="11004" width="4.6640625" style="75" customWidth="1"/>
    <col min="11005" max="11005" width="19.88671875" style="75" customWidth="1"/>
    <col min="11006" max="11006" width="72.109375" style="75" customWidth="1"/>
    <col min="11007" max="11007" width="0" style="75" hidden="1" customWidth="1"/>
    <col min="11008" max="11008" width="18.33203125" style="75" customWidth="1"/>
    <col min="11009" max="11009" width="17.5546875" style="75" customWidth="1"/>
    <col min="11010" max="11015" width="9" style="75" customWidth="1"/>
    <col min="11016" max="11259" width="9.109375" style="75"/>
    <col min="11260" max="11260" width="4.6640625" style="75" customWidth="1"/>
    <col min="11261" max="11261" width="19.88671875" style="75" customWidth="1"/>
    <col min="11262" max="11262" width="72.109375" style="75" customWidth="1"/>
    <col min="11263" max="11263" width="0" style="75" hidden="1" customWidth="1"/>
    <col min="11264" max="11264" width="18.33203125" style="75" customWidth="1"/>
    <col min="11265" max="11265" width="17.5546875" style="75" customWidth="1"/>
    <col min="11266" max="11271" width="9" style="75" customWidth="1"/>
    <col min="11272" max="11515" width="9.109375" style="75"/>
    <col min="11516" max="11516" width="4.6640625" style="75" customWidth="1"/>
    <col min="11517" max="11517" width="19.88671875" style="75" customWidth="1"/>
    <col min="11518" max="11518" width="72.109375" style="75" customWidth="1"/>
    <col min="11519" max="11519" width="0" style="75" hidden="1" customWidth="1"/>
    <col min="11520" max="11520" width="18.33203125" style="75" customWidth="1"/>
    <col min="11521" max="11521" width="17.5546875" style="75" customWidth="1"/>
    <col min="11522" max="11527" width="9" style="75" customWidth="1"/>
    <col min="11528" max="11771" width="9.109375" style="75"/>
    <col min="11772" max="11772" width="4.6640625" style="75" customWidth="1"/>
    <col min="11773" max="11773" width="19.88671875" style="75" customWidth="1"/>
    <col min="11774" max="11774" width="72.109375" style="75" customWidth="1"/>
    <col min="11775" max="11775" width="0" style="75" hidden="1" customWidth="1"/>
    <col min="11776" max="11776" width="18.33203125" style="75" customWidth="1"/>
    <col min="11777" max="11777" width="17.5546875" style="75" customWidth="1"/>
    <col min="11778" max="11783" width="9" style="75" customWidth="1"/>
    <col min="11784" max="12027" width="9.109375" style="75"/>
    <col min="12028" max="12028" width="4.6640625" style="75" customWidth="1"/>
    <col min="12029" max="12029" width="19.88671875" style="75" customWidth="1"/>
    <col min="12030" max="12030" width="72.109375" style="75" customWidth="1"/>
    <col min="12031" max="12031" width="0" style="75" hidden="1" customWidth="1"/>
    <col min="12032" max="12032" width="18.33203125" style="75" customWidth="1"/>
    <col min="12033" max="12033" width="17.5546875" style="75" customWidth="1"/>
    <col min="12034" max="12039" width="9" style="75" customWidth="1"/>
    <col min="12040" max="12283" width="9.109375" style="75"/>
    <col min="12284" max="12284" width="4.6640625" style="75" customWidth="1"/>
    <col min="12285" max="12285" width="19.88671875" style="75" customWidth="1"/>
    <col min="12286" max="12286" width="72.109375" style="75" customWidth="1"/>
    <col min="12287" max="12287" width="0" style="75" hidden="1" customWidth="1"/>
    <col min="12288" max="12288" width="18.33203125" style="75" customWidth="1"/>
    <col min="12289" max="12289" width="17.5546875" style="75" customWidth="1"/>
    <col min="12290" max="12295" width="9" style="75" customWidth="1"/>
    <col min="12296" max="12539" width="9.109375" style="75"/>
    <col min="12540" max="12540" width="4.6640625" style="75" customWidth="1"/>
    <col min="12541" max="12541" width="19.88671875" style="75" customWidth="1"/>
    <col min="12542" max="12542" width="72.109375" style="75" customWidth="1"/>
    <col min="12543" max="12543" width="0" style="75" hidden="1" customWidth="1"/>
    <col min="12544" max="12544" width="18.33203125" style="75" customWidth="1"/>
    <col min="12545" max="12545" width="17.5546875" style="75" customWidth="1"/>
    <col min="12546" max="12551" width="9" style="75" customWidth="1"/>
    <col min="12552" max="12795" width="9.109375" style="75"/>
    <col min="12796" max="12796" width="4.6640625" style="75" customWidth="1"/>
    <col min="12797" max="12797" width="19.88671875" style="75" customWidth="1"/>
    <col min="12798" max="12798" width="72.109375" style="75" customWidth="1"/>
    <col min="12799" max="12799" width="0" style="75" hidden="1" customWidth="1"/>
    <col min="12800" max="12800" width="18.33203125" style="75" customWidth="1"/>
    <col min="12801" max="12801" width="17.5546875" style="75" customWidth="1"/>
    <col min="12802" max="12807" width="9" style="75" customWidth="1"/>
    <col min="12808" max="13051" width="9.109375" style="75"/>
    <col min="13052" max="13052" width="4.6640625" style="75" customWidth="1"/>
    <col min="13053" max="13053" width="19.88671875" style="75" customWidth="1"/>
    <col min="13054" max="13054" width="72.109375" style="75" customWidth="1"/>
    <col min="13055" max="13055" width="0" style="75" hidden="1" customWidth="1"/>
    <col min="13056" max="13056" width="18.33203125" style="75" customWidth="1"/>
    <col min="13057" max="13057" width="17.5546875" style="75" customWidth="1"/>
    <col min="13058" max="13063" width="9" style="75" customWidth="1"/>
    <col min="13064" max="13307" width="9.109375" style="75"/>
    <col min="13308" max="13308" width="4.6640625" style="75" customWidth="1"/>
    <col min="13309" max="13309" width="19.88671875" style="75" customWidth="1"/>
    <col min="13310" max="13310" width="72.109375" style="75" customWidth="1"/>
    <col min="13311" max="13311" width="0" style="75" hidden="1" customWidth="1"/>
    <col min="13312" max="13312" width="18.33203125" style="75" customWidth="1"/>
    <col min="13313" max="13313" width="17.5546875" style="75" customWidth="1"/>
    <col min="13314" max="13319" width="9" style="75" customWidth="1"/>
    <col min="13320" max="13563" width="9.109375" style="75"/>
    <col min="13564" max="13564" width="4.6640625" style="75" customWidth="1"/>
    <col min="13565" max="13565" width="19.88671875" style="75" customWidth="1"/>
    <col min="13566" max="13566" width="72.109375" style="75" customWidth="1"/>
    <col min="13567" max="13567" width="0" style="75" hidden="1" customWidth="1"/>
    <col min="13568" max="13568" width="18.33203125" style="75" customWidth="1"/>
    <col min="13569" max="13569" width="17.5546875" style="75" customWidth="1"/>
    <col min="13570" max="13575" width="9" style="75" customWidth="1"/>
    <col min="13576" max="13819" width="9.109375" style="75"/>
    <col min="13820" max="13820" width="4.6640625" style="75" customWidth="1"/>
    <col min="13821" max="13821" width="19.88671875" style="75" customWidth="1"/>
    <col min="13822" max="13822" width="72.109375" style="75" customWidth="1"/>
    <col min="13823" max="13823" width="0" style="75" hidden="1" customWidth="1"/>
    <col min="13824" max="13824" width="18.33203125" style="75" customWidth="1"/>
    <col min="13825" max="13825" width="17.5546875" style="75" customWidth="1"/>
    <col min="13826" max="13831" width="9" style="75" customWidth="1"/>
    <col min="13832" max="14075" width="9.109375" style="75"/>
    <col min="14076" max="14076" width="4.6640625" style="75" customWidth="1"/>
    <col min="14077" max="14077" width="19.88671875" style="75" customWidth="1"/>
    <col min="14078" max="14078" width="72.109375" style="75" customWidth="1"/>
    <col min="14079" max="14079" width="0" style="75" hidden="1" customWidth="1"/>
    <col min="14080" max="14080" width="18.33203125" style="75" customWidth="1"/>
    <col min="14081" max="14081" width="17.5546875" style="75" customWidth="1"/>
    <col min="14082" max="14087" width="9" style="75" customWidth="1"/>
    <col min="14088" max="14331" width="9.109375" style="75"/>
    <col min="14332" max="14332" width="4.6640625" style="75" customWidth="1"/>
    <col min="14333" max="14333" width="19.88671875" style="75" customWidth="1"/>
    <col min="14334" max="14334" width="72.109375" style="75" customWidth="1"/>
    <col min="14335" max="14335" width="0" style="75" hidden="1" customWidth="1"/>
    <col min="14336" max="14336" width="18.33203125" style="75" customWidth="1"/>
    <col min="14337" max="14337" width="17.5546875" style="75" customWidth="1"/>
    <col min="14338" max="14343" width="9" style="75" customWidth="1"/>
    <col min="14344" max="14587" width="9.109375" style="75"/>
    <col min="14588" max="14588" width="4.6640625" style="75" customWidth="1"/>
    <col min="14589" max="14589" width="19.88671875" style="75" customWidth="1"/>
    <col min="14590" max="14590" width="72.109375" style="75" customWidth="1"/>
    <col min="14591" max="14591" width="0" style="75" hidden="1" customWidth="1"/>
    <col min="14592" max="14592" width="18.33203125" style="75" customWidth="1"/>
    <col min="14593" max="14593" width="17.5546875" style="75" customWidth="1"/>
    <col min="14594" max="14599" width="9" style="75" customWidth="1"/>
    <col min="14600" max="14843" width="9.109375" style="75"/>
    <col min="14844" max="14844" width="4.6640625" style="75" customWidth="1"/>
    <col min="14845" max="14845" width="19.88671875" style="75" customWidth="1"/>
    <col min="14846" max="14846" width="72.109375" style="75" customWidth="1"/>
    <col min="14847" max="14847" width="0" style="75" hidden="1" customWidth="1"/>
    <col min="14848" max="14848" width="18.33203125" style="75" customWidth="1"/>
    <col min="14849" max="14849" width="17.5546875" style="75" customWidth="1"/>
    <col min="14850" max="14855" width="9" style="75" customWidth="1"/>
    <col min="14856" max="15099" width="9.109375" style="75"/>
    <col min="15100" max="15100" width="4.6640625" style="75" customWidth="1"/>
    <col min="15101" max="15101" width="19.88671875" style="75" customWidth="1"/>
    <col min="15102" max="15102" width="72.109375" style="75" customWidth="1"/>
    <col min="15103" max="15103" width="0" style="75" hidden="1" customWidth="1"/>
    <col min="15104" max="15104" width="18.33203125" style="75" customWidth="1"/>
    <col min="15105" max="15105" width="17.5546875" style="75" customWidth="1"/>
    <col min="15106" max="15111" width="9" style="75" customWidth="1"/>
    <col min="15112" max="15355" width="9.109375" style="75"/>
    <col min="15356" max="15356" width="4.6640625" style="75" customWidth="1"/>
    <col min="15357" max="15357" width="19.88671875" style="75" customWidth="1"/>
    <col min="15358" max="15358" width="72.109375" style="75" customWidth="1"/>
    <col min="15359" max="15359" width="0" style="75" hidden="1" customWidth="1"/>
    <col min="15360" max="15360" width="18.33203125" style="75" customWidth="1"/>
    <col min="15361" max="15361" width="17.5546875" style="75" customWidth="1"/>
    <col min="15362" max="15367" width="9" style="75" customWidth="1"/>
    <col min="15368" max="15611" width="9.109375" style="75"/>
    <col min="15612" max="15612" width="4.6640625" style="75" customWidth="1"/>
    <col min="15613" max="15613" width="19.88671875" style="75" customWidth="1"/>
    <col min="15614" max="15614" width="72.109375" style="75" customWidth="1"/>
    <col min="15615" max="15615" width="0" style="75" hidden="1" customWidth="1"/>
    <col min="15616" max="15616" width="18.33203125" style="75" customWidth="1"/>
    <col min="15617" max="15617" width="17.5546875" style="75" customWidth="1"/>
    <col min="15618" max="15623" width="9" style="75" customWidth="1"/>
    <col min="15624" max="15867" width="9.109375" style="75"/>
    <col min="15868" max="15868" width="4.6640625" style="75" customWidth="1"/>
    <col min="15869" max="15869" width="19.88671875" style="75" customWidth="1"/>
    <col min="15870" max="15870" width="72.109375" style="75" customWidth="1"/>
    <col min="15871" max="15871" width="0" style="75" hidden="1" customWidth="1"/>
    <col min="15872" max="15872" width="18.33203125" style="75" customWidth="1"/>
    <col min="15873" max="15873" width="17.5546875" style="75" customWidth="1"/>
    <col min="15874" max="15879" width="9" style="75" customWidth="1"/>
    <col min="15880" max="16123" width="9.109375" style="75"/>
    <col min="16124" max="16124" width="4.6640625" style="75" customWidth="1"/>
    <col min="16125" max="16125" width="19.88671875" style="75" customWidth="1"/>
    <col min="16126" max="16126" width="72.109375" style="75" customWidth="1"/>
    <col min="16127" max="16127" width="0" style="75" hidden="1" customWidth="1"/>
    <col min="16128" max="16128" width="18.33203125" style="75" customWidth="1"/>
    <col min="16129" max="16129" width="17.5546875" style="75" customWidth="1"/>
    <col min="16130" max="16135" width="9" style="75" customWidth="1"/>
    <col min="16136" max="16383" width="9.109375" style="75"/>
    <col min="16384" max="16384" width="9.109375" style="75" customWidth="1"/>
  </cols>
  <sheetData>
    <row r="1" spans="1:5" x14ac:dyDescent="0.35">
      <c r="E1" s="76"/>
    </row>
    <row r="2" spans="1:5" x14ac:dyDescent="0.35">
      <c r="C2"/>
      <c r="D2"/>
      <c r="E2" s="61" t="s">
        <v>71</v>
      </c>
    </row>
    <row r="3" spans="1:5" x14ac:dyDescent="0.35">
      <c r="C3" s="102" t="s">
        <v>98</v>
      </c>
      <c r="D3" s="102"/>
      <c r="E3" s="102"/>
    </row>
    <row r="4" spans="1:5" x14ac:dyDescent="0.35">
      <c r="C4" s="102" t="s">
        <v>39</v>
      </c>
      <c r="D4" s="102"/>
      <c r="E4" s="102"/>
    </row>
    <row r="5" spans="1:5" ht="14.25" customHeight="1" x14ac:dyDescent="0.35"/>
    <row r="6" spans="1:5" ht="34.799999999999997" customHeight="1" x14ac:dyDescent="0.35">
      <c r="A6" s="125" t="s">
        <v>113</v>
      </c>
      <c r="B6" s="125"/>
      <c r="C6" s="125"/>
      <c r="D6" s="125"/>
      <c r="E6" s="125"/>
    </row>
    <row r="8" spans="1:5" ht="16.8" x14ac:dyDescent="0.35">
      <c r="A8" s="126" t="s">
        <v>35</v>
      </c>
      <c r="B8" s="126"/>
      <c r="C8" s="126"/>
      <c r="D8" s="126"/>
      <c r="E8" s="126"/>
    </row>
    <row r="9" spans="1:5" ht="15" customHeight="1" x14ac:dyDescent="0.35">
      <c r="A9" s="77" t="s">
        <v>73</v>
      </c>
    </row>
    <row r="11" spans="1:5" x14ac:dyDescent="0.35">
      <c r="A11" s="78" t="s">
        <v>74</v>
      </c>
      <c r="B11" s="78" t="s">
        <v>75</v>
      </c>
    </row>
    <row r="12" spans="1:5" ht="15" customHeight="1" x14ac:dyDescent="0.35">
      <c r="A12" s="79" t="s">
        <v>76</v>
      </c>
      <c r="B12" s="80" t="s">
        <v>77</v>
      </c>
    </row>
    <row r="13" spans="1:5" ht="12" customHeight="1" x14ac:dyDescent="0.35">
      <c r="A13" s="81"/>
      <c r="B13" s="81"/>
    </row>
    <row r="14" spans="1:5" ht="16.5" customHeight="1" x14ac:dyDescent="0.35">
      <c r="A14" s="82" t="s">
        <v>78</v>
      </c>
      <c r="B14" s="83"/>
    </row>
    <row r="15" spans="1:5" ht="31.5" customHeight="1" x14ac:dyDescent="0.35">
      <c r="A15" s="84" t="s">
        <v>79</v>
      </c>
      <c r="B15" s="85" t="s">
        <v>76</v>
      </c>
      <c r="C15" s="127" t="s">
        <v>70</v>
      </c>
      <c r="D15" s="128"/>
      <c r="E15" s="129"/>
    </row>
    <row r="16" spans="1:5" ht="33.75" customHeight="1" x14ac:dyDescent="0.35">
      <c r="A16" s="84" t="s">
        <v>81</v>
      </c>
      <c r="B16" s="85" t="s">
        <v>82</v>
      </c>
      <c r="C16" s="86" t="s">
        <v>83</v>
      </c>
      <c r="D16" s="86" t="s">
        <v>84</v>
      </c>
      <c r="E16" s="86" t="s">
        <v>85</v>
      </c>
    </row>
    <row r="17" spans="1:5" ht="34.5" customHeight="1" x14ac:dyDescent="0.35">
      <c r="A17" s="84" t="s">
        <v>86</v>
      </c>
      <c r="B17" s="85" t="s">
        <v>111</v>
      </c>
      <c r="C17" s="130"/>
      <c r="D17" s="130"/>
      <c r="E17" s="130"/>
    </row>
    <row r="18" spans="1:5" ht="60" x14ac:dyDescent="0.35">
      <c r="A18" s="87" t="s">
        <v>87</v>
      </c>
      <c r="B18" s="85" t="s">
        <v>112</v>
      </c>
      <c r="C18" s="131"/>
      <c r="D18" s="131"/>
      <c r="E18" s="131"/>
    </row>
    <row r="19" spans="1:5" ht="32.25" customHeight="1" x14ac:dyDescent="0.35">
      <c r="A19" s="87" t="s">
        <v>88</v>
      </c>
      <c r="B19" s="85" t="s">
        <v>89</v>
      </c>
      <c r="C19" s="131"/>
      <c r="D19" s="131"/>
      <c r="E19" s="131"/>
    </row>
    <row r="20" spans="1:5" ht="45" x14ac:dyDescent="0.35">
      <c r="A20" s="87" t="s">
        <v>115</v>
      </c>
      <c r="B20" s="85" t="s">
        <v>90</v>
      </c>
      <c r="C20" s="132"/>
      <c r="D20" s="132"/>
      <c r="E20" s="132"/>
    </row>
    <row r="21" spans="1:5" ht="16.5" customHeight="1" x14ac:dyDescent="0.35">
      <c r="A21" s="133" t="s">
        <v>91</v>
      </c>
      <c r="B21" s="134"/>
      <c r="C21" s="84"/>
      <c r="D21" s="84"/>
      <c r="E21" s="84"/>
    </row>
    <row r="22" spans="1:5" ht="16.5" customHeight="1" x14ac:dyDescent="0.35">
      <c r="A22" s="91" t="s">
        <v>92</v>
      </c>
      <c r="B22" s="92"/>
      <c r="C22" s="88">
        <f>'Հավելված 1'!D19</f>
        <v>-159342</v>
      </c>
      <c r="D22" s="88">
        <f>'Հավելված 1'!E19</f>
        <v>-159342</v>
      </c>
      <c r="E22" s="88">
        <f>'Հավելված 1'!F19</f>
        <v>-159342</v>
      </c>
    </row>
    <row r="23" spans="1:5" s="26" customFormat="1" ht="14.4" x14ac:dyDescent="0.3">
      <c r="C23" s="89"/>
      <c r="D23" s="89"/>
      <c r="E23" s="89"/>
    </row>
    <row r="24" spans="1:5" ht="31.5" customHeight="1" x14ac:dyDescent="0.35">
      <c r="A24" s="84" t="s">
        <v>79</v>
      </c>
      <c r="B24" s="85" t="s">
        <v>76</v>
      </c>
      <c r="C24" s="127" t="s">
        <v>80</v>
      </c>
      <c r="D24" s="128"/>
      <c r="E24" s="129"/>
    </row>
    <row r="25" spans="1:5" ht="33.75" customHeight="1" x14ac:dyDescent="0.35">
      <c r="A25" s="84" t="s">
        <v>81</v>
      </c>
      <c r="B25" s="85" t="s">
        <v>93</v>
      </c>
      <c r="C25" s="86" t="s">
        <v>83</v>
      </c>
      <c r="D25" s="86" t="s">
        <v>84</v>
      </c>
      <c r="E25" s="86" t="s">
        <v>85</v>
      </c>
    </row>
    <row r="26" spans="1:5" ht="34.5" customHeight="1" x14ac:dyDescent="0.35">
      <c r="A26" s="84" t="s">
        <v>86</v>
      </c>
      <c r="B26" s="85" t="s">
        <v>94</v>
      </c>
      <c r="C26" s="130"/>
      <c r="D26" s="130"/>
      <c r="E26" s="130"/>
    </row>
    <row r="27" spans="1:5" ht="45" x14ac:dyDescent="0.35">
      <c r="A27" s="87" t="s">
        <v>87</v>
      </c>
      <c r="B27" s="85" t="s">
        <v>95</v>
      </c>
      <c r="C27" s="131"/>
      <c r="D27" s="131"/>
      <c r="E27" s="131"/>
    </row>
    <row r="28" spans="1:5" ht="32.25" customHeight="1" x14ac:dyDescent="0.35">
      <c r="A28" s="87" t="s">
        <v>88</v>
      </c>
      <c r="B28" s="85" t="s">
        <v>96</v>
      </c>
      <c r="C28" s="131"/>
      <c r="D28" s="131"/>
      <c r="E28" s="131"/>
    </row>
    <row r="29" spans="1:5" ht="45" x14ac:dyDescent="0.35">
      <c r="A29" s="87" t="s">
        <v>116</v>
      </c>
      <c r="B29" s="85" t="s">
        <v>90</v>
      </c>
      <c r="C29" s="132"/>
      <c r="D29" s="132"/>
      <c r="E29" s="132"/>
    </row>
    <row r="30" spans="1:5" ht="16.5" customHeight="1" x14ac:dyDescent="0.35">
      <c r="A30" s="133" t="s">
        <v>91</v>
      </c>
      <c r="B30" s="134"/>
      <c r="C30" s="84"/>
      <c r="D30" s="84"/>
      <c r="E30" s="84"/>
    </row>
    <row r="31" spans="1:5" ht="16.5" customHeight="1" x14ac:dyDescent="0.35">
      <c r="A31" s="123" t="s">
        <v>100</v>
      </c>
      <c r="B31" s="124"/>
      <c r="C31" s="90">
        <v>66</v>
      </c>
      <c r="D31" s="90"/>
      <c r="E31" s="90">
        <v>66</v>
      </c>
    </row>
    <row r="32" spans="1:5" ht="16.5" customHeight="1" x14ac:dyDescent="0.35">
      <c r="A32" s="91" t="s">
        <v>92</v>
      </c>
      <c r="B32" s="92"/>
      <c r="C32" s="88">
        <f t="shared" ref="C32:E32" si="0">-C22</f>
        <v>159342</v>
      </c>
      <c r="D32" s="88">
        <f t="shared" si="0"/>
        <v>159342</v>
      </c>
      <c r="E32" s="88">
        <f t="shared" si="0"/>
        <v>159342</v>
      </c>
    </row>
    <row r="33" spans="1:5" ht="16.5" customHeight="1" x14ac:dyDescent="0.35">
      <c r="A33" s="93"/>
      <c r="B33" s="93"/>
      <c r="C33" s="94"/>
      <c r="D33" s="94"/>
      <c r="E33" s="94"/>
    </row>
  </sheetData>
  <mergeCells count="15">
    <mergeCell ref="A30:B30"/>
    <mergeCell ref="C15:E15"/>
    <mergeCell ref="C24:E24"/>
    <mergeCell ref="A31:B31"/>
    <mergeCell ref="C3:E3"/>
    <mergeCell ref="C4:E4"/>
    <mergeCell ref="A6:E6"/>
    <mergeCell ref="A8:E8"/>
    <mergeCell ref="C17:C20"/>
    <mergeCell ref="D17:D20"/>
    <mergeCell ref="E17:E20"/>
    <mergeCell ref="A21:B21"/>
    <mergeCell ref="C26:C29"/>
    <mergeCell ref="D26:D29"/>
    <mergeCell ref="E26:E29"/>
  </mergeCells>
  <pageMargins left="0.25" right="0.14000000000000001" top="0.74803149606299213" bottom="0.74803149606299213" header="0.31496062992125984" footer="0.31496062992125984"/>
  <pageSetup scale="75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5A3DB-9C25-4229-A68C-3F1CCD204B75}">
  <dimension ref="A1:E33"/>
  <sheetViews>
    <sheetView tabSelected="1" topLeftCell="A21" workbookViewId="0">
      <selection activeCell="D35" sqref="D35"/>
    </sheetView>
  </sheetViews>
  <sheetFormatPr defaultRowHeight="15" x14ac:dyDescent="0.35"/>
  <cols>
    <col min="1" max="1" width="26.109375" style="75" customWidth="1"/>
    <col min="2" max="2" width="49.21875" style="75" customWidth="1"/>
    <col min="3" max="3" width="14.88671875" style="75" customWidth="1"/>
    <col min="4" max="4" width="13.33203125" style="75" customWidth="1"/>
    <col min="5" max="5" width="15.44140625" style="75" customWidth="1"/>
    <col min="6" max="7" width="9" style="75" customWidth="1"/>
    <col min="8" max="251" width="8.88671875" style="75"/>
    <col min="252" max="252" width="4.6640625" style="75" customWidth="1"/>
    <col min="253" max="253" width="19.88671875" style="75" customWidth="1"/>
    <col min="254" max="254" width="72.109375" style="75" customWidth="1"/>
    <col min="255" max="255" width="0" style="75" hidden="1" customWidth="1"/>
    <col min="256" max="256" width="18.33203125" style="75" customWidth="1"/>
    <col min="257" max="257" width="17.5546875" style="75" customWidth="1"/>
    <col min="258" max="263" width="9" style="75" customWidth="1"/>
    <col min="264" max="507" width="8.88671875" style="75"/>
    <col min="508" max="508" width="4.6640625" style="75" customWidth="1"/>
    <col min="509" max="509" width="19.88671875" style="75" customWidth="1"/>
    <col min="510" max="510" width="72.109375" style="75" customWidth="1"/>
    <col min="511" max="511" width="0" style="75" hidden="1" customWidth="1"/>
    <col min="512" max="512" width="18.33203125" style="75" customWidth="1"/>
    <col min="513" max="513" width="17.5546875" style="75" customWidth="1"/>
    <col min="514" max="519" width="9" style="75" customWidth="1"/>
    <col min="520" max="763" width="8.88671875" style="75"/>
    <col min="764" max="764" width="4.6640625" style="75" customWidth="1"/>
    <col min="765" max="765" width="19.88671875" style="75" customWidth="1"/>
    <col min="766" max="766" width="72.109375" style="75" customWidth="1"/>
    <col min="767" max="767" width="0" style="75" hidden="1" customWidth="1"/>
    <col min="768" max="768" width="18.33203125" style="75" customWidth="1"/>
    <col min="769" max="769" width="17.5546875" style="75" customWidth="1"/>
    <col min="770" max="775" width="9" style="75" customWidth="1"/>
    <col min="776" max="1019" width="8.88671875" style="75"/>
    <col min="1020" max="1020" width="4.6640625" style="75" customWidth="1"/>
    <col min="1021" max="1021" width="19.88671875" style="75" customWidth="1"/>
    <col min="1022" max="1022" width="72.109375" style="75" customWidth="1"/>
    <col min="1023" max="1023" width="0" style="75" hidden="1" customWidth="1"/>
    <col min="1024" max="1024" width="18.33203125" style="75" customWidth="1"/>
    <col min="1025" max="1025" width="17.5546875" style="75" customWidth="1"/>
    <col min="1026" max="1031" width="9" style="75" customWidth="1"/>
    <col min="1032" max="1275" width="8.88671875" style="75"/>
    <col min="1276" max="1276" width="4.6640625" style="75" customWidth="1"/>
    <col min="1277" max="1277" width="19.88671875" style="75" customWidth="1"/>
    <col min="1278" max="1278" width="72.109375" style="75" customWidth="1"/>
    <col min="1279" max="1279" width="0" style="75" hidden="1" customWidth="1"/>
    <col min="1280" max="1280" width="18.33203125" style="75" customWidth="1"/>
    <col min="1281" max="1281" width="17.5546875" style="75" customWidth="1"/>
    <col min="1282" max="1287" width="9" style="75" customWidth="1"/>
    <col min="1288" max="1531" width="8.88671875" style="75"/>
    <col min="1532" max="1532" width="4.6640625" style="75" customWidth="1"/>
    <col min="1533" max="1533" width="19.88671875" style="75" customWidth="1"/>
    <col min="1534" max="1534" width="72.109375" style="75" customWidth="1"/>
    <col min="1535" max="1535" width="0" style="75" hidden="1" customWidth="1"/>
    <col min="1536" max="1536" width="18.33203125" style="75" customWidth="1"/>
    <col min="1537" max="1537" width="17.5546875" style="75" customWidth="1"/>
    <col min="1538" max="1543" width="9" style="75" customWidth="1"/>
    <col min="1544" max="1787" width="8.88671875" style="75"/>
    <col min="1788" max="1788" width="4.6640625" style="75" customWidth="1"/>
    <col min="1789" max="1789" width="19.88671875" style="75" customWidth="1"/>
    <col min="1790" max="1790" width="72.109375" style="75" customWidth="1"/>
    <col min="1791" max="1791" width="0" style="75" hidden="1" customWidth="1"/>
    <col min="1792" max="1792" width="18.33203125" style="75" customWidth="1"/>
    <col min="1793" max="1793" width="17.5546875" style="75" customWidth="1"/>
    <col min="1794" max="1799" width="9" style="75" customWidth="1"/>
    <col min="1800" max="2043" width="8.88671875" style="75"/>
    <col min="2044" max="2044" width="4.6640625" style="75" customWidth="1"/>
    <col min="2045" max="2045" width="19.88671875" style="75" customWidth="1"/>
    <col min="2046" max="2046" width="72.109375" style="75" customWidth="1"/>
    <col min="2047" max="2047" width="0" style="75" hidden="1" customWidth="1"/>
    <col min="2048" max="2048" width="18.33203125" style="75" customWidth="1"/>
    <col min="2049" max="2049" width="17.5546875" style="75" customWidth="1"/>
    <col min="2050" max="2055" width="9" style="75" customWidth="1"/>
    <col min="2056" max="2299" width="8.88671875" style="75"/>
    <col min="2300" max="2300" width="4.6640625" style="75" customWidth="1"/>
    <col min="2301" max="2301" width="19.88671875" style="75" customWidth="1"/>
    <col min="2302" max="2302" width="72.109375" style="75" customWidth="1"/>
    <col min="2303" max="2303" width="0" style="75" hidden="1" customWidth="1"/>
    <col min="2304" max="2304" width="18.33203125" style="75" customWidth="1"/>
    <col min="2305" max="2305" width="17.5546875" style="75" customWidth="1"/>
    <col min="2306" max="2311" width="9" style="75" customWidth="1"/>
    <col min="2312" max="2555" width="8.88671875" style="75"/>
    <col min="2556" max="2556" width="4.6640625" style="75" customWidth="1"/>
    <col min="2557" max="2557" width="19.88671875" style="75" customWidth="1"/>
    <col min="2558" max="2558" width="72.109375" style="75" customWidth="1"/>
    <col min="2559" max="2559" width="0" style="75" hidden="1" customWidth="1"/>
    <col min="2560" max="2560" width="18.33203125" style="75" customWidth="1"/>
    <col min="2561" max="2561" width="17.5546875" style="75" customWidth="1"/>
    <col min="2562" max="2567" width="9" style="75" customWidth="1"/>
    <col min="2568" max="2811" width="8.88671875" style="75"/>
    <col min="2812" max="2812" width="4.6640625" style="75" customWidth="1"/>
    <col min="2813" max="2813" width="19.88671875" style="75" customWidth="1"/>
    <col min="2814" max="2814" width="72.109375" style="75" customWidth="1"/>
    <col min="2815" max="2815" width="0" style="75" hidden="1" customWidth="1"/>
    <col min="2816" max="2816" width="18.33203125" style="75" customWidth="1"/>
    <col min="2817" max="2817" width="17.5546875" style="75" customWidth="1"/>
    <col min="2818" max="2823" width="9" style="75" customWidth="1"/>
    <col min="2824" max="3067" width="8.88671875" style="75"/>
    <col min="3068" max="3068" width="4.6640625" style="75" customWidth="1"/>
    <col min="3069" max="3069" width="19.88671875" style="75" customWidth="1"/>
    <col min="3070" max="3070" width="72.109375" style="75" customWidth="1"/>
    <col min="3071" max="3071" width="0" style="75" hidden="1" customWidth="1"/>
    <col min="3072" max="3072" width="18.33203125" style="75" customWidth="1"/>
    <col min="3073" max="3073" width="17.5546875" style="75" customWidth="1"/>
    <col min="3074" max="3079" width="9" style="75" customWidth="1"/>
    <col min="3080" max="3323" width="8.88671875" style="75"/>
    <col min="3324" max="3324" width="4.6640625" style="75" customWidth="1"/>
    <col min="3325" max="3325" width="19.88671875" style="75" customWidth="1"/>
    <col min="3326" max="3326" width="72.109375" style="75" customWidth="1"/>
    <col min="3327" max="3327" width="0" style="75" hidden="1" customWidth="1"/>
    <col min="3328" max="3328" width="18.33203125" style="75" customWidth="1"/>
    <col min="3329" max="3329" width="17.5546875" style="75" customWidth="1"/>
    <col min="3330" max="3335" width="9" style="75" customWidth="1"/>
    <col min="3336" max="3579" width="8.88671875" style="75"/>
    <col min="3580" max="3580" width="4.6640625" style="75" customWidth="1"/>
    <col min="3581" max="3581" width="19.88671875" style="75" customWidth="1"/>
    <col min="3582" max="3582" width="72.109375" style="75" customWidth="1"/>
    <col min="3583" max="3583" width="0" style="75" hidden="1" customWidth="1"/>
    <col min="3584" max="3584" width="18.33203125" style="75" customWidth="1"/>
    <col min="3585" max="3585" width="17.5546875" style="75" customWidth="1"/>
    <col min="3586" max="3591" width="9" style="75" customWidth="1"/>
    <col min="3592" max="3835" width="8.88671875" style="75"/>
    <col min="3836" max="3836" width="4.6640625" style="75" customWidth="1"/>
    <col min="3837" max="3837" width="19.88671875" style="75" customWidth="1"/>
    <col min="3838" max="3838" width="72.109375" style="75" customWidth="1"/>
    <col min="3839" max="3839" width="0" style="75" hidden="1" customWidth="1"/>
    <col min="3840" max="3840" width="18.33203125" style="75" customWidth="1"/>
    <col min="3841" max="3841" width="17.5546875" style="75" customWidth="1"/>
    <col min="3842" max="3847" width="9" style="75" customWidth="1"/>
    <col min="3848" max="4091" width="8.88671875" style="75"/>
    <col min="4092" max="4092" width="4.6640625" style="75" customWidth="1"/>
    <col min="4093" max="4093" width="19.88671875" style="75" customWidth="1"/>
    <col min="4094" max="4094" width="72.109375" style="75" customWidth="1"/>
    <col min="4095" max="4095" width="0" style="75" hidden="1" customWidth="1"/>
    <col min="4096" max="4096" width="18.33203125" style="75" customWidth="1"/>
    <col min="4097" max="4097" width="17.5546875" style="75" customWidth="1"/>
    <col min="4098" max="4103" width="9" style="75" customWidth="1"/>
    <col min="4104" max="4347" width="8.88671875" style="75"/>
    <col min="4348" max="4348" width="4.6640625" style="75" customWidth="1"/>
    <col min="4349" max="4349" width="19.88671875" style="75" customWidth="1"/>
    <col min="4350" max="4350" width="72.109375" style="75" customWidth="1"/>
    <col min="4351" max="4351" width="0" style="75" hidden="1" customWidth="1"/>
    <col min="4352" max="4352" width="18.33203125" style="75" customWidth="1"/>
    <col min="4353" max="4353" width="17.5546875" style="75" customWidth="1"/>
    <col min="4354" max="4359" width="9" style="75" customWidth="1"/>
    <col min="4360" max="4603" width="8.88671875" style="75"/>
    <col min="4604" max="4604" width="4.6640625" style="75" customWidth="1"/>
    <col min="4605" max="4605" width="19.88671875" style="75" customWidth="1"/>
    <col min="4606" max="4606" width="72.109375" style="75" customWidth="1"/>
    <col min="4607" max="4607" width="0" style="75" hidden="1" customWidth="1"/>
    <col min="4608" max="4608" width="18.33203125" style="75" customWidth="1"/>
    <col min="4609" max="4609" width="17.5546875" style="75" customWidth="1"/>
    <col min="4610" max="4615" width="9" style="75" customWidth="1"/>
    <col min="4616" max="4859" width="8.88671875" style="75"/>
    <col min="4860" max="4860" width="4.6640625" style="75" customWidth="1"/>
    <col min="4861" max="4861" width="19.88671875" style="75" customWidth="1"/>
    <col min="4862" max="4862" width="72.109375" style="75" customWidth="1"/>
    <col min="4863" max="4863" width="0" style="75" hidden="1" customWidth="1"/>
    <col min="4864" max="4864" width="18.33203125" style="75" customWidth="1"/>
    <col min="4865" max="4865" width="17.5546875" style="75" customWidth="1"/>
    <col min="4866" max="4871" width="9" style="75" customWidth="1"/>
    <col min="4872" max="5115" width="8.88671875" style="75"/>
    <col min="5116" max="5116" width="4.6640625" style="75" customWidth="1"/>
    <col min="5117" max="5117" width="19.88671875" style="75" customWidth="1"/>
    <col min="5118" max="5118" width="72.109375" style="75" customWidth="1"/>
    <col min="5119" max="5119" width="0" style="75" hidden="1" customWidth="1"/>
    <col min="5120" max="5120" width="18.33203125" style="75" customWidth="1"/>
    <col min="5121" max="5121" width="17.5546875" style="75" customWidth="1"/>
    <col min="5122" max="5127" width="9" style="75" customWidth="1"/>
    <col min="5128" max="5371" width="8.88671875" style="75"/>
    <col min="5372" max="5372" width="4.6640625" style="75" customWidth="1"/>
    <col min="5373" max="5373" width="19.88671875" style="75" customWidth="1"/>
    <col min="5374" max="5374" width="72.109375" style="75" customWidth="1"/>
    <col min="5375" max="5375" width="0" style="75" hidden="1" customWidth="1"/>
    <col min="5376" max="5376" width="18.33203125" style="75" customWidth="1"/>
    <col min="5377" max="5377" width="17.5546875" style="75" customWidth="1"/>
    <col min="5378" max="5383" width="9" style="75" customWidth="1"/>
    <col min="5384" max="5627" width="8.88671875" style="75"/>
    <col min="5628" max="5628" width="4.6640625" style="75" customWidth="1"/>
    <col min="5629" max="5629" width="19.88671875" style="75" customWidth="1"/>
    <col min="5630" max="5630" width="72.109375" style="75" customWidth="1"/>
    <col min="5631" max="5631" width="0" style="75" hidden="1" customWidth="1"/>
    <col min="5632" max="5632" width="18.33203125" style="75" customWidth="1"/>
    <col min="5633" max="5633" width="17.5546875" style="75" customWidth="1"/>
    <col min="5634" max="5639" width="9" style="75" customWidth="1"/>
    <col min="5640" max="5883" width="8.88671875" style="75"/>
    <col min="5884" max="5884" width="4.6640625" style="75" customWidth="1"/>
    <col min="5885" max="5885" width="19.88671875" style="75" customWidth="1"/>
    <col min="5886" max="5886" width="72.109375" style="75" customWidth="1"/>
    <col min="5887" max="5887" width="0" style="75" hidden="1" customWidth="1"/>
    <col min="5888" max="5888" width="18.33203125" style="75" customWidth="1"/>
    <col min="5889" max="5889" width="17.5546875" style="75" customWidth="1"/>
    <col min="5890" max="5895" width="9" style="75" customWidth="1"/>
    <col min="5896" max="6139" width="8.88671875" style="75"/>
    <col min="6140" max="6140" width="4.6640625" style="75" customWidth="1"/>
    <col min="6141" max="6141" width="19.88671875" style="75" customWidth="1"/>
    <col min="6142" max="6142" width="72.109375" style="75" customWidth="1"/>
    <col min="6143" max="6143" width="0" style="75" hidden="1" customWidth="1"/>
    <col min="6144" max="6144" width="18.33203125" style="75" customWidth="1"/>
    <col min="6145" max="6145" width="17.5546875" style="75" customWidth="1"/>
    <col min="6146" max="6151" width="9" style="75" customWidth="1"/>
    <col min="6152" max="6395" width="8.88671875" style="75"/>
    <col min="6396" max="6396" width="4.6640625" style="75" customWidth="1"/>
    <col min="6397" max="6397" width="19.88671875" style="75" customWidth="1"/>
    <col min="6398" max="6398" width="72.109375" style="75" customWidth="1"/>
    <col min="6399" max="6399" width="0" style="75" hidden="1" customWidth="1"/>
    <col min="6400" max="6400" width="18.33203125" style="75" customWidth="1"/>
    <col min="6401" max="6401" width="17.5546875" style="75" customWidth="1"/>
    <col min="6402" max="6407" width="9" style="75" customWidth="1"/>
    <col min="6408" max="6651" width="8.88671875" style="75"/>
    <col min="6652" max="6652" width="4.6640625" style="75" customWidth="1"/>
    <col min="6653" max="6653" width="19.88671875" style="75" customWidth="1"/>
    <col min="6654" max="6654" width="72.109375" style="75" customWidth="1"/>
    <col min="6655" max="6655" width="0" style="75" hidden="1" customWidth="1"/>
    <col min="6656" max="6656" width="18.33203125" style="75" customWidth="1"/>
    <col min="6657" max="6657" width="17.5546875" style="75" customWidth="1"/>
    <col min="6658" max="6663" width="9" style="75" customWidth="1"/>
    <col min="6664" max="6907" width="8.88671875" style="75"/>
    <col min="6908" max="6908" width="4.6640625" style="75" customWidth="1"/>
    <col min="6909" max="6909" width="19.88671875" style="75" customWidth="1"/>
    <col min="6910" max="6910" width="72.109375" style="75" customWidth="1"/>
    <col min="6911" max="6911" width="0" style="75" hidden="1" customWidth="1"/>
    <col min="6912" max="6912" width="18.33203125" style="75" customWidth="1"/>
    <col min="6913" max="6913" width="17.5546875" style="75" customWidth="1"/>
    <col min="6914" max="6919" width="9" style="75" customWidth="1"/>
    <col min="6920" max="7163" width="8.88671875" style="75"/>
    <col min="7164" max="7164" width="4.6640625" style="75" customWidth="1"/>
    <col min="7165" max="7165" width="19.88671875" style="75" customWidth="1"/>
    <col min="7166" max="7166" width="72.109375" style="75" customWidth="1"/>
    <col min="7167" max="7167" width="0" style="75" hidden="1" customWidth="1"/>
    <col min="7168" max="7168" width="18.33203125" style="75" customWidth="1"/>
    <col min="7169" max="7169" width="17.5546875" style="75" customWidth="1"/>
    <col min="7170" max="7175" width="9" style="75" customWidth="1"/>
    <col min="7176" max="7419" width="8.88671875" style="75"/>
    <col min="7420" max="7420" width="4.6640625" style="75" customWidth="1"/>
    <col min="7421" max="7421" width="19.88671875" style="75" customWidth="1"/>
    <col min="7422" max="7422" width="72.109375" style="75" customWidth="1"/>
    <col min="7423" max="7423" width="0" style="75" hidden="1" customWidth="1"/>
    <col min="7424" max="7424" width="18.33203125" style="75" customWidth="1"/>
    <col min="7425" max="7425" width="17.5546875" style="75" customWidth="1"/>
    <col min="7426" max="7431" width="9" style="75" customWidth="1"/>
    <col min="7432" max="7675" width="8.88671875" style="75"/>
    <col min="7676" max="7676" width="4.6640625" style="75" customWidth="1"/>
    <col min="7677" max="7677" width="19.88671875" style="75" customWidth="1"/>
    <col min="7678" max="7678" width="72.109375" style="75" customWidth="1"/>
    <col min="7679" max="7679" width="0" style="75" hidden="1" customWidth="1"/>
    <col min="7680" max="7680" width="18.33203125" style="75" customWidth="1"/>
    <col min="7681" max="7681" width="17.5546875" style="75" customWidth="1"/>
    <col min="7682" max="7687" width="9" style="75" customWidth="1"/>
    <col min="7688" max="7931" width="8.88671875" style="75"/>
    <col min="7932" max="7932" width="4.6640625" style="75" customWidth="1"/>
    <col min="7933" max="7933" width="19.88671875" style="75" customWidth="1"/>
    <col min="7934" max="7934" width="72.109375" style="75" customWidth="1"/>
    <col min="7935" max="7935" width="0" style="75" hidden="1" customWidth="1"/>
    <col min="7936" max="7936" width="18.33203125" style="75" customWidth="1"/>
    <col min="7937" max="7937" width="17.5546875" style="75" customWidth="1"/>
    <col min="7938" max="7943" width="9" style="75" customWidth="1"/>
    <col min="7944" max="8187" width="8.88671875" style="75"/>
    <col min="8188" max="8188" width="4.6640625" style="75" customWidth="1"/>
    <col min="8189" max="8189" width="19.88671875" style="75" customWidth="1"/>
    <col min="8190" max="8190" width="72.109375" style="75" customWidth="1"/>
    <col min="8191" max="8191" width="0" style="75" hidden="1" customWidth="1"/>
    <col min="8192" max="8192" width="18.33203125" style="75" customWidth="1"/>
    <col min="8193" max="8193" width="17.5546875" style="75" customWidth="1"/>
    <col min="8194" max="8199" width="9" style="75" customWidth="1"/>
    <col min="8200" max="8443" width="8.88671875" style="75"/>
    <col min="8444" max="8444" width="4.6640625" style="75" customWidth="1"/>
    <col min="8445" max="8445" width="19.88671875" style="75" customWidth="1"/>
    <col min="8446" max="8446" width="72.109375" style="75" customWidth="1"/>
    <col min="8447" max="8447" width="0" style="75" hidden="1" customWidth="1"/>
    <col min="8448" max="8448" width="18.33203125" style="75" customWidth="1"/>
    <col min="8449" max="8449" width="17.5546875" style="75" customWidth="1"/>
    <col min="8450" max="8455" width="9" style="75" customWidth="1"/>
    <col min="8456" max="8699" width="8.88671875" style="75"/>
    <col min="8700" max="8700" width="4.6640625" style="75" customWidth="1"/>
    <col min="8701" max="8701" width="19.88671875" style="75" customWidth="1"/>
    <col min="8702" max="8702" width="72.109375" style="75" customWidth="1"/>
    <col min="8703" max="8703" width="0" style="75" hidden="1" customWidth="1"/>
    <col min="8704" max="8704" width="18.33203125" style="75" customWidth="1"/>
    <col min="8705" max="8705" width="17.5546875" style="75" customWidth="1"/>
    <col min="8706" max="8711" width="9" style="75" customWidth="1"/>
    <col min="8712" max="8955" width="8.88671875" style="75"/>
    <col min="8956" max="8956" width="4.6640625" style="75" customWidth="1"/>
    <col min="8957" max="8957" width="19.88671875" style="75" customWidth="1"/>
    <col min="8958" max="8958" width="72.109375" style="75" customWidth="1"/>
    <col min="8959" max="8959" width="0" style="75" hidden="1" customWidth="1"/>
    <col min="8960" max="8960" width="18.33203125" style="75" customWidth="1"/>
    <col min="8961" max="8961" width="17.5546875" style="75" customWidth="1"/>
    <col min="8962" max="8967" width="9" style="75" customWidth="1"/>
    <col min="8968" max="9211" width="8.88671875" style="75"/>
    <col min="9212" max="9212" width="4.6640625" style="75" customWidth="1"/>
    <col min="9213" max="9213" width="19.88671875" style="75" customWidth="1"/>
    <col min="9214" max="9214" width="72.109375" style="75" customWidth="1"/>
    <col min="9215" max="9215" width="0" style="75" hidden="1" customWidth="1"/>
    <col min="9216" max="9216" width="18.33203125" style="75" customWidth="1"/>
    <col min="9217" max="9217" width="17.5546875" style="75" customWidth="1"/>
    <col min="9218" max="9223" width="9" style="75" customWidth="1"/>
    <col min="9224" max="9467" width="8.88671875" style="75"/>
    <col min="9468" max="9468" width="4.6640625" style="75" customWidth="1"/>
    <col min="9469" max="9469" width="19.88671875" style="75" customWidth="1"/>
    <col min="9470" max="9470" width="72.109375" style="75" customWidth="1"/>
    <col min="9471" max="9471" width="0" style="75" hidden="1" customWidth="1"/>
    <col min="9472" max="9472" width="18.33203125" style="75" customWidth="1"/>
    <col min="9473" max="9473" width="17.5546875" style="75" customWidth="1"/>
    <col min="9474" max="9479" width="9" style="75" customWidth="1"/>
    <col min="9480" max="9723" width="8.88671875" style="75"/>
    <col min="9724" max="9724" width="4.6640625" style="75" customWidth="1"/>
    <col min="9725" max="9725" width="19.88671875" style="75" customWidth="1"/>
    <col min="9726" max="9726" width="72.109375" style="75" customWidth="1"/>
    <col min="9727" max="9727" width="0" style="75" hidden="1" customWidth="1"/>
    <col min="9728" max="9728" width="18.33203125" style="75" customWidth="1"/>
    <col min="9729" max="9729" width="17.5546875" style="75" customWidth="1"/>
    <col min="9730" max="9735" width="9" style="75" customWidth="1"/>
    <col min="9736" max="9979" width="8.88671875" style="75"/>
    <col min="9980" max="9980" width="4.6640625" style="75" customWidth="1"/>
    <col min="9981" max="9981" width="19.88671875" style="75" customWidth="1"/>
    <col min="9982" max="9982" width="72.109375" style="75" customWidth="1"/>
    <col min="9983" max="9983" width="0" style="75" hidden="1" customWidth="1"/>
    <col min="9984" max="9984" width="18.33203125" style="75" customWidth="1"/>
    <col min="9985" max="9985" width="17.5546875" style="75" customWidth="1"/>
    <col min="9986" max="9991" width="9" style="75" customWidth="1"/>
    <col min="9992" max="10235" width="8.88671875" style="75"/>
    <col min="10236" max="10236" width="4.6640625" style="75" customWidth="1"/>
    <col min="10237" max="10237" width="19.88671875" style="75" customWidth="1"/>
    <col min="10238" max="10238" width="72.109375" style="75" customWidth="1"/>
    <col min="10239" max="10239" width="0" style="75" hidden="1" customWidth="1"/>
    <col min="10240" max="10240" width="18.33203125" style="75" customWidth="1"/>
    <col min="10241" max="10241" width="17.5546875" style="75" customWidth="1"/>
    <col min="10242" max="10247" width="9" style="75" customWidth="1"/>
    <col min="10248" max="10491" width="8.88671875" style="75"/>
    <col min="10492" max="10492" width="4.6640625" style="75" customWidth="1"/>
    <col min="10493" max="10493" width="19.88671875" style="75" customWidth="1"/>
    <col min="10494" max="10494" width="72.109375" style="75" customWidth="1"/>
    <col min="10495" max="10495" width="0" style="75" hidden="1" customWidth="1"/>
    <col min="10496" max="10496" width="18.33203125" style="75" customWidth="1"/>
    <col min="10497" max="10497" width="17.5546875" style="75" customWidth="1"/>
    <col min="10498" max="10503" width="9" style="75" customWidth="1"/>
    <col min="10504" max="10747" width="8.88671875" style="75"/>
    <col min="10748" max="10748" width="4.6640625" style="75" customWidth="1"/>
    <col min="10749" max="10749" width="19.88671875" style="75" customWidth="1"/>
    <col min="10750" max="10750" width="72.109375" style="75" customWidth="1"/>
    <col min="10751" max="10751" width="0" style="75" hidden="1" customWidth="1"/>
    <col min="10752" max="10752" width="18.33203125" style="75" customWidth="1"/>
    <col min="10753" max="10753" width="17.5546875" style="75" customWidth="1"/>
    <col min="10754" max="10759" width="9" style="75" customWidth="1"/>
    <col min="10760" max="11003" width="8.88671875" style="75"/>
    <col min="11004" max="11004" width="4.6640625" style="75" customWidth="1"/>
    <col min="11005" max="11005" width="19.88671875" style="75" customWidth="1"/>
    <col min="11006" max="11006" width="72.109375" style="75" customWidth="1"/>
    <col min="11007" max="11007" width="0" style="75" hidden="1" customWidth="1"/>
    <col min="11008" max="11008" width="18.33203125" style="75" customWidth="1"/>
    <col min="11009" max="11009" width="17.5546875" style="75" customWidth="1"/>
    <col min="11010" max="11015" width="9" style="75" customWidth="1"/>
    <col min="11016" max="11259" width="8.88671875" style="75"/>
    <col min="11260" max="11260" width="4.6640625" style="75" customWidth="1"/>
    <col min="11261" max="11261" width="19.88671875" style="75" customWidth="1"/>
    <col min="11262" max="11262" width="72.109375" style="75" customWidth="1"/>
    <col min="11263" max="11263" width="0" style="75" hidden="1" customWidth="1"/>
    <col min="11264" max="11264" width="18.33203125" style="75" customWidth="1"/>
    <col min="11265" max="11265" width="17.5546875" style="75" customWidth="1"/>
    <col min="11266" max="11271" width="9" style="75" customWidth="1"/>
    <col min="11272" max="11515" width="8.88671875" style="75"/>
    <col min="11516" max="11516" width="4.6640625" style="75" customWidth="1"/>
    <col min="11517" max="11517" width="19.88671875" style="75" customWidth="1"/>
    <col min="11518" max="11518" width="72.109375" style="75" customWidth="1"/>
    <col min="11519" max="11519" width="0" style="75" hidden="1" customWidth="1"/>
    <col min="11520" max="11520" width="18.33203125" style="75" customWidth="1"/>
    <col min="11521" max="11521" width="17.5546875" style="75" customWidth="1"/>
    <col min="11522" max="11527" width="9" style="75" customWidth="1"/>
    <col min="11528" max="11771" width="8.88671875" style="75"/>
    <col min="11772" max="11772" width="4.6640625" style="75" customWidth="1"/>
    <col min="11773" max="11773" width="19.88671875" style="75" customWidth="1"/>
    <col min="11774" max="11774" width="72.109375" style="75" customWidth="1"/>
    <col min="11775" max="11775" width="0" style="75" hidden="1" customWidth="1"/>
    <col min="11776" max="11776" width="18.33203125" style="75" customWidth="1"/>
    <col min="11777" max="11777" width="17.5546875" style="75" customWidth="1"/>
    <col min="11778" max="11783" width="9" style="75" customWidth="1"/>
    <col min="11784" max="12027" width="8.88671875" style="75"/>
    <col min="12028" max="12028" width="4.6640625" style="75" customWidth="1"/>
    <col min="12029" max="12029" width="19.88671875" style="75" customWidth="1"/>
    <col min="12030" max="12030" width="72.109375" style="75" customWidth="1"/>
    <col min="12031" max="12031" width="0" style="75" hidden="1" customWidth="1"/>
    <col min="12032" max="12032" width="18.33203125" style="75" customWidth="1"/>
    <col min="12033" max="12033" width="17.5546875" style="75" customWidth="1"/>
    <col min="12034" max="12039" width="9" style="75" customWidth="1"/>
    <col min="12040" max="12283" width="8.88671875" style="75"/>
    <col min="12284" max="12284" width="4.6640625" style="75" customWidth="1"/>
    <col min="12285" max="12285" width="19.88671875" style="75" customWidth="1"/>
    <col min="12286" max="12286" width="72.109375" style="75" customWidth="1"/>
    <col min="12287" max="12287" width="0" style="75" hidden="1" customWidth="1"/>
    <col min="12288" max="12288" width="18.33203125" style="75" customWidth="1"/>
    <col min="12289" max="12289" width="17.5546875" style="75" customWidth="1"/>
    <col min="12290" max="12295" width="9" style="75" customWidth="1"/>
    <col min="12296" max="12539" width="8.88671875" style="75"/>
    <col min="12540" max="12540" width="4.6640625" style="75" customWidth="1"/>
    <col min="12541" max="12541" width="19.88671875" style="75" customWidth="1"/>
    <col min="12542" max="12542" width="72.109375" style="75" customWidth="1"/>
    <col min="12543" max="12543" width="0" style="75" hidden="1" customWidth="1"/>
    <col min="12544" max="12544" width="18.33203125" style="75" customWidth="1"/>
    <col min="12545" max="12545" width="17.5546875" style="75" customWidth="1"/>
    <col min="12546" max="12551" width="9" style="75" customWidth="1"/>
    <col min="12552" max="12795" width="8.88671875" style="75"/>
    <col min="12796" max="12796" width="4.6640625" style="75" customWidth="1"/>
    <col min="12797" max="12797" width="19.88671875" style="75" customWidth="1"/>
    <col min="12798" max="12798" width="72.109375" style="75" customWidth="1"/>
    <col min="12799" max="12799" width="0" style="75" hidden="1" customWidth="1"/>
    <col min="12800" max="12800" width="18.33203125" style="75" customWidth="1"/>
    <col min="12801" max="12801" width="17.5546875" style="75" customWidth="1"/>
    <col min="12802" max="12807" width="9" style="75" customWidth="1"/>
    <col min="12808" max="13051" width="8.88671875" style="75"/>
    <col min="13052" max="13052" width="4.6640625" style="75" customWidth="1"/>
    <col min="13053" max="13053" width="19.88671875" style="75" customWidth="1"/>
    <col min="13054" max="13054" width="72.109375" style="75" customWidth="1"/>
    <col min="13055" max="13055" width="0" style="75" hidden="1" customWidth="1"/>
    <col min="13056" max="13056" width="18.33203125" style="75" customWidth="1"/>
    <col min="13057" max="13057" width="17.5546875" style="75" customWidth="1"/>
    <col min="13058" max="13063" width="9" style="75" customWidth="1"/>
    <col min="13064" max="13307" width="8.88671875" style="75"/>
    <col min="13308" max="13308" width="4.6640625" style="75" customWidth="1"/>
    <col min="13309" max="13309" width="19.88671875" style="75" customWidth="1"/>
    <col min="13310" max="13310" width="72.109375" style="75" customWidth="1"/>
    <col min="13311" max="13311" width="0" style="75" hidden="1" customWidth="1"/>
    <col min="13312" max="13312" width="18.33203125" style="75" customWidth="1"/>
    <col min="13313" max="13313" width="17.5546875" style="75" customWidth="1"/>
    <col min="13314" max="13319" width="9" style="75" customWidth="1"/>
    <col min="13320" max="13563" width="8.88671875" style="75"/>
    <col min="13564" max="13564" width="4.6640625" style="75" customWidth="1"/>
    <col min="13565" max="13565" width="19.88671875" style="75" customWidth="1"/>
    <col min="13566" max="13566" width="72.109375" style="75" customWidth="1"/>
    <col min="13567" max="13567" width="0" style="75" hidden="1" customWidth="1"/>
    <col min="13568" max="13568" width="18.33203125" style="75" customWidth="1"/>
    <col min="13569" max="13569" width="17.5546875" style="75" customWidth="1"/>
    <col min="13570" max="13575" width="9" style="75" customWidth="1"/>
    <col min="13576" max="13819" width="8.88671875" style="75"/>
    <col min="13820" max="13820" width="4.6640625" style="75" customWidth="1"/>
    <col min="13821" max="13821" width="19.88671875" style="75" customWidth="1"/>
    <col min="13822" max="13822" width="72.109375" style="75" customWidth="1"/>
    <col min="13823" max="13823" width="0" style="75" hidden="1" customWidth="1"/>
    <col min="13824" max="13824" width="18.33203125" style="75" customWidth="1"/>
    <col min="13825" max="13825" width="17.5546875" style="75" customWidth="1"/>
    <col min="13826" max="13831" width="9" style="75" customWidth="1"/>
    <col min="13832" max="14075" width="8.88671875" style="75"/>
    <col min="14076" max="14076" width="4.6640625" style="75" customWidth="1"/>
    <col min="14077" max="14077" width="19.88671875" style="75" customWidth="1"/>
    <col min="14078" max="14078" width="72.109375" style="75" customWidth="1"/>
    <col min="14079" max="14079" width="0" style="75" hidden="1" customWidth="1"/>
    <col min="14080" max="14080" width="18.33203125" style="75" customWidth="1"/>
    <col min="14081" max="14081" width="17.5546875" style="75" customWidth="1"/>
    <col min="14082" max="14087" width="9" style="75" customWidth="1"/>
    <col min="14088" max="14331" width="8.88671875" style="75"/>
    <col min="14332" max="14332" width="4.6640625" style="75" customWidth="1"/>
    <col min="14333" max="14333" width="19.88671875" style="75" customWidth="1"/>
    <col min="14334" max="14334" width="72.109375" style="75" customWidth="1"/>
    <col min="14335" max="14335" width="0" style="75" hidden="1" customWidth="1"/>
    <col min="14336" max="14336" width="18.33203125" style="75" customWidth="1"/>
    <col min="14337" max="14337" width="17.5546875" style="75" customWidth="1"/>
    <col min="14338" max="14343" width="9" style="75" customWidth="1"/>
    <col min="14344" max="14587" width="8.88671875" style="75"/>
    <col min="14588" max="14588" width="4.6640625" style="75" customWidth="1"/>
    <col min="14589" max="14589" width="19.88671875" style="75" customWidth="1"/>
    <col min="14590" max="14590" width="72.109375" style="75" customWidth="1"/>
    <col min="14591" max="14591" width="0" style="75" hidden="1" customWidth="1"/>
    <col min="14592" max="14592" width="18.33203125" style="75" customWidth="1"/>
    <col min="14593" max="14593" width="17.5546875" style="75" customWidth="1"/>
    <col min="14594" max="14599" width="9" style="75" customWidth="1"/>
    <col min="14600" max="14843" width="8.88671875" style="75"/>
    <col min="14844" max="14844" width="4.6640625" style="75" customWidth="1"/>
    <col min="14845" max="14845" width="19.88671875" style="75" customWidth="1"/>
    <col min="14846" max="14846" width="72.109375" style="75" customWidth="1"/>
    <col min="14847" max="14847" width="0" style="75" hidden="1" customWidth="1"/>
    <col min="14848" max="14848" width="18.33203125" style="75" customWidth="1"/>
    <col min="14849" max="14849" width="17.5546875" style="75" customWidth="1"/>
    <col min="14850" max="14855" width="9" style="75" customWidth="1"/>
    <col min="14856" max="15099" width="8.88671875" style="75"/>
    <col min="15100" max="15100" width="4.6640625" style="75" customWidth="1"/>
    <col min="15101" max="15101" width="19.88671875" style="75" customWidth="1"/>
    <col min="15102" max="15102" width="72.109375" style="75" customWidth="1"/>
    <col min="15103" max="15103" width="0" style="75" hidden="1" customWidth="1"/>
    <col min="15104" max="15104" width="18.33203125" style="75" customWidth="1"/>
    <col min="15105" max="15105" width="17.5546875" style="75" customWidth="1"/>
    <col min="15106" max="15111" width="9" style="75" customWidth="1"/>
    <col min="15112" max="15355" width="8.88671875" style="75"/>
    <col min="15356" max="15356" width="4.6640625" style="75" customWidth="1"/>
    <col min="15357" max="15357" width="19.88671875" style="75" customWidth="1"/>
    <col min="15358" max="15358" width="72.109375" style="75" customWidth="1"/>
    <col min="15359" max="15359" width="0" style="75" hidden="1" customWidth="1"/>
    <col min="15360" max="15360" width="18.33203125" style="75" customWidth="1"/>
    <col min="15361" max="15361" width="17.5546875" style="75" customWidth="1"/>
    <col min="15362" max="15367" width="9" style="75" customWidth="1"/>
    <col min="15368" max="15611" width="8.88671875" style="75"/>
    <col min="15612" max="15612" width="4.6640625" style="75" customWidth="1"/>
    <col min="15613" max="15613" width="19.88671875" style="75" customWidth="1"/>
    <col min="15614" max="15614" width="72.109375" style="75" customWidth="1"/>
    <col min="15615" max="15615" width="0" style="75" hidden="1" customWidth="1"/>
    <col min="15616" max="15616" width="18.33203125" style="75" customWidth="1"/>
    <col min="15617" max="15617" width="17.5546875" style="75" customWidth="1"/>
    <col min="15618" max="15623" width="9" style="75" customWidth="1"/>
    <col min="15624" max="15867" width="8.88671875" style="75"/>
    <col min="15868" max="15868" width="4.6640625" style="75" customWidth="1"/>
    <col min="15869" max="15869" width="19.88671875" style="75" customWidth="1"/>
    <col min="15870" max="15870" width="72.109375" style="75" customWidth="1"/>
    <col min="15871" max="15871" width="0" style="75" hidden="1" customWidth="1"/>
    <col min="15872" max="15872" width="18.33203125" style="75" customWidth="1"/>
    <col min="15873" max="15873" width="17.5546875" style="75" customWidth="1"/>
    <col min="15874" max="15879" width="9" style="75" customWidth="1"/>
    <col min="15880" max="16123" width="8.88671875" style="75"/>
    <col min="16124" max="16124" width="4.6640625" style="75" customWidth="1"/>
    <col min="16125" max="16125" width="19.88671875" style="75" customWidth="1"/>
    <col min="16126" max="16126" width="72.109375" style="75" customWidth="1"/>
    <col min="16127" max="16127" width="0" style="75" hidden="1" customWidth="1"/>
    <col min="16128" max="16128" width="18.33203125" style="75" customWidth="1"/>
    <col min="16129" max="16129" width="17.5546875" style="75" customWidth="1"/>
    <col min="16130" max="16135" width="9" style="75" customWidth="1"/>
    <col min="16136" max="16384" width="8.88671875" style="75"/>
  </cols>
  <sheetData>
    <row r="1" spans="1:5" x14ac:dyDescent="0.35">
      <c r="E1" s="76"/>
    </row>
    <row r="2" spans="1:5" x14ac:dyDescent="0.35">
      <c r="C2"/>
      <c r="D2"/>
      <c r="E2" s="61" t="s">
        <v>72</v>
      </c>
    </row>
    <row r="3" spans="1:5" x14ac:dyDescent="0.35">
      <c r="C3" s="102" t="s">
        <v>98</v>
      </c>
      <c r="D3" s="102"/>
      <c r="E3" s="102"/>
    </row>
    <row r="4" spans="1:5" x14ac:dyDescent="0.35">
      <c r="C4" s="102" t="s">
        <v>39</v>
      </c>
      <c r="D4" s="102"/>
      <c r="E4" s="102"/>
    </row>
    <row r="5" spans="1:5" ht="14.25" customHeight="1" x14ac:dyDescent="0.35"/>
    <row r="6" spans="1:5" ht="37.5" customHeight="1" x14ac:dyDescent="0.35">
      <c r="A6" s="135" t="s">
        <v>114</v>
      </c>
      <c r="B6" s="135"/>
      <c r="C6" s="135"/>
      <c r="D6" s="135"/>
      <c r="E6" s="135"/>
    </row>
    <row r="8" spans="1:5" ht="16.8" x14ac:dyDescent="0.35">
      <c r="A8" s="126" t="s">
        <v>35</v>
      </c>
      <c r="B8" s="126"/>
      <c r="C8" s="126"/>
      <c r="D8" s="126"/>
      <c r="E8" s="126"/>
    </row>
    <row r="9" spans="1:5" ht="15" customHeight="1" x14ac:dyDescent="0.35">
      <c r="A9" s="77" t="s">
        <v>97</v>
      </c>
    </row>
    <row r="11" spans="1:5" x14ac:dyDescent="0.35">
      <c r="A11" s="78" t="s">
        <v>74</v>
      </c>
      <c r="B11" s="78" t="s">
        <v>75</v>
      </c>
    </row>
    <row r="12" spans="1:5" ht="15" customHeight="1" x14ac:dyDescent="0.35">
      <c r="A12" s="79" t="s">
        <v>76</v>
      </c>
      <c r="B12" s="80" t="s">
        <v>77</v>
      </c>
    </row>
    <row r="13" spans="1:5" ht="12" customHeight="1" x14ac:dyDescent="0.35">
      <c r="A13" s="81"/>
      <c r="B13" s="81"/>
    </row>
    <row r="14" spans="1:5" ht="16.5" customHeight="1" x14ac:dyDescent="0.35">
      <c r="A14" s="82" t="s">
        <v>78</v>
      </c>
      <c r="B14" s="83"/>
    </row>
    <row r="15" spans="1:5" ht="31.5" customHeight="1" x14ac:dyDescent="0.35">
      <c r="A15" s="84" t="s">
        <v>79</v>
      </c>
      <c r="B15" s="85" t="s">
        <v>76</v>
      </c>
      <c r="C15" s="127" t="s">
        <v>70</v>
      </c>
      <c r="D15" s="128"/>
      <c r="E15" s="129"/>
    </row>
    <row r="16" spans="1:5" ht="33.75" customHeight="1" x14ac:dyDescent="0.35">
      <c r="A16" s="84" t="s">
        <v>81</v>
      </c>
      <c r="B16" s="85" t="s">
        <v>82</v>
      </c>
      <c r="C16" s="86" t="s">
        <v>83</v>
      </c>
      <c r="D16" s="86" t="s">
        <v>84</v>
      </c>
      <c r="E16" s="86" t="s">
        <v>85</v>
      </c>
    </row>
    <row r="17" spans="1:5" ht="60" x14ac:dyDescent="0.35">
      <c r="A17" s="84" t="s">
        <v>86</v>
      </c>
      <c r="B17" s="85" t="s">
        <v>111</v>
      </c>
      <c r="C17" s="130"/>
      <c r="D17" s="130"/>
      <c r="E17" s="130"/>
    </row>
    <row r="18" spans="1:5" ht="60" x14ac:dyDescent="0.35">
      <c r="A18" s="87" t="s">
        <v>87</v>
      </c>
      <c r="B18" s="85" t="s">
        <v>112</v>
      </c>
      <c r="C18" s="131"/>
      <c r="D18" s="131"/>
      <c r="E18" s="131"/>
    </row>
    <row r="19" spans="1:5" ht="32.25" customHeight="1" x14ac:dyDescent="0.35">
      <c r="A19" s="87" t="s">
        <v>88</v>
      </c>
      <c r="B19" s="85" t="s">
        <v>89</v>
      </c>
      <c r="C19" s="131"/>
      <c r="D19" s="131"/>
      <c r="E19" s="131"/>
    </row>
    <row r="20" spans="1:5" ht="45" x14ac:dyDescent="0.35">
      <c r="A20" s="87" t="s">
        <v>115</v>
      </c>
      <c r="B20" s="85" t="s">
        <v>90</v>
      </c>
      <c r="C20" s="132"/>
      <c r="D20" s="132"/>
      <c r="E20" s="132"/>
    </row>
    <row r="21" spans="1:5" ht="16.5" customHeight="1" x14ac:dyDescent="0.35">
      <c r="A21" s="133" t="s">
        <v>91</v>
      </c>
      <c r="B21" s="134"/>
      <c r="C21" s="84"/>
      <c r="D21" s="84"/>
      <c r="E21" s="84"/>
    </row>
    <row r="22" spans="1:5" ht="16.5" customHeight="1" x14ac:dyDescent="0.35">
      <c r="A22" s="91" t="s">
        <v>92</v>
      </c>
      <c r="B22" s="92"/>
      <c r="C22" s="88">
        <f>'Հավելված 1'!D19</f>
        <v>-159342</v>
      </c>
      <c r="D22" s="88">
        <f>'Հավելված 1'!E19</f>
        <v>-159342</v>
      </c>
      <c r="E22" s="88">
        <f>'Հավելված 1'!F19</f>
        <v>-159342</v>
      </c>
    </row>
    <row r="23" spans="1:5" s="26" customFormat="1" ht="14.4" x14ac:dyDescent="0.3">
      <c r="C23" s="89"/>
      <c r="D23" s="89"/>
      <c r="E23" s="89"/>
    </row>
    <row r="24" spans="1:5" ht="31.5" customHeight="1" x14ac:dyDescent="0.35">
      <c r="A24" s="84" t="s">
        <v>79</v>
      </c>
      <c r="B24" s="85" t="s">
        <v>76</v>
      </c>
      <c r="C24" s="127" t="s">
        <v>80</v>
      </c>
      <c r="D24" s="128"/>
      <c r="E24" s="129"/>
    </row>
    <row r="25" spans="1:5" ht="33.75" customHeight="1" x14ac:dyDescent="0.35">
      <c r="A25" s="84" t="s">
        <v>81</v>
      </c>
      <c r="B25" s="85" t="s">
        <v>93</v>
      </c>
      <c r="C25" s="86" t="s">
        <v>83</v>
      </c>
      <c r="D25" s="86" t="s">
        <v>84</v>
      </c>
      <c r="E25" s="86" t="s">
        <v>85</v>
      </c>
    </row>
    <row r="26" spans="1:5" ht="34.5" customHeight="1" x14ac:dyDescent="0.35">
      <c r="A26" s="84" t="s">
        <v>86</v>
      </c>
      <c r="B26" s="85" t="s">
        <v>94</v>
      </c>
      <c r="C26" s="130"/>
      <c r="D26" s="130"/>
      <c r="E26" s="130"/>
    </row>
    <row r="27" spans="1:5" ht="45" x14ac:dyDescent="0.35">
      <c r="A27" s="87" t="s">
        <v>87</v>
      </c>
      <c r="B27" s="85" t="s">
        <v>95</v>
      </c>
      <c r="C27" s="131"/>
      <c r="D27" s="131"/>
      <c r="E27" s="131"/>
    </row>
    <row r="28" spans="1:5" ht="32.25" customHeight="1" x14ac:dyDescent="0.35">
      <c r="A28" s="87" t="s">
        <v>88</v>
      </c>
      <c r="B28" s="85" t="s">
        <v>96</v>
      </c>
      <c r="C28" s="131"/>
      <c r="D28" s="131"/>
      <c r="E28" s="131"/>
    </row>
    <row r="29" spans="1:5" ht="45" x14ac:dyDescent="0.35">
      <c r="A29" s="87" t="s">
        <v>116</v>
      </c>
      <c r="B29" s="85" t="s">
        <v>90</v>
      </c>
      <c r="C29" s="132"/>
      <c r="D29" s="132"/>
      <c r="E29" s="132"/>
    </row>
    <row r="30" spans="1:5" ht="16.5" customHeight="1" x14ac:dyDescent="0.35">
      <c r="A30" s="133" t="s">
        <v>91</v>
      </c>
      <c r="B30" s="134"/>
      <c r="C30" s="84"/>
      <c r="D30" s="84"/>
      <c r="E30" s="84"/>
    </row>
    <row r="31" spans="1:5" ht="16.5" customHeight="1" x14ac:dyDescent="0.35">
      <c r="A31" s="123" t="s">
        <v>100</v>
      </c>
      <c r="B31" s="124"/>
      <c r="C31" s="90">
        <v>66</v>
      </c>
      <c r="D31" s="90"/>
      <c r="E31" s="90">
        <v>66</v>
      </c>
    </row>
    <row r="32" spans="1:5" ht="16.5" customHeight="1" x14ac:dyDescent="0.35">
      <c r="A32" s="91" t="s">
        <v>92</v>
      </c>
      <c r="B32" s="92"/>
      <c r="C32" s="88">
        <f t="shared" ref="C32:E32" si="0">-C22</f>
        <v>159342</v>
      </c>
      <c r="D32" s="88">
        <f t="shared" si="0"/>
        <v>159342</v>
      </c>
      <c r="E32" s="88">
        <f t="shared" si="0"/>
        <v>159342</v>
      </c>
    </row>
    <row r="33" spans="1:5" ht="16.5" customHeight="1" x14ac:dyDescent="0.35">
      <c r="A33" s="93"/>
      <c r="B33" s="93"/>
      <c r="C33" s="94"/>
      <c r="D33" s="94"/>
      <c r="E33" s="94"/>
    </row>
  </sheetData>
  <mergeCells count="15">
    <mergeCell ref="C17:C20"/>
    <mergeCell ref="D17:D20"/>
    <mergeCell ref="E17:E20"/>
    <mergeCell ref="C3:E3"/>
    <mergeCell ref="C4:E4"/>
    <mergeCell ref="A6:E6"/>
    <mergeCell ref="A8:E8"/>
    <mergeCell ref="C15:E15"/>
    <mergeCell ref="A30:B30"/>
    <mergeCell ref="A31:B31"/>
    <mergeCell ref="A21:B21"/>
    <mergeCell ref="C26:C29"/>
    <mergeCell ref="D26:D29"/>
    <mergeCell ref="E26:E29"/>
    <mergeCell ref="C24:E24"/>
  </mergeCells>
  <pageMargins left="0.7" right="0.7" top="0.75" bottom="0.75" header="0.3" footer="0.3"/>
  <pageSetup scale="7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2'!Print_Area</vt:lpstr>
      <vt:lpstr>'Հավելված 3'!Print_Area</vt:lpstr>
      <vt:lpstr>'Հավելված 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2024-04-01T11:31:26Z</dcterms:modified>
  <cp:keywords>https://mul2.gov.am/tasks/955992/oneclick/12ddfe7fdae210716c4512ec63d0aa9ef0449387aa961207e44dc5d3dacf3fba.xlsx?token=7bac4b71cd36c8957e6f781f85637ba3</cp:keywords>
</cp:coreProperties>
</file>