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rtak 1225-12019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'3'!$A$1:$C$41</definedName>
    <definedName name="_xlnm.Print_Area" localSheetId="3">'4'!$A$1:$C$40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A22" i="90" l="1"/>
  <c r="C22" i="90"/>
  <c r="D26" i="77"/>
  <c r="C39" i="90" l="1"/>
  <c r="C40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4" i="80"/>
  <c r="C23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<sst xmlns="http://schemas.openxmlformats.org/spreadsheetml/2006/main" count="179" uniqueCount="104">
  <si>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</si>
  <si>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</si>
  <si>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</si>
  <si>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</si>
  <si>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</si>
  <si>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</si>
  <si>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</si>
  <si>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</si>
  <si>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</si>
  <si>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</si>
  <si>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</si>
  <si>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</si>
  <si>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</si>
  <si>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</si>
  <si>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</si>
  <si>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</si>
  <si>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</si>
  <si>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</si>
  <si>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</si>
  <si>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</si>
  <si>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</si>
  <si>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</si>
  <si>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</si>
  <si>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</si>
  <si>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</si>
  <si>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</si>
  <si>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</si>
  <si>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</si>
  <si>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</si>
  <si>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</si>
  <si>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</si>
  <si>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</si>
  <si>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</si>
  <si>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</si>
  <si>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</si>
  <si>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</si>
  <si>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</si>
  <si>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</si>
  <si>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</si>
  <si>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</si>
  <si>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</si>
  <si>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</si>
  <si>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</si>
  <si>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</si>
  <si>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</si>
  <si>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</si>
  <si>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</si>
  <si>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</si>
  <si>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</si>
  <si>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</si>
  <si>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</si>
  <si>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</si>
  <si>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</si>
  <si>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</si>
  <si>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</si>
  <si>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</si>
  <si>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</si>
  <si>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</si>
  <si>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</si>
  <si>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</si>
  <si>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</si>
  <si>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</si>
  <si>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</si>
  <si>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</si>
  <si>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</si>
  <si>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</si>
  <si>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</si>
  <si>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</si>
  <si>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</si>
  <si>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</si>
  <si>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</si>
  <si>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</si>
  <si>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</si>
  <si>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</si>
  <si>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</si>
  <si>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</si>
  <si>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</si>
  <si>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</si>
  <si>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</si>
  <si>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</si>
  <si>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</si>
  <si>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</si>
  <si>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</si>
  <si>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</si>
  <si>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</si>
  <si>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</si>
  <si>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</si>
  <si>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</si>
  <si>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</si>
  <si>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</si>
  <si>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</si>
  <si>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</si>
  <si>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</si>
  <si>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</si>
  <si>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</si>
  <si>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</si>
  <si>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</si>
  <si>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</si>
  <si>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</si>
  <si>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Հավելված N 1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</si>
  <si>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</si>
  <si>
    <t>Լեռնային Ղարաբաղից բռնի տեղահանվածներին առաջնային սպառողական ծախսերը հոգալու համար սոցիալական աջակցություն</t>
  </si>
  <si>
    <t>ՀՀ կառավարության 2023 թ․ նոյեմբերի  11-ի N 1957-Լ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</si>
  <si>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ԼՐԱՑՈՒՄ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</si>
</sst>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6" xfId="0" applyFont="1" applyFill="1" applyBorder="1" applyAlignment="1">
      <alignment horizontal="left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0" zoomScale="115" zoomScaleNormal="115" zoomScaleSheetLayoutView="115" workbookViewId="0">
      <selection activeCell="E22" sqref="E22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1" t="s">
        <v>99</v>
      </c>
    </row>
    <row r="2" spans="1:6">
      <c r="C2" s="115" t="s">
        <v>48</v>
      </c>
      <c r="D2" s="115"/>
      <c r="E2" s="91"/>
    </row>
    <row r="3" spans="1:6">
      <c r="A3" s="79" t="s">
        <v>0</v>
      </c>
      <c r="C3" s="115" t="s">
        <v>1</v>
      </c>
      <c r="D3" s="115"/>
      <c r="E3" s="92"/>
    </row>
    <row r="4" spans="1:6" ht="17.25" customHeight="1">
      <c r="D4" s="90"/>
    </row>
    <row r="5" spans="1:6">
      <c r="D5" s="79"/>
    </row>
    <row r="6" spans="1:6" ht="67.5" customHeight="1">
      <c r="A6" s="118" t="s">
        <v>103</v>
      </c>
      <c r="B6" s="118"/>
      <c r="C6" s="118"/>
      <c r="D6" s="118"/>
    </row>
    <row r="7" spans="1:6">
      <c r="A7" s="80"/>
      <c r="B7" s="80"/>
      <c r="C7" s="81"/>
      <c r="D7" s="80" t="s">
        <v>45</v>
      </c>
    </row>
    <row r="8" spans="1:6" ht="120.75">
      <c r="A8" s="119" t="s">
        <v>3</v>
      </c>
      <c r="B8" s="119"/>
      <c r="C8" s="120" t="s">
        <v>15</v>
      </c>
      <c r="D8" s="113" t="s">
        <v>41</v>
      </c>
    </row>
    <row r="9" spans="1:6" ht="34.5">
      <c r="A9" s="82" t="s">
        <v>4</v>
      </c>
      <c r="B9" s="82" t="s">
        <v>5</v>
      </c>
      <c r="C9" s="120"/>
      <c r="D9" s="1" t="s">
        <v>52</v>
      </c>
    </row>
    <row r="10" spans="1:6">
      <c r="A10" s="83"/>
      <c r="B10" s="83"/>
      <c r="C10" s="12" t="s">
        <v>33</v>
      </c>
      <c r="D10" s="84">
        <f>D11+D25</f>
        <v>0</v>
      </c>
    </row>
    <row r="11" spans="1:6">
      <c r="A11" s="12"/>
      <c r="B11" s="12"/>
      <c r="C11" s="12" t="s">
        <v>50</v>
      </c>
      <c r="D11" s="84">
        <f>D12</f>
        <v>2000000</v>
      </c>
      <c r="E11" s="85"/>
      <c r="F11" s="85"/>
    </row>
    <row r="12" spans="1:6">
      <c r="A12" s="26">
        <v>1225</v>
      </c>
      <c r="B12" s="2"/>
      <c r="C12" s="110" t="s">
        <v>34</v>
      </c>
      <c r="D12" s="23">
        <f>D19</f>
        <v>2000000</v>
      </c>
      <c r="E12" s="3"/>
    </row>
    <row r="13" spans="1:6" ht="51.75">
      <c r="A13" s="27"/>
      <c r="B13" s="5"/>
      <c r="C13" s="109" t="s">
        <v>95</v>
      </c>
      <c r="D13" s="24"/>
    </row>
    <row r="14" spans="1:6">
      <c r="A14" s="27"/>
      <c r="B14" s="5"/>
      <c r="C14" s="110" t="s">
        <v>35</v>
      </c>
      <c r="D14" s="6"/>
    </row>
    <row r="15" spans="1:6" ht="51.75">
      <c r="A15" s="27"/>
      <c r="B15" s="5"/>
      <c r="C15" s="109" t="s">
        <v>96</v>
      </c>
      <c r="D15" s="6"/>
    </row>
    <row r="16" spans="1:6">
      <c r="A16" s="27"/>
      <c r="B16" s="5"/>
      <c r="C16" s="110" t="s">
        <v>36</v>
      </c>
      <c r="D16" s="6"/>
    </row>
    <row r="17" spans="1:6" ht="51.75">
      <c r="A17" s="28"/>
      <c r="B17" s="7"/>
      <c r="C17" s="109" t="s">
        <v>97</v>
      </c>
      <c r="D17" s="6"/>
    </row>
    <row r="18" spans="1:6" ht="17.25" customHeight="1">
      <c r="A18" s="121" t="s">
        <v>37</v>
      </c>
      <c r="B18" s="122"/>
      <c r="C18" s="123"/>
      <c r="D18" s="30"/>
    </row>
    <row r="19" spans="1:6">
      <c r="A19" s="86"/>
      <c r="B19" s="12">
        <v>12019</v>
      </c>
      <c r="C19" s="20" t="s">
        <v>6</v>
      </c>
      <c r="D19" s="6">
        <v>2000000</v>
      </c>
    </row>
    <row r="20" spans="1:6" ht="64.5" customHeight="1">
      <c r="A20" s="86"/>
      <c r="B20" s="12"/>
      <c r="C20" s="19" t="s">
        <v>101</v>
      </c>
      <c r="D20" s="6"/>
    </row>
    <row r="21" spans="1:6">
      <c r="A21" s="86"/>
      <c r="B21" s="12"/>
      <c r="C21" s="20" t="s">
        <v>7</v>
      </c>
      <c r="D21" s="6"/>
    </row>
    <row r="22" spans="1:6" ht="34.5">
      <c r="A22" s="86"/>
      <c r="B22" s="12"/>
      <c r="C22" s="19" t="s">
        <v>101</v>
      </c>
      <c r="D22" s="6"/>
    </row>
    <row r="23" spans="1:6">
      <c r="A23" s="86"/>
      <c r="B23" s="12"/>
      <c r="C23" s="20" t="s">
        <v>21</v>
      </c>
      <c r="D23" s="6"/>
    </row>
    <row r="24" spans="1:6">
      <c r="A24" s="86"/>
      <c r="B24" s="12"/>
      <c r="C24" s="12" t="s">
        <v>17</v>
      </c>
      <c r="D24" s="6"/>
    </row>
    <row r="25" spans="1:6">
      <c r="A25" s="12"/>
      <c r="B25" s="12"/>
      <c r="C25" s="12" t="s">
        <v>93</v>
      </c>
      <c r="D25" s="84">
        <f>+D26</f>
        <v>-2000000</v>
      </c>
      <c r="F25" s="85"/>
    </row>
    <row r="26" spans="1:6">
      <c r="A26" s="87" t="s">
        <v>67</v>
      </c>
      <c r="B26" s="83"/>
      <c r="C26" s="52" t="s">
        <v>68</v>
      </c>
      <c r="D26" s="88">
        <f>D33</f>
        <v>-2000000</v>
      </c>
    </row>
    <row r="27" spans="1:6">
      <c r="A27" s="83"/>
      <c r="B27" s="83"/>
      <c r="C27" s="52" t="s">
        <v>69</v>
      </c>
      <c r="D27" s="25"/>
    </row>
    <row r="28" spans="1:6">
      <c r="A28" s="83"/>
      <c r="B28" s="83"/>
      <c r="C28" s="52" t="s">
        <v>35</v>
      </c>
      <c r="D28" s="25"/>
    </row>
    <row r="29" spans="1:6" ht="34.5">
      <c r="A29" s="83"/>
      <c r="B29" s="83"/>
      <c r="C29" s="12" t="s">
        <v>70</v>
      </c>
      <c r="D29" s="25"/>
    </row>
    <row r="30" spans="1:6">
      <c r="A30" s="83"/>
      <c r="B30" s="83"/>
      <c r="C30" s="52" t="s">
        <v>36</v>
      </c>
      <c r="D30" s="25"/>
    </row>
    <row r="31" spans="1:6" ht="34.5">
      <c r="A31" s="83"/>
      <c r="B31" s="83"/>
      <c r="C31" s="12" t="s">
        <v>71</v>
      </c>
      <c r="D31" s="25"/>
    </row>
    <row r="32" spans="1:6">
      <c r="A32" s="116" t="s">
        <v>37</v>
      </c>
      <c r="B32" s="116"/>
      <c r="C32" s="116"/>
      <c r="D32" s="25"/>
    </row>
    <row r="33" spans="1:4">
      <c r="A33" s="116"/>
      <c r="B33" s="117" t="s">
        <v>72</v>
      </c>
      <c r="C33" s="52" t="s">
        <v>6</v>
      </c>
      <c r="D33" s="88">
        <v>-2000000</v>
      </c>
    </row>
    <row r="34" spans="1:4">
      <c r="A34" s="116"/>
      <c r="B34" s="117"/>
      <c r="C34" s="12" t="s">
        <v>69</v>
      </c>
      <c r="D34" s="25"/>
    </row>
    <row r="35" spans="1:4">
      <c r="A35" s="116"/>
      <c r="B35" s="117"/>
      <c r="C35" s="52" t="s">
        <v>7</v>
      </c>
      <c r="D35" s="25"/>
    </row>
    <row r="36" spans="1:4" ht="51.75">
      <c r="A36" s="116"/>
      <c r="B36" s="117"/>
      <c r="C36" s="12" t="s">
        <v>73</v>
      </c>
      <c r="D36" s="25"/>
    </row>
    <row r="37" spans="1:4">
      <c r="A37" s="116"/>
      <c r="B37" s="117"/>
      <c r="C37" s="52" t="s">
        <v>21</v>
      </c>
      <c r="D37" s="25"/>
    </row>
    <row r="38" spans="1:4">
      <c r="A38" s="116"/>
      <c r="B38" s="117"/>
      <c r="C38" s="12" t="s">
        <v>74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25" zoomScaleNormal="100" zoomScaleSheetLayoutView="100" workbookViewId="0">
      <selection activeCell="J17" sqref="J17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5" t="s">
        <v>48</v>
      </c>
      <c r="G2" s="115"/>
    </row>
    <row r="3" spans="1:10">
      <c r="F3" s="115" t="s">
        <v>1</v>
      </c>
      <c r="G3" s="115"/>
    </row>
    <row r="4" spans="1:10">
      <c r="F4" s="32"/>
    </row>
    <row r="5" spans="1:10" ht="39" customHeight="1">
      <c r="A5" s="118" t="s">
        <v>49</v>
      </c>
      <c r="B5" s="118"/>
      <c r="C5" s="118"/>
      <c r="D5" s="118"/>
      <c r="E5" s="118"/>
      <c r="F5" s="118"/>
      <c r="G5" s="118"/>
    </row>
    <row r="6" spans="1:10" ht="18" thickBot="1">
      <c r="G6" s="50" t="s">
        <v>43</v>
      </c>
    </row>
    <row r="7" spans="1:10" ht="126.75" customHeight="1">
      <c r="A7" s="124" t="s">
        <v>16</v>
      </c>
      <c r="B7" s="125"/>
      <c r="C7" s="125"/>
      <c r="D7" s="126" t="s">
        <v>3</v>
      </c>
      <c r="E7" s="125"/>
      <c r="F7" s="125" t="s">
        <v>13</v>
      </c>
      <c r="G7" s="88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0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3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4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5">
        <f>G13</f>
        <v>2000000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2000000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2000000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6">
        <f>G19</f>
        <v>2000000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6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2000000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51.75">
      <c r="A21" s="11"/>
      <c r="B21" s="11"/>
      <c r="C21" s="11"/>
      <c r="D21" s="45"/>
      <c r="E21" s="46">
        <f>'1'!B19</f>
        <v>12019</v>
      </c>
      <c r="F21" s="12" t="str">
        <f>'1'!C20</f>
        <v>Լեռնային Ղարաբաղից բռնի տեղահանվածներին առաջնային սպառողական ծախսերը հոգալու համար սոցիալական աջակցություն</v>
      </c>
      <c r="G21" s="8">
        <f>G23</f>
        <v>2000000</v>
      </c>
    </row>
    <row r="22" spans="1:8">
      <c r="A22" s="11"/>
      <c r="B22" s="11"/>
      <c r="C22" s="11"/>
      <c r="D22" s="45"/>
      <c r="E22" s="46"/>
      <c r="F22" s="78" t="s">
        <v>57</v>
      </c>
      <c r="G22" s="8"/>
    </row>
    <row r="23" spans="1:8" ht="34.5">
      <c r="A23" s="11"/>
      <c r="B23" s="11"/>
      <c r="C23" s="11"/>
      <c r="D23" s="47"/>
      <c r="E23" s="47"/>
      <c r="F23" s="78" t="s">
        <v>65</v>
      </c>
      <c r="G23" s="8">
        <f>G25</f>
        <v>2000000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2000000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2000000</v>
      </c>
    </row>
    <row r="27" spans="1:8">
      <c r="A27" s="11"/>
      <c r="B27" s="11"/>
      <c r="C27" s="11"/>
      <c r="D27" s="45"/>
      <c r="E27" s="46"/>
      <c r="F27" s="51" t="s">
        <v>62</v>
      </c>
      <c r="G27" s="8">
        <f t="shared" si="0"/>
        <v>2000000</v>
      </c>
    </row>
    <row r="28" spans="1:8" ht="34.5">
      <c r="A28" s="11"/>
      <c r="B28" s="11"/>
      <c r="C28" s="11"/>
      <c r="D28" s="45"/>
      <c r="E28" s="46"/>
      <c r="F28" s="51" t="s">
        <v>63</v>
      </c>
      <c r="G28" s="8">
        <f t="shared" si="0"/>
        <v>2000000</v>
      </c>
    </row>
    <row r="29" spans="1:8">
      <c r="A29" s="11"/>
      <c r="B29" s="11"/>
      <c r="C29" s="11"/>
      <c r="D29" s="45"/>
      <c r="E29" s="46"/>
      <c r="F29" s="51" t="s">
        <v>64</v>
      </c>
      <c r="G29" s="8">
        <f>'1'!D19</f>
        <v>2000000</v>
      </c>
    </row>
    <row r="30" spans="1:8" ht="34.5">
      <c r="A30" s="33">
        <v>11</v>
      </c>
      <c r="B30" s="34"/>
      <c r="C30" s="34"/>
      <c r="D30" s="1"/>
      <c r="E30" s="11"/>
      <c r="F30" s="35" t="s">
        <v>75</v>
      </c>
      <c r="G30" s="36">
        <f t="shared" ref="G30" si="1">G32</f>
        <v>-2000000</v>
      </c>
      <c r="H30" s="10"/>
    </row>
    <row r="31" spans="1:8">
      <c r="A31" s="33"/>
      <c r="B31" s="34"/>
      <c r="C31" s="37"/>
      <c r="D31" s="37"/>
      <c r="E31" s="37"/>
      <c r="F31" s="29" t="s">
        <v>44</v>
      </c>
      <c r="G31" s="36"/>
      <c r="H31" s="10"/>
    </row>
    <row r="32" spans="1:8">
      <c r="A32" s="33"/>
      <c r="B32" s="38" t="s">
        <v>76</v>
      </c>
      <c r="C32" s="34"/>
      <c r="D32" s="39"/>
      <c r="E32" s="40"/>
      <c r="F32" s="41" t="s">
        <v>77</v>
      </c>
      <c r="G32" s="36">
        <f t="shared" ref="G32" si="2">G34</f>
        <v>-2000000</v>
      </c>
      <c r="H32" s="10"/>
    </row>
    <row r="33" spans="1:8">
      <c r="A33" s="33"/>
      <c r="B33" s="34"/>
      <c r="C33" s="37"/>
      <c r="D33" s="1"/>
      <c r="E33" s="11"/>
      <c r="F33" s="29" t="s">
        <v>44</v>
      </c>
      <c r="G33" s="36"/>
      <c r="H33" s="10"/>
    </row>
    <row r="34" spans="1:8">
      <c r="A34" s="33"/>
      <c r="B34" s="38"/>
      <c r="C34" s="38" t="s">
        <v>76</v>
      </c>
      <c r="D34" s="1"/>
      <c r="E34" s="40"/>
      <c r="F34" s="41" t="s">
        <v>78</v>
      </c>
      <c r="G34" s="36">
        <f>G36</f>
        <v>-2000000</v>
      </c>
      <c r="H34" s="10"/>
    </row>
    <row r="35" spans="1:8">
      <c r="A35" s="33"/>
      <c r="B35" s="34"/>
      <c r="C35" s="37"/>
      <c r="D35" s="1"/>
      <c r="E35" s="40"/>
      <c r="F35" s="29" t="s">
        <v>90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80</v>
      </c>
      <c r="G36" s="36">
        <f>G38</f>
        <v>-2000000</v>
      </c>
      <c r="H36" s="10"/>
    </row>
    <row r="37" spans="1:8">
      <c r="A37" s="33"/>
      <c r="B37" s="34"/>
      <c r="C37" s="37"/>
      <c r="D37" s="1"/>
      <c r="E37" s="40"/>
      <c r="F37" s="89" t="s">
        <v>90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78</v>
      </c>
      <c r="G38" s="36">
        <f>G40</f>
        <v>-2000000</v>
      </c>
      <c r="H38" s="10"/>
    </row>
    <row r="39" spans="1:8">
      <c r="A39" s="33"/>
      <c r="B39" s="34"/>
      <c r="C39" s="37"/>
      <c r="D39" s="37"/>
      <c r="E39" s="37"/>
      <c r="F39" s="29" t="s">
        <v>44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78</v>
      </c>
      <c r="G40" s="36">
        <f t="shared" ref="G40" si="3">G42</f>
        <v>-2000000</v>
      </c>
      <c r="H40" s="10"/>
    </row>
    <row r="41" spans="1:8">
      <c r="A41" s="33"/>
      <c r="B41" s="34"/>
      <c r="C41" s="37"/>
      <c r="D41" s="1"/>
      <c r="E41" s="40"/>
      <c r="F41" s="29" t="s">
        <v>79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80</v>
      </c>
      <c r="G42" s="36">
        <f t="shared" ref="G42" si="4">G44</f>
        <v>-2000000</v>
      </c>
      <c r="H42" s="10"/>
    </row>
    <row r="43" spans="1:8" ht="34.5">
      <c r="A43" s="33"/>
      <c r="B43" s="34"/>
      <c r="C43" s="37"/>
      <c r="D43" s="37"/>
      <c r="E43" s="43"/>
      <c r="F43" s="29" t="s">
        <v>81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-2000000</v>
      </c>
      <c r="H44" s="10"/>
    </row>
    <row r="45" spans="1:8">
      <c r="A45" s="33"/>
      <c r="B45" s="34"/>
      <c r="C45" s="37"/>
      <c r="D45" s="37"/>
      <c r="E45" s="43"/>
      <c r="F45" s="29" t="s">
        <v>82</v>
      </c>
      <c r="G45" s="36">
        <f t="shared" si="5"/>
        <v>-2000000</v>
      </c>
      <c r="H45" s="10"/>
    </row>
    <row r="46" spans="1:8">
      <c r="A46" s="33"/>
      <c r="B46" s="34"/>
      <c r="C46" s="37"/>
      <c r="D46" s="37"/>
      <c r="E46" s="43"/>
      <c r="F46" s="29" t="s">
        <v>83</v>
      </c>
      <c r="G46" s="36">
        <f t="shared" si="5"/>
        <v>-2000000</v>
      </c>
      <c r="H46" s="10"/>
    </row>
    <row r="47" spans="1:8">
      <c r="A47" s="33"/>
      <c r="B47" s="34"/>
      <c r="C47" s="37"/>
      <c r="D47" s="1"/>
      <c r="E47" s="40"/>
      <c r="F47" s="29" t="s">
        <v>84</v>
      </c>
      <c r="G47" s="36">
        <f>'1'!D33</f>
        <v>-2000000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25" zoomScaleNormal="100" zoomScaleSheetLayoutView="100" workbookViewId="0">
      <selection activeCell="F26" sqref="F26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5" t="s">
        <v>48</v>
      </c>
      <c r="C2" s="115"/>
    </row>
    <row r="3" spans="1:3">
      <c r="A3" s="32"/>
      <c r="B3" s="115" t="s">
        <v>1</v>
      </c>
      <c r="C3" s="115"/>
    </row>
    <row r="4" spans="1:3" ht="17.25" customHeight="1">
      <c r="A4" s="32"/>
      <c r="B4" s="67"/>
      <c r="C4" s="90"/>
    </row>
    <row r="5" spans="1:3" ht="14.25" customHeight="1">
      <c r="A5" s="145"/>
      <c r="B5" s="145"/>
      <c r="C5" s="145"/>
    </row>
    <row r="6" spans="1:3" ht="61.5" customHeight="1">
      <c r="A6" s="146" t="s">
        <v>100</v>
      </c>
      <c r="B6" s="146"/>
      <c r="C6" s="146"/>
    </row>
    <row r="7" spans="1:3" ht="24.75" customHeight="1">
      <c r="A7" s="31"/>
      <c r="B7" s="31"/>
      <c r="C7" s="31"/>
    </row>
    <row r="8" spans="1:3">
      <c r="A8" s="147" t="s">
        <v>42</v>
      </c>
      <c r="B8" s="147"/>
      <c r="C8" s="147"/>
    </row>
    <row r="9" spans="1:3">
      <c r="A9" s="49"/>
      <c r="B9" s="49"/>
      <c r="C9" s="50"/>
    </row>
    <row r="10" spans="1:3" ht="30.75" customHeight="1">
      <c r="A10" s="148" t="s">
        <v>40</v>
      </c>
      <c r="B10" s="148"/>
      <c r="C10" s="148"/>
    </row>
    <row r="11" spans="1:3">
      <c r="A11" s="17"/>
      <c r="B11" s="17"/>
      <c r="C11" s="18"/>
    </row>
    <row r="12" spans="1:3">
      <c r="A12" s="60" t="s">
        <v>38</v>
      </c>
      <c r="B12" s="111" t="s">
        <v>39</v>
      </c>
      <c r="C12" s="105"/>
    </row>
    <row r="13" spans="1:3" ht="51.75">
      <c r="A13" s="108">
        <v>1225</v>
      </c>
      <c r="B13" s="11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5"/>
    </row>
    <row r="14" spans="1:3" ht="23.25" customHeight="1">
      <c r="A14" s="137" t="s">
        <v>58</v>
      </c>
      <c r="B14" s="137"/>
      <c r="C14" s="106"/>
    </row>
    <row r="15" spans="1:3">
      <c r="A15" s="29"/>
      <c r="B15" s="29"/>
      <c r="C15" s="107"/>
    </row>
    <row r="16" spans="1:3" ht="83.25" customHeight="1">
      <c r="A16" s="51" t="s">
        <v>26</v>
      </c>
      <c r="B16" s="52">
        <f>'1'!A12</f>
        <v>1225</v>
      </c>
      <c r="C16" s="88" t="s">
        <v>59</v>
      </c>
    </row>
    <row r="17" spans="1:3" ht="38.25" customHeight="1">
      <c r="A17" s="51" t="s">
        <v>22</v>
      </c>
      <c r="B17" s="52">
        <f>'1'!B19</f>
        <v>12019</v>
      </c>
      <c r="C17" s="53" t="s">
        <v>60</v>
      </c>
    </row>
    <row r="18" spans="1:3" ht="74.25" customHeight="1">
      <c r="A18" s="51" t="s">
        <v>23</v>
      </c>
      <c r="B18" s="12" t="str">
        <f>'1'!C20</f>
        <v>Լեռնային Ղարաբաղից բռնի տեղահանվածներին առաջնային սպառողական ծախսերը հոգալու համար սոցիալական աջակցություն</v>
      </c>
      <c r="C18" s="142"/>
    </row>
    <row r="19" spans="1:3" ht="90" customHeight="1">
      <c r="A19" s="51" t="s">
        <v>24</v>
      </c>
      <c r="B19" s="12" t="str">
        <f>'1'!C22</f>
        <v>Լեռնային Ղարաբաղից բռնի տեղահանվածներին առաջնային սպառողական ծախսերը հոգալու համար սոցիալական աջակցություն</v>
      </c>
      <c r="C19" s="143"/>
    </row>
    <row r="20" spans="1:3" ht="25.5" customHeight="1">
      <c r="A20" s="54" t="s">
        <v>19</v>
      </c>
      <c r="B20" s="52" t="s">
        <v>18</v>
      </c>
      <c r="C20" s="143"/>
    </row>
    <row r="21" spans="1:3" ht="42" customHeight="1">
      <c r="A21" s="55" t="s">
        <v>14</v>
      </c>
      <c r="B21" s="19" t="s">
        <v>102</v>
      </c>
      <c r="C21" s="144"/>
    </row>
    <row r="22" spans="1:3" ht="17.25" customHeight="1">
      <c r="A22" s="140" t="s">
        <v>27</v>
      </c>
      <c r="B22" s="141"/>
      <c r="C22" s="22"/>
    </row>
    <row r="23" spans="1:3" ht="17.25" customHeight="1">
      <c r="A23" s="129" t="s">
        <v>94</v>
      </c>
      <c r="B23" s="130"/>
      <c r="C23" s="97">
        <v>40000</v>
      </c>
    </row>
    <row r="24" spans="1:3" ht="17.25" customHeight="1">
      <c r="A24" s="131" t="s">
        <v>25</v>
      </c>
      <c r="B24" s="131"/>
      <c r="C24" s="56">
        <f>'1'!D19</f>
        <v>2000000</v>
      </c>
    </row>
    <row r="25" spans="1:3">
      <c r="A25" s="57"/>
      <c r="B25" s="58"/>
    </row>
    <row r="27" spans="1:3">
      <c r="A27" s="134" t="s">
        <v>85</v>
      </c>
      <c r="B27" s="135"/>
      <c r="C27" s="136"/>
    </row>
    <row r="28" spans="1:3">
      <c r="A28" s="68"/>
      <c r="B28" s="59"/>
      <c r="C28" s="10"/>
    </row>
    <row r="29" spans="1:3">
      <c r="A29" s="60" t="s">
        <v>38</v>
      </c>
      <c r="B29" s="111" t="s">
        <v>39</v>
      </c>
      <c r="C29" s="10"/>
    </row>
    <row r="30" spans="1:3">
      <c r="A30" s="108">
        <v>1139</v>
      </c>
      <c r="B30" s="112" t="s">
        <v>78</v>
      </c>
      <c r="C30" s="10"/>
    </row>
    <row r="31" spans="1:3">
      <c r="A31" s="137" t="s">
        <v>86</v>
      </c>
      <c r="B31" s="137"/>
      <c r="C31" s="10"/>
    </row>
    <row r="32" spans="1:3">
      <c r="A32" s="63"/>
      <c r="B32" s="64"/>
      <c r="C32" s="10"/>
    </row>
    <row r="33" spans="1:3" ht="87.75" customHeight="1">
      <c r="A33" s="65" t="s">
        <v>26</v>
      </c>
      <c r="B33" s="69">
        <v>1139</v>
      </c>
      <c r="C33" s="114" t="s">
        <v>46</v>
      </c>
    </row>
    <row r="34" spans="1:3">
      <c r="A34" s="65" t="s">
        <v>22</v>
      </c>
      <c r="B34" s="69">
        <v>11001</v>
      </c>
      <c r="C34" s="1" t="s">
        <v>52</v>
      </c>
    </row>
    <row r="35" spans="1:3">
      <c r="A35" s="65" t="s">
        <v>23</v>
      </c>
      <c r="B35" s="69" t="s">
        <v>87</v>
      </c>
      <c r="C35" s="138"/>
    </row>
    <row r="36" spans="1:3" ht="69">
      <c r="A36" s="65" t="s">
        <v>24</v>
      </c>
      <c r="B36" s="69" t="s">
        <v>88</v>
      </c>
      <c r="C36" s="139"/>
    </row>
    <row r="37" spans="1:3">
      <c r="A37" s="65" t="s">
        <v>19</v>
      </c>
      <c r="B37" s="69" t="s">
        <v>89</v>
      </c>
      <c r="C37" s="8"/>
    </row>
    <row r="38" spans="1:3">
      <c r="A38" s="12" t="s">
        <v>91</v>
      </c>
      <c r="B38" s="52" t="s">
        <v>92</v>
      </c>
      <c r="C38" s="8"/>
    </row>
    <row r="39" spans="1:3">
      <c r="A39" s="132" t="s">
        <v>27</v>
      </c>
      <c r="B39" s="133"/>
      <c r="C39" s="8"/>
    </row>
    <row r="40" spans="1:3">
      <c r="A40" s="127" t="s">
        <v>25</v>
      </c>
      <c r="B40" s="128"/>
      <c r="C40" s="8">
        <f>'1'!D33</f>
        <v>-2000000</v>
      </c>
    </row>
    <row r="41" spans="1:3">
      <c r="A41" s="70"/>
      <c r="B41" s="71"/>
      <c r="C41" s="71"/>
    </row>
  </sheetData>
  <sortState ref="A17:O22">
    <sortCondition ref="C12"/>
  </sortState>
  <mergeCells count="16">
    <mergeCell ref="A40:B40"/>
    <mergeCell ref="B2:C2"/>
    <mergeCell ref="B3:C3"/>
    <mergeCell ref="A23:B23"/>
    <mergeCell ref="A24:B24"/>
    <mergeCell ref="A39:B39"/>
    <mergeCell ref="A27:C27"/>
    <mergeCell ref="A31:B31"/>
    <mergeCell ref="C35:C36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topLeftCell="A19" zoomScaleNormal="100" zoomScaleSheetLayoutView="100" workbookViewId="0">
      <selection activeCell="F17" sqref="F17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8"/>
      <c r="B1" s="98"/>
      <c r="C1" s="48" t="s">
        <v>47</v>
      </c>
    </row>
    <row r="2" spans="1:3">
      <c r="A2" s="98"/>
      <c r="B2" s="115" t="s">
        <v>48</v>
      </c>
      <c r="C2" s="115"/>
    </row>
    <row r="3" spans="1:3">
      <c r="A3" s="98"/>
      <c r="B3" s="115" t="s">
        <v>1</v>
      </c>
      <c r="C3" s="115"/>
    </row>
    <row r="4" spans="1:3">
      <c r="A4" s="145"/>
      <c r="B4" s="145"/>
      <c r="C4" s="145"/>
    </row>
    <row r="5" spans="1:3" ht="55.5" customHeight="1">
      <c r="A5" s="146" t="s">
        <v>98</v>
      </c>
      <c r="B5" s="146"/>
      <c r="C5" s="146"/>
    </row>
    <row r="6" spans="1:3">
      <c r="A6" s="101"/>
      <c r="B6" s="101"/>
      <c r="C6" s="101"/>
    </row>
    <row r="7" spans="1:3">
      <c r="A7" s="151" t="s">
        <v>61</v>
      </c>
      <c r="B7" s="151"/>
      <c r="C7" s="151"/>
    </row>
    <row r="8" spans="1:3">
      <c r="A8" s="49"/>
      <c r="B8" s="49"/>
      <c r="C8" s="50"/>
    </row>
    <row r="9" spans="1:3">
      <c r="A9" s="148" t="s">
        <v>66</v>
      </c>
      <c r="B9" s="148"/>
      <c r="C9" s="148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08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7" t="s">
        <v>58</v>
      </c>
      <c r="B13" s="137"/>
      <c r="C13" s="21"/>
    </row>
    <row r="14" spans="1:3">
      <c r="A14" s="102"/>
      <c r="B14" s="102"/>
      <c r="C14" s="21"/>
    </row>
    <row r="15" spans="1:3" ht="86.25">
      <c r="A15" s="51" t="s">
        <v>26</v>
      </c>
      <c r="B15" s="99">
        <f>'3'!B16</f>
        <v>1225</v>
      </c>
      <c r="C15" s="88" t="s">
        <v>59</v>
      </c>
    </row>
    <row r="16" spans="1:3">
      <c r="A16" s="51" t="s">
        <v>22</v>
      </c>
      <c r="B16" s="99">
        <f>'3'!B17</f>
        <v>12019</v>
      </c>
      <c r="C16" s="53" t="s">
        <v>60</v>
      </c>
    </row>
    <row r="17" spans="1:3" ht="65.25" customHeight="1">
      <c r="A17" s="51" t="s">
        <v>23</v>
      </c>
      <c r="B17" s="99" t="str">
        <f>'3'!B18</f>
        <v>Լեռնային Ղարաբաղից բռնի տեղահանվածներին առաջնային սպառողական ծախսերը հոգալու համար սոցիալական աջակցություն</v>
      </c>
      <c r="C17" s="142"/>
    </row>
    <row r="18" spans="1:3" ht="62.25" customHeight="1">
      <c r="A18" s="51" t="s">
        <v>24</v>
      </c>
      <c r="B18" s="99" t="str">
        <f>'3'!B19</f>
        <v>Լեռնային Ղարաբաղից բռնի տեղահանվածներին առաջնային սպառողական ծախսերը հոգալու համար սոցիալական աջակցություն</v>
      </c>
      <c r="C18" s="143"/>
    </row>
    <row r="19" spans="1:3">
      <c r="A19" s="103" t="s">
        <v>19</v>
      </c>
      <c r="B19" s="99" t="str">
        <f>'3'!B20</f>
        <v xml:space="preserve"> Տրանսֆերտների տրամադրում </v>
      </c>
      <c r="C19" s="143"/>
    </row>
    <row r="20" spans="1:3" ht="34.5">
      <c r="A20" s="55" t="s">
        <v>14</v>
      </c>
      <c r="B20" s="99" t="str">
        <f>'3'!B21</f>
        <v>ՀՀ կառավարության 2023 թ․ նոյեմբերի  11-ի N 1957-Լ որոշման
պահանջներին համապատասխան</v>
      </c>
      <c r="C20" s="144"/>
    </row>
    <row r="21" spans="1:3">
      <c r="A21" s="140" t="s">
        <v>27</v>
      </c>
      <c r="B21" s="141"/>
      <c r="C21" s="22"/>
    </row>
    <row r="22" spans="1:3">
      <c r="A22" s="149" t="str">
        <f>'3'!A23:B23</f>
        <v>Շահառուների թիվը (անձ)</v>
      </c>
      <c r="B22" s="150"/>
      <c r="C22" s="56">
        <f>'3'!C23</f>
        <v>40000</v>
      </c>
    </row>
    <row r="23" spans="1:3">
      <c r="A23" s="131" t="s">
        <v>25</v>
      </c>
      <c r="B23" s="131"/>
      <c r="C23" s="88">
        <f>'3'!C24</f>
        <v>2000000</v>
      </c>
    </row>
    <row r="24" spans="1:3">
      <c r="A24" s="57"/>
      <c r="B24" s="58"/>
    </row>
    <row r="26" spans="1:3">
      <c r="A26" s="152" t="s">
        <v>85</v>
      </c>
      <c r="B26" s="153"/>
      <c r="C26" s="154"/>
    </row>
    <row r="27" spans="1:3">
      <c r="A27" s="59"/>
      <c r="B27" s="59"/>
      <c r="C27" s="10"/>
    </row>
    <row r="28" spans="1:3">
      <c r="A28" s="60" t="s">
        <v>38</v>
      </c>
      <c r="B28" s="61" t="s">
        <v>39</v>
      </c>
      <c r="C28" s="10"/>
    </row>
    <row r="29" spans="1:3">
      <c r="A29" s="100">
        <v>1139</v>
      </c>
      <c r="B29" s="62" t="s">
        <v>78</v>
      </c>
      <c r="C29" s="10"/>
    </row>
    <row r="30" spans="1:3">
      <c r="A30" s="137" t="s">
        <v>86</v>
      </c>
      <c r="B30" s="137"/>
      <c r="C30" s="10"/>
    </row>
    <row r="31" spans="1:3">
      <c r="A31" s="63"/>
      <c r="B31" s="64"/>
      <c r="C31" s="10"/>
    </row>
    <row r="32" spans="1:3" ht="86.25">
      <c r="A32" s="65" t="s">
        <v>26</v>
      </c>
      <c r="B32" s="66">
        <v>1139</v>
      </c>
      <c r="C32" s="104" t="s">
        <v>46</v>
      </c>
    </row>
    <row r="33" spans="1:3">
      <c r="A33" s="65" t="s">
        <v>22</v>
      </c>
      <c r="B33" s="66">
        <v>11001</v>
      </c>
      <c r="C33" s="1" t="s">
        <v>52</v>
      </c>
    </row>
    <row r="34" spans="1:3">
      <c r="A34" s="65" t="s">
        <v>23</v>
      </c>
      <c r="B34" s="66" t="s">
        <v>87</v>
      </c>
      <c r="C34" s="138"/>
    </row>
    <row r="35" spans="1:3" ht="69">
      <c r="A35" s="65" t="s">
        <v>24</v>
      </c>
      <c r="B35" s="66" t="s">
        <v>88</v>
      </c>
      <c r="C35" s="139"/>
    </row>
    <row r="36" spans="1:3">
      <c r="A36" s="65" t="s">
        <v>19</v>
      </c>
      <c r="B36" s="66" t="s">
        <v>89</v>
      </c>
      <c r="C36" s="8"/>
    </row>
    <row r="37" spans="1:3">
      <c r="A37" s="99" t="s">
        <v>91</v>
      </c>
      <c r="B37" s="99" t="s">
        <v>92</v>
      </c>
      <c r="C37" s="8"/>
    </row>
    <row r="38" spans="1:3">
      <c r="A38" s="132" t="s">
        <v>27</v>
      </c>
      <c r="B38" s="133"/>
      <c r="C38" s="8"/>
    </row>
    <row r="39" spans="1:3">
      <c r="A39" s="127" t="s">
        <v>25</v>
      </c>
      <c r="B39" s="128"/>
      <c r="C39" s="8">
        <f>'1'!D33</f>
        <v>-2000000</v>
      </c>
    </row>
    <row r="40" spans="1:3">
      <c r="C40" s="10"/>
    </row>
  </sheetData>
  <mergeCells count="16">
    <mergeCell ref="A39:B39"/>
    <mergeCell ref="A26:C26"/>
    <mergeCell ref="A30:B30"/>
    <mergeCell ref="C34:C35"/>
    <mergeCell ref="A38:B38"/>
    <mergeCell ref="A23:B23"/>
    <mergeCell ref="C17:C20"/>
    <mergeCell ref="A21:B21"/>
    <mergeCell ref="A4:C4"/>
    <mergeCell ref="A5:C5"/>
    <mergeCell ref="A7:C7"/>
    <mergeCell ref="B2:C2"/>
    <mergeCell ref="B3:C3"/>
    <mergeCell ref="A9:C9"/>
    <mergeCell ref="A13:B13"/>
    <mergeCell ref="A22:B2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2023-11-22T07:27:51Z</dcterms:modified>
</cp:coreProperties>
</file>