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SHURNUX\"/>
    </mc:Choice>
  </mc:AlternateContent>
  <bookViews>
    <workbookView xWindow="14385" yWindow="-15" windowWidth="14430" windowHeight="12450" tabRatio="563" activeTab="5"/>
  </bookViews>
  <sheets>
    <sheet name="1." sheetId="77" r:id="rId1"/>
    <sheet name="2." sheetId="76" r:id="rId2"/>
    <sheet name="3" sheetId="87" r:id="rId3"/>
    <sheet name="4" sheetId="80" r:id="rId4"/>
    <sheet name="5" sheetId="88" r:id="rId5"/>
    <sheet name="6" sheetId="86" r:id="rId6"/>
  </sheets>
  <definedNames>
    <definedName name="__tab10">#REF!</definedName>
    <definedName name="__tab11">#REF!</definedName>
    <definedName name="__tab12">#REF!</definedName>
    <definedName name="__tab13">#REF!</definedName>
    <definedName name="__tab14">#REF!</definedName>
    <definedName name="__tab15">#REF!</definedName>
    <definedName name="__tab16">#REF!</definedName>
    <definedName name="__tab17">#REF!</definedName>
    <definedName name="__tab18">#REF!</definedName>
    <definedName name="__tab19">#REF!</definedName>
    <definedName name="__tab20">#REF!</definedName>
    <definedName name="__tab21">#REF!</definedName>
    <definedName name="__tab22">#REF!</definedName>
    <definedName name="__tab23">#REF!</definedName>
    <definedName name="__tab24">#REF!</definedName>
    <definedName name="__tab5">#REF!</definedName>
    <definedName name="__tab6">#REF!</definedName>
    <definedName name="__tab7">#REF!</definedName>
    <definedName name="__tab8">#REF!</definedName>
    <definedName name="__tab9">#REF!</definedName>
    <definedName name="_xlnm._FilterDatabase" localSheetId="0" hidden="1">'1.'!$A$11:$D$29</definedName>
    <definedName name="_xlnm._FilterDatabase" localSheetId="1" hidden="1">'2.'!$D$1:$E$59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4">#REF!</definedName>
    <definedName name="par4.12d">#REF!</definedName>
    <definedName name="par4.13s" localSheetId="2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4">#REF!</definedName>
    <definedName name="par4.19s">#REF!</definedName>
    <definedName name="par4.20f" localSheetId="2">#REF!</definedName>
    <definedName name="par4.20f" localSheetId="4">#REF!</definedName>
    <definedName name="par4.20f">#REF!</definedName>
    <definedName name="par4.21f" localSheetId="2">#REF!</definedName>
    <definedName name="par4.21f" localSheetId="4">#REF!</definedName>
    <definedName name="par4.21f">#REF!</definedName>
    <definedName name="par4.22" localSheetId="2">#REF!</definedName>
    <definedName name="par4.22" localSheetId="4">#REF!</definedName>
    <definedName name="par4.22">#REF!</definedName>
    <definedName name="par4.4" localSheetId="2">#REF!</definedName>
    <definedName name="par4.4" localSheetId="4">#REF!</definedName>
    <definedName name="par4.4">#REF!</definedName>
    <definedName name="par4.5" localSheetId="2">#REF!</definedName>
    <definedName name="par4.5" localSheetId="4">#REF!</definedName>
    <definedName name="par4.5">#REF!</definedName>
    <definedName name="par4.6s" localSheetId="2">#REF!</definedName>
    <definedName name="par4.6s" localSheetId="4">#REF!</definedName>
    <definedName name="par4.6s">#REF!</definedName>
    <definedName name="par4.7s" localSheetId="2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4">#REF!</definedName>
    <definedName name="par5.5">#REF!</definedName>
    <definedName name="par5.6" localSheetId="2">#REF!,#REF!</definedName>
    <definedName name="par5.6" localSheetId="4">#REF!,#REF!</definedName>
    <definedName name="par5.6">#REF!,#REF!</definedName>
    <definedName name="_xlnm.Print_Area" localSheetId="0">'1.'!$A$1:$D$55</definedName>
    <definedName name="_xlnm.Print_Area" localSheetId="1">'2.'!$A$1:$G$76</definedName>
    <definedName name="_xlnm.Print_Area" localSheetId="2">'3'!$A$1:$H$17</definedName>
    <definedName name="_xlnm.Print_Area" localSheetId="3">'4'!$A$1:$C$56</definedName>
    <definedName name="_xlnm.Print_Area" localSheetId="4">'5'!$A$1:$C$60</definedName>
    <definedName name="_xlnm.Print_Titles" localSheetId="0">'1.'!$7:$8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33" i="88" l="1"/>
  <c r="C56" i="80"/>
  <c r="G76" i="76" l="1"/>
  <c r="G75" i="76" s="1"/>
  <c r="G74" i="76" s="1"/>
  <c r="G73" i="76" s="1"/>
  <c r="G72" i="76" s="1"/>
  <c r="G70" i="76" s="1"/>
  <c r="G68" i="76" s="1"/>
  <c r="G66" i="76" s="1"/>
  <c r="G64" i="76" s="1"/>
  <c r="G62" i="76" s="1"/>
  <c r="G60" i="76" s="1"/>
  <c r="F68" i="76"/>
  <c r="E68" i="76"/>
  <c r="D30" i="77"/>
  <c r="D18" i="77"/>
  <c r="H17" i="87" l="1"/>
  <c r="H16" i="87" s="1"/>
  <c r="H15" i="87" s="1"/>
  <c r="D10" i="86"/>
  <c r="C48" i="88"/>
  <c r="B44" i="88"/>
  <c r="B43" i="88"/>
  <c r="C21" i="88"/>
  <c r="C60" i="88"/>
  <c r="B40" i="80"/>
  <c r="B39" i="80"/>
  <c r="H14" i="87" l="1"/>
  <c r="D13" i="87" l="1"/>
  <c r="C12" i="87"/>
  <c r="H13" i="87"/>
  <c r="H12" i="87" s="1"/>
  <c r="H11" i="87" s="1"/>
  <c r="F23" i="76"/>
  <c r="B11" i="86" l="1"/>
  <c r="D11" i="77" l="1"/>
  <c r="C44" i="80" l="1"/>
  <c r="D43" i="77" l="1"/>
  <c r="D10" i="77" s="1"/>
  <c r="G59" i="76" l="1"/>
  <c r="G58" i="76" s="1"/>
  <c r="G57" i="76" s="1"/>
  <c r="C19" i="80" l="1"/>
  <c r="G42" i="76" l="1"/>
  <c r="G41" i="76" s="1"/>
  <c r="G40" i="76" s="1"/>
  <c r="G39" i="76" s="1"/>
  <c r="G38" i="76" s="1"/>
  <c r="G36" i="76" s="1"/>
  <c r="G34" i="76" s="1"/>
  <c r="G56" i="76"/>
  <c r="G55" i="76" s="1"/>
  <c r="G53" i="76" s="1"/>
  <c r="G51" i="76" s="1"/>
  <c r="G49" i="76" s="1"/>
  <c r="G47" i="76" s="1"/>
  <c r="G45" i="76" s="1"/>
  <c r="G31" i="76"/>
  <c r="G32" i="76" l="1"/>
  <c r="I13" i="86"/>
  <c r="I11" i="86" s="1"/>
  <c r="I10" i="86" s="1"/>
  <c r="I9" i="86" s="1"/>
  <c r="G43" i="76"/>
  <c r="G21" i="76"/>
  <c r="G19" i="76" s="1"/>
  <c r="G17" i="76" s="1"/>
  <c r="G30" i="76"/>
  <c r="G29" i="76" s="1"/>
  <c r="G28" i="76" s="1"/>
  <c r="G26" i="76" s="1"/>
  <c r="G15" i="76" l="1"/>
  <c r="G13" i="76" s="1"/>
  <c r="G27" i="76"/>
  <c r="G25" i="76" s="1"/>
  <c r="G23" i="76" s="1"/>
  <c r="G9" i="76" l="1"/>
  <c r="C30" i="80"/>
  <c r="G11" i="76" l="1"/>
  <c r="D9" i="77"/>
</calcChain>
</file>

<file path=xl/sharedStrings.xml><?xml version="1.0" encoding="utf-8"?>
<sst xmlns="http://schemas.openxmlformats.org/spreadsheetml/2006/main" count="355" uniqueCount="156">
  <si>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</si>
  <si>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</si>
  <si>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</si>
  <si>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</si>
  <si>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</si>
  <si>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</si>
  <si>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</si>
  <si>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</si>
  <si>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</si>
  <si>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</si>
  <si>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</si>
  <si>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</si>
  <si>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</si>
  <si>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</si>
  <si>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</si>
  <si>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</si>
  <si>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</si>
  <si>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</si>
  <si>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</si>
  <si>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</si>
  <si>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</si>
  <si>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</si>
  <si>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</si>
  <si>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</si>
  <si>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</si>
  <si>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</si>
  <si>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</si>
  <si>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</si>
  <si>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</si>
  <si>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</si>
  <si>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</si>
  <si>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</si>
  <si>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</si>
  <si>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</si>
  <si>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</si>
  <si>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</si>
  <si>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</si>
  <si>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</si>
  <si>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</si>
  <si>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</si>
  <si>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</si>
  <si>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</si>
  <si>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</si>
  <si>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</si>
  <si>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</si>
  <si>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</si>
  <si>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</si>
  <si>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</si>
  <si>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</si>
  <si>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</si>
  <si>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ՄԱՍ 2. ՊԵՏԱԿԱՆ ՄԱՐՄՆԻ ԳԾՈՎ ԱՐԴՅՈՒՆՔԱՅԻՆ (ԿԱՏԱՐՈՂԱԿԱՆ) ՑՈՒՑԱՆԻՇՆԵՐԸ</t>
  </si>
  <si>
    <t>(հազար դրամ)</t>
  </si>
  <si>
    <t>Հավելված N 3</t>
  </si>
  <si>
    <t>Հավելված N 4</t>
  </si>
  <si>
    <t>Ցուցանիշների փոփոխությունները ավելացումները նշված են դրական նշանով, իսկ նվազեցումը՝ փակագծերում</t>
  </si>
  <si>
    <t xml:space="preserve"> ՀՀ կառավարության 2023 թվականի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</si>
  <si>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</si>
  <si>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</si>
  <si>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</si>
  <si>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- Այլ նպաստներ բյուջեից</t>
  </si>
  <si>
    <t>Սոցիալական ապահովություն</t>
  </si>
  <si>
    <t xml:space="preserve"> Անապահով սոցիալական խմբերին աջակցություն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</si>
  <si>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</si>
  <si>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Օժանդակել անապահով ընտանիքների կենսամակարդակի բարձրացմանը </t>
  </si>
  <si>
    <t>Աղքատության մեղմում և ծայրահեղ աղքատության կրճատում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</si>
  <si>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</si>
  <si>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</si>
  <si>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</si>
  <si>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</si>
  <si>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</si>
  <si>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</si>
  <si>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Անապահով սոցիալական խմբերին աջակցություն</t>
  </si>
  <si>
    <t xml:space="preserve"> 1011</t>
  </si>
  <si>
    <t xml:space="preserve"> 1011 </t>
  </si>
  <si>
    <t xml:space="preserve"> 11001 </t>
  </si>
  <si>
    <t xml:space="preserve"> Ընտանիքի կենսամակարդակի բարձրացմանն ուղղված նպաստների իրականացման ապահովում </t>
  </si>
  <si>
    <t xml:space="preserve"> Ծառայությունների մատուցում </t>
  </si>
  <si>
    <t xml:space="preserve"> Միջոցառումն իրականացնողի անվանումը՝ </t>
  </si>
  <si>
    <t xml:space="preserve"> «Գնումների մասին» ՀՀ օրենքի համաձայն ընտրված կազմակերպություն </t>
  </si>
  <si>
    <t>Հավելված N 1</t>
  </si>
  <si>
    <t>Հավելված N 5</t>
  </si>
  <si>
    <t>Գնման առարկայի</t>
  </si>
  <si>
    <t xml:space="preserve"> ՄԱՍ III. ԾԱՌԱՅՈՒԹՅՈՒՆՆԵՐ</t>
  </si>
  <si>
    <t xml:space="preserve"> 79571100-1</t>
  </si>
  <si>
    <t xml:space="preserve">  փոստային առաքման ծառայություններ</t>
  </si>
  <si>
    <t xml:space="preserve"> դրամ</t>
  </si>
  <si>
    <t>09</t>
  </si>
  <si>
    <t xml:space="preserve"> ՀՀ կառավարության 2022 թվականի</t>
  </si>
  <si>
    <t>Միավորի գինը
( դրամ)</t>
  </si>
  <si>
    <t>Ցուցանիշների փոփոխությունը 
(նվազեցումները նշված են փակագծերում)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</si>
  <si>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</si>
  <si>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</si>
  <si>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</si>
  <si>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</si>
  <si>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</si>
  <si>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</si>
  <si>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</si>
  <si>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 xml:space="preserve"> Խումբ N 09</t>
  </si>
  <si>
    <t>1011  11001</t>
  </si>
  <si>
    <t>ՄԱ</t>
  </si>
  <si>
    <t>Դաս N 02</t>
  </si>
  <si>
    <t>Ցուցանիշների փոփոխությունը (ավելացումը նշված է դրական նշանով)</t>
  </si>
  <si>
    <t>Ցուցանիշների փոփոխությունը (նվազեցումը նշված է փակագծերում)</t>
  </si>
  <si>
    <t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t>
  </si>
  <si>
    <t xml:space="preserve"> Սոցիալական բնակարանային ֆոնդի սպասարկման ծառայությունների տրամադրում</t>
  </si>
  <si>
    <t xml:space="preserve"> Սոցբնակ. ֆոնդի շենք. բնակ. իրավունք ունեցող անձանց  սոցաջակց. ծրագր. շրջանակ. օրենսդր. սահմանվ. ծառ. մատուցում բազմաբն. սոց.բնակ. ֆոնդի շենքերի պահպան., տեխ. սպասարկ. և սոցաջակց. ծրագր. նախատեսվ. բնաիր. օգնութ. պահպան. և բաշխման աշխատ. կազմում</t>
  </si>
  <si>
    <t>02</t>
  </si>
  <si>
    <t>Սոցիալական պաշտպանություն (այլ դասերին չպատկանող)</t>
  </si>
  <si>
    <t xml:space="preserve">Սոցիալական պաշտպանությանը տրամադրվող օժանդակ
ծառայություններ (այլ դասերին չպատկանող) </t>
  </si>
  <si>
    <t>07</t>
  </si>
  <si>
    <t xml:space="preserve"> Սոցիալական հատուկ արտոնություններ (այլ դասերին չպատկանող)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</si>
  <si>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</si>
  <si>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</si>
  <si>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</si>
  <si>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</si>
  <si>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</si>
  <si>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</si>
  <si>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Ցուցանիշների փոփոխությունները ավելացումները նշված են դրական նշանով, իսկ նվազեցումները՝ փակագծերում</t>
  </si>
  <si>
    <t>1</t>
  </si>
  <si>
    <t>2</t>
  </si>
  <si>
    <t>ՀՀ աշխատանքի և սոցիալական հարցերի նախարարություն</t>
  </si>
  <si>
    <t>«Երևանի թիվ 1 տուն-ինտերնատ» ՊՈԱԿ</t>
  </si>
  <si>
    <t xml:space="preserve"> 11007 </t>
  </si>
  <si>
    <t xml:space="preserve"> Սոցիալական բնակարանային ֆոնդի սպասարկման ծառայությունների տրամադրում </t>
  </si>
  <si>
    <t xml:space="preserve"> Սոցբնակ. ֆոնդի շենք. բնակ. իրավունք ունեցող անձանց  սոցաջակց. ծրագր. շրջանակ. օրենսդր. սահմանվ. ծառ. մատուցում բազմաբն. սոց.բնակ. ֆոնդի շենքերի պահպան., տեխ. սպասարկ. և սոցաջակց. ծրագր. նախատեսվ. բնաիր. օգնութ. պահպան. և բաշխման աշխատ. կազմում </t>
  </si>
  <si>
    <t xml:space="preserve"> Մասնագիտացված կազմակերպություն </t>
  </si>
  <si>
    <t xml:space="preserve"> Միջոցառումն իրականացնողի անվանումը </t>
  </si>
  <si>
    <t>ՀՀ կառավարության 2021 թ․ փետրվարի 4-ի N 112-Լ որոշման պահանջներին համապատասխան</t>
  </si>
  <si>
    <t>Հավելված N 6</t>
  </si>
  <si>
    <t>|</t>
  </si>
  <si>
    <t xml:space="preserve">
 ՀԱՅԱՍՏԱՆԻ ՀԱՆՐԱՊԵՏՈՒԹՅԱՆ ԿԱՌԱՎԱՐՈՒԹՅԱՆ 2022 ԹՎԱԿԱՆԻ ԴԵԿՏԵՄԲԵՐԻ 29-Ի N 2111-Ն ՈՐՈՇՄԱՆ N 10 ՀԱՎԵԼՎԱԾՈՒՄ ԿԱՏԱՐՎՈՂ  ՓՈՓՈԽՈՒԹՅՈՒՆԸ</t>
  </si>
  <si>
    <t xml:space="preserve"> Ընտանիքներին, կանանց և երեխաներին աջակցություն</t>
  </si>
  <si>
    <t xml:space="preserve"> Կյանքի դժվարին իրավիճակում հայտնված ընտանիքների, կանանց և երեխաների հիմնական պահանջմունքների և սոցիալական կարիքների բավարարում և ինտեգրում հասարակություն</t>
  </si>
  <si>
    <t xml:space="preserve"> Ընտանիքներին, կանանց և երեխաներին մատուցվող սոցիալական ծառայությունների և դրանց հասցեականության բարելավում, կյանքի դժվարին իրավիճակում հայտնված ընտանիքների, կանանց և երեխաների ինտեգրում հասարկություն</t>
  </si>
  <si>
    <t xml:space="preserve"> 11018</t>
  </si>
  <si>
    <t xml:space="preserve"> Երեխաների խնամքի ցերեկային ծառայությունների տրամադրում</t>
  </si>
  <si>
    <t xml:space="preserve"> Կյանքի դժվար. իրավիճ. հայտնված, հաշմանդ. ունեցող երեխ. ցերեկ. խնամքի ծառ. տրամադր.է, հասարակ. ներառելը՛ մատչելի սոց-հոգեբան., մանկավարժ. վերականգնող. ծառ. տրամադրման, կրթ. կարողութ. զարգացման, ինչպես նաև երեխ. շուրջօրյա հաստատ. մուտքի կանխարգ. միջոցով</t>
  </si>
  <si>
    <t xml:space="preserve"> - Այլ ընթացիկ դրամաշնորհներ</t>
  </si>
  <si>
    <t xml:space="preserve"> Ընտանիքի անդամներ և զավակներ</t>
  </si>
  <si>
    <t>04</t>
  </si>
  <si>
    <t>01</t>
  </si>
  <si>
    <t>Ընտանիքներին, կանանց և երեխաներին աջակցություն</t>
  </si>
  <si>
    <t xml:space="preserve">Երեխաների խնամքի ցերեկային ծառայությունների տրամադրում                                                    </t>
  </si>
  <si>
    <t>Մրցույթով ընտրված կազմակերպություն</t>
  </si>
  <si>
    <t xml:space="preserve"> 1141 </t>
  </si>
  <si>
    <t xml:space="preserve"> Ընտանիքներին, կանանց և երեխաներին աջակցություն </t>
  </si>
  <si>
    <t xml:space="preserve"> 11018 </t>
  </si>
  <si>
    <t xml:space="preserve"> Երեխաների խնամքի ցերեկային ծառայությունների տրամադրում </t>
  </si>
  <si>
    <t xml:space="preserve"> Կյանքի դժվար. իրավիճ. հայտնված, հաշմանդ. ունեցող երեխ. ցերեկ. խնամքի ծառ. տրամադր.է, հասարակ. ներառելը՛ մատչելի սոց-հոգեբան., մանկավարժ. վերականգնող. ծառ. տրամադրման, կրթ. կարողութ. զարգացման, ինչպես նաև երեխ. շուրջօրյա հաստատ. մուտքի կանխարգ. միջոցով </t>
  </si>
  <si>
    <t xml:space="preserve"> Միջոցառումն իրականացնողի անվանումը? </t>
  </si>
  <si>
    <t xml:space="preserve"> Մրցույթի արդյունքում ընտրված հավաստագրված հասարակական կազմակերպություն </t>
  </si>
  <si>
    <t xml:space="preserve">
ՀԱՅԱՍՏԱՆԻ ՀԱՆՐԱՊԵՏՈՒԹՅԱՆ ԿԱՌԱՎԱՐՈՒԹՅԱՆ 2022 ԹՎԱԿԱՆԻ ԴԵԿՏԵՄԲԵՐԻ 29-Ի N 2111-Ն ՈՐՈՇՄԱՆ
N 5 ՀԱՎԵԼՎԱԾԻ N 7 ԱՂՅՈՒՍԱԿՈՒՄ ԿԱՏԱՐՎՈՂ  ՓՈՓՈԽՈՒԹՅՈՒՆՆԵՐԸ
</t>
  </si>
  <si>
    <t>ՀԱՅԱՍՏԱՆԻ ՀԱՆՐԱՊԵՏՈՒԹՅԱՆ 2023 ԹՎԱԿԱՆԻ ՊԵՏԱԿԱՆ ԲՅՈՒՋԵԻ ՄԱՍԻՆ» ՕՐԵՆՔԻ  N 1 ՀԱՎԵԼՎԱԾԻ N 2 ԱՂՅՈՒՍԱԿՈՒՄ ԿԱՏԱՐՎՈՂ ՎԵՐԱԲԱՇԽՈՒՄԸ,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</si>
  <si>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 N 3 ԵՎ N 4  ՀԱՎԵԼՎԱԾՆԵՐՈՒՄ ԿԱՏԱՐՎՈՂ ՓՈՓՈԽՈՒԹՅՈՒՆՆԵՐԸ ԵՎ ԼՐԱՑՈՒՄՆԵՐԸ</t>
  </si>
  <si>
    <r>
      <t xml:space="preserve">
 ՀԱՅԱՍՏԱՆԻ ՀԱՆՐԱՊԵՏՈՒԹՅԱՆ ԿԱՌԱՎԱՐՈՒԹՅԱՆ 2022 ԹՎԱԿԱՆԻ ԴԵԿՏԵՄԲԵՐԻ 29-Ի N 2111-Ն ՈՐՈՇՄԱՆ N 9 ՀԱՎԵԼՎԱԾԻ N 9.15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 ԱՂՅՈՒՍԱԿՈՒՄ ԿԱՏԱՐՎՈՂ ՓՈՓՈԽՈՒԹՅՈՒՆՆԵՐԸ ԵՎ ԼՐԱՑՈՒՄՆԵՐԸ</t>
    </r>
  </si>
  <si>
    <r>
      <t>ՀԱՅԱՍՏԱՆԻ ՀԱՆՐԱՊԵՏՈՒԹՅԱՆ ԿԱՌԱՎԱՐՈՒԹՅԱՆ 2022 ԹՎԱԿԱՆԻ ԴԵԿՏԵՄԲԵՐԻ 29-Ի N 2111-Ն N 9.1 ՀԱՎԵԼՎԱԾԻ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N 9.1.15 ԵՎ 9.1.19 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>ԱՂՅՈՒՍԱԿՈՒՄ ԿԱՏԱՐՎՈՂ ՓՈՓՈԽՈՒԹՅՈՒՆՆԵՐԸ ԵՎ ԼՐԱՑՈՒՄՆԵՐԸ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</si>
</sst>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  <numFmt numFmtId="181" formatCode="0.00_);\(0.00\)"/>
  </numFmts>
  <fonts count="18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i/>
      <sz val="8"/>
      <name val="GHEA Grapalat"/>
      <family val="3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</fonts>
  <fills count="8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423">
    <xf numFmtId="0" fontId="0" fillId="0" borderId="0"/>
    <xf numFmtId="43" fontId="21" fillId="0" borderId="0" applyFont="0" applyFill="0" applyBorder="0" applyAlignment="0" applyProtection="0"/>
    <xf numFmtId="0" fontId="31" fillId="0" borderId="0">
      <alignment horizontal="left" vertical="top" wrapText="1"/>
    </xf>
    <xf numFmtId="0" fontId="32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30" fillId="0" borderId="0"/>
    <xf numFmtId="0" fontId="24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9" fontId="30" fillId="0" borderId="0" applyFont="0" applyFill="0" applyBorder="0" applyAlignment="0" applyProtection="0"/>
    <xf numFmtId="167" fontId="32" fillId="0" borderId="0" applyFill="0" applyBorder="0" applyProtection="0">
      <alignment horizontal="right" vertical="top"/>
    </xf>
    <xf numFmtId="0" fontId="23" fillId="0" borderId="0"/>
    <xf numFmtId="0" fontId="34" fillId="0" borderId="0" applyNumberFormat="0" applyFill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0" applyNumberFormat="0" applyBorder="0" applyAlignment="0" applyProtection="0"/>
    <xf numFmtId="0" fontId="41" fillId="6" borderId="10" applyNumberFormat="0" applyAlignment="0" applyProtection="0"/>
    <xf numFmtId="0" fontId="42" fillId="7" borderId="11" applyNumberFormat="0" applyAlignment="0" applyProtection="0"/>
    <xf numFmtId="0" fontId="43" fillId="7" borderId="10" applyNumberFormat="0" applyAlignment="0" applyProtection="0"/>
    <xf numFmtId="0" fontId="44" fillId="0" borderId="12" applyNumberFormat="0" applyFill="0" applyAlignment="0" applyProtection="0"/>
    <xf numFmtId="0" fontId="45" fillId="8" borderId="1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15" applyNumberFormat="0" applyFill="0" applyAlignment="0" applyProtection="0"/>
    <xf numFmtId="0" fontId="49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9" fillId="33" borderId="0" applyNumberFormat="0" applyBorder="0" applyAlignment="0" applyProtection="0"/>
    <xf numFmtId="43" fontId="50" fillId="0" borderId="0" applyFont="0" applyFill="0" applyBorder="0" applyAlignment="0" applyProtection="0"/>
    <xf numFmtId="0" fontId="20" fillId="9" borderId="14" applyNumberFormat="0" applyFont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14" applyNumberFormat="0" applyFont="0" applyAlignment="0" applyProtection="0"/>
    <xf numFmtId="0" fontId="51" fillId="0" borderId="0"/>
    <xf numFmtId="0" fontId="18" fillId="11" borderId="0" applyNumberFormat="0" applyBorder="0" applyAlignment="0" applyProtection="0"/>
    <xf numFmtId="0" fontId="54" fillId="11" borderId="0" applyNumberFormat="0" applyBorder="0" applyAlignment="0" applyProtection="0"/>
    <xf numFmtId="0" fontId="18" fillId="15" borderId="0" applyNumberFormat="0" applyBorder="0" applyAlignment="0" applyProtection="0"/>
    <xf numFmtId="0" fontId="54" fillId="15" borderId="0" applyNumberFormat="0" applyBorder="0" applyAlignment="0" applyProtection="0"/>
    <xf numFmtId="0" fontId="18" fillId="19" borderId="0" applyNumberFormat="0" applyBorder="0" applyAlignment="0" applyProtection="0"/>
    <xf numFmtId="0" fontId="54" fillId="19" borderId="0" applyNumberFormat="0" applyBorder="0" applyAlignment="0" applyProtection="0"/>
    <xf numFmtId="0" fontId="18" fillId="23" borderId="0" applyNumberFormat="0" applyBorder="0" applyAlignment="0" applyProtection="0"/>
    <xf numFmtId="0" fontId="54" fillId="23" borderId="0" applyNumberFormat="0" applyBorder="0" applyAlignment="0" applyProtection="0"/>
    <xf numFmtId="0" fontId="18" fillId="27" borderId="0" applyNumberFormat="0" applyBorder="0" applyAlignment="0" applyProtection="0"/>
    <xf numFmtId="0" fontId="54" fillId="27" borderId="0" applyNumberFormat="0" applyBorder="0" applyAlignment="0" applyProtection="0"/>
    <xf numFmtId="0" fontId="18" fillId="31" borderId="0" applyNumberFormat="0" applyBorder="0" applyAlignment="0" applyProtection="0"/>
    <xf numFmtId="0" fontId="54" fillId="31" borderId="0" applyNumberFormat="0" applyBorder="0" applyAlignment="0" applyProtection="0"/>
    <xf numFmtId="0" fontId="18" fillId="12" borderId="0" applyNumberFormat="0" applyBorder="0" applyAlignment="0" applyProtection="0"/>
    <xf numFmtId="0" fontId="54" fillId="12" borderId="0" applyNumberFormat="0" applyBorder="0" applyAlignment="0" applyProtection="0"/>
    <xf numFmtId="0" fontId="18" fillId="16" borderId="0" applyNumberFormat="0" applyBorder="0" applyAlignment="0" applyProtection="0"/>
    <xf numFmtId="0" fontId="54" fillId="16" borderId="0" applyNumberFormat="0" applyBorder="0" applyAlignment="0" applyProtection="0"/>
    <xf numFmtId="0" fontId="18" fillId="20" borderId="0" applyNumberFormat="0" applyBorder="0" applyAlignment="0" applyProtection="0"/>
    <xf numFmtId="0" fontId="54" fillId="20" borderId="0" applyNumberFormat="0" applyBorder="0" applyAlignment="0" applyProtection="0"/>
    <xf numFmtId="0" fontId="18" fillId="24" borderId="0" applyNumberFormat="0" applyBorder="0" applyAlignment="0" applyProtection="0"/>
    <xf numFmtId="0" fontId="54" fillId="24" borderId="0" applyNumberFormat="0" applyBorder="0" applyAlignment="0" applyProtection="0"/>
    <xf numFmtId="0" fontId="18" fillId="28" borderId="0" applyNumberFormat="0" applyBorder="0" applyAlignment="0" applyProtection="0"/>
    <xf numFmtId="0" fontId="54" fillId="28" borderId="0" applyNumberFormat="0" applyBorder="0" applyAlignment="0" applyProtection="0"/>
    <xf numFmtId="0" fontId="18" fillId="32" borderId="0" applyNumberFormat="0" applyBorder="0" applyAlignment="0" applyProtection="0"/>
    <xf numFmtId="0" fontId="54" fillId="32" borderId="0" applyNumberFormat="0" applyBorder="0" applyAlignment="0" applyProtection="0"/>
    <xf numFmtId="0" fontId="55" fillId="13" borderId="0" applyNumberFormat="0" applyBorder="0" applyAlignment="0" applyProtection="0"/>
    <xf numFmtId="0" fontId="55" fillId="17" borderId="0" applyNumberFormat="0" applyBorder="0" applyAlignment="0" applyProtection="0"/>
    <xf numFmtId="0" fontId="55" fillId="21" borderId="0" applyNumberFormat="0" applyBorder="0" applyAlignment="0" applyProtection="0"/>
    <xf numFmtId="0" fontId="55" fillId="25" borderId="0" applyNumberFormat="0" applyBorder="0" applyAlignment="0" applyProtection="0"/>
    <xf numFmtId="0" fontId="55" fillId="29" borderId="0" applyNumberFormat="0" applyBorder="0" applyAlignment="0" applyProtection="0"/>
    <xf numFmtId="0" fontId="55" fillId="33" borderId="0" applyNumberFormat="0" applyBorder="0" applyAlignment="0" applyProtection="0"/>
    <xf numFmtId="0" fontId="55" fillId="10" borderId="0" applyNumberFormat="0" applyBorder="0" applyAlignment="0" applyProtection="0"/>
    <xf numFmtId="0" fontId="55" fillId="14" borderId="0" applyNumberFormat="0" applyBorder="0" applyAlignment="0" applyProtection="0"/>
    <xf numFmtId="0" fontId="55" fillId="18" borderId="0" applyNumberFormat="0" applyBorder="0" applyAlignment="0" applyProtection="0"/>
    <xf numFmtId="0" fontId="55" fillId="22" borderId="0" applyNumberFormat="0" applyBorder="0" applyAlignment="0" applyProtection="0"/>
    <xf numFmtId="0" fontId="55" fillId="26" borderId="0" applyNumberFormat="0" applyBorder="0" applyAlignment="0" applyProtection="0"/>
    <xf numFmtId="0" fontId="55" fillId="30" borderId="0" applyNumberFormat="0" applyBorder="0" applyAlignment="0" applyProtection="0"/>
    <xf numFmtId="0" fontId="56" fillId="4" borderId="0" applyNumberFormat="0" applyBorder="0" applyAlignment="0" applyProtection="0"/>
    <xf numFmtId="0" fontId="57" fillId="7" borderId="10" applyNumberFormat="0" applyAlignment="0" applyProtection="0"/>
    <xf numFmtId="0" fontId="58" fillId="8" borderId="13" applyNumberFormat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" borderId="0" applyNumberFormat="0" applyBorder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64" fillId="6" borderId="10" applyNumberFormat="0" applyAlignment="0" applyProtection="0"/>
    <xf numFmtId="0" fontId="65" fillId="0" borderId="12" applyNumberFormat="0" applyFill="0" applyAlignment="0" applyProtection="0"/>
    <xf numFmtId="0" fontId="66" fillId="5" borderId="0" applyNumberFormat="0" applyBorder="0" applyAlignment="0" applyProtection="0"/>
    <xf numFmtId="0" fontId="52" fillId="0" borderId="0"/>
    <xf numFmtId="0" fontId="52" fillId="0" borderId="0"/>
    <xf numFmtId="0" fontId="32" fillId="0" borderId="0">
      <alignment horizontal="left" vertical="top" wrapText="1"/>
    </xf>
    <xf numFmtId="0" fontId="67" fillId="0" borderId="0"/>
    <xf numFmtId="0" fontId="68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54" fillId="9" borderId="14" applyNumberFormat="0" applyFont="0" applyAlignment="0" applyProtection="0"/>
    <xf numFmtId="0" fontId="18" fillId="9" borderId="14" applyNumberFormat="0" applyFont="0" applyAlignment="0" applyProtection="0"/>
    <xf numFmtId="0" fontId="69" fillId="7" borderId="11" applyNumberFormat="0" applyAlignment="0" applyProtection="0"/>
    <xf numFmtId="0" fontId="70" fillId="0" borderId="0" applyNumberFormat="0" applyFill="0" applyBorder="0" applyAlignment="0" applyProtection="0"/>
    <xf numFmtId="0" fontId="71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53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4" applyNumberFormat="0" applyFont="0" applyAlignment="0" applyProtection="0"/>
    <xf numFmtId="167" fontId="73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21" fillId="0" borderId="0"/>
    <xf numFmtId="0" fontId="21" fillId="0" borderId="0"/>
    <xf numFmtId="0" fontId="75" fillId="0" borderId="0"/>
    <xf numFmtId="0" fontId="21" fillId="0" borderId="0"/>
    <xf numFmtId="0" fontId="21" fillId="0" borderId="0"/>
    <xf numFmtId="0" fontId="23" fillId="0" borderId="0"/>
    <xf numFmtId="0" fontId="76" fillId="35" borderId="0" applyNumberFormat="0" applyBorder="0" applyAlignment="0" applyProtection="0"/>
    <xf numFmtId="0" fontId="16" fillId="35" borderId="0" applyNumberFormat="0" applyBorder="0" applyAlignment="0" applyProtection="0"/>
    <xf numFmtId="0" fontId="54" fillId="11" borderId="0" applyNumberFormat="0" applyBorder="0" applyAlignment="0" applyProtection="0"/>
    <xf numFmtId="0" fontId="77" fillId="36" borderId="0" applyNumberFormat="0" applyBorder="0" applyAlignment="0" applyProtection="0"/>
    <xf numFmtId="0" fontId="76" fillId="35" borderId="0" applyNumberFormat="0" applyBorder="0" applyAlignment="0" applyProtection="0"/>
    <xf numFmtId="0" fontId="33" fillId="11" borderId="0" applyNumberFormat="0" applyBorder="0" applyAlignment="0" applyProtection="0"/>
    <xf numFmtId="0" fontId="78" fillId="37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6" fillId="38" borderId="0" applyNumberFormat="0" applyBorder="0" applyAlignment="0" applyProtection="0"/>
    <xf numFmtId="0" fontId="16" fillId="38" borderId="0" applyNumberFormat="0" applyBorder="0" applyAlignment="0" applyProtection="0"/>
    <xf numFmtId="0" fontId="54" fillId="15" borderId="0" applyNumberFormat="0" applyBorder="0" applyAlignment="0" applyProtection="0"/>
    <xf numFmtId="0" fontId="77" fillId="39" borderId="0" applyNumberFormat="0" applyBorder="0" applyAlignment="0" applyProtection="0"/>
    <xf numFmtId="0" fontId="76" fillId="38" borderId="0" applyNumberFormat="0" applyBorder="0" applyAlignment="0" applyProtection="0"/>
    <xf numFmtId="0" fontId="33" fillId="15" borderId="0" applyNumberFormat="0" applyBorder="0" applyAlignment="0" applyProtection="0"/>
    <xf numFmtId="0" fontId="78" fillId="39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6" fillId="40" borderId="0" applyNumberFormat="0" applyBorder="0" applyAlignment="0" applyProtection="0"/>
    <xf numFmtId="0" fontId="16" fillId="40" borderId="0" applyNumberFormat="0" applyBorder="0" applyAlignment="0" applyProtection="0"/>
    <xf numFmtId="0" fontId="54" fillId="19" borderId="0" applyNumberFormat="0" applyBorder="0" applyAlignment="0" applyProtection="0"/>
    <xf numFmtId="0" fontId="77" fillId="41" borderId="0" applyNumberFormat="0" applyBorder="0" applyAlignment="0" applyProtection="0"/>
    <xf numFmtId="0" fontId="76" fillId="40" borderId="0" applyNumberFormat="0" applyBorder="0" applyAlignment="0" applyProtection="0"/>
    <xf numFmtId="0" fontId="33" fillId="19" borderId="0" applyNumberFormat="0" applyBorder="0" applyAlignment="0" applyProtection="0"/>
    <xf numFmtId="0" fontId="78" fillId="41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6" fillId="42" borderId="0" applyNumberFormat="0" applyBorder="0" applyAlignment="0" applyProtection="0"/>
    <xf numFmtId="0" fontId="16" fillId="42" borderId="0" applyNumberFormat="0" applyBorder="0" applyAlignment="0" applyProtection="0"/>
    <xf numFmtId="0" fontId="54" fillId="23" borderId="0" applyNumberFormat="0" applyBorder="0" applyAlignment="0" applyProtection="0"/>
    <xf numFmtId="0" fontId="77" fillId="37" borderId="0" applyNumberFormat="0" applyBorder="0" applyAlignment="0" applyProtection="0"/>
    <xf numFmtId="0" fontId="76" fillId="42" borderId="0" applyNumberFormat="0" applyBorder="0" applyAlignment="0" applyProtection="0"/>
    <xf numFmtId="0" fontId="33" fillId="23" borderId="0" applyNumberFormat="0" applyBorder="0" applyAlignment="0" applyProtection="0"/>
    <xf numFmtId="0" fontId="78" fillId="37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6" fillId="43" borderId="0" applyNumberFormat="0" applyBorder="0" applyAlignment="0" applyProtection="0"/>
    <xf numFmtId="0" fontId="16" fillId="27" borderId="0" applyNumberFormat="0" applyBorder="0" applyAlignment="0" applyProtection="0"/>
    <xf numFmtId="0" fontId="54" fillId="27" borderId="0" applyNumberFormat="0" applyBorder="0" applyAlignment="0" applyProtection="0"/>
    <xf numFmtId="0" fontId="77" fillId="43" borderId="0" applyNumberFormat="0" applyBorder="0" applyAlignment="0" applyProtection="0"/>
    <xf numFmtId="0" fontId="76" fillId="43" borderId="0" applyNumberFormat="0" applyBorder="0" applyAlignment="0" applyProtection="0"/>
    <xf numFmtId="0" fontId="33" fillId="27" borderId="0" applyNumberFormat="0" applyBorder="0" applyAlignment="0" applyProtection="0"/>
    <xf numFmtId="0" fontId="78" fillId="4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6" fillId="37" borderId="0" applyNumberFormat="0" applyBorder="0" applyAlignment="0" applyProtection="0"/>
    <xf numFmtId="0" fontId="16" fillId="31" borderId="0" applyNumberFormat="0" applyBorder="0" applyAlignment="0" applyProtection="0"/>
    <xf numFmtId="0" fontId="54" fillId="31" borderId="0" applyNumberFormat="0" applyBorder="0" applyAlignment="0" applyProtection="0"/>
    <xf numFmtId="0" fontId="77" fillId="41" borderId="0" applyNumberFormat="0" applyBorder="0" applyAlignment="0" applyProtection="0"/>
    <xf numFmtId="0" fontId="76" fillId="37" borderId="0" applyNumberFormat="0" applyBorder="0" applyAlignment="0" applyProtection="0"/>
    <xf numFmtId="0" fontId="33" fillId="31" borderId="0" applyNumberFormat="0" applyBorder="0" applyAlignment="0" applyProtection="0"/>
    <xf numFmtId="0" fontId="78" fillId="4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36" borderId="0" applyNumberFormat="0" applyBorder="0" applyAlignment="0" applyProtection="0"/>
    <xf numFmtId="0" fontId="16" fillId="12" borderId="0" applyNumberFormat="0" applyBorder="0" applyAlignment="0" applyProtection="0"/>
    <xf numFmtId="0" fontId="54" fillId="12" borderId="0" applyNumberFormat="0" applyBorder="0" applyAlignment="0" applyProtection="0"/>
    <xf numFmtId="0" fontId="77" fillId="43" borderId="0" applyNumberFormat="0" applyBorder="0" applyAlignment="0" applyProtection="0"/>
    <xf numFmtId="0" fontId="76" fillId="36" borderId="0" applyNumberFormat="0" applyBorder="0" applyAlignment="0" applyProtection="0"/>
    <xf numFmtId="0" fontId="33" fillId="12" borderId="0" applyNumberFormat="0" applyBorder="0" applyAlignment="0" applyProtection="0"/>
    <xf numFmtId="0" fontId="78" fillId="44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76" fillId="39" borderId="0" applyNumberFormat="0" applyBorder="0" applyAlignment="0" applyProtection="0"/>
    <xf numFmtId="0" fontId="16" fillId="16" borderId="0" applyNumberFormat="0" applyBorder="0" applyAlignment="0" applyProtection="0"/>
    <xf numFmtId="0" fontId="54" fillId="16" borderId="0" applyNumberFormat="0" applyBorder="0" applyAlignment="0" applyProtection="0"/>
    <xf numFmtId="0" fontId="77" fillId="39" borderId="0" applyNumberFormat="0" applyBorder="0" applyAlignment="0" applyProtection="0"/>
    <xf numFmtId="0" fontId="76" fillId="39" borderId="0" applyNumberFormat="0" applyBorder="0" applyAlignment="0" applyProtection="0"/>
    <xf numFmtId="0" fontId="33" fillId="16" borderId="0" applyNumberFormat="0" applyBorder="0" applyAlignment="0" applyProtection="0"/>
    <xf numFmtId="0" fontId="78" fillId="39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76" fillId="45" borderId="0" applyNumberFormat="0" applyBorder="0" applyAlignment="0" applyProtection="0"/>
    <xf numFmtId="0" fontId="16" fillId="45" borderId="0" applyNumberFormat="0" applyBorder="0" applyAlignment="0" applyProtection="0"/>
    <xf numFmtId="0" fontId="54" fillId="20" borderId="0" applyNumberFormat="0" applyBorder="0" applyAlignment="0" applyProtection="0"/>
    <xf numFmtId="0" fontId="77" fillId="46" borderId="0" applyNumberFormat="0" applyBorder="0" applyAlignment="0" applyProtection="0"/>
    <xf numFmtId="0" fontId="76" fillId="45" borderId="0" applyNumberFormat="0" applyBorder="0" applyAlignment="0" applyProtection="0"/>
    <xf numFmtId="0" fontId="33" fillId="20" borderId="0" applyNumberFormat="0" applyBorder="0" applyAlignment="0" applyProtection="0"/>
    <xf numFmtId="0" fontId="78" fillId="4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76" fillId="42" borderId="0" applyNumberFormat="0" applyBorder="0" applyAlignment="0" applyProtection="0"/>
    <xf numFmtId="0" fontId="16" fillId="24" borderId="0" applyNumberFormat="0" applyBorder="0" applyAlignment="0" applyProtection="0"/>
    <xf numFmtId="0" fontId="54" fillId="24" borderId="0" applyNumberFormat="0" applyBorder="0" applyAlignment="0" applyProtection="0"/>
    <xf numFmtId="0" fontId="77" fillId="38" borderId="0" applyNumberFormat="0" applyBorder="0" applyAlignment="0" applyProtection="0"/>
    <xf numFmtId="0" fontId="76" fillId="42" borderId="0" applyNumberFormat="0" applyBorder="0" applyAlignment="0" applyProtection="0"/>
    <xf numFmtId="0" fontId="33" fillId="24" borderId="0" applyNumberFormat="0" applyBorder="0" applyAlignment="0" applyProtection="0"/>
    <xf numFmtId="0" fontId="78" fillId="4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76" fillId="36" borderId="0" applyNumberFormat="0" applyBorder="0" applyAlignment="0" applyProtection="0"/>
    <xf numFmtId="0" fontId="16" fillId="28" borderId="0" applyNumberFormat="0" applyBorder="0" applyAlignment="0" applyProtection="0"/>
    <xf numFmtId="0" fontId="54" fillId="28" borderId="0" applyNumberFormat="0" applyBorder="0" applyAlignment="0" applyProtection="0"/>
    <xf numFmtId="0" fontId="77" fillId="43" borderId="0" applyNumberFormat="0" applyBorder="0" applyAlignment="0" applyProtection="0"/>
    <xf numFmtId="0" fontId="76" fillId="36" borderId="0" applyNumberFormat="0" applyBorder="0" applyAlignment="0" applyProtection="0"/>
    <xf numFmtId="0" fontId="33" fillId="28" borderId="0" applyNumberFormat="0" applyBorder="0" applyAlignment="0" applyProtection="0"/>
    <xf numFmtId="0" fontId="78" fillId="36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76" fillId="47" borderId="0" applyNumberFormat="0" applyBorder="0" applyAlignment="0" applyProtection="0"/>
    <xf numFmtId="0" fontId="16" fillId="32" borderId="0" applyNumberFormat="0" applyBorder="0" applyAlignment="0" applyProtection="0"/>
    <xf numFmtId="0" fontId="54" fillId="32" borderId="0" applyNumberFormat="0" applyBorder="0" applyAlignment="0" applyProtection="0"/>
    <xf numFmtId="0" fontId="77" fillId="41" borderId="0" applyNumberFormat="0" applyBorder="0" applyAlignment="0" applyProtection="0"/>
    <xf numFmtId="0" fontId="76" fillId="47" borderId="0" applyNumberFormat="0" applyBorder="0" applyAlignment="0" applyProtection="0"/>
    <xf numFmtId="0" fontId="33" fillId="32" borderId="0" applyNumberFormat="0" applyBorder="0" applyAlignment="0" applyProtection="0"/>
    <xf numFmtId="0" fontId="78" fillId="46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79" fillId="48" borderId="0" applyNumberFormat="0" applyBorder="0" applyAlignment="0" applyProtection="0"/>
    <xf numFmtId="0" fontId="49" fillId="13" borderId="0" applyNumberFormat="0" applyBorder="0" applyAlignment="0" applyProtection="0"/>
    <xf numFmtId="0" fontId="55" fillId="13" borderId="0" applyNumberFormat="0" applyBorder="0" applyAlignment="0" applyProtection="0"/>
    <xf numFmtId="0" fontId="80" fillId="43" borderId="0" applyNumberFormat="0" applyBorder="0" applyAlignment="0" applyProtection="0"/>
    <xf numFmtId="0" fontId="81" fillId="13" borderId="0" applyNumberFormat="0" applyBorder="0" applyAlignment="0" applyProtection="0"/>
    <xf numFmtId="0" fontId="82" fillId="49" borderId="0" applyNumberFormat="0" applyBorder="0" applyAlignment="0" applyProtection="0"/>
    <xf numFmtId="0" fontId="49" fillId="13" borderId="0" applyNumberFormat="0" applyBorder="0" applyAlignment="0" applyProtection="0"/>
    <xf numFmtId="0" fontId="79" fillId="39" borderId="0" applyNumberFormat="0" applyBorder="0" applyAlignment="0" applyProtection="0"/>
    <xf numFmtId="0" fontId="49" fillId="17" borderId="0" applyNumberFormat="0" applyBorder="0" applyAlignment="0" applyProtection="0"/>
    <xf numFmtId="0" fontId="55" fillId="17" borderId="0" applyNumberFormat="0" applyBorder="0" applyAlignment="0" applyProtection="0"/>
    <xf numFmtId="0" fontId="80" fillId="50" borderId="0" applyNumberFormat="0" applyBorder="0" applyAlignment="0" applyProtection="0"/>
    <xf numFmtId="0" fontId="81" fillId="17" borderId="0" applyNumberFormat="0" applyBorder="0" applyAlignment="0" applyProtection="0"/>
    <xf numFmtId="0" fontId="82" fillId="39" borderId="0" applyNumberFormat="0" applyBorder="0" applyAlignment="0" applyProtection="0"/>
    <xf numFmtId="0" fontId="49" fillId="17" borderId="0" applyNumberFormat="0" applyBorder="0" applyAlignment="0" applyProtection="0"/>
    <xf numFmtId="0" fontId="79" fillId="45" borderId="0" applyNumberFormat="0" applyBorder="0" applyAlignment="0" applyProtection="0"/>
    <xf numFmtId="0" fontId="49" fillId="45" borderId="0" applyNumberFormat="0" applyBorder="0" applyAlignment="0" applyProtection="0"/>
    <xf numFmtId="0" fontId="55" fillId="21" borderId="0" applyNumberFormat="0" applyBorder="0" applyAlignment="0" applyProtection="0"/>
    <xf numFmtId="0" fontId="80" fillId="47" borderId="0" applyNumberFormat="0" applyBorder="0" applyAlignment="0" applyProtection="0"/>
    <xf numFmtId="0" fontId="81" fillId="21" borderId="0" applyNumberFormat="0" applyBorder="0" applyAlignment="0" applyProtection="0"/>
    <xf numFmtId="0" fontId="82" fillId="46" borderId="0" applyNumberFormat="0" applyBorder="0" applyAlignment="0" applyProtection="0"/>
    <xf numFmtId="0" fontId="49" fillId="21" borderId="0" applyNumberFormat="0" applyBorder="0" applyAlignment="0" applyProtection="0"/>
    <xf numFmtId="0" fontId="79" fillId="51" borderId="0" applyNumberFormat="0" applyBorder="0" applyAlignment="0" applyProtection="0"/>
    <xf numFmtId="0" fontId="49" fillId="51" borderId="0" applyNumberFormat="0" applyBorder="0" applyAlignment="0" applyProtection="0"/>
    <xf numFmtId="0" fontId="55" fillId="25" borderId="0" applyNumberFormat="0" applyBorder="0" applyAlignment="0" applyProtection="0"/>
    <xf numFmtId="0" fontId="80" fillId="38" borderId="0" applyNumberFormat="0" applyBorder="0" applyAlignment="0" applyProtection="0"/>
    <xf numFmtId="0" fontId="81" fillId="25" borderId="0" applyNumberFormat="0" applyBorder="0" applyAlignment="0" applyProtection="0"/>
    <xf numFmtId="0" fontId="82" fillId="44" borderId="0" applyNumberFormat="0" applyBorder="0" applyAlignment="0" applyProtection="0"/>
    <xf numFmtId="0" fontId="49" fillId="25" borderId="0" applyNumberFormat="0" applyBorder="0" applyAlignment="0" applyProtection="0"/>
    <xf numFmtId="0" fontId="79" fillId="49" borderId="0" applyNumberFormat="0" applyBorder="0" applyAlignment="0" applyProtection="0"/>
    <xf numFmtId="0" fontId="49" fillId="29" borderId="0" applyNumberFormat="0" applyBorder="0" applyAlignment="0" applyProtection="0"/>
    <xf numFmtId="0" fontId="55" fillId="29" borderId="0" applyNumberFormat="0" applyBorder="0" applyAlignment="0" applyProtection="0"/>
    <xf numFmtId="0" fontId="80" fillId="43" borderId="0" applyNumberFormat="0" applyBorder="0" applyAlignment="0" applyProtection="0"/>
    <xf numFmtId="0" fontId="81" fillId="29" borderId="0" applyNumberFormat="0" applyBorder="0" applyAlignment="0" applyProtection="0"/>
    <xf numFmtId="0" fontId="82" fillId="49" borderId="0" applyNumberFormat="0" applyBorder="0" applyAlignment="0" applyProtection="0"/>
    <xf numFmtId="0" fontId="49" fillId="29" borderId="0" applyNumberFormat="0" applyBorder="0" applyAlignment="0" applyProtection="0"/>
    <xf numFmtId="0" fontId="79" fillId="52" borderId="0" applyNumberFormat="0" applyBorder="0" applyAlignment="0" applyProtection="0"/>
    <xf numFmtId="0" fontId="49" fillId="52" borderId="0" applyNumberFormat="0" applyBorder="0" applyAlignment="0" applyProtection="0"/>
    <xf numFmtId="0" fontId="55" fillId="33" borderId="0" applyNumberFormat="0" applyBorder="0" applyAlignment="0" applyProtection="0"/>
    <xf numFmtId="0" fontId="80" fillId="39" borderId="0" applyNumberFormat="0" applyBorder="0" applyAlignment="0" applyProtection="0"/>
    <xf numFmtId="0" fontId="81" fillId="33" borderId="0" applyNumberFormat="0" applyBorder="0" applyAlignment="0" applyProtection="0"/>
    <xf numFmtId="0" fontId="82" fillId="39" borderId="0" applyNumberFormat="0" applyBorder="0" applyAlignment="0" applyProtection="0"/>
    <xf numFmtId="0" fontId="49" fillId="33" borderId="0" applyNumberFormat="0" applyBorder="0" applyAlignment="0" applyProtection="0"/>
    <xf numFmtId="0" fontId="83" fillId="53" borderId="0" applyNumberFormat="0" applyBorder="0" applyAlignment="0" applyProtection="0"/>
    <xf numFmtId="0" fontId="83" fillId="54" borderId="0" applyNumberFormat="0" applyBorder="0" applyAlignment="0" applyProtection="0"/>
    <xf numFmtId="0" fontId="84" fillId="55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79" fillId="57" borderId="0" applyNumberFormat="0" applyBorder="0" applyAlignment="0" applyProtection="0"/>
    <xf numFmtId="0" fontId="49" fillId="10" borderId="0" applyNumberFormat="0" applyBorder="0" applyAlignment="0" applyProtection="0"/>
    <xf numFmtId="0" fontId="55" fillId="10" borderId="0" applyNumberFormat="0" applyBorder="0" applyAlignment="0" applyProtection="0"/>
    <xf numFmtId="0" fontId="84" fillId="56" borderId="0" applyNumberFormat="0" applyBorder="0" applyAlignment="0" applyProtection="0"/>
    <xf numFmtId="0" fontId="81" fillId="10" borderId="0" applyNumberFormat="0" applyBorder="0" applyAlignment="0" applyProtection="0"/>
    <xf numFmtId="0" fontId="82" fillId="49" borderId="0" applyNumberFormat="0" applyBorder="0" applyAlignment="0" applyProtection="0"/>
    <xf numFmtId="0" fontId="49" fillId="10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4" fillId="56" borderId="0" applyNumberFormat="0" applyBorder="0" applyAlignment="0" applyProtection="0"/>
    <xf numFmtId="0" fontId="83" fillId="53" borderId="0" applyNumberFormat="0" applyBorder="0" applyAlignment="0" applyProtection="0"/>
    <xf numFmtId="0" fontId="83" fillId="58" borderId="0" applyNumberFormat="0" applyBorder="0" applyAlignment="0" applyProtection="0"/>
    <xf numFmtId="0" fontId="84" fillId="59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79" fillId="61" borderId="0" applyNumberFormat="0" applyBorder="0" applyAlignment="0" applyProtection="0"/>
    <xf numFmtId="0" fontId="49" fillId="14" borderId="0" applyNumberFormat="0" applyBorder="0" applyAlignment="0" applyProtection="0"/>
    <xf numFmtId="0" fontId="55" fillId="14" borderId="0" applyNumberFormat="0" applyBorder="0" applyAlignment="0" applyProtection="0"/>
    <xf numFmtId="0" fontId="84" fillId="60" borderId="0" applyNumberFormat="0" applyBorder="0" applyAlignment="0" applyProtection="0"/>
    <xf numFmtId="0" fontId="81" fillId="14" borderId="0" applyNumberFormat="0" applyBorder="0" applyAlignment="0" applyProtection="0"/>
    <xf numFmtId="0" fontId="82" fillId="61" borderId="0" applyNumberFormat="0" applyBorder="0" applyAlignment="0" applyProtection="0"/>
    <xf numFmtId="0" fontId="49" fillId="14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3" fillId="53" borderId="0" applyNumberFormat="0" applyBorder="0" applyAlignment="0" applyProtection="0"/>
    <xf numFmtId="0" fontId="83" fillId="53" borderId="0" applyNumberFormat="0" applyBorder="0" applyAlignment="0" applyProtection="0"/>
    <xf numFmtId="0" fontId="84" fillId="58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79" fillId="63" borderId="0" applyNumberFormat="0" applyBorder="0" applyAlignment="0" applyProtection="0"/>
    <xf numFmtId="0" fontId="49" fillId="18" borderId="0" applyNumberFormat="0" applyBorder="0" applyAlignment="0" applyProtection="0"/>
    <xf numFmtId="0" fontId="55" fillId="18" borderId="0" applyNumberFormat="0" applyBorder="0" applyAlignment="0" applyProtection="0"/>
    <xf numFmtId="0" fontId="84" fillId="62" borderId="0" applyNumberFormat="0" applyBorder="0" applyAlignment="0" applyProtection="0"/>
    <xf numFmtId="0" fontId="81" fillId="18" borderId="0" applyNumberFormat="0" applyBorder="0" applyAlignment="0" applyProtection="0"/>
    <xf numFmtId="0" fontId="82" fillId="63" borderId="0" applyNumberFormat="0" applyBorder="0" applyAlignment="0" applyProtection="0"/>
    <xf numFmtId="0" fontId="49" fillId="18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4" fillId="62" borderId="0" applyNumberFormat="0" applyBorder="0" applyAlignment="0" applyProtection="0"/>
    <xf numFmtId="0" fontId="83" fillId="53" borderId="0" applyNumberFormat="0" applyBorder="0" applyAlignment="0" applyProtection="0"/>
    <xf numFmtId="0" fontId="83" fillId="58" borderId="0" applyNumberFormat="0" applyBorder="0" applyAlignment="0" applyProtection="0"/>
    <xf numFmtId="0" fontId="84" fillId="64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79" fillId="51" borderId="0" applyNumberFormat="0" applyBorder="0" applyAlignment="0" applyProtection="0"/>
    <xf numFmtId="0" fontId="49" fillId="22" borderId="0" applyNumberFormat="0" applyBorder="0" applyAlignment="0" applyProtection="0"/>
    <xf numFmtId="0" fontId="55" fillId="22" borderId="0" applyNumberFormat="0" applyBorder="0" applyAlignment="0" applyProtection="0"/>
    <xf numFmtId="0" fontId="84" fillId="65" borderId="0" applyNumberFormat="0" applyBorder="0" applyAlignment="0" applyProtection="0"/>
    <xf numFmtId="0" fontId="81" fillId="22" borderId="0" applyNumberFormat="0" applyBorder="0" applyAlignment="0" applyProtection="0"/>
    <xf numFmtId="0" fontId="82" fillId="66" borderId="0" applyNumberFormat="0" applyBorder="0" applyAlignment="0" applyProtection="0"/>
    <xf numFmtId="0" fontId="49" fillId="22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3" fillId="53" borderId="0" applyNumberFormat="0" applyBorder="0" applyAlignment="0" applyProtection="0"/>
    <xf numFmtId="0" fontId="83" fillId="55" borderId="0" applyNumberFormat="0" applyBorder="0" applyAlignment="0" applyProtection="0"/>
    <xf numFmtId="0" fontId="84" fillId="55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79" fillId="49" borderId="0" applyNumberFormat="0" applyBorder="0" applyAlignment="0" applyProtection="0"/>
    <xf numFmtId="0" fontId="49" fillId="26" borderId="0" applyNumberFormat="0" applyBorder="0" applyAlignment="0" applyProtection="0"/>
    <xf numFmtId="0" fontId="55" fillId="26" borderId="0" applyNumberFormat="0" applyBorder="0" applyAlignment="0" applyProtection="0"/>
    <xf numFmtId="0" fontId="84" fillId="67" borderId="0" applyNumberFormat="0" applyBorder="0" applyAlignment="0" applyProtection="0"/>
    <xf numFmtId="0" fontId="81" fillId="26" borderId="0" applyNumberFormat="0" applyBorder="0" applyAlignment="0" applyProtection="0"/>
    <xf numFmtId="0" fontId="82" fillId="49" borderId="0" applyNumberFormat="0" applyBorder="0" applyAlignment="0" applyProtection="0"/>
    <xf numFmtId="0" fontId="49" fillId="26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4" fillId="67" borderId="0" applyNumberFormat="0" applyBorder="0" applyAlignment="0" applyProtection="0"/>
    <xf numFmtId="0" fontId="83" fillId="53" borderId="0" applyNumberFormat="0" applyBorder="0" applyAlignment="0" applyProtection="0"/>
    <xf numFmtId="0" fontId="83" fillId="68" borderId="0" applyNumberFormat="0" applyBorder="0" applyAlignment="0" applyProtection="0"/>
    <xf numFmtId="0" fontId="84" fillId="69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79" fillId="50" borderId="0" applyNumberFormat="0" applyBorder="0" applyAlignment="0" applyProtection="0"/>
    <xf numFmtId="0" fontId="49" fillId="30" borderId="0" applyNumberFormat="0" applyBorder="0" applyAlignment="0" applyProtection="0"/>
    <xf numFmtId="0" fontId="55" fillId="30" borderId="0" applyNumberFormat="0" applyBorder="0" applyAlignment="0" applyProtection="0"/>
    <xf numFmtId="0" fontId="84" fillId="70" borderId="0" applyNumberFormat="0" applyBorder="0" applyAlignment="0" applyProtection="0"/>
    <xf numFmtId="0" fontId="81" fillId="30" borderId="0" applyNumberFormat="0" applyBorder="0" applyAlignment="0" applyProtection="0"/>
    <xf numFmtId="0" fontId="82" fillId="50" borderId="0" applyNumberFormat="0" applyBorder="0" applyAlignment="0" applyProtection="0"/>
    <xf numFmtId="0" fontId="49" fillId="3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0" fontId="84" fillId="70" borderId="0" applyNumberFormat="0" applyBorder="0" applyAlignment="0" applyProtection="0"/>
    <xf numFmtId="6" fontId="74" fillId="0" borderId="0" applyFont="0" applyFill="0" applyBorder="0" applyAlignment="0" applyProtection="0"/>
    <xf numFmtId="0" fontId="85" fillId="38" borderId="0" applyNumberFormat="0" applyBorder="0" applyAlignment="0" applyProtection="0"/>
    <xf numFmtId="0" fontId="39" fillId="4" borderId="0" applyNumberFormat="0" applyBorder="0" applyAlignment="0" applyProtection="0"/>
    <xf numFmtId="0" fontId="56" fillId="4" borderId="0" applyNumberFormat="0" applyBorder="0" applyAlignment="0" applyProtection="0"/>
    <xf numFmtId="0" fontId="86" fillId="68" borderId="0" applyNumberFormat="0" applyBorder="0" applyAlignment="0" applyProtection="0"/>
    <xf numFmtId="0" fontId="87" fillId="4" borderId="0" applyNumberFormat="0" applyBorder="0" applyAlignment="0" applyProtection="0"/>
    <xf numFmtId="0" fontId="88" fillId="38" borderId="0" applyNumberFormat="0" applyBorder="0" applyAlignment="0" applyProtection="0"/>
    <xf numFmtId="0" fontId="39" fillId="4" borderId="0" applyNumberFormat="0" applyBorder="0" applyAlignment="0" applyProtection="0"/>
    <xf numFmtId="0" fontId="89" fillId="0" borderId="0" applyNumberFormat="0" applyFill="0" applyBorder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57" fillId="7" borderId="10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1" fillId="71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2" fillId="7" borderId="10" applyNumberFormat="0" applyAlignment="0" applyProtection="0"/>
    <xf numFmtId="0" fontId="90" fillId="44" borderId="16" applyNumberFormat="0" applyAlignment="0" applyProtection="0"/>
    <xf numFmtId="0" fontId="93" fillId="72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90" fillId="44" borderId="16" applyNumberFormat="0" applyAlignment="0" applyProtection="0"/>
    <xf numFmtId="0" fontId="43" fillId="7" borderId="10" applyNumberFormat="0" applyAlignment="0" applyProtection="0"/>
    <xf numFmtId="0" fontId="94" fillId="73" borderId="17" applyNumberFormat="0" applyAlignment="0" applyProtection="0"/>
    <xf numFmtId="0" fontId="45" fillId="8" borderId="13" applyNumberFormat="0" applyAlignment="0" applyProtection="0"/>
    <xf numFmtId="0" fontId="58" fillId="8" borderId="13" applyNumberFormat="0" applyAlignment="0" applyProtection="0"/>
    <xf numFmtId="0" fontId="95" fillId="59" borderId="17" applyNumberFormat="0" applyAlignment="0" applyProtection="0"/>
    <xf numFmtId="0" fontId="96" fillId="8" borderId="13" applyNumberFormat="0" applyAlignment="0" applyProtection="0"/>
    <xf numFmtId="0" fontId="97" fillId="73" borderId="17" applyNumberFormat="0" applyAlignment="0" applyProtection="0"/>
    <xf numFmtId="0" fontId="45" fillId="8" borderId="13" applyNumberFormat="0" applyAlignment="0" applyProtection="0"/>
    <xf numFmtId="168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71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173" fontId="50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50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1" fillId="0" borderId="0" applyFont="0" applyFill="0" applyBorder="0" applyAlignment="0" applyProtection="0"/>
    <xf numFmtId="175" fontId="7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50" fillId="0" borderId="0" applyFont="0" applyFill="0" applyBorder="0" applyAlignment="0" applyProtection="0"/>
    <xf numFmtId="169" fontId="5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169" fontId="98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32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32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50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69" fontId="5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32" fillId="0" borderId="0" applyFont="0" applyFill="0" applyBorder="0" applyAlignment="0" applyProtection="0">
      <alignment horizontal="left" vertical="top" wrapText="1"/>
    </xf>
    <xf numFmtId="43" fontId="32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74" borderId="0" applyNumberFormat="0" applyBorder="0" applyAlignment="0" applyProtection="0"/>
    <xf numFmtId="0" fontId="102" fillId="75" borderId="0" applyNumberFormat="0" applyBorder="0" applyAlignment="0" applyProtection="0"/>
    <xf numFmtId="0" fontId="102" fillId="76" borderId="0" applyNumberFormat="0" applyBorder="0" applyAlignment="0" applyProtection="0"/>
    <xf numFmtId="179" fontId="50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07" fillId="40" borderId="0" applyNumberFormat="0" applyBorder="0" applyAlignment="0" applyProtection="0"/>
    <xf numFmtId="0" fontId="38" fillId="3" borderId="0" applyNumberFormat="0" applyBorder="0" applyAlignment="0" applyProtection="0"/>
    <xf numFmtId="0" fontId="60" fillId="3" borderId="0" applyNumberFormat="0" applyBorder="0" applyAlignment="0" applyProtection="0"/>
    <xf numFmtId="0" fontId="108" fillId="77" borderId="0" applyNumberFormat="0" applyBorder="0" applyAlignment="0" applyProtection="0"/>
    <xf numFmtId="0" fontId="109" fillId="3" borderId="0" applyNumberFormat="0" applyBorder="0" applyAlignment="0" applyProtection="0"/>
    <xf numFmtId="0" fontId="110" fillId="40" borderId="0" applyNumberFormat="0" applyBorder="0" applyAlignment="0" applyProtection="0"/>
    <xf numFmtId="0" fontId="38" fillId="3" borderId="0" applyNumberFormat="0" applyBorder="0" applyAlignment="0" applyProtection="0"/>
    <xf numFmtId="0" fontId="111" fillId="0" borderId="18" applyNumberFormat="0" applyFill="0" applyAlignment="0" applyProtection="0"/>
    <xf numFmtId="0" fontId="35" fillId="0" borderId="7" applyNumberFormat="0" applyFill="0" applyAlignment="0" applyProtection="0"/>
    <xf numFmtId="0" fontId="61" fillId="0" borderId="7" applyNumberFormat="0" applyFill="0" applyAlignment="0" applyProtection="0"/>
    <xf numFmtId="0" fontId="112" fillId="0" borderId="19" applyNumberFormat="0" applyFill="0" applyAlignment="0" applyProtection="0"/>
    <xf numFmtId="0" fontId="113" fillId="0" borderId="7" applyNumberFormat="0" applyFill="0" applyAlignment="0" applyProtection="0"/>
    <xf numFmtId="0" fontId="114" fillId="0" borderId="20" applyNumberFormat="0" applyFill="0" applyAlignment="0" applyProtection="0"/>
    <xf numFmtId="0" fontId="35" fillId="0" borderId="7" applyNumberFormat="0" applyFill="0" applyAlignment="0" applyProtection="0"/>
    <xf numFmtId="0" fontId="115" fillId="0" borderId="21" applyNumberFormat="0" applyFill="0" applyAlignment="0" applyProtection="0"/>
    <xf numFmtId="0" fontId="36" fillId="0" borderId="8" applyNumberFormat="0" applyFill="0" applyAlignment="0" applyProtection="0"/>
    <xf numFmtId="0" fontId="62" fillId="0" borderId="8" applyNumberFormat="0" applyFill="0" applyAlignment="0" applyProtection="0"/>
    <xf numFmtId="0" fontId="116" fillId="0" borderId="22" applyNumberFormat="0" applyFill="0" applyAlignment="0" applyProtection="0"/>
    <xf numFmtId="0" fontId="117" fillId="0" borderId="8" applyNumberFormat="0" applyFill="0" applyAlignment="0" applyProtection="0"/>
    <xf numFmtId="0" fontId="118" fillId="0" borderId="21" applyNumberFormat="0" applyFill="0" applyAlignment="0" applyProtection="0"/>
    <xf numFmtId="0" fontId="36" fillId="0" borderId="8" applyNumberFormat="0" applyFill="0" applyAlignment="0" applyProtection="0"/>
    <xf numFmtId="0" fontId="119" fillId="0" borderId="23" applyNumberFormat="0" applyFill="0" applyAlignment="0" applyProtection="0"/>
    <xf numFmtId="0" fontId="37" fillId="0" borderId="9" applyNumberFormat="0" applyFill="0" applyAlignment="0" applyProtection="0"/>
    <xf numFmtId="0" fontId="63" fillId="0" borderId="9" applyNumberFormat="0" applyFill="0" applyAlignment="0" applyProtection="0"/>
    <xf numFmtId="0" fontId="120" fillId="0" borderId="24" applyNumberFormat="0" applyFill="0" applyAlignment="0" applyProtection="0"/>
    <xf numFmtId="0" fontId="121" fillId="0" borderId="9" applyNumberFormat="0" applyFill="0" applyAlignment="0" applyProtection="0"/>
    <xf numFmtId="0" fontId="122" fillId="0" borderId="25" applyNumberFormat="0" applyFill="0" applyAlignment="0" applyProtection="0"/>
    <xf numFmtId="0" fontId="37" fillId="0" borderId="9" applyNumberFormat="0" applyFill="0" applyAlignment="0" applyProtection="0"/>
    <xf numFmtId="0" fontId="1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51" fillId="0" borderId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64" fillId="6" borderId="10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7" fillId="69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8" fillId="6" borderId="10" applyNumberFormat="0" applyAlignment="0" applyProtection="0"/>
    <xf numFmtId="0" fontId="126" fillId="37" borderId="16" applyNumberFormat="0" applyAlignment="0" applyProtection="0"/>
    <xf numFmtId="0" fontId="129" fillId="46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126" fillId="37" borderId="16" applyNumberFormat="0" applyAlignment="0" applyProtection="0"/>
    <xf numFmtId="0" fontId="41" fillId="6" borderId="10" applyNumberFormat="0" applyAlignment="0" applyProtection="0"/>
    <xf numFmtId="38" fontId="130" fillId="0" borderId="0"/>
    <xf numFmtId="38" fontId="131" fillId="0" borderId="0"/>
    <xf numFmtId="38" fontId="132" fillId="0" borderId="0"/>
    <xf numFmtId="38" fontId="133" fillId="0" borderId="0"/>
    <xf numFmtId="0" fontId="134" fillId="0" borderId="0"/>
    <xf numFmtId="0" fontId="134" fillId="0" borderId="0"/>
    <xf numFmtId="0" fontId="135" fillId="0" borderId="0"/>
    <xf numFmtId="0" fontId="136" fillId="0" borderId="26" applyNumberFormat="0" applyFill="0" applyAlignment="0" applyProtection="0"/>
    <xf numFmtId="0" fontId="44" fillId="0" borderId="12" applyNumberFormat="0" applyFill="0" applyAlignment="0" applyProtection="0"/>
    <xf numFmtId="0" fontId="65" fillId="0" borderId="12" applyNumberFormat="0" applyFill="0" applyAlignment="0" applyProtection="0"/>
    <xf numFmtId="0" fontId="137" fillId="0" borderId="27" applyNumberFormat="0" applyFill="0" applyAlignment="0" applyProtection="0"/>
    <xf numFmtId="0" fontId="138" fillId="0" borderId="12" applyNumberFormat="0" applyFill="0" applyAlignment="0" applyProtection="0"/>
    <xf numFmtId="0" fontId="139" fillId="0" borderId="26" applyNumberFormat="0" applyFill="0" applyAlignment="0" applyProtection="0"/>
    <xf numFmtId="0" fontId="44" fillId="0" borderId="12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0" fillId="5" borderId="0" applyNumberFormat="0" applyBorder="0" applyAlignment="0" applyProtection="0"/>
    <xf numFmtId="0" fontId="40" fillId="5" borderId="0" applyNumberFormat="0" applyBorder="0" applyAlignment="0" applyProtection="0"/>
    <xf numFmtId="0" fontId="66" fillId="5" borderId="0" applyNumberFormat="0" applyBorder="0" applyAlignment="0" applyProtection="0"/>
    <xf numFmtId="0" fontId="137" fillId="69" borderId="0" applyNumberFormat="0" applyBorder="0" applyAlignment="0" applyProtection="0"/>
    <xf numFmtId="0" fontId="141" fillId="5" borderId="0" applyNumberFormat="0" applyBorder="0" applyAlignment="0" applyProtection="0"/>
    <xf numFmtId="0" fontId="142" fillId="46" borderId="0" applyNumberFormat="0" applyBorder="0" applyAlignment="0" applyProtection="0"/>
    <xf numFmtId="0" fontId="143" fillId="46" borderId="0" applyNumberFormat="0" applyBorder="0" applyAlignment="0" applyProtection="0"/>
    <xf numFmtId="0" fontId="40" fillId="5" borderId="0" applyNumberFormat="0" applyBorder="0" applyAlignment="0" applyProtection="0"/>
    <xf numFmtId="37" fontId="144" fillId="0" borderId="0"/>
    <xf numFmtId="0" fontId="101" fillId="0" borderId="0"/>
    <xf numFmtId="0" fontId="145" fillId="0" borderId="0"/>
    <xf numFmtId="0" fontId="50" fillId="0" borderId="0"/>
    <xf numFmtId="0" fontId="51" fillId="0" borderId="0"/>
    <xf numFmtId="0" fontId="31" fillId="0" borderId="0">
      <alignment horizontal="left" vertical="top" wrapText="1"/>
    </xf>
    <xf numFmtId="0" fontId="51" fillId="0" borderId="0"/>
    <xf numFmtId="0" fontId="16" fillId="0" borderId="0"/>
    <xf numFmtId="0" fontId="76" fillId="0" borderId="0"/>
    <xf numFmtId="0" fontId="78" fillId="0" borderId="0"/>
    <xf numFmtId="0" fontId="50" fillId="0" borderId="0"/>
    <xf numFmtId="0" fontId="16" fillId="0" borderId="0"/>
    <xf numFmtId="0" fontId="16" fillId="0" borderId="0"/>
    <xf numFmtId="0" fontId="51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6" fillId="0" borderId="0"/>
    <xf numFmtId="0" fontId="50" fillId="0" borderId="0"/>
    <xf numFmtId="0" fontId="51" fillId="0" borderId="0"/>
    <xf numFmtId="0" fontId="32" fillId="0" borderId="0">
      <alignment horizontal="left" vertical="top" wrapText="1"/>
    </xf>
    <xf numFmtId="0" fontId="75" fillId="0" borderId="0"/>
    <xf numFmtId="0" fontId="51" fillId="0" borderId="0"/>
    <xf numFmtId="0" fontId="21" fillId="0" borderId="0"/>
    <xf numFmtId="0" fontId="21" fillId="0" borderId="0"/>
    <xf numFmtId="0" fontId="51" fillId="0" borderId="0"/>
    <xf numFmtId="0" fontId="51" fillId="0" borderId="0"/>
    <xf numFmtId="0" fontId="51" fillId="0" borderId="0"/>
    <xf numFmtId="0" fontId="21" fillId="0" borderId="0"/>
    <xf numFmtId="0" fontId="51" fillId="0" borderId="0"/>
    <xf numFmtId="0" fontId="16" fillId="0" borderId="0"/>
    <xf numFmtId="0" fontId="21" fillId="0" borderId="0"/>
    <xf numFmtId="0" fontId="33" fillId="0" borderId="0"/>
    <xf numFmtId="0" fontId="51" fillId="0" borderId="0"/>
    <xf numFmtId="0" fontId="51" fillId="0" borderId="0"/>
    <xf numFmtId="0" fontId="21" fillId="0" borderId="0"/>
    <xf numFmtId="0" fontId="2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21" fillId="0" borderId="0"/>
    <xf numFmtId="1" fontId="146" fillId="0" borderId="0"/>
    <xf numFmtId="0" fontId="147" fillId="0" borderId="0"/>
    <xf numFmtId="0" fontId="50" fillId="0" borderId="0"/>
    <xf numFmtId="0" fontId="16" fillId="0" borderId="0"/>
    <xf numFmtId="1" fontId="146" fillId="0" borderId="0"/>
    <xf numFmtId="1" fontId="146" fillId="0" borderId="0"/>
    <xf numFmtId="0" fontId="50" fillId="0" borderId="0"/>
    <xf numFmtId="0" fontId="50" fillId="0" borderId="0"/>
    <xf numFmtId="0" fontId="50" fillId="0" borderId="0"/>
    <xf numFmtId="0" fontId="21" fillId="0" borderId="0"/>
    <xf numFmtId="1" fontId="146" fillId="0" borderId="0"/>
    <xf numFmtId="0" fontId="51" fillId="0" borderId="0"/>
    <xf numFmtId="0" fontId="21" fillId="0" borderId="0"/>
    <xf numFmtId="0" fontId="33" fillId="0" borderId="0"/>
    <xf numFmtId="0" fontId="148" fillId="0" borderId="0"/>
    <xf numFmtId="0" fontId="50" fillId="0" borderId="0"/>
    <xf numFmtId="0" fontId="51" fillId="0" borderId="0"/>
    <xf numFmtId="0" fontId="30" fillId="0" borderId="0"/>
    <xf numFmtId="0" fontId="68" fillId="0" borderId="0"/>
    <xf numFmtId="0" fontId="21" fillId="0" borderId="0"/>
    <xf numFmtId="0" fontId="51" fillId="0" borderId="0"/>
    <xf numFmtId="0" fontId="51" fillId="0" borderId="0"/>
    <xf numFmtId="0" fontId="32" fillId="0" borderId="0">
      <alignment horizontal="left" vertical="top" wrapText="1"/>
    </xf>
    <xf numFmtId="0" fontId="1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8" fillId="0" borderId="0"/>
    <xf numFmtId="0" fontId="98" fillId="0" borderId="0"/>
    <xf numFmtId="0" fontId="98" fillId="0" borderId="0"/>
    <xf numFmtId="1" fontId="146" fillId="0" borderId="0"/>
    <xf numFmtId="0" fontId="75" fillId="0" borderId="0"/>
    <xf numFmtId="0" fontId="99" fillId="0" borderId="0"/>
    <xf numFmtId="0" fontId="21" fillId="0" borderId="0"/>
    <xf numFmtId="0" fontId="149" fillId="0" borderId="0"/>
    <xf numFmtId="0" fontId="51" fillId="0" borderId="0"/>
    <xf numFmtId="0" fontId="21" fillId="0" borderId="0"/>
    <xf numFmtId="0" fontId="50" fillId="0" borderId="0"/>
    <xf numFmtId="0" fontId="21" fillId="0" borderId="0"/>
    <xf numFmtId="0" fontId="150" fillId="0" borderId="0"/>
    <xf numFmtId="0" fontId="21" fillId="0" borderId="0"/>
    <xf numFmtId="0" fontId="51" fillId="0" borderId="0"/>
    <xf numFmtId="0" fontId="75" fillId="0" borderId="0"/>
    <xf numFmtId="0" fontId="99" fillId="0" borderId="0"/>
    <xf numFmtId="0" fontId="21" fillId="0" borderId="0"/>
    <xf numFmtId="0" fontId="32" fillId="0" borderId="0">
      <alignment horizontal="left" vertical="top" wrapText="1"/>
    </xf>
    <xf numFmtId="0" fontId="51" fillId="0" borderId="0"/>
    <xf numFmtId="0" fontId="16" fillId="0" borderId="0"/>
    <xf numFmtId="0" fontId="51" fillId="0" borderId="0"/>
    <xf numFmtId="0" fontId="98" fillId="0" borderId="0"/>
    <xf numFmtId="0" fontId="21" fillId="0" borderId="0"/>
    <xf numFmtId="0" fontId="98" fillId="0" borderId="0"/>
    <xf numFmtId="0" fontId="98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6" fillId="0" borderId="0"/>
    <xf numFmtId="0" fontId="76" fillId="0" borderId="0"/>
    <xf numFmtId="0" fontId="21" fillId="0" borderId="0"/>
    <xf numFmtId="0" fontId="21" fillId="0" borderId="0"/>
    <xf numFmtId="0" fontId="50" fillId="0" borderId="0"/>
    <xf numFmtId="0" fontId="1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2" fillId="0" borderId="0">
      <alignment horizontal="left" vertical="top" wrapText="1"/>
    </xf>
    <xf numFmtId="0" fontId="149" fillId="0" borderId="0"/>
    <xf numFmtId="0" fontId="21" fillId="0" borderId="0"/>
    <xf numFmtId="0" fontId="16" fillId="0" borderId="0"/>
    <xf numFmtId="0" fontId="16" fillId="0" borderId="0"/>
    <xf numFmtId="0" fontId="7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3" fillId="0" borderId="0"/>
    <xf numFmtId="0" fontId="16" fillId="0" borderId="0"/>
    <xf numFmtId="0" fontId="21" fillId="0" borderId="0"/>
    <xf numFmtId="0" fontId="33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0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50" fillId="0" borderId="0"/>
    <xf numFmtId="0" fontId="77" fillId="0" borderId="0"/>
    <xf numFmtId="0" fontId="145" fillId="0" borderId="0"/>
    <xf numFmtId="0" fontId="9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9" fillId="0" borderId="0"/>
    <xf numFmtId="0" fontId="149" fillId="0" borderId="0"/>
    <xf numFmtId="0" fontId="99" fillId="0" borderId="0"/>
    <xf numFmtId="0" fontId="33" fillId="0" borderId="0"/>
    <xf numFmtId="0" fontId="33" fillId="0" borderId="0"/>
    <xf numFmtId="0" fontId="33" fillId="0" borderId="0"/>
    <xf numFmtId="0" fontId="21" fillId="0" borderId="0"/>
    <xf numFmtId="0" fontId="75" fillId="0" borderId="0"/>
    <xf numFmtId="0" fontId="50" fillId="0" borderId="0"/>
    <xf numFmtId="0" fontId="50" fillId="0" borderId="0"/>
    <xf numFmtId="0" fontId="50" fillId="0" borderId="0"/>
    <xf numFmtId="0" fontId="77" fillId="0" borderId="0"/>
    <xf numFmtId="0" fontId="145" fillId="0" borderId="0"/>
    <xf numFmtId="0" fontId="75" fillId="0" borderId="0"/>
    <xf numFmtId="0" fontId="21" fillId="0" borderId="0"/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7" fillId="0" borderId="0"/>
    <xf numFmtId="0" fontId="16" fillId="0" borderId="0"/>
    <xf numFmtId="0" fontId="21" fillId="0" borderId="0"/>
    <xf numFmtId="0" fontId="148" fillId="0" borderId="0"/>
    <xf numFmtId="0" fontId="32" fillId="0" borderId="0">
      <alignment horizontal="left" vertical="top" wrapText="1"/>
    </xf>
    <xf numFmtId="0" fontId="16" fillId="0" borderId="0"/>
    <xf numFmtId="0" fontId="31" fillId="0" borderId="0"/>
    <xf numFmtId="0" fontId="33" fillId="0" borderId="0"/>
    <xf numFmtId="0" fontId="76" fillId="0" borderId="0"/>
    <xf numFmtId="0" fontId="76" fillId="0" borderId="0"/>
    <xf numFmtId="0" fontId="151" fillId="0" borderId="0"/>
    <xf numFmtId="0" fontId="16" fillId="0" borderId="0"/>
    <xf numFmtId="0" fontId="75" fillId="0" borderId="0"/>
    <xf numFmtId="0" fontId="50" fillId="0" borderId="0"/>
    <xf numFmtId="0" fontId="21" fillId="0" borderId="0"/>
    <xf numFmtId="0" fontId="32" fillId="0" borderId="0">
      <alignment horizontal="left" vertical="top" wrapText="1"/>
    </xf>
    <xf numFmtId="0" fontId="3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5" fillId="0" borderId="0"/>
    <xf numFmtId="0" fontId="16" fillId="0" borderId="0"/>
    <xf numFmtId="0" fontId="50" fillId="0" borderId="0"/>
    <xf numFmtId="0" fontId="21" fillId="0" borderId="0"/>
    <xf numFmtId="0" fontId="16" fillId="0" borderId="0"/>
    <xf numFmtId="0" fontId="16" fillId="0" borderId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4" fillId="9" borderId="14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76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33" fillId="9" borderId="14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16" fillId="9" borderId="14" applyNumberFormat="0" applyFont="0" applyAlignment="0" applyProtection="0"/>
    <xf numFmtId="0" fontId="50" fillId="41" borderId="28" applyNumberFormat="0" applyFont="0" applyAlignment="0" applyProtection="0"/>
    <xf numFmtId="0" fontId="21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41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76" fillId="9" borderId="14" applyNumberFormat="0" applyFont="0" applyAlignment="0" applyProtection="0"/>
    <xf numFmtId="0" fontId="16" fillId="9" borderId="14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50" fillId="68" borderId="28" applyNumberFormat="0" applyFont="0" applyAlignment="0" applyProtection="0"/>
    <xf numFmtId="0" fontId="50" fillId="68" borderId="28" applyNumberFormat="0" applyFont="0" applyAlignment="0" applyProtection="0"/>
    <xf numFmtId="0" fontId="16" fillId="9" borderId="14" applyNumberFormat="0" applyFont="0" applyAlignment="0" applyProtection="0"/>
    <xf numFmtId="0" fontId="33" fillId="9" borderId="14" applyNumberFormat="0" applyFon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69" fillId="7" borderId="11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3" fillId="71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4" fillId="7" borderId="11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5" fillId="72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152" fillId="44" borderId="29" applyNumberFormat="0" applyAlignment="0" applyProtection="0"/>
    <xf numFmtId="0" fontId="42" fillId="7" borderId="11" applyNumberFormat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5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157" fillId="0" borderId="0"/>
    <xf numFmtId="0" fontId="158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3" fillId="0" borderId="0"/>
    <xf numFmtId="0" fontId="53" fillId="0" borderId="0"/>
    <xf numFmtId="0" fontId="23" fillId="0" borderId="0"/>
    <xf numFmtId="0" fontId="75" fillId="0" borderId="0"/>
    <xf numFmtId="0" fontId="23" fillId="0" borderId="0"/>
    <xf numFmtId="6" fontId="74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71" fillId="0" borderId="15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02" fillId="0" borderId="31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4" fillId="0" borderId="15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5" fillId="0" borderId="32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163" fillId="0" borderId="30" applyNumberFormat="0" applyFill="0" applyAlignment="0" applyProtection="0"/>
    <xf numFmtId="0" fontId="48" fillId="0" borderId="15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5" fontId="170" fillId="0" borderId="33">
      <protection locked="0"/>
    </xf>
    <xf numFmtId="175" fontId="171" fillId="78" borderId="33"/>
    <xf numFmtId="0" fontId="75" fillId="0" borderId="0"/>
    <xf numFmtId="1" fontId="146" fillId="0" borderId="0"/>
    <xf numFmtId="0" fontId="75" fillId="0" borderId="0"/>
    <xf numFmtId="0" fontId="16" fillId="0" borderId="0"/>
    <xf numFmtId="0" fontId="50" fillId="0" borderId="0"/>
    <xf numFmtId="0" fontId="75" fillId="0" borderId="0"/>
    <xf numFmtId="0" fontId="32" fillId="0" borderId="0">
      <alignment horizontal="left" vertical="top" wrapText="1"/>
    </xf>
    <xf numFmtId="0" fontId="16" fillId="0" borderId="0"/>
    <xf numFmtId="0" fontId="75" fillId="0" borderId="0"/>
    <xf numFmtId="0" fontId="16" fillId="9" borderId="14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3" fillId="0" borderId="0"/>
    <xf numFmtId="173" fontId="50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73" fontId="75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2" fillId="0" borderId="0">
      <alignment horizontal="left" vertical="top" wrapText="1"/>
    </xf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2" fillId="0" borderId="0">
      <alignment horizontal="left" vertical="top" wrapText="1"/>
    </xf>
    <xf numFmtId="0" fontId="15" fillId="9" borderId="14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4" applyNumberFormat="0" applyFont="0" applyAlignment="0" applyProtection="0"/>
    <xf numFmtId="0" fontId="32" fillId="0" borderId="0">
      <alignment horizontal="left" vertical="top" wrapText="1"/>
    </xf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51" fillId="0" borderId="0"/>
    <xf numFmtId="0" fontId="51" fillId="0" borderId="0"/>
    <xf numFmtId="0" fontId="12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0" borderId="0"/>
    <xf numFmtId="0" fontId="12" fillId="0" borderId="0"/>
    <xf numFmtId="0" fontId="12" fillId="9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4" applyNumberFormat="0" applyFont="0" applyAlignment="0" applyProtection="0"/>
    <xf numFmtId="0" fontId="172" fillId="0" borderId="0"/>
    <xf numFmtId="176" fontId="172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0" borderId="0"/>
    <xf numFmtId="0" fontId="11" fillId="0" borderId="0"/>
    <xf numFmtId="0" fontId="11" fillId="9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9" borderId="14" applyNumberFormat="0" applyFont="0" applyAlignment="0" applyProtection="0"/>
    <xf numFmtId="0" fontId="11" fillId="0" borderId="0"/>
    <xf numFmtId="0" fontId="11" fillId="0" borderId="0"/>
    <xf numFmtId="0" fontId="11" fillId="9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4" applyNumberFormat="0" applyFont="0" applyAlignment="0" applyProtection="0"/>
    <xf numFmtId="0" fontId="50" fillId="0" borderId="0"/>
    <xf numFmtId="176" fontId="50" fillId="0" borderId="0" applyFont="0" applyFill="0" applyBorder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0" fillId="9" borderId="14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4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2" fillId="0" borderId="0">
      <alignment horizontal="left" vertical="top" wrapText="1"/>
    </xf>
    <xf numFmtId="0" fontId="9" fillId="9" borderId="14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2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32" fillId="0" borderId="0">
      <alignment horizontal="left" vertical="top" wrapText="1"/>
    </xf>
    <xf numFmtId="0" fontId="8" fillId="9" borderId="14" applyNumberFormat="0" applyFont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8" fillId="9" borderId="14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7" fillId="9" borderId="14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4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1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0" borderId="0"/>
    <xf numFmtId="0" fontId="6" fillId="0" borderId="0"/>
    <xf numFmtId="0" fontId="6" fillId="9" borderId="14" applyNumberFormat="0" applyFont="0" applyAlignment="0" applyProtection="0"/>
    <xf numFmtId="9" fontId="6" fillId="0" borderId="0" applyFont="0" applyFill="0" applyBorder="0" applyAlignment="0" applyProtection="0"/>
    <xf numFmtId="0" fontId="21" fillId="0" borderId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0" borderId="0"/>
    <xf numFmtId="0" fontId="6" fillId="0" borderId="0"/>
    <xf numFmtId="0" fontId="6" fillId="9" borderId="14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0" borderId="0"/>
    <xf numFmtId="0" fontId="6" fillId="0" borderId="0"/>
    <xf numFmtId="0" fontId="6" fillId="9" borderId="14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9" borderId="14" applyNumberFormat="0" applyFont="0" applyAlignment="0" applyProtection="0"/>
    <xf numFmtId="0" fontId="6" fillId="0" borderId="0"/>
    <xf numFmtId="0" fontId="6" fillId="0" borderId="0"/>
    <xf numFmtId="0" fontId="6" fillId="9" borderId="14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9" borderId="14" applyNumberFormat="0" applyFont="0" applyAlignment="0" applyProtection="0"/>
    <xf numFmtId="43" fontId="6" fillId="0" borderId="0" applyFont="0" applyFill="0" applyBorder="0" applyAlignment="0" applyProtection="0"/>
    <xf numFmtId="0" fontId="21" fillId="0" borderId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2" fillId="0" borderId="0">
      <alignment horizontal="left" vertical="top" wrapText="1"/>
    </xf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43" fontId="32" fillId="0" borderId="0" applyFont="0" applyFill="0" applyBorder="0" applyAlignment="0" applyProtection="0"/>
    <xf numFmtId="0" fontId="32" fillId="0" borderId="0">
      <alignment horizontal="left" vertical="top" wrapText="1"/>
    </xf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32" fillId="0" borderId="0">
      <alignment horizontal="left" vertical="top" wrapText="1"/>
    </xf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08">
    <xf numFmtId="0" fontId="0" fillId="0" borderId="0" xfId="0"/>
    <xf numFmtId="0" fontId="27" fillId="2" borderId="0" xfId="0" applyFont="1" applyFill="1"/>
    <xf numFmtId="0" fontId="27" fillId="2" borderId="0" xfId="0" applyFont="1" applyFill="1" applyAlignment="1">
      <alignment horizontal="left" indent="15"/>
    </xf>
    <xf numFmtId="0" fontId="27" fillId="2" borderId="0" xfId="0" applyFont="1" applyFill="1" applyAlignment="1">
      <alignment wrapText="1"/>
    </xf>
    <xf numFmtId="165" fontId="27" fillId="2" borderId="0" xfId="0" applyNumberFormat="1" applyFont="1" applyFill="1"/>
    <xf numFmtId="166" fontId="27" fillId="2" borderId="0" xfId="0" applyNumberFormat="1" applyFont="1" applyFill="1" applyAlignment="1">
      <alignment wrapText="1"/>
    </xf>
    <xf numFmtId="0" fontId="27" fillId="2" borderId="40" xfId="0" applyFont="1" applyFill="1" applyBorder="1" applyAlignment="1">
      <alignment horizontal="right" vertical="top" wrapText="1"/>
    </xf>
    <xf numFmtId="0" fontId="27" fillId="2" borderId="35" xfId="0" applyFont="1" applyFill="1" applyBorder="1" applyAlignment="1">
      <alignment horizontal="right" vertical="top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left"/>
    </xf>
    <xf numFmtId="166" fontId="27" fillId="2" borderId="0" xfId="0" applyNumberFormat="1" applyFont="1" applyFill="1"/>
    <xf numFmtId="0" fontId="27" fillId="2" borderId="0" xfId="0" applyFont="1" applyFill="1" applyAlignment="1">
      <alignment horizontal="right"/>
    </xf>
    <xf numFmtId="0" fontId="27" fillId="2" borderId="0" xfId="0" applyFont="1" applyFill="1" applyBorder="1" applyAlignment="1">
      <alignment horizontal="right" wrapText="1"/>
    </xf>
    <xf numFmtId="0" fontId="25" fillId="2" borderId="0" xfId="0" applyFont="1" applyFill="1"/>
    <xf numFmtId="0" fontId="27" fillId="2" borderId="1" xfId="0" applyFont="1" applyFill="1" applyBorder="1" applyAlignment="1">
      <alignment horizontal="center" wrapText="1"/>
    </xf>
    <xf numFmtId="0" fontId="27" fillId="2" borderId="3" xfId="0" applyFont="1" applyFill="1" applyBorder="1" applyAlignment="1">
      <alignment wrapText="1"/>
    </xf>
    <xf numFmtId="0" fontId="27" fillId="2" borderId="6" xfId="0" applyFont="1" applyFill="1" applyBorder="1" applyAlignment="1">
      <alignment wrapText="1"/>
    </xf>
    <xf numFmtId="43" fontId="27" fillId="2" borderId="0" xfId="0" applyNumberFormat="1" applyFont="1" applyFill="1" applyAlignment="1">
      <alignment wrapText="1"/>
    </xf>
    <xf numFmtId="0" fontId="27" fillId="2" borderId="40" xfId="0" applyNumberFormat="1" applyFont="1" applyFill="1" applyBorder="1" applyAlignment="1">
      <alignment horizontal="right" vertical="top" wrapText="1"/>
    </xf>
    <xf numFmtId="0" fontId="175" fillId="2" borderId="0" xfId="0" applyFont="1" applyFill="1"/>
    <xf numFmtId="43" fontId="25" fillId="2" borderId="0" xfId="0" applyNumberFormat="1" applyFont="1" applyFill="1"/>
    <xf numFmtId="167" fontId="27" fillId="2" borderId="1" xfId="17" applyNumberFormat="1" applyFont="1" applyFill="1" applyBorder="1" applyAlignment="1">
      <alignment horizontal="center"/>
    </xf>
    <xf numFmtId="0" fontId="27" fillId="2" borderId="0" xfId="14" applyFont="1" applyFill="1" applyAlignment="1">
      <alignment horizontal="center"/>
    </xf>
    <xf numFmtId="0" fontId="27" fillId="2" borderId="38" xfId="0" applyFont="1" applyFill="1" applyBorder="1" applyAlignment="1">
      <alignment horizontal="center" vertical="center" wrapText="1"/>
    </xf>
    <xf numFmtId="0" fontId="175" fillId="2" borderId="0" xfId="0" applyFont="1" applyFill="1" applyAlignment="1"/>
    <xf numFmtId="166" fontId="27" fillId="34" borderId="1" xfId="0" applyNumberFormat="1" applyFont="1" applyFill="1" applyBorder="1" applyAlignment="1">
      <alignment horizontal="center" wrapText="1"/>
    </xf>
    <xf numFmtId="166" fontId="27" fillId="2" borderId="1" xfId="0" applyNumberFormat="1" applyFont="1" applyFill="1" applyBorder="1" applyAlignment="1">
      <alignment horizontal="center" wrapText="1"/>
    </xf>
    <xf numFmtId="166" fontId="27" fillId="2" borderId="1" xfId="17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right" vertical="top" wrapText="1"/>
    </xf>
    <xf numFmtId="167" fontId="27" fillId="2" borderId="1" xfId="17" applyNumberFormat="1" applyFont="1" applyFill="1" applyBorder="1" applyAlignment="1">
      <alignment horizontal="center" wrapText="1"/>
    </xf>
    <xf numFmtId="0" fontId="27" fillId="2" borderId="37" xfId="0" applyFont="1" applyFill="1" applyBorder="1" applyAlignment="1">
      <alignment horizontal="left" vertical="top" wrapText="1"/>
    </xf>
    <xf numFmtId="167" fontId="27" fillId="2" borderId="1" xfId="17" applyNumberFormat="1" applyFont="1" applyFill="1" applyBorder="1" applyAlignment="1">
      <alignment horizontal="left" vertical="top"/>
    </xf>
    <xf numFmtId="166" fontId="27" fillId="2" borderId="0" xfId="1" applyNumberFormat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top" wrapText="1"/>
    </xf>
    <xf numFmtId="0" fontId="27" fillId="79" borderId="0" xfId="0" applyFont="1" applyFill="1" applyAlignment="1">
      <alignment vertical="center"/>
    </xf>
    <xf numFmtId="180" fontId="27" fillId="2" borderId="0" xfId="0" applyNumberFormat="1" applyFont="1" applyFill="1"/>
    <xf numFmtId="164" fontId="27" fillId="2" borderId="0" xfId="0" applyNumberFormat="1" applyFont="1" applyFill="1"/>
    <xf numFmtId="167" fontId="27" fillId="0" borderId="1" xfId="17" applyNumberFormat="1" applyFont="1" applyBorder="1" applyAlignment="1">
      <alignment horizontal="right" vertical="top"/>
    </xf>
    <xf numFmtId="0" fontId="27" fillId="0" borderId="0" xfId="5" applyFont="1"/>
    <xf numFmtId="0" fontId="27" fillId="0" borderId="0" xfId="5" applyFont="1" applyAlignment="1">
      <alignment horizontal="right"/>
    </xf>
    <xf numFmtId="0" fontId="27" fillId="80" borderId="0" xfId="5" applyFont="1" applyFill="1" applyAlignment="1">
      <alignment horizontal="center"/>
    </xf>
    <xf numFmtId="0" fontId="29" fillId="80" borderId="0" xfId="5" applyFont="1" applyFill="1" applyBorder="1" applyAlignment="1">
      <alignment horizontal="center" vertical="center" wrapText="1"/>
    </xf>
    <xf numFmtId="0" fontId="27" fillId="80" borderId="1" xfId="5" applyFont="1" applyFill="1" applyBorder="1" applyAlignment="1">
      <alignment horizontal="center" vertical="center" wrapText="1"/>
    </xf>
    <xf numFmtId="166" fontId="26" fillId="0" borderId="1" xfId="659" applyNumberFormat="1" applyFont="1" applyFill="1" applyBorder="1" applyAlignment="1">
      <alignment horizontal="center" vertical="center"/>
    </xf>
    <xf numFmtId="0" fontId="26" fillId="0" borderId="1" xfId="5" applyFont="1" applyFill="1" applyBorder="1" applyAlignment="1">
      <alignment wrapText="1"/>
    </xf>
    <xf numFmtId="166" fontId="27" fillId="0" borderId="1" xfId="659" applyNumberFormat="1" applyFont="1" applyFill="1" applyBorder="1" applyAlignment="1">
      <alignment horizontal="center" vertical="center"/>
    </xf>
    <xf numFmtId="181" fontId="27" fillId="0" borderId="1" xfId="5" applyNumberFormat="1" applyFont="1" applyFill="1" applyBorder="1" applyAlignment="1">
      <alignment vertical="center" wrapText="1"/>
    </xf>
    <xf numFmtId="0" fontId="174" fillId="0" borderId="1" xfId="5" applyFont="1" applyFill="1" applyBorder="1" applyAlignment="1">
      <alignment horizontal="center" vertical="center" wrapText="1"/>
    </xf>
    <xf numFmtId="0" fontId="177" fillId="0" borderId="1" xfId="5" applyFont="1" applyFill="1" applyBorder="1" applyAlignment="1"/>
    <xf numFmtId="0" fontId="177" fillId="80" borderId="1" xfId="5" applyFont="1" applyFill="1" applyBorder="1" applyAlignment="1">
      <alignment horizontal="center" vertical="center" wrapText="1"/>
    </xf>
    <xf numFmtId="166" fontId="177" fillId="0" borderId="1" xfId="5" applyNumberFormat="1" applyFont="1" applyFill="1" applyBorder="1" applyAlignment="1"/>
    <xf numFmtId="0" fontId="179" fillId="0" borderId="1" xfId="0" applyFont="1" applyBorder="1" applyAlignment="1">
      <alignment horizontal="center" vertical="top" wrapText="1"/>
    </xf>
    <xf numFmtId="166" fontId="27" fillId="2" borderId="1" xfId="659" applyNumberFormat="1" applyFont="1" applyFill="1" applyBorder="1" applyAlignment="1">
      <alignment vertical="center"/>
    </xf>
    <xf numFmtId="43" fontId="27" fillId="0" borderId="0" xfId="5" applyNumberFormat="1" applyFont="1"/>
    <xf numFmtId="2" fontId="27" fillId="2" borderId="3" xfId="0" applyNumberFormat="1" applyFont="1" applyFill="1" applyBorder="1" applyAlignment="1">
      <alignment horizontal="center" vertical="center" wrapText="1"/>
    </xf>
    <xf numFmtId="37" fontId="173" fillId="2" borderId="1" xfId="4421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27" fillId="2" borderId="0" xfId="4421" applyFont="1" applyFill="1" applyAlignment="1">
      <alignment horizontal="center" vertical="center" wrapText="1"/>
    </xf>
    <xf numFmtId="0" fontId="27" fillId="2" borderId="0" xfId="4421" applyFont="1" applyFill="1" applyAlignment="1">
      <alignment horizontal="left" indent="15"/>
    </xf>
    <xf numFmtId="43" fontId="27" fillId="2" borderId="0" xfId="659" applyFont="1" applyFill="1" applyAlignment="1">
      <alignment horizontal="center" vertical="center" wrapText="1"/>
    </xf>
    <xf numFmtId="0" fontId="27" fillId="2" borderId="0" xfId="4421" applyFont="1" applyFill="1"/>
    <xf numFmtId="0" fontId="27" fillId="2" borderId="0" xfId="4421" applyFont="1" applyFill="1" applyBorder="1" applyAlignment="1">
      <alignment horizontal="right"/>
    </xf>
    <xf numFmtId="0" fontId="27" fillId="2" borderId="0" xfId="4421" applyFont="1" applyFill="1" applyAlignment="1">
      <alignment horizontal="right"/>
    </xf>
    <xf numFmtId="166" fontId="173" fillId="2" borderId="42" xfId="4421" applyNumberFormat="1" applyFont="1" applyFill="1" applyBorder="1" applyAlignment="1">
      <alignment horizontal="center" vertical="center" wrapText="1"/>
    </xf>
    <xf numFmtId="167" fontId="27" fillId="2" borderId="1" xfId="0" applyNumberFormat="1" applyFont="1" applyFill="1" applyBorder="1" applyAlignment="1">
      <alignment horizontal="center" wrapText="1"/>
    </xf>
    <xf numFmtId="0" fontId="180" fillId="0" borderId="1" xfId="4394" applyFont="1" applyBorder="1" applyAlignment="1">
      <alignment horizontal="left" vertical="top" wrapText="1"/>
    </xf>
    <xf numFmtId="37" fontId="173" fillId="2" borderId="43" xfId="4421" applyNumberFormat="1" applyFont="1" applyFill="1" applyBorder="1" applyAlignment="1">
      <alignment horizontal="center" vertical="center" wrapText="1"/>
    </xf>
    <xf numFmtId="166" fontId="27" fillId="2" borderId="1" xfId="4421" applyNumberFormat="1" applyFont="1" applyFill="1" applyBorder="1" applyAlignment="1">
      <alignment horizontal="center"/>
    </xf>
    <xf numFmtId="0" fontId="26" fillId="0" borderId="1" xfId="0" applyFont="1" applyBorder="1" applyAlignment="1">
      <alignment horizontal="left" vertical="top" wrapText="1"/>
    </xf>
    <xf numFmtId="0" fontId="179" fillId="0" borderId="1" xfId="0" applyFont="1" applyBorder="1" applyAlignment="1">
      <alignment horizontal="left" vertical="top" wrapText="1"/>
    </xf>
    <xf numFmtId="0" fontId="27" fillId="2" borderId="38" xfId="0" applyFont="1" applyFill="1" applyBorder="1" applyAlignment="1">
      <alignment horizontal="right" vertical="top" wrapText="1"/>
    </xf>
    <xf numFmtId="0" fontId="27" fillId="2" borderId="39" xfId="0" applyFont="1" applyFill="1" applyBorder="1" applyAlignment="1">
      <alignment horizontal="right" vertical="top" wrapText="1"/>
    </xf>
    <xf numFmtId="0" fontId="27" fillId="2" borderId="37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right" wrapText="1"/>
    </xf>
    <xf numFmtId="49" fontId="173" fillId="2" borderId="4" xfId="4421" applyNumberFormat="1" applyFont="1" applyFill="1" applyBorder="1" applyAlignment="1">
      <alignment horizontal="center" vertical="center" wrapText="1"/>
    </xf>
    <xf numFmtId="49" fontId="173" fillId="2" borderId="1" xfId="4421" applyNumberFormat="1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top" wrapText="1"/>
    </xf>
    <xf numFmtId="0" fontId="27" fillId="2" borderId="1" xfId="0" applyFont="1" applyFill="1" applyBorder="1" applyAlignment="1">
      <alignment horizontal="left" vertical="top" wrapText="1"/>
    </xf>
    <xf numFmtId="0" fontId="180" fillId="0" borderId="1" xfId="0" applyFont="1" applyBorder="1" applyAlignment="1">
      <alignment horizontal="left" vertical="top" wrapText="1"/>
    </xf>
    <xf numFmtId="0" fontId="27" fillId="2" borderId="0" xfId="0" applyFont="1" applyFill="1" applyBorder="1" applyAlignment="1">
      <alignment horizontal="center" wrapText="1"/>
    </xf>
    <xf numFmtId="0" fontId="27" fillId="2" borderId="1" xfId="0" applyFont="1" applyFill="1" applyBorder="1" applyAlignment="1">
      <alignment horizontal="center" vertical="top" wrapText="1"/>
    </xf>
    <xf numFmtId="0" fontId="21" fillId="0" borderId="0" xfId="0" applyFont="1"/>
    <xf numFmtId="0" fontId="27" fillId="2" borderId="41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center" wrapText="1"/>
    </xf>
    <xf numFmtId="166" fontId="27" fillId="2" borderId="1" xfId="1" applyNumberFormat="1" applyFont="1" applyFill="1" applyBorder="1" applyAlignment="1">
      <alignment horizontal="center"/>
    </xf>
    <xf numFmtId="166" fontId="27" fillId="2" borderId="38" xfId="1" applyNumberFormat="1" applyFont="1" applyFill="1" applyBorder="1" applyAlignment="1">
      <alignment horizontal="center"/>
    </xf>
    <xf numFmtId="166" fontId="27" fillId="2" borderId="1" xfId="1" applyNumberFormat="1" applyFont="1" applyFill="1" applyBorder="1" applyAlignment="1">
      <alignment horizontal="center" vertical="top"/>
    </xf>
    <xf numFmtId="166" fontId="27" fillId="2" borderId="39" xfId="1" applyNumberFormat="1" applyFont="1" applyFill="1" applyBorder="1" applyAlignment="1">
      <alignment horizontal="center" vertical="top"/>
    </xf>
    <xf numFmtId="166" fontId="27" fillId="2" borderId="37" xfId="1" applyNumberFormat="1" applyFont="1" applyFill="1" applyBorder="1" applyAlignment="1">
      <alignment horizontal="center" vertical="top"/>
    </xf>
    <xf numFmtId="166" fontId="27" fillId="2" borderId="37" xfId="1" applyNumberFormat="1" applyFont="1" applyFill="1" applyBorder="1" applyAlignment="1">
      <alignment horizontal="center"/>
    </xf>
    <xf numFmtId="166" fontId="27" fillId="2" borderId="38" xfId="1" applyNumberFormat="1" applyFont="1" applyFill="1" applyBorder="1" applyAlignment="1">
      <alignment horizontal="center" vertical="top"/>
    </xf>
    <xf numFmtId="0" fontId="27" fillId="2" borderId="1" xfId="0" applyFont="1" applyFill="1" applyBorder="1"/>
    <xf numFmtId="0" fontId="27" fillId="2" borderId="1" xfId="0" quotePrefix="1" applyFont="1" applyFill="1" applyBorder="1"/>
    <xf numFmtId="166" fontId="27" fillId="2" borderId="0" xfId="0" applyNumberFormat="1" applyFont="1" applyFill="1" applyAlignment="1">
      <alignment horizontal="center"/>
    </xf>
    <xf numFmtId="166" fontId="27" fillId="2" borderId="0" xfId="0" applyNumberFormat="1" applyFont="1" applyFill="1" applyBorder="1" applyAlignment="1">
      <alignment horizontal="center"/>
    </xf>
    <xf numFmtId="166" fontId="27" fillId="2" borderId="1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 textRotation="90" wrapText="1"/>
    </xf>
    <xf numFmtId="166" fontId="27" fillId="2" borderId="1" xfId="152" applyNumberFormat="1" applyFont="1" applyFill="1" applyBorder="1" applyAlignment="1">
      <alignment horizontal="center"/>
    </xf>
    <xf numFmtId="166" fontId="27" fillId="2" borderId="37" xfId="152" applyNumberFormat="1" applyFont="1" applyFill="1" applyBorder="1" applyAlignment="1">
      <alignment horizontal="center"/>
    </xf>
    <xf numFmtId="0" fontId="27" fillId="2" borderId="1" xfId="0" quotePrefix="1" applyFont="1" applyFill="1" applyBorder="1" applyAlignment="1">
      <alignment horizontal="left" vertical="top" wrapText="1"/>
    </xf>
    <xf numFmtId="167" fontId="27" fillId="2" borderId="37" xfId="0" applyNumberFormat="1" applyFont="1" applyFill="1" applyBorder="1" applyAlignment="1">
      <alignment horizontal="center" wrapText="1"/>
    </xf>
    <xf numFmtId="0" fontId="27" fillId="2" borderId="1" xfId="0" applyNumberFormat="1" applyFont="1" applyFill="1" applyBorder="1" applyAlignment="1">
      <alignment horizontal="left" vertical="top" wrapText="1"/>
    </xf>
    <xf numFmtId="0" fontId="27" fillId="2" borderId="37" xfId="0" quotePrefix="1" applyFont="1" applyFill="1" applyBorder="1" applyAlignment="1">
      <alignment horizontal="left" vertical="top" wrapText="1"/>
    </xf>
    <xf numFmtId="167" fontId="27" fillId="2" borderId="37" xfId="17" applyNumberFormat="1" applyFont="1" applyFill="1" applyBorder="1" applyAlignment="1">
      <alignment horizontal="center"/>
    </xf>
    <xf numFmtId="166" fontId="27" fillId="2" borderId="1" xfId="0" applyNumberFormat="1" applyFont="1" applyFill="1" applyBorder="1" applyAlignment="1">
      <alignment horizontal="center" vertical="center" wrapText="1"/>
    </xf>
    <xf numFmtId="0" fontId="27" fillId="0" borderId="38" xfId="4294" applyFont="1" applyBorder="1" applyAlignment="1">
      <alignment horizontal="center" vertical="top" wrapText="1"/>
    </xf>
    <xf numFmtId="0" fontId="32" fillId="0" borderId="0" xfId="4294" applyFont="1" applyAlignment="1">
      <alignment vertical="top" wrapText="1"/>
    </xf>
    <xf numFmtId="0" fontId="180" fillId="0" borderId="1" xfId="4394" applyFont="1" applyBorder="1">
      <alignment horizontal="left" vertical="top" wrapText="1"/>
    </xf>
    <xf numFmtId="0" fontId="32" fillId="0" borderId="0" xfId="4295" applyFont="1" applyAlignment="1">
      <alignment horizontal="left" vertical="top" wrapText="1"/>
    </xf>
    <xf numFmtId="0" fontId="173" fillId="2" borderId="1" xfId="15" applyFont="1" applyFill="1" applyBorder="1" applyAlignment="1">
      <alignment horizontal="right" vertical="center" wrapText="1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/>
    </xf>
    <xf numFmtId="166" fontId="27" fillId="2" borderId="43" xfId="4422" applyNumberFormat="1" applyFont="1" applyFill="1" applyBorder="1" applyAlignment="1">
      <alignment horizontal="center" vertical="center" wrapText="1"/>
    </xf>
    <xf numFmtId="0" fontId="27" fillId="2" borderId="1" xfId="932" applyFont="1" applyFill="1" applyBorder="1" applyAlignment="1">
      <alignment horizontal="center" vertical="center" wrapText="1"/>
    </xf>
    <xf numFmtId="0" fontId="27" fillId="0" borderId="1" xfId="932" applyFont="1" applyFill="1" applyBorder="1" applyAlignment="1">
      <alignment vertical="center"/>
    </xf>
    <xf numFmtId="0" fontId="27" fillId="2" borderId="1" xfId="932" applyFont="1" applyFill="1" applyBorder="1" applyAlignment="1">
      <alignment horizontal="center" vertical="center"/>
    </xf>
    <xf numFmtId="0" fontId="27" fillId="0" borderId="1" xfId="932" applyFont="1" applyFill="1" applyBorder="1" applyAlignment="1">
      <alignment horizontal="center" vertical="center" wrapText="1"/>
    </xf>
    <xf numFmtId="0" fontId="27" fillId="2" borderId="1" xfId="932" applyFont="1" applyFill="1" applyBorder="1" applyAlignment="1">
      <alignment horizontal="center" vertical="top"/>
    </xf>
    <xf numFmtId="0" fontId="27" fillId="2" borderId="1" xfId="932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top"/>
    </xf>
    <xf numFmtId="166" fontId="27" fillId="0" borderId="37" xfId="0" applyNumberFormat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left" vertical="center"/>
    </xf>
    <xf numFmtId="0" fontId="28" fillId="2" borderId="37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top"/>
    </xf>
    <xf numFmtId="0" fontId="27" fillId="2" borderId="1" xfId="0" applyFont="1" applyFill="1" applyBorder="1" applyAlignment="1">
      <alignment horizontal="left" wrapText="1"/>
    </xf>
    <xf numFmtId="0" fontId="27" fillId="2" borderId="37" xfId="0" applyFont="1" applyFill="1" applyBorder="1" applyAlignment="1">
      <alignment horizontal="left" vertical="center" wrapText="1"/>
    </xf>
    <xf numFmtId="166" fontId="27" fillId="2" borderId="0" xfId="0" applyNumberFormat="1" applyFont="1" applyFill="1" applyBorder="1" applyAlignment="1">
      <alignment horizontal="center" wrapText="1"/>
    </xf>
    <xf numFmtId="2" fontId="27" fillId="2" borderId="1" xfId="0" applyNumberFormat="1" applyFont="1" applyFill="1" applyBorder="1" applyAlignment="1">
      <alignment horizontal="center"/>
    </xf>
    <xf numFmtId="2" fontId="27" fillId="2" borderId="1" xfId="0" applyNumberFormat="1" applyFont="1" applyFill="1" applyBorder="1" applyAlignment="1">
      <alignment horizontal="center" vertical="top"/>
    </xf>
    <xf numFmtId="2" fontId="27" fillId="2" borderId="38" xfId="0" applyNumberFormat="1" applyFont="1" applyFill="1" applyBorder="1" applyAlignment="1">
      <alignment horizontal="center" vertical="top"/>
    </xf>
    <xf numFmtId="2" fontId="27" fillId="2" borderId="39" xfId="0" applyNumberFormat="1" applyFont="1" applyFill="1" applyBorder="1" applyAlignment="1">
      <alignment horizontal="center" vertical="top"/>
    </xf>
    <xf numFmtId="2" fontId="27" fillId="2" borderId="37" xfId="0" applyNumberFormat="1" applyFont="1" applyFill="1" applyBorder="1" applyAlignment="1">
      <alignment horizontal="center" vertical="top"/>
    </xf>
    <xf numFmtId="2" fontId="27" fillId="2" borderId="38" xfId="0" applyNumberFormat="1" applyFont="1" applyFill="1" applyBorder="1" applyAlignment="1">
      <alignment horizontal="center"/>
    </xf>
    <xf numFmtId="2" fontId="27" fillId="2" borderId="39" xfId="0" applyNumberFormat="1" applyFont="1" applyFill="1" applyBorder="1" applyAlignment="1">
      <alignment horizontal="center"/>
    </xf>
    <xf numFmtId="2" fontId="27" fillId="2" borderId="37" xfId="0" applyNumberFormat="1" applyFont="1" applyFill="1" applyBorder="1" applyAlignment="1">
      <alignment horizontal="center"/>
    </xf>
    <xf numFmtId="0" fontId="27" fillId="2" borderId="39" xfId="2722" applyFont="1" applyFill="1" applyBorder="1" applyAlignment="1">
      <alignment horizontal="center" vertical="top" wrapText="1"/>
    </xf>
    <xf numFmtId="0" fontId="27" fillId="2" borderId="0" xfId="0" applyFont="1" applyFill="1" applyAlignment="1"/>
    <xf numFmtId="43" fontId="27" fillId="2" borderId="0" xfId="0" applyNumberFormat="1" applyFont="1" applyFill="1"/>
    <xf numFmtId="0" fontId="26" fillId="0" borderId="1" xfId="0" applyFont="1" applyBorder="1" applyAlignment="1">
      <alignment vertical="top" wrapText="1"/>
    </xf>
    <xf numFmtId="0" fontId="27" fillId="0" borderId="1" xfId="0" applyFont="1" applyBorder="1" applyAlignment="1">
      <alignment vertical="top" wrapText="1"/>
    </xf>
    <xf numFmtId="0" fontId="27" fillId="2" borderId="0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vertical="top"/>
    </xf>
    <xf numFmtId="0" fontId="176" fillId="2" borderId="39" xfId="2722" applyFont="1" applyFill="1" applyBorder="1" applyAlignment="1">
      <alignment horizontal="center" vertical="top" wrapText="1"/>
    </xf>
    <xf numFmtId="0" fontId="27" fillId="2" borderId="38" xfId="0" applyFont="1" applyFill="1" applyBorder="1" applyAlignment="1">
      <alignment horizontal="right" vertical="top" wrapText="1"/>
    </xf>
    <xf numFmtId="0" fontId="27" fillId="2" borderId="39" xfId="0" applyFont="1" applyFill="1" applyBorder="1" applyAlignment="1">
      <alignment horizontal="right" vertical="top" wrapText="1"/>
    </xf>
    <xf numFmtId="0" fontId="27" fillId="2" borderId="37" xfId="0" applyFont="1" applyFill="1" applyBorder="1" applyAlignment="1">
      <alignment horizontal="right" vertical="top" wrapText="1"/>
    </xf>
    <xf numFmtId="0" fontId="27" fillId="2" borderId="0" xfId="0" applyFont="1" applyFill="1" applyAlignment="1">
      <alignment horizontal="right" wrapText="1"/>
    </xf>
    <xf numFmtId="0" fontId="27" fillId="2" borderId="0" xfId="0" applyFont="1" applyFill="1" applyAlignment="1">
      <alignment horizontal="center" vertical="center" wrapText="1"/>
    </xf>
    <xf numFmtId="0" fontId="173" fillId="2" borderId="1" xfId="15" applyFont="1" applyFill="1" applyBorder="1" applyAlignment="1">
      <alignment horizontal="right" vertical="top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35" xfId="0" applyFont="1" applyFill="1" applyBorder="1" applyAlignment="1">
      <alignment horizontal="center" vertical="top" wrapText="1"/>
    </xf>
    <xf numFmtId="0" fontId="27" fillId="2" borderId="36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top" wrapText="1"/>
    </xf>
    <xf numFmtId="0" fontId="27" fillId="2" borderId="3" xfId="0" applyFont="1" applyFill="1" applyBorder="1" applyAlignment="1">
      <alignment horizontal="center" vertical="top" wrapText="1"/>
    </xf>
    <xf numFmtId="0" fontId="27" fillId="2" borderId="34" xfId="0" applyFont="1" applyFill="1" applyBorder="1" applyAlignment="1">
      <alignment horizontal="center" vertical="top" wrapText="1"/>
    </xf>
    <xf numFmtId="0" fontId="27" fillId="2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 vertical="top" wrapText="1"/>
    </xf>
    <xf numFmtId="0" fontId="27" fillId="2" borderId="39" xfId="0" applyFont="1" applyFill="1" applyBorder="1" applyAlignment="1">
      <alignment horizontal="center" vertical="top" wrapText="1"/>
    </xf>
    <xf numFmtId="0" fontId="27" fillId="2" borderId="37" xfId="0" applyFont="1" applyFill="1" applyBorder="1" applyAlignment="1">
      <alignment horizontal="center" vertical="top" wrapText="1"/>
    </xf>
    <xf numFmtId="166" fontId="27" fillId="2" borderId="0" xfId="0" applyNumberFormat="1" applyFont="1" applyFill="1" applyAlignment="1">
      <alignment horizontal="right"/>
    </xf>
    <xf numFmtId="0" fontId="27" fillId="2" borderId="3" xfId="0" applyFont="1" applyFill="1" applyBorder="1" applyAlignment="1">
      <alignment horizontal="center" vertical="center" wrapText="1"/>
    </xf>
    <xf numFmtId="0" fontId="27" fillId="2" borderId="34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7" fillId="2" borderId="0" xfId="4421" applyFont="1" applyFill="1" applyAlignment="1">
      <alignment horizontal="center" wrapText="1"/>
    </xf>
    <xf numFmtId="0" fontId="27" fillId="2" borderId="0" xfId="4421" applyFont="1" applyFill="1" applyAlignment="1">
      <alignment horizontal="center"/>
    </xf>
    <xf numFmtId="49" fontId="173" fillId="2" borderId="2" xfId="4421" applyNumberFormat="1" applyFont="1" applyFill="1" applyBorder="1" applyAlignment="1">
      <alignment horizontal="center" vertical="center" wrapText="1"/>
    </xf>
    <xf numFmtId="49" fontId="173" fillId="2" borderId="5" xfId="4421" applyNumberFormat="1" applyFont="1" applyFill="1" applyBorder="1" applyAlignment="1">
      <alignment horizontal="center" vertical="center" wrapText="1"/>
    </xf>
    <xf numFmtId="0" fontId="173" fillId="2" borderId="5" xfId="4421" applyNumberFormat="1" applyFont="1" applyFill="1" applyBorder="1" applyAlignment="1">
      <alignment horizontal="center" vertical="center" wrapText="1"/>
    </xf>
    <xf numFmtId="0" fontId="173" fillId="2" borderId="1" xfId="4421" applyNumberFormat="1" applyFont="1" applyFill="1" applyBorder="1" applyAlignment="1">
      <alignment horizontal="center" vertical="center" wrapText="1"/>
    </xf>
    <xf numFmtId="166" fontId="173" fillId="2" borderId="5" xfId="4421" applyNumberFormat="1" applyFont="1" applyFill="1" applyBorder="1" applyAlignment="1">
      <alignment horizontal="center" vertical="center" wrapText="1"/>
    </xf>
    <xf numFmtId="166" fontId="173" fillId="2" borderId="1" xfId="4421" applyNumberFormat="1" applyFont="1" applyFill="1" applyBorder="1" applyAlignment="1">
      <alignment horizontal="center" vertical="center" wrapText="1"/>
    </xf>
    <xf numFmtId="49" fontId="173" fillId="2" borderId="4" xfId="4421" applyNumberFormat="1" applyFont="1" applyFill="1" applyBorder="1" applyAlignment="1">
      <alignment horizontal="center" vertical="center" wrapText="1"/>
    </xf>
    <xf numFmtId="49" fontId="173" fillId="2" borderId="1" xfId="4421" applyNumberFormat="1" applyFont="1" applyFill="1" applyBorder="1" applyAlignment="1">
      <alignment horizontal="center" vertical="center" wrapText="1"/>
    </xf>
    <xf numFmtId="166" fontId="173" fillId="2" borderId="43" xfId="4421" applyNumberFormat="1" applyFont="1" applyFill="1" applyBorder="1" applyAlignment="1">
      <alignment horizontal="center" vertical="center" wrapText="1"/>
    </xf>
    <xf numFmtId="0" fontId="27" fillId="2" borderId="4" xfId="4421" applyFont="1" applyFill="1" applyBorder="1" applyAlignment="1">
      <alignment horizontal="center" vertical="center" wrapText="1"/>
    </xf>
    <xf numFmtId="0" fontId="27" fillId="2" borderId="1" xfId="4421" applyFont="1" applyFill="1" applyBorder="1" applyAlignment="1">
      <alignment horizontal="center" vertical="center" wrapText="1"/>
    </xf>
    <xf numFmtId="0" fontId="27" fillId="2" borderId="3" xfId="932" applyFont="1" applyFill="1" applyBorder="1" applyAlignment="1">
      <alignment horizontal="center" vertical="center" wrapText="1"/>
    </xf>
    <xf numFmtId="0" fontId="27" fillId="2" borderId="34" xfId="932" applyFont="1" applyFill="1" applyBorder="1" applyAlignment="1">
      <alignment horizontal="center" vertical="center" wrapText="1"/>
    </xf>
    <xf numFmtId="0" fontId="27" fillId="2" borderId="6" xfId="932" applyFont="1" applyFill="1" applyBorder="1" applyAlignment="1">
      <alignment horizontal="center" vertical="center" wrapText="1"/>
    </xf>
    <xf numFmtId="0" fontId="27" fillId="0" borderId="1" xfId="932" applyFont="1" applyFill="1" applyBorder="1" applyAlignment="1">
      <alignment horizontal="center" vertical="top"/>
    </xf>
    <xf numFmtId="0" fontId="27" fillId="0" borderId="1" xfId="932" applyFont="1" applyFill="1" applyBorder="1" applyAlignment="1">
      <alignment vertical="center" wrapText="1"/>
    </xf>
    <xf numFmtId="0" fontId="27" fillId="0" borderId="1" xfId="932" applyFont="1" applyFill="1" applyBorder="1" applyAlignment="1">
      <alignment vertical="center"/>
    </xf>
    <xf numFmtId="0" fontId="27" fillId="0" borderId="1" xfId="0" applyFont="1" applyBorder="1" applyAlignment="1">
      <alignment horizontal="center" vertical="top" wrapText="1"/>
    </xf>
    <xf numFmtId="0" fontId="27" fillId="2" borderId="1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top" wrapText="1"/>
    </xf>
    <xf numFmtId="0" fontId="27" fillId="2" borderId="6" xfId="0" applyFont="1" applyFill="1" applyBorder="1" applyAlignment="1">
      <alignment horizontal="left" vertical="top" wrapText="1"/>
    </xf>
    <xf numFmtId="0" fontId="173" fillId="2" borderId="0" xfId="0" applyFont="1" applyFill="1" applyBorder="1" applyAlignment="1">
      <alignment horizontal="right" vertical="center" wrapText="1"/>
    </xf>
    <xf numFmtId="0" fontId="173" fillId="2" borderId="0" xfId="0" applyFont="1" applyFill="1" applyBorder="1" applyAlignment="1">
      <alignment horizontal="center" vertical="center" wrapText="1"/>
    </xf>
    <xf numFmtId="0" fontId="27" fillId="2" borderId="0" xfId="14" applyFont="1" applyFill="1" applyAlignment="1">
      <alignment horizontal="left"/>
    </xf>
    <xf numFmtId="0" fontId="27" fillId="2" borderId="0" xfId="0" applyFont="1" applyFill="1" applyAlignment="1">
      <alignment horizontal="center" vertical="top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horizontal="left" vertical="top" wrapText="1"/>
    </xf>
    <xf numFmtId="0" fontId="26" fillId="0" borderId="1" xfId="5" applyFont="1" applyFill="1" applyBorder="1" applyAlignment="1">
      <alignment vertical="center" wrapText="1"/>
    </xf>
    <xf numFmtId="0" fontId="26" fillId="0" borderId="1" xfId="5" applyFont="1" applyFill="1" applyBorder="1" applyAlignment="1"/>
    <xf numFmtId="181" fontId="27" fillId="0" borderId="3" xfId="5" applyNumberFormat="1" applyFont="1" applyFill="1" applyBorder="1" applyAlignment="1">
      <alignment horizontal="left" vertical="center" wrapText="1"/>
    </xf>
    <xf numFmtId="181" fontId="27" fillId="0" borderId="34" xfId="5" applyNumberFormat="1" applyFont="1" applyFill="1" applyBorder="1" applyAlignment="1">
      <alignment horizontal="left" vertical="center" wrapText="1"/>
    </xf>
    <xf numFmtId="181" fontId="27" fillId="0" borderId="6" xfId="5" applyNumberFormat="1" applyFont="1" applyFill="1" applyBorder="1" applyAlignment="1">
      <alignment horizontal="left" vertical="center" wrapText="1"/>
    </xf>
    <xf numFmtId="0" fontId="27" fillId="2" borderId="1" xfId="954" applyFont="1" applyFill="1" applyBorder="1" applyAlignment="1">
      <alignment horizontal="left" vertical="top" wrapText="1"/>
    </xf>
    <xf numFmtId="0" fontId="178" fillId="0" borderId="1" xfId="0" applyFont="1" applyBorder="1" applyAlignment="1">
      <alignment horizontal="left" vertical="top" wrapText="1"/>
    </xf>
    <xf numFmtId="0" fontId="26" fillId="80" borderId="0" xfId="5" applyFont="1" applyFill="1" applyBorder="1" applyAlignment="1">
      <alignment horizontal="center" vertical="center" wrapText="1"/>
    </xf>
    <xf numFmtId="0" fontId="27" fillId="2" borderId="1" xfId="5" applyFont="1" applyFill="1" applyBorder="1" applyAlignment="1">
      <alignment horizontal="center" vertical="center" wrapText="1"/>
    </xf>
    <xf numFmtId="0" fontId="27" fillId="80" borderId="1" xfId="5" applyFont="1" applyFill="1" applyBorder="1" applyAlignment="1">
      <alignment horizontal="center" vertical="center" wrapText="1"/>
    </xf>
    <xf numFmtId="0" fontId="29" fillId="80" borderId="1" xfId="5" applyFont="1" applyFill="1" applyBorder="1" applyAlignment="1">
      <alignment horizontal="left" vertical="center" wrapText="1"/>
    </xf>
  </cellXfs>
  <cellStyles count="4423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51"/>
    <cellStyle name="20% - Accent1 11" xfId="2724"/>
    <cellStyle name="20% - Accent1 11 2" xfId="4277"/>
    <cellStyle name="20% - Accent1 12" xfId="2751"/>
    <cellStyle name="20% - Accent1 13" xfId="2764"/>
    <cellStyle name="20% - Accent1 14" xfId="2798"/>
    <cellStyle name="20% - Accent1 15" xfId="2824"/>
    <cellStyle name="20% - Accent1 16" xfId="4297"/>
    <cellStyle name="20% - Accent1 17" xfId="4325"/>
    <cellStyle name="20% - Accent1 18" xfId="4352"/>
    <cellStyle name="20% - Accent1 19" xfId="4380"/>
    <cellStyle name="20% - Accent1 2" xfId="61"/>
    <cellStyle name="20% - Accent1 2 10" xfId="2783"/>
    <cellStyle name="20% - Accent1 2 11" xfId="2811"/>
    <cellStyle name="20% - Accent1 2 12" xfId="2837"/>
    <cellStyle name="20% - Accent1 2 13" xfId="4310"/>
    <cellStyle name="20% - Accent1 2 14" xfId="4338"/>
    <cellStyle name="20% - Accent1 2 15" xfId="4365"/>
    <cellStyle name="20% - Accent1 2 16" xfId="4409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68"/>
    <cellStyle name="20% - Accent1 2 2 3 2 3" xfId="3242"/>
    <cellStyle name="20% - Accent1 2 2 3 3" xfId="2046"/>
    <cellStyle name="20% - Accent1 2 2 3 3 2" xfId="3605"/>
    <cellStyle name="20% - Accent1 2 2 3 4" xfId="2878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27"/>
    <cellStyle name="20% - Accent1 2 7 3" xfId="3201"/>
    <cellStyle name="20% - Accent1 2 8" xfId="2005"/>
    <cellStyle name="20% - Accent1 2 8 2" xfId="3564"/>
    <cellStyle name="20% - Accent1 2 9" xfId="2737"/>
    <cellStyle name="20% - Accent1 20" xfId="4396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70"/>
    <cellStyle name="20% - Accent1 3 2 2 2 3" xfId="3244"/>
    <cellStyle name="20% - Accent1 3 2 2 3" xfId="2048"/>
    <cellStyle name="20% - Accent1 3 2 2 3 2" xfId="3607"/>
    <cellStyle name="20% - Accent1 3 2 2 4" xfId="2880"/>
    <cellStyle name="20% - Accent1 3 2 3" xfId="172"/>
    <cellStyle name="20% - Accent1 3 2 3 2" xfId="1684"/>
    <cellStyle name="20% - Accent1 3 2 3 2 2" xfId="2412"/>
    <cellStyle name="20% - Accent1 3 2 3 2 2 2" xfId="3971"/>
    <cellStyle name="20% - Accent1 3 2 3 2 3" xfId="3245"/>
    <cellStyle name="20% - Accent1 3 2 3 3" xfId="2049"/>
    <cellStyle name="20% - Accent1 3 2 3 3 2" xfId="3608"/>
    <cellStyle name="20% - Accent1 3 2 3 4" xfId="2881"/>
    <cellStyle name="20% - Accent1 3 2 4" xfId="1682"/>
    <cellStyle name="20% - Accent1 3 2 4 2" xfId="2410"/>
    <cellStyle name="20% - Accent1 3 2 4 2 2" xfId="3969"/>
    <cellStyle name="20% - Accent1 3 2 4 3" xfId="3243"/>
    <cellStyle name="20% - Accent1 3 2 5" xfId="2047"/>
    <cellStyle name="20% - Accent1 3 2 5 2" xfId="3606"/>
    <cellStyle name="20% - Accent1 3 2 6" xfId="2879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73"/>
    <cellStyle name="20% - Accent1 3 3 2 2 3" xfId="3247"/>
    <cellStyle name="20% - Accent1 3 3 2 3" xfId="2051"/>
    <cellStyle name="20% - Accent1 3 3 2 3 2" xfId="3610"/>
    <cellStyle name="20% - Accent1 3 3 2 4" xfId="2883"/>
    <cellStyle name="20% - Accent1 3 3 3" xfId="175"/>
    <cellStyle name="20% - Accent1 3 3 3 2" xfId="1687"/>
    <cellStyle name="20% - Accent1 3 3 3 2 2" xfId="2415"/>
    <cellStyle name="20% - Accent1 3 3 3 2 2 2" xfId="3974"/>
    <cellStyle name="20% - Accent1 3 3 3 2 3" xfId="3248"/>
    <cellStyle name="20% - Accent1 3 3 3 3" xfId="2052"/>
    <cellStyle name="20% - Accent1 3 3 3 3 2" xfId="3611"/>
    <cellStyle name="20% - Accent1 3 3 3 4" xfId="2884"/>
    <cellStyle name="20% - Accent1 3 3 4" xfId="1685"/>
    <cellStyle name="20% - Accent1 3 3 4 2" xfId="2413"/>
    <cellStyle name="20% - Accent1 3 3 4 2 2" xfId="3972"/>
    <cellStyle name="20% - Accent1 3 3 4 3" xfId="3246"/>
    <cellStyle name="20% - Accent1 3 3 5" xfId="2050"/>
    <cellStyle name="20% - Accent1 3 3 5 2" xfId="3609"/>
    <cellStyle name="20% - Accent1 3 3 6" xfId="2882"/>
    <cellStyle name="20% - Accent1 3 4" xfId="176"/>
    <cellStyle name="20% - Accent1 3 4 2" xfId="1688"/>
    <cellStyle name="20% - Accent1 3 4 2 2" xfId="2416"/>
    <cellStyle name="20% - Accent1 3 4 2 2 2" xfId="3975"/>
    <cellStyle name="20% - Accent1 3 4 2 3" xfId="3249"/>
    <cellStyle name="20% - Accent1 3 4 3" xfId="2053"/>
    <cellStyle name="20% - Accent1 3 4 3 2" xfId="3612"/>
    <cellStyle name="20% - Accent1 3 4 4" xfId="2885"/>
    <cellStyle name="20% - Accent1 3 5" xfId="177"/>
    <cellStyle name="20% - Accent1 3 5 2" xfId="1689"/>
    <cellStyle name="20% - Accent1 3 5 2 2" xfId="2417"/>
    <cellStyle name="20% - Accent1 3 5 2 2 2" xfId="3976"/>
    <cellStyle name="20% - Accent1 3 5 2 3" xfId="3250"/>
    <cellStyle name="20% - Accent1 3 5 3" xfId="2054"/>
    <cellStyle name="20% - Accent1 3 5 3 2" xfId="3613"/>
    <cellStyle name="20% - Accent1 3 5 4" xfId="2886"/>
    <cellStyle name="20% - Accent1 3 6" xfId="1651"/>
    <cellStyle name="20% - Accent1 3 6 2" xfId="2381"/>
    <cellStyle name="20% - Accent1 3 6 2 2" xfId="3940"/>
    <cellStyle name="20% - Accent1 3 6 3" xfId="3214"/>
    <cellStyle name="20% - Accent1 3 7" xfId="2018"/>
    <cellStyle name="20% - Accent1 3 7 2" xfId="3577"/>
    <cellStyle name="20% - Accent1 3 8" xfId="2850"/>
    <cellStyle name="20% - Accent1 4" xfId="139"/>
    <cellStyle name="20% - Accent1 4 2" xfId="1666"/>
    <cellStyle name="20% - Accent1 4 2 2" xfId="2394"/>
    <cellStyle name="20% - Accent1 4 2 2 2" xfId="3953"/>
    <cellStyle name="20% - Accent1 4 2 3" xfId="3227"/>
    <cellStyle name="20% - Accent1 4 3" xfId="2031"/>
    <cellStyle name="20% - Accent1 4 3 2" xfId="3590"/>
    <cellStyle name="20% - Accent1 4 4" xfId="2863"/>
    <cellStyle name="20% - Accent1 5" xfId="178"/>
    <cellStyle name="20% - Accent1 5 2" xfId="1690"/>
    <cellStyle name="20% - Accent1 5 2 2" xfId="2418"/>
    <cellStyle name="20% - Accent1 5 2 2 2" xfId="3977"/>
    <cellStyle name="20% - Accent1 5 2 3" xfId="3251"/>
    <cellStyle name="20% - Accent1 5 3" xfId="2055"/>
    <cellStyle name="20% - Accent1 5 3 2" xfId="3614"/>
    <cellStyle name="20% - Accent1 5 4" xfId="2887"/>
    <cellStyle name="20% - Accent1 6" xfId="1582"/>
    <cellStyle name="20% - Accent1 6 2" xfId="1951"/>
    <cellStyle name="20% - Accent1 6 2 2" xfId="2679"/>
    <cellStyle name="20% - Accent1 6 2 2 2" xfId="4238"/>
    <cellStyle name="20% - Accent1 6 2 3" xfId="3512"/>
    <cellStyle name="20% - Accent1 6 3" xfId="2316"/>
    <cellStyle name="20% - Accent1 6 3 2" xfId="3875"/>
    <cellStyle name="20% - Accent1 6 4" xfId="3149"/>
    <cellStyle name="20% - Accent1 7" xfId="1598"/>
    <cellStyle name="20% - Accent1 7 2" xfId="1964"/>
    <cellStyle name="20% - Accent1 7 2 2" xfId="2692"/>
    <cellStyle name="20% - Accent1 7 2 2 2" xfId="4251"/>
    <cellStyle name="20% - Accent1 7 2 3" xfId="3525"/>
    <cellStyle name="20% - Accent1 7 3" xfId="2329"/>
    <cellStyle name="20% - Accent1 7 3 2" xfId="3888"/>
    <cellStyle name="20% - Accent1 7 4" xfId="3162"/>
    <cellStyle name="20% - Accent1 8" xfId="1612"/>
    <cellStyle name="20% - Accent1 8 2" xfId="1977"/>
    <cellStyle name="20% - Accent1 8 2 2" xfId="2705"/>
    <cellStyle name="20% - Accent1 8 2 2 2" xfId="4264"/>
    <cellStyle name="20% - Accent1 8 2 3" xfId="3538"/>
    <cellStyle name="20% - Accent1 8 3" xfId="2342"/>
    <cellStyle name="20% - Accent1 8 3 2" xfId="3901"/>
    <cellStyle name="20% - Accent1 8 4" xfId="3175"/>
    <cellStyle name="20% - Accent1 9" xfId="1625"/>
    <cellStyle name="20% - Accent1 9 2" xfId="2355"/>
    <cellStyle name="20% - Accent1 9 2 2" xfId="3914"/>
    <cellStyle name="20% - Accent1 9 3" xfId="3188"/>
    <cellStyle name="20% - Accent2" xfId="40" builtinId="34" customBuiltin="1"/>
    <cellStyle name="20% - Accent2 10" xfId="1994"/>
    <cellStyle name="20% - Accent2 10 2" xfId="3553"/>
    <cellStyle name="20% - Accent2 11" xfId="2726"/>
    <cellStyle name="20% - Accent2 11 2" xfId="4278"/>
    <cellStyle name="20% - Accent2 12" xfId="2753"/>
    <cellStyle name="20% - Accent2 13" xfId="2765"/>
    <cellStyle name="20% - Accent2 14" xfId="2800"/>
    <cellStyle name="20% - Accent2 15" xfId="2826"/>
    <cellStyle name="20% - Accent2 16" xfId="4299"/>
    <cellStyle name="20% - Accent2 17" xfId="4327"/>
    <cellStyle name="20% - Accent2 18" xfId="4354"/>
    <cellStyle name="20% - Accent2 19" xfId="4382"/>
    <cellStyle name="20% - Accent2 2" xfId="62"/>
    <cellStyle name="20% - Accent2 2 10" xfId="2785"/>
    <cellStyle name="20% - Accent2 2 11" xfId="2813"/>
    <cellStyle name="20% - Accent2 2 12" xfId="2838"/>
    <cellStyle name="20% - Accent2 2 13" xfId="4312"/>
    <cellStyle name="20% - Accent2 2 14" xfId="4340"/>
    <cellStyle name="20% - Accent2 2 15" xfId="4367"/>
    <cellStyle name="20% - Accent2 2 16" xfId="4411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3978"/>
    <cellStyle name="20% - Accent2 2 2 3 2 3" xfId="3252"/>
    <cellStyle name="20% - Accent2 2 2 3 3" xfId="2056"/>
    <cellStyle name="20% - Accent2 2 2 3 3 2" xfId="3615"/>
    <cellStyle name="20% - Accent2 2 2 3 4" xfId="2888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28"/>
    <cellStyle name="20% - Accent2 2 7 3" xfId="3202"/>
    <cellStyle name="20% - Accent2 2 8" xfId="2006"/>
    <cellStyle name="20% - Accent2 2 8 2" xfId="3565"/>
    <cellStyle name="20% - Accent2 2 9" xfId="2739"/>
    <cellStyle name="20% - Accent2 20" xfId="4398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3980"/>
    <cellStyle name="20% - Accent2 3 2 2 2 3" xfId="3254"/>
    <cellStyle name="20% - Accent2 3 2 2 3" xfId="2058"/>
    <cellStyle name="20% - Accent2 3 2 2 3 2" xfId="3617"/>
    <cellStyle name="20% - Accent2 3 2 2 4" xfId="2890"/>
    <cellStyle name="20% - Accent2 3 2 3" xfId="188"/>
    <cellStyle name="20% - Accent2 3 2 3 2" xfId="1694"/>
    <cellStyle name="20% - Accent2 3 2 3 2 2" xfId="2422"/>
    <cellStyle name="20% - Accent2 3 2 3 2 2 2" xfId="3981"/>
    <cellStyle name="20% - Accent2 3 2 3 2 3" xfId="3255"/>
    <cellStyle name="20% - Accent2 3 2 3 3" xfId="2059"/>
    <cellStyle name="20% - Accent2 3 2 3 3 2" xfId="3618"/>
    <cellStyle name="20% - Accent2 3 2 3 4" xfId="2891"/>
    <cellStyle name="20% - Accent2 3 2 4" xfId="1692"/>
    <cellStyle name="20% - Accent2 3 2 4 2" xfId="2420"/>
    <cellStyle name="20% - Accent2 3 2 4 2 2" xfId="3979"/>
    <cellStyle name="20% - Accent2 3 2 4 3" xfId="3253"/>
    <cellStyle name="20% - Accent2 3 2 5" xfId="2057"/>
    <cellStyle name="20% - Accent2 3 2 5 2" xfId="3616"/>
    <cellStyle name="20% - Accent2 3 2 6" xfId="2889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3983"/>
    <cellStyle name="20% - Accent2 3 3 2 2 3" xfId="3257"/>
    <cellStyle name="20% - Accent2 3 3 2 3" xfId="2061"/>
    <cellStyle name="20% - Accent2 3 3 2 3 2" xfId="3620"/>
    <cellStyle name="20% - Accent2 3 3 2 4" xfId="2893"/>
    <cellStyle name="20% - Accent2 3 3 3" xfId="191"/>
    <cellStyle name="20% - Accent2 3 3 3 2" xfId="1697"/>
    <cellStyle name="20% - Accent2 3 3 3 2 2" xfId="2425"/>
    <cellStyle name="20% - Accent2 3 3 3 2 2 2" xfId="3984"/>
    <cellStyle name="20% - Accent2 3 3 3 2 3" xfId="3258"/>
    <cellStyle name="20% - Accent2 3 3 3 3" xfId="2062"/>
    <cellStyle name="20% - Accent2 3 3 3 3 2" xfId="3621"/>
    <cellStyle name="20% - Accent2 3 3 3 4" xfId="2894"/>
    <cellStyle name="20% - Accent2 3 3 4" xfId="1695"/>
    <cellStyle name="20% - Accent2 3 3 4 2" xfId="2423"/>
    <cellStyle name="20% - Accent2 3 3 4 2 2" xfId="3982"/>
    <cellStyle name="20% - Accent2 3 3 4 3" xfId="3256"/>
    <cellStyle name="20% - Accent2 3 3 5" xfId="2060"/>
    <cellStyle name="20% - Accent2 3 3 5 2" xfId="3619"/>
    <cellStyle name="20% - Accent2 3 3 6" xfId="2892"/>
    <cellStyle name="20% - Accent2 3 4" xfId="192"/>
    <cellStyle name="20% - Accent2 3 4 2" xfId="1698"/>
    <cellStyle name="20% - Accent2 3 4 2 2" xfId="2426"/>
    <cellStyle name="20% - Accent2 3 4 2 2 2" xfId="3985"/>
    <cellStyle name="20% - Accent2 3 4 2 3" xfId="3259"/>
    <cellStyle name="20% - Accent2 3 4 3" xfId="2063"/>
    <cellStyle name="20% - Accent2 3 4 3 2" xfId="3622"/>
    <cellStyle name="20% - Accent2 3 4 4" xfId="2895"/>
    <cellStyle name="20% - Accent2 3 5" xfId="193"/>
    <cellStyle name="20% - Accent2 3 5 2" xfId="1699"/>
    <cellStyle name="20% - Accent2 3 5 2 2" xfId="2427"/>
    <cellStyle name="20% - Accent2 3 5 2 2 2" xfId="3986"/>
    <cellStyle name="20% - Accent2 3 5 2 3" xfId="3260"/>
    <cellStyle name="20% - Accent2 3 5 3" xfId="2064"/>
    <cellStyle name="20% - Accent2 3 5 3 2" xfId="3623"/>
    <cellStyle name="20% - Accent2 3 5 4" xfId="2896"/>
    <cellStyle name="20% - Accent2 3 6" xfId="1652"/>
    <cellStyle name="20% - Accent2 3 6 2" xfId="2382"/>
    <cellStyle name="20% - Accent2 3 6 2 2" xfId="3941"/>
    <cellStyle name="20% - Accent2 3 6 3" xfId="3215"/>
    <cellStyle name="20% - Accent2 3 7" xfId="2019"/>
    <cellStyle name="20% - Accent2 3 7 2" xfId="3578"/>
    <cellStyle name="20% - Accent2 3 8" xfId="2851"/>
    <cellStyle name="20% - Accent2 4" xfId="140"/>
    <cellStyle name="20% - Accent2 4 2" xfId="1667"/>
    <cellStyle name="20% - Accent2 4 2 2" xfId="2395"/>
    <cellStyle name="20% - Accent2 4 2 2 2" xfId="3954"/>
    <cellStyle name="20% - Accent2 4 2 3" xfId="3228"/>
    <cellStyle name="20% - Accent2 4 3" xfId="2032"/>
    <cellStyle name="20% - Accent2 4 3 2" xfId="3591"/>
    <cellStyle name="20% - Accent2 4 4" xfId="2864"/>
    <cellStyle name="20% - Accent2 5" xfId="194"/>
    <cellStyle name="20% - Accent2 5 2" xfId="1700"/>
    <cellStyle name="20% - Accent2 5 2 2" xfId="2428"/>
    <cellStyle name="20% - Accent2 5 2 2 2" xfId="3987"/>
    <cellStyle name="20% - Accent2 5 2 3" xfId="3261"/>
    <cellStyle name="20% - Accent2 5 3" xfId="2065"/>
    <cellStyle name="20% - Accent2 5 3 2" xfId="3624"/>
    <cellStyle name="20% - Accent2 5 4" xfId="2897"/>
    <cellStyle name="20% - Accent2 6" xfId="1583"/>
    <cellStyle name="20% - Accent2 6 2" xfId="1952"/>
    <cellStyle name="20% - Accent2 6 2 2" xfId="2680"/>
    <cellStyle name="20% - Accent2 6 2 2 2" xfId="4239"/>
    <cellStyle name="20% - Accent2 6 2 3" xfId="3513"/>
    <cellStyle name="20% - Accent2 6 3" xfId="2317"/>
    <cellStyle name="20% - Accent2 6 3 2" xfId="3876"/>
    <cellStyle name="20% - Accent2 6 4" xfId="3150"/>
    <cellStyle name="20% - Accent2 7" xfId="1599"/>
    <cellStyle name="20% - Accent2 7 2" xfId="1965"/>
    <cellStyle name="20% - Accent2 7 2 2" xfId="2693"/>
    <cellStyle name="20% - Accent2 7 2 2 2" xfId="4252"/>
    <cellStyle name="20% - Accent2 7 2 3" xfId="3526"/>
    <cellStyle name="20% - Accent2 7 3" xfId="2330"/>
    <cellStyle name="20% - Accent2 7 3 2" xfId="3889"/>
    <cellStyle name="20% - Accent2 7 4" xfId="3163"/>
    <cellStyle name="20% - Accent2 8" xfId="1613"/>
    <cellStyle name="20% - Accent2 8 2" xfId="1978"/>
    <cellStyle name="20% - Accent2 8 2 2" xfId="2706"/>
    <cellStyle name="20% - Accent2 8 2 2 2" xfId="4265"/>
    <cellStyle name="20% - Accent2 8 2 3" xfId="3539"/>
    <cellStyle name="20% - Accent2 8 3" xfId="2343"/>
    <cellStyle name="20% - Accent2 8 3 2" xfId="3902"/>
    <cellStyle name="20% - Accent2 8 4" xfId="3176"/>
    <cellStyle name="20% - Accent2 9" xfId="1627"/>
    <cellStyle name="20% - Accent2 9 2" xfId="2357"/>
    <cellStyle name="20% - Accent2 9 2 2" xfId="3916"/>
    <cellStyle name="20% - Accent2 9 3" xfId="3190"/>
    <cellStyle name="20% - Accent3" xfId="44" builtinId="38" customBuiltin="1"/>
    <cellStyle name="20% - Accent3 10" xfId="1996"/>
    <cellStyle name="20% - Accent3 10 2" xfId="3555"/>
    <cellStyle name="20% - Accent3 11" xfId="2728"/>
    <cellStyle name="20% - Accent3 11 2" xfId="4279"/>
    <cellStyle name="20% - Accent3 12" xfId="2755"/>
    <cellStyle name="20% - Accent3 13" xfId="2766"/>
    <cellStyle name="20% - Accent3 14" xfId="2802"/>
    <cellStyle name="20% - Accent3 15" xfId="2828"/>
    <cellStyle name="20% - Accent3 16" xfId="4301"/>
    <cellStyle name="20% - Accent3 17" xfId="4329"/>
    <cellStyle name="20% - Accent3 18" xfId="4356"/>
    <cellStyle name="20% - Accent3 19" xfId="4384"/>
    <cellStyle name="20% - Accent3 2" xfId="63"/>
    <cellStyle name="20% - Accent3 2 10" xfId="2787"/>
    <cellStyle name="20% - Accent3 2 11" xfId="2815"/>
    <cellStyle name="20% - Accent3 2 12" xfId="2839"/>
    <cellStyle name="20% - Accent3 2 13" xfId="4314"/>
    <cellStyle name="20% - Accent3 2 14" xfId="4342"/>
    <cellStyle name="20% - Accent3 2 15" xfId="4369"/>
    <cellStyle name="20% - Accent3 2 16" xfId="441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3988"/>
    <cellStyle name="20% - Accent3 2 2 3 2 3" xfId="3262"/>
    <cellStyle name="20% - Accent3 2 2 3 3" xfId="2066"/>
    <cellStyle name="20% - Accent3 2 2 3 3 2" xfId="3625"/>
    <cellStyle name="20% - Accent3 2 2 3 4" xfId="2898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29"/>
    <cellStyle name="20% - Accent3 2 7 3" xfId="3203"/>
    <cellStyle name="20% - Accent3 2 8" xfId="2007"/>
    <cellStyle name="20% - Accent3 2 8 2" xfId="3566"/>
    <cellStyle name="20% - Accent3 2 9" xfId="2741"/>
    <cellStyle name="20% - Accent3 20" xfId="4400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3990"/>
    <cellStyle name="20% - Accent3 3 2 2 2 3" xfId="3264"/>
    <cellStyle name="20% - Accent3 3 2 2 3" xfId="2068"/>
    <cellStyle name="20% - Accent3 3 2 2 3 2" xfId="3627"/>
    <cellStyle name="20% - Accent3 3 2 2 4" xfId="2900"/>
    <cellStyle name="20% - Accent3 3 2 3" xfId="204"/>
    <cellStyle name="20% - Accent3 3 2 3 2" xfId="1704"/>
    <cellStyle name="20% - Accent3 3 2 3 2 2" xfId="2432"/>
    <cellStyle name="20% - Accent3 3 2 3 2 2 2" xfId="3991"/>
    <cellStyle name="20% - Accent3 3 2 3 2 3" xfId="3265"/>
    <cellStyle name="20% - Accent3 3 2 3 3" xfId="2069"/>
    <cellStyle name="20% - Accent3 3 2 3 3 2" xfId="3628"/>
    <cellStyle name="20% - Accent3 3 2 3 4" xfId="2901"/>
    <cellStyle name="20% - Accent3 3 2 4" xfId="1702"/>
    <cellStyle name="20% - Accent3 3 2 4 2" xfId="2430"/>
    <cellStyle name="20% - Accent3 3 2 4 2 2" xfId="3989"/>
    <cellStyle name="20% - Accent3 3 2 4 3" xfId="3263"/>
    <cellStyle name="20% - Accent3 3 2 5" xfId="2067"/>
    <cellStyle name="20% - Accent3 3 2 5 2" xfId="3626"/>
    <cellStyle name="20% - Accent3 3 2 6" xfId="2899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3993"/>
    <cellStyle name="20% - Accent3 3 3 2 2 3" xfId="3267"/>
    <cellStyle name="20% - Accent3 3 3 2 3" xfId="2071"/>
    <cellStyle name="20% - Accent3 3 3 2 3 2" xfId="3630"/>
    <cellStyle name="20% - Accent3 3 3 2 4" xfId="2903"/>
    <cellStyle name="20% - Accent3 3 3 3" xfId="207"/>
    <cellStyle name="20% - Accent3 3 3 3 2" xfId="1707"/>
    <cellStyle name="20% - Accent3 3 3 3 2 2" xfId="2435"/>
    <cellStyle name="20% - Accent3 3 3 3 2 2 2" xfId="3994"/>
    <cellStyle name="20% - Accent3 3 3 3 2 3" xfId="3268"/>
    <cellStyle name="20% - Accent3 3 3 3 3" xfId="2072"/>
    <cellStyle name="20% - Accent3 3 3 3 3 2" xfId="3631"/>
    <cellStyle name="20% - Accent3 3 3 3 4" xfId="2904"/>
    <cellStyle name="20% - Accent3 3 3 4" xfId="1705"/>
    <cellStyle name="20% - Accent3 3 3 4 2" xfId="2433"/>
    <cellStyle name="20% - Accent3 3 3 4 2 2" xfId="3992"/>
    <cellStyle name="20% - Accent3 3 3 4 3" xfId="3266"/>
    <cellStyle name="20% - Accent3 3 3 5" xfId="2070"/>
    <cellStyle name="20% - Accent3 3 3 5 2" xfId="3629"/>
    <cellStyle name="20% - Accent3 3 3 6" xfId="2902"/>
    <cellStyle name="20% - Accent3 3 4" xfId="208"/>
    <cellStyle name="20% - Accent3 3 4 2" xfId="1708"/>
    <cellStyle name="20% - Accent3 3 4 2 2" xfId="2436"/>
    <cellStyle name="20% - Accent3 3 4 2 2 2" xfId="3995"/>
    <cellStyle name="20% - Accent3 3 4 2 3" xfId="3269"/>
    <cellStyle name="20% - Accent3 3 4 3" xfId="2073"/>
    <cellStyle name="20% - Accent3 3 4 3 2" xfId="3632"/>
    <cellStyle name="20% - Accent3 3 4 4" xfId="2905"/>
    <cellStyle name="20% - Accent3 3 5" xfId="209"/>
    <cellStyle name="20% - Accent3 3 5 2" xfId="1709"/>
    <cellStyle name="20% - Accent3 3 5 2 2" xfId="2437"/>
    <cellStyle name="20% - Accent3 3 5 2 2 2" xfId="3996"/>
    <cellStyle name="20% - Accent3 3 5 2 3" xfId="3270"/>
    <cellStyle name="20% - Accent3 3 5 3" xfId="2074"/>
    <cellStyle name="20% - Accent3 3 5 3 2" xfId="3633"/>
    <cellStyle name="20% - Accent3 3 5 4" xfId="2906"/>
    <cellStyle name="20% - Accent3 3 6" xfId="1653"/>
    <cellStyle name="20% - Accent3 3 6 2" xfId="2383"/>
    <cellStyle name="20% - Accent3 3 6 2 2" xfId="3942"/>
    <cellStyle name="20% - Accent3 3 6 3" xfId="3216"/>
    <cellStyle name="20% - Accent3 3 7" xfId="2020"/>
    <cellStyle name="20% - Accent3 3 7 2" xfId="3579"/>
    <cellStyle name="20% - Accent3 3 8" xfId="2852"/>
    <cellStyle name="20% - Accent3 4" xfId="141"/>
    <cellStyle name="20% - Accent3 4 2" xfId="1668"/>
    <cellStyle name="20% - Accent3 4 2 2" xfId="2396"/>
    <cellStyle name="20% - Accent3 4 2 2 2" xfId="3955"/>
    <cellStyle name="20% - Accent3 4 2 3" xfId="3229"/>
    <cellStyle name="20% - Accent3 4 3" xfId="2033"/>
    <cellStyle name="20% - Accent3 4 3 2" xfId="3592"/>
    <cellStyle name="20% - Accent3 4 4" xfId="2865"/>
    <cellStyle name="20% - Accent3 5" xfId="210"/>
    <cellStyle name="20% - Accent3 5 2" xfId="1710"/>
    <cellStyle name="20% - Accent3 5 2 2" xfId="2438"/>
    <cellStyle name="20% - Accent3 5 2 2 2" xfId="3997"/>
    <cellStyle name="20% - Accent3 5 2 3" xfId="3271"/>
    <cellStyle name="20% - Accent3 5 3" xfId="2075"/>
    <cellStyle name="20% - Accent3 5 3 2" xfId="3634"/>
    <cellStyle name="20% - Accent3 5 4" xfId="2907"/>
    <cellStyle name="20% - Accent3 6" xfId="1584"/>
    <cellStyle name="20% - Accent3 6 2" xfId="1953"/>
    <cellStyle name="20% - Accent3 6 2 2" xfId="2681"/>
    <cellStyle name="20% - Accent3 6 2 2 2" xfId="4240"/>
    <cellStyle name="20% - Accent3 6 2 3" xfId="3514"/>
    <cellStyle name="20% - Accent3 6 3" xfId="2318"/>
    <cellStyle name="20% - Accent3 6 3 2" xfId="3877"/>
    <cellStyle name="20% - Accent3 6 4" xfId="3151"/>
    <cellStyle name="20% - Accent3 7" xfId="1600"/>
    <cellStyle name="20% - Accent3 7 2" xfId="1966"/>
    <cellStyle name="20% - Accent3 7 2 2" xfId="2694"/>
    <cellStyle name="20% - Accent3 7 2 2 2" xfId="4253"/>
    <cellStyle name="20% - Accent3 7 2 3" xfId="3527"/>
    <cellStyle name="20% - Accent3 7 3" xfId="2331"/>
    <cellStyle name="20% - Accent3 7 3 2" xfId="3890"/>
    <cellStyle name="20% - Accent3 7 4" xfId="3164"/>
    <cellStyle name="20% - Accent3 8" xfId="1614"/>
    <cellStyle name="20% - Accent3 8 2" xfId="1979"/>
    <cellStyle name="20% - Accent3 8 2 2" xfId="2707"/>
    <cellStyle name="20% - Accent3 8 2 2 2" xfId="4266"/>
    <cellStyle name="20% - Accent3 8 2 3" xfId="3540"/>
    <cellStyle name="20% - Accent3 8 3" xfId="2344"/>
    <cellStyle name="20% - Accent3 8 3 2" xfId="3903"/>
    <cellStyle name="20% - Accent3 8 4" xfId="3177"/>
    <cellStyle name="20% - Accent3 9" xfId="1629"/>
    <cellStyle name="20% - Accent3 9 2" xfId="2359"/>
    <cellStyle name="20% - Accent3 9 2 2" xfId="3918"/>
    <cellStyle name="20% - Accent3 9 3" xfId="3192"/>
    <cellStyle name="20% - Accent4" xfId="48" builtinId="42" customBuiltin="1"/>
    <cellStyle name="20% - Accent4 10" xfId="1998"/>
    <cellStyle name="20% - Accent4 10 2" xfId="3557"/>
    <cellStyle name="20% - Accent4 11" xfId="2730"/>
    <cellStyle name="20% - Accent4 11 2" xfId="4280"/>
    <cellStyle name="20% - Accent4 12" xfId="2757"/>
    <cellStyle name="20% - Accent4 13" xfId="2767"/>
    <cellStyle name="20% - Accent4 14" xfId="2804"/>
    <cellStyle name="20% - Accent4 15" xfId="2830"/>
    <cellStyle name="20% - Accent4 16" xfId="4303"/>
    <cellStyle name="20% - Accent4 17" xfId="4331"/>
    <cellStyle name="20% - Accent4 18" xfId="4358"/>
    <cellStyle name="20% - Accent4 19" xfId="4386"/>
    <cellStyle name="20% - Accent4 2" xfId="64"/>
    <cellStyle name="20% - Accent4 2 10" xfId="2789"/>
    <cellStyle name="20% - Accent4 2 11" xfId="2817"/>
    <cellStyle name="20% - Accent4 2 12" xfId="2840"/>
    <cellStyle name="20% - Accent4 2 13" xfId="4316"/>
    <cellStyle name="20% - Accent4 2 14" xfId="4344"/>
    <cellStyle name="20% - Accent4 2 15" xfId="4371"/>
    <cellStyle name="20% - Accent4 2 16" xfId="4415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3998"/>
    <cellStyle name="20% - Accent4 2 2 3 2 3" xfId="3272"/>
    <cellStyle name="20% - Accent4 2 2 3 3" xfId="2076"/>
    <cellStyle name="20% - Accent4 2 2 3 3 2" xfId="3635"/>
    <cellStyle name="20% - Accent4 2 2 3 4" xfId="2908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30"/>
    <cellStyle name="20% - Accent4 2 7 3" xfId="3204"/>
    <cellStyle name="20% - Accent4 2 8" xfId="2008"/>
    <cellStyle name="20% - Accent4 2 8 2" xfId="3567"/>
    <cellStyle name="20% - Accent4 2 9" xfId="2743"/>
    <cellStyle name="20% - Accent4 20" xfId="4402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00"/>
    <cellStyle name="20% - Accent4 3 2 2 2 3" xfId="3274"/>
    <cellStyle name="20% - Accent4 3 2 2 3" xfId="2078"/>
    <cellStyle name="20% - Accent4 3 2 2 3 2" xfId="3637"/>
    <cellStyle name="20% - Accent4 3 2 2 4" xfId="2910"/>
    <cellStyle name="20% - Accent4 3 2 3" xfId="220"/>
    <cellStyle name="20% - Accent4 3 2 3 2" xfId="1714"/>
    <cellStyle name="20% - Accent4 3 2 3 2 2" xfId="2442"/>
    <cellStyle name="20% - Accent4 3 2 3 2 2 2" xfId="4001"/>
    <cellStyle name="20% - Accent4 3 2 3 2 3" xfId="3275"/>
    <cellStyle name="20% - Accent4 3 2 3 3" xfId="2079"/>
    <cellStyle name="20% - Accent4 3 2 3 3 2" xfId="3638"/>
    <cellStyle name="20% - Accent4 3 2 3 4" xfId="2911"/>
    <cellStyle name="20% - Accent4 3 2 4" xfId="1712"/>
    <cellStyle name="20% - Accent4 3 2 4 2" xfId="2440"/>
    <cellStyle name="20% - Accent4 3 2 4 2 2" xfId="3999"/>
    <cellStyle name="20% - Accent4 3 2 4 3" xfId="3273"/>
    <cellStyle name="20% - Accent4 3 2 5" xfId="2077"/>
    <cellStyle name="20% - Accent4 3 2 5 2" xfId="3636"/>
    <cellStyle name="20% - Accent4 3 2 6" xfId="2909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03"/>
    <cellStyle name="20% - Accent4 3 3 2 2 3" xfId="3277"/>
    <cellStyle name="20% - Accent4 3 3 2 3" xfId="2081"/>
    <cellStyle name="20% - Accent4 3 3 2 3 2" xfId="3640"/>
    <cellStyle name="20% - Accent4 3 3 2 4" xfId="2913"/>
    <cellStyle name="20% - Accent4 3 3 3" xfId="223"/>
    <cellStyle name="20% - Accent4 3 3 3 2" xfId="1717"/>
    <cellStyle name="20% - Accent4 3 3 3 2 2" xfId="2445"/>
    <cellStyle name="20% - Accent4 3 3 3 2 2 2" xfId="4004"/>
    <cellStyle name="20% - Accent4 3 3 3 2 3" xfId="3278"/>
    <cellStyle name="20% - Accent4 3 3 3 3" xfId="2082"/>
    <cellStyle name="20% - Accent4 3 3 3 3 2" xfId="3641"/>
    <cellStyle name="20% - Accent4 3 3 3 4" xfId="2914"/>
    <cellStyle name="20% - Accent4 3 3 4" xfId="1715"/>
    <cellStyle name="20% - Accent4 3 3 4 2" xfId="2443"/>
    <cellStyle name="20% - Accent4 3 3 4 2 2" xfId="4002"/>
    <cellStyle name="20% - Accent4 3 3 4 3" xfId="3276"/>
    <cellStyle name="20% - Accent4 3 3 5" xfId="2080"/>
    <cellStyle name="20% - Accent4 3 3 5 2" xfId="3639"/>
    <cellStyle name="20% - Accent4 3 3 6" xfId="2912"/>
    <cellStyle name="20% - Accent4 3 4" xfId="224"/>
    <cellStyle name="20% - Accent4 3 4 2" xfId="1718"/>
    <cellStyle name="20% - Accent4 3 4 2 2" xfId="2446"/>
    <cellStyle name="20% - Accent4 3 4 2 2 2" xfId="4005"/>
    <cellStyle name="20% - Accent4 3 4 2 3" xfId="3279"/>
    <cellStyle name="20% - Accent4 3 4 3" xfId="2083"/>
    <cellStyle name="20% - Accent4 3 4 3 2" xfId="3642"/>
    <cellStyle name="20% - Accent4 3 4 4" xfId="2915"/>
    <cellStyle name="20% - Accent4 3 5" xfId="225"/>
    <cellStyle name="20% - Accent4 3 5 2" xfId="1719"/>
    <cellStyle name="20% - Accent4 3 5 2 2" xfId="2447"/>
    <cellStyle name="20% - Accent4 3 5 2 2 2" xfId="4006"/>
    <cellStyle name="20% - Accent4 3 5 2 3" xfId="3280"/>
    <cellStyle name="20% - Accent4 3 5 3" xfId="2084"/>
    <cellStyle name="20% - Accent4 3 5 3 2" xfId="3643"/>
    <cellStyle name="20% - Accent4 3 5 4" xfId="2916"/>
    <cellStyle name="20% - Accent4 3 6" xfId="1654"/>
    <cellStyle name="20% - Accent4 3 6 2" xfId="2384"/>
    <cellStyle name="20% - Accent4 3 6 2 2" xfId="3943"/>
    <cellStyle name="20% - Accent4 3 6 3" xfId="3217"/>
    <cellStyle name="20% - Accent4 3 7" xfId="2021"/>
    <cellStyle name="20% - Accent4 3 7 2" xfId="3580"/>
    <cellStyle name="20% - Accent4 3 8" xfId="2853"/>
    <cellStyle name="20% - Accent4 4" xfId="142"/>
    <cellStyle name="20% - Accent4 4 2" xfId="1669"/>
    <cellStyle name="20% - Accent4 4 2 2" xfId="2397"/>
    <cellStyle name="20% - Accent4 4 2 2 2" xfId="3956"/>
    <cellStyle name="20% - Accent4 4 2 3" xfId="3230"/>
    <cellStyle name="20% - Accent4 4 3" xfId="2034"/>
    <cellStyle name="20% - Accent4 4 3 2" xfId="3593"/>
    <cellStyle name="20% - Accent4 4 4" xfId="2866"/>
    <cellStyle name="20% - Accent4 5" xfId="226"/>
    <cellStyle name="20% - Accent4 5 2" xfId="1720"/>
    <cellStyle name="20% - Accent4 5 2 2" xfId="2448"/>
    <cellStyle name="20% - Accent4 5 2 2 2" xfId="4007"/>
    <cellStyle name="20% - Accent4 5 2 3" xfId="3281"/>
    <cellStyle name="20% - Accent4 5 3" xfId="2085"/>
    <cellStyle name="20% - Accent4 5 3 2" xfId="3644"/>
    <cellStyle name="20% - Accent4 5 4" xfId="2917"/>
    <cellStyle name="20% - Accent4 6" xfId="1585"/>
    <cellStyle name="20% - Accent4 6 2" xfId="1954"/>
    <cellStyle name="20% - Accent4 6 2 2" xfId="2682"/>
    <cellStyle name="20% - Accent4 6 2 2 2" xfId="4241"/>
    <cellStyle name="20% - Accent4 6 2 3" xfId="3515"/>
    <cellStyle name="20% - Accent4 6 3" xfId="2319"/>
    <cellStyle name="20% - Accent4 6 3 2" xfId="3878"/>
    <cellStyle name="20% - Accent4 6 4" xfId="3152"/>
    <cellStyle name="20% - Accent4 7" xfId="1601"/>
    <cellStyle name="20% - Accent4 7 2" xfId="1967"/>
    <cellStyle name="20% - Accent4 7 2 2" xfId="2695"/>
    <cellStyle name="20% - Accent4 7 2 2 2" xfId="4254"/>
    <cellStyle name="20% - Accent4 7 2 3" xfId="3528"/>
    <cellStyle name="20% - Accent4 7 3" xfId="2332"/>
    <cellStyle name="20% - Accent4 7 3 2" xfId="3891"/>
    <cellStyle name="20% - Accent4 7 4" xfId="3165"/>
    <cellStyle name="20% - Accent4 8" xfId="1615"/>
    <cellStyle name="20% - Accent4 8 2" xfId="1980"/>
    <cellStyle name="20% - Accent4 8 2 2" xfId="2708"/>
    <cellStyle name="20% - Accent4 8 2 2 2" xfId="4267"/>
    <cellStyle name="20% - Accent4 8 2 3" xfId="3541"/>
    <cellStyle name="20% - Accent4 8 3" xfId="2345"/>
    <cellStyle name="20% - Accent4 8 3 2" xfId="3904"/>
    <cellStyle name="20% - Accent4 8 4" xfId="3178"/>
    <cellStyle name="20% - Accent4 9" xfId="1631"/>
    <cellStyle name="20% - Accent4 9 2" xfId="2361"/>
    <cellStyle name="20% - Accent4 9 2 2" xfId="3920"/>
    <cellStyle name="20% - Accent4 9 3" xfId="3194"/>
    <cellStyle name="20% - Accent5" xfId="52" builtinId="46" customBuiltin="1"/>
    <cellStyle name="20% - Accent5 10" xfId="2000"/>
    <cellStyle name="20% - Accent5 10 2" xfId="3559"/>
    <cellStyle name="20% - Accent5 11" xfId="2732"/>
    <cellStyle name="20% - Accent5 11 2" xfId="4281"/>
    <cellStyle name="20% - Accent5 12" xfId="2759"/>
    <cellStyle name="20% - Accent5 13" xfId="2768"/>
    <cellStyle name="20% - Accent5 14" xfId="2806"/>
    <cellStyle name="20% - Accent5 15" xfId="2832"/>
    <cellStyle name="20% - Accent5 16" xfId="4305"/>
    <cellStyle name="20% - Accent5 17" xfId="4333"/>
    <cellStyle name="20% - Accent5 18" xfId="4360"/>
    <cellStyle name="20% - Accent5 19" xfId="4388"/>
    <cellStyle name="20% - Accent5 2" xfId="65"/>
    <cellStyle name="20% - Accent5 2 10" xfId="2791"/>
    <cellStyle name="20% - Accent5 2 11" xfId="2819"/>
    <cellStyle name="20% - Accent5 2 12" xfId="2841"/>
    <cellStyle name="20% - Accent5 2 13" xfId="4318"/>
    <cellStyle name="20% - Accent5 2 14" xfId="4346"/>
    <cellStyle name="20% - Accent5 2 15" xfId="4373"/>
    <cellStyle name="20% - Accent5 2 16" xfId="4417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08"/>
    <cellStyle name="20% - Accent5 2 2 3 2 3" xfId="3282"/>
    <cellStyle name="20% - Accent5 2 2 3 3" xfId="2086"/>
    <cellStyle name="20% - Accent5 2 2 3 3 2" xfId="3645"/>
    <cellStyle name="20% - Accent5 2 2 3 4" xfId="2918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31"/>
    <cellStyle name="20% - Accent5 2 7 3" xfId="3205"/>
    <cellStyle name="20% - Accent5 2 8" xfId="2009"/>
    <cellStyle name="20% - Accent5 2 8 2" xfId="3568"/>
    <cellStyle name="20% - Accent5 2 9" xfId="2745"/>
    <cellStyle name="20% - Accent5 20" xfId="4404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10"/>
    <cellStyle name="20% - Accent5 3 2 2 2 3" xfId="3284"/>
    <cellStyle name="20% - Accent5 3 2 2 3" xfId="2088"/>
    <cellStyle name="20% - Accent5 3 2 2 3 2" xfId="3647"/>
    <cellStyle name="20% - Accent5 3 2 2 4" xfId="2920"/>
    <cellStyle name="20% - Accent5 3 2 3" xfId="236"/>
    <cellStyle name="20% - Accent5 3 2 3 2" xfId="1724"/>
    <cellStyle name="20% - Accent5 3 2 3 2 2" xfId="2452"/>
    <cellStyle name="20% - Accent5 3 2 3 2 2 2" xfId="4011"/>
    <cellStyle name="20% - Accent5 3 2 3 2 3" xfId="3285"/>
    <cellStyle name="20% - Accent5 3 2 3 3" xfId="2089"/>
    <cellStyle name="20% - Accent5 3 2 3 3 2" xfId="3648"/>
    <cellStyle name="20% - Accent5 3 2 3 4" xfId="2921"/>
    <cellStyle name="20% - Accent5 3 2 4" xfId="1722"/>
    <cellStyle name="20% - Accent5 3 2 4 2" xfId="2450"/>
    <cellStyle name="20% - Accent5 3 2 4 2 2" xfId="4009"/>
    <cellStyle name="20% - Accent5 3 2 4 3" xfId="3283"/>
    <cellStyle name="20% - Accent5 3 2 5" xfId="2087"/>
    <cellStyle name="20% - Accent5 3 2 5 2" xfId="3646"/>
    <cellStyle name="20% - Accent5 3 2 6" xfId="2919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13"/>
    <cellStyle name="20% - Accent5 3 3 2 2 3" xfId="3287"/>
    <cellStyle name="20% - Accent5 3 3 2 3" xfId="2091"/>
    <cellStyle name="20% - Accent5 3 3 2 3 2" xfId="3650"/>
    <cellStyle name="20% - Accent5 3 3 2 4" xfId="2923"/>
    <cellStyle name="20% - Accent5 3 3 3" xfId="239"/>
    <cellStyle name="20% - Accent5 3 3 3 2" xfId="1727"/>
    <cellStyle name="20% - Accent5 3 3 3 2 2" xfId="2455"/>
    <cellStyle name="20% - Accent5 3 3 3 2 2 2" xfId="4014"/>
    <cellStyle name="20% - Accent5 3 3 3 2 3" xfId="3288"/>
    <cellStyle name="20% - Accent5 3 3 3 3" xfId="2092"/>
    <cellStyle name="20% - Accent5 3 3 3 3 2" xfId="3651"/>
    <cellStyle name="20% - Accent5 3 3 3 4" xfId="2924"/>
    <cellStyle name="20% - Accent5 3 3 4" xfId="1725"/>
    <cellStyle name="20% - Accent5 3 3 4 2" xfId="2453"/>
    <cellStyle name="20% - Accent5 3 3 4 2 2" xfId="4012"/>
    <cellStyle name="20% - Accent5 3 3 4 3" xfId="3286"/>
    <cellStyle name="20% - Accent5 3 3 5" xfId="2090"/>
    <cellStyle name="20% - Accent5 3 3 5 2" xfId="3649"/>
    <cellStyle name="20% - Accent5 3 3 6" xfId="2922"/>
    <cellStyle name="20% - Accent5 3 4" xfId="240"/>
    <cellStyle name="20% - Accent5 3 4 2" xfId="1728"/>
    <cellStyle name="20% - Accent5 3 4 2 2" xfId="2456"/>
    <cellStyle name="20% - Accent5 3 4 2 2 2" xfId="4015"/>
    <cellStyle name="20% - Accent5 3 4 2 3" xfId="3289"/>
    <cellStyle name="20% - Accent5 3 4 3" xfId="2093"/>
    <cellStyle name="20% - Accent5 3 4 3 2" xfId="3652"/>
    <cellStyle name="20% - Accent5 3 4 4" xfId="2925"/>
    <cellStyle name="20% - Accent5 3 5" xfId="241"/>
    <cellStyle name="20% - Accent5 3 5 2" xfId="1729"/>
    <cellStyle name="20% - Accent5 3 5 2 2" xfId="2457"/>
    <cellStyle name="20% - Accent5 3 5 2 2 2" xfId="4016"/>
    <cellStyle name="20% - Accent5 3 5 2 3" xfId="3290"/>
    <cellStyle name="20% - Accent5 3 5 3" xfId="2094"/>
    <cellStyle name="20% - Accent5 3 5 3 2" xfId="3653"/>
    <cellStyle name="20% - Accent5 3 5 4" xfId="2926"/>
    <cellStyle name="20% - Accent5 3 6" xfId="1655"/>
    <cellStyle name="20% - Accent5 3 6 2" xfId="2385"/>
    <cellStyle name="20% - Accent5 3 6 2 2" xfId="3944"/>
    <cellStyle name="20% - Accent5 3 6 3" xfId="3218"/>
    <cellStyle name="20% - Accent5 3 7" xfId="2022"/>
    <cellStyle name="20% - Accent5 3 7 2" xfId="3581"/>
    <cellStyle name="20% - Accent5 3 8" xfId="2854"/>
    <cellStyle name="20% - Accent5 4" xfId="143"/>
    <cellStyle name="20% - Accent5 4 2" xfId="1670"/>
    <cellStyle name="20% - Accent5 4 2 2" xfId="2398"/>
    <cellStyle name="20% - Accent5 4 2 2 2" xfId="3957"/>
    <cellStyle name="20% - Accent5 4 2 3" xfId="3231"/>
    <cellStyle name="20% - Accent5 4 3" xfId="2035"/>
    <cellStyle name="20% - Accent5 4 3 2" xfId="3594"/>
    <cellStyle name="20% - Accent5 4 4" xfId="2867"/>
    <cellStyle name="20% - Accent5 5" xfId="242"/>
    <cellStyle name="20% - Accent5 5 2" xfId="1730"/>
    <cellStyle name="20% - Accent5 5 2 2" xfId="2458"/>
    <cellStyle name="20% - Accent5 5 2 2 2" xfId="4017"/>
    <cellStyle name="20% - Accent5 5 2 3" xfId="3291"/>
    <cellStyle name="20% - Accent5 5 3" xfId="2095"/>
    <cellStyle name="20% - Accent5 5 3 2" xfId="3654"/>
    <cellStyle name="20% - Accent5 5 4" xfId="2927"/>
    <cellStyle name="20% - Accent5 6" xfId="1586"/>
    <cellStyle name="20% - Accent5 6 2" xfId="1955"/>
    <cellStyle name="20% - Accent5 6 2 2" xfId="2683"/>
    <cellStyle name="20% - Accent5 6 2 2 2" xfId="4242"/>
    <cellStyle name="20% - Accent5 6 2 3" xfId="3516"/>
    <cellStyle name="20% - Accent5 6 3" xfId="2320"/>
    <cellStyle name="20% - Accent5 6 3 2" xfId="3879"/>
    <cellStyle name="20% - Accent5 6 4" xfId="3153"/>
    <cellStyle name="20% - Accent5 7" xfId="1602"/>
    <cellStyle name="20% - Accent5 7 2" xfId="1968"/>
    <cellStyle name="20% - Accent5 7 2 2" xfId="2696"/>
    <cellStyle name="20% - Accent5 7 2 2 2" xfId="4255"/>
    <cellStyle name="20% - Accent5 7 2 3" xfId="3529"/>
    <cellStyle name="20% - Accent5 7 3" xfId="2333"/>
    <cellStyle name="20% - Accent5 7 3 2" xfId="3892"/>
    <cellStyle name="20% - Accent5 7 4" xfId="3166"/>
    <cellStyle name="20% - Accent5 8" xfId="1616"/>
    <cellStyle name="20% - Accent5 8 2" xfId="1981"/>
    <cellStyle name="20% - Accent5 8 2 2" xfId="2709"/>
    <cellStyle name="20% - Accent5 8 2 2 2" xfId="4268"/>
    <cellStyle name="20% - Accent5 8 2 3" xfId="3542"/>
    <cellStyle name="20% - Accent5 8 3" xfId="2346"/>
    <cellStyle name="20% - Accent5 8 3 2" xfId="3905"/>
    <cellStyle name="20% - Accent5 8 4" xfId="3179"/>
    <cellStyle name="20% - Accent5 9" xfId="1633"/>
    <cellStyle name="20% - Accent5 9 2" xfId="2363"/>
    <cellStyle name="20% - Accent5 9 2 2" xfId="3922"/>
    <cellStyle name="20% - Accent5 9 3" xfId="3196"/>
    <cellStyle name="20% - Accent6" xfId="56" builtinId="50" customBuiltin="1"/>
    <cellStyle name="20% - Accent6 10" xfId="2002"/>
    <cellStyle name="20% - Accent6 10 2" xfId="3561"/>
    <cellStyle name="20% - Accent6 11" xfId="2734"/>
    <cellStyle name="20% - Accent6 11 2" xfId="4282"/>
    <cellStyle name="20% - Accent6 12" xfId="2761"/>
    <cellStyle name="20% - Accent6 13" xfId="2769"/>
    <cellStyle name="20% - Accent6 14" xfId="2808"/>
    <cellStyle name="20% - Accent6 15" xfId="2834"/>
    <cellStyle name="20% - Accent6 16" xfId="4307"/>
    <cellStyle name="20% - Accent6 17" xfId="4335"/>
    <cellStyle name="20% - Accent6 18" xfId="4362"/>
    <cellStyle name="20% - Accent6 19" xfId="4390"/>
    <cellStyle name="20% - Accent6 2" xfId="66"/>
    <cellStyle name="20% - Accent6 2 10" xfId="2793"/>
    <cellStyle name="20% - Accent6 2 11" xfId="2821"/>
    <cellStyle name="20% - Accent6 2 12" xfId="2842"/>
    <cellStyle name="20% - Accent6 2 13" xfId="4320"/>
    <cellStyle name="20% - Accent6 2 14" xfId="4348"/>
    <cellStyle name="20% - Accent6 2 15" xfId="4375"/>
    <cellStyle name="20% - Accent6 2 16" xfId="4419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18"/>
    <cellStyle name="20% - Accent6 2 2 3 2 3" xfId="3292"/>
    <cellStyle name="20% - Accent6 2 2 3 3" xfId="2096"/>
    <cellStyle name="20% - Accent6 2 2 3 3 2" xfId="3655"/>
    <cellStyle name="20% - Accent6 2 2 3 4" xfId="2928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32"/>
    <cellStyle name="20% - Accent6 2 7 3" xfId="3206"/>
    <cellStyle name="20% - Accent6 2 8" xfId="2010"/>
    <cellStyle name="20% - Accent6 2 8 2" xfId="3569"/>
    <cellStyle name="20% - Accent6 2 9" xfId="2747"/>
    <cellStyle name="20% - Accent6 20" xfId="4406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20"/>
    <cellStyle name="20% - Accent6 3 2 2 2 3" xfId="3294"/>
    <cellStyle name="20% - Accent6 3 2 2 3" xfId="2098"/>
    <cellStyle name="20% - Accent6 3 2 2 3 2" xfId="3657"/>
    <cellStyle name="20% - Accent6 3 2 2 4" xfId="2930"/>
    <cellStyle name="20% - Accent6 3 2 3" xfId="252"/>
    <cellStyle name="20% - Accent6 3 2 3 2" xfId="1734"/>
    <cellStyle name="20% - Accent6 3 2 3 2 2" xfId="2462"/>
    <cellStyle name="20% - Accent6 3 2 3 2 2 2" xfId="4021"/>
    <cellStyle name="20% - Accent6 3 2 3 2 3" xfId="3295"/>
    <cellStyle name="20% - Accent6 3 2 3 3" xfId="2099"/>
    <cellStyle name="20% - Accent6 3 2 3 3 2" xfId="3658"/>
    <cellStyle name="20% - Accent6 3 2 3 4" xfId="2931"/>
    <cellStyle name="20% - Accent6 3 2 4" xfId="1732"/>
    <cellStyle name="20% - Accent6 3 2 4 2" xfId="2460"/>
    <cellStyle name="20% - Accent6 3 2 4 2 2" xfId="4019"/>
    <cellStyle name="20% - Accent6 3 2 4 3" xfId="3293"/>
    <cellStyle name="20% - Accent6 3 2 5" xfId="2097"/>
    <cellStyle name="20% - Accent6 3 2 5 2" xfId="3656"/>
    <cellStyle name="20% - Accent6 3 2 6" xfId="2929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23"/>
    <cellStyle name="20% - Accent6 3 3 2 2 3" xfId="3297"/>
    <cellStyle name="20% - Accent6 3 3 2 3" xfId="2101"/>
    <cellStyle name="20% - Accent6 3 3 2 3 2" xfId="3660"/>
    <cellStyle name="20% - Accent6 3 3 2 4" xfId="2933"/>
    <cellStyle name="20% - Accent6 3 3 3" xfId="255"/>
    <cellStyle name="20% - Accent6 3 3 3 2" xfId="1737"/>
    <cellStyle name="20% - Accent6 3 3 3 2 2" xfId="2465"/>
    <cellStyle name="20% - Accent6 3 3 3 2 2 2" xfId="4024"/>
    <cellStyle name="20% - Accent6 3 3 3 2 3" xfId="3298"/>
    <cellStyle name="20% - Accent6 3 3 3 3" xfId="2102"/>
    <cellStyle name="20% - Accent6 3 3 3 3 2" xfId="3661"/>
    <cellStyle name="20% - Accent6 3 3 3 4" xfId="2934"/>
    <cellStyle name="20% - Accent6 3 3 4" xfId="1735"/>
    <cellStyle name="20% - Accent6 3 3 4 2" xfId="2463"/>
    <cellStyle name="20% - Accent6 3 3 4 2 2" xfId="4022"/>
    <cellStyle name="20% - Accent6 3 3 4 3" xfId="3296"/>
    <cellStyle name="20% - Accent6 3 3 5" xfId="2100"/>
    <cellStyle name="20% - Accent6 3 3 5 2" xfId="3659"/>
    <cellStyle name="20% - Accent6 3 3 6" xfId="2932"/>
    <cellStyle name="20% - Accent6 3 4" xfId="256"/>
    <cellStyle name="20% - Accent6 3 4 2" xfId="1738"/>
    <cellStyle name="20% - Accent6 3 4 2 2" xfId="2466"/>
    <cellStyle name="20% - Accent6 3 4 2 2 2" xfId="4025"/>
    <cellStyle name="20% - Accent6 3 4 2 3" xfId="3299"/>
    <cellStyle name="20% - Accent6 3 4 3" xfId="2103"/>
    <cellStyle name="20% - Accent6 3 4 3 2" xfId="3662"/>
    <cellStyle name="20% - Accent6 3 4 4" xfId="2935"/>
    <cellStyle name="20% - Accent6 3 5" xfId="257"/>
    <cellStyle name="20% - Accent6 3 5 2" xfId="1739"/>
    <cellStyle name="20% - Accent6 3 5 2 2" xfId="2467"/>
    <cellStyle name="20% - Accent6 3 5 2 2 2" xfId="4026"/>
    <cellStyle name="20% - Accent6 3 5 2 3" xfId="3300"/>
    <cellStyle name="20% - Accent6 3 5 3" xfId="2104"/>
    <cellStyle name="20% - Accent6 3 5 3 2" xfId="3663"/>
    <cellStyle name="20% - Accent6 3 5 4" xfId="2936"/>
    <cellStyle name="20% - Accent6 3 6" xfId="1656"/>
    <cellStyle name="20% - Accent6 3 6 2" xfId="2386"/>
    <cellStyle name="20% - Accent6 3 6 2 2" xfId="3945"/>
    <cellStyle name="20% - Accent6 3 6 3" xfId="3219"/>
    <cellStyle name="20% - Accent6 3 7" xfId="2023"/>
    <cellStyle name="20% - Accent6 3 7 2" xfId="3582"/>
    <cellStyle name="20% - Accent6 3 8" xfId="2855"/>
    <cellStyle name="20% - Accent6 4" xfId="144"/>
    <cellStyle name="20% - Accent6 4 2" xfId="1671"/>
    <cellStyle name="20% - Accent6 4 2 2" xfId="2399"/>
    <cellStyle name="20% - Accent6 4 2 2 2" xfId="3958"/>
    <cellStyle name="20% - Accent6 4 2 3" xfId="3232"/>
    <cellStyle name="20% - Accent6 4 3" xfId="2036"/>
    <cellStyle name="20% - Accent6 4 3 2" xfId="3595"/>
    <cellStyle name="20% - Accent6 4 4" xfId="2868"/>
    <cellStyle name="20% - Accent6 5" xfId="258"/>
    <cellStyle name="20% - Accent6 5 2" xfId="1740"/>
    <cellStyle name="20% - Accent6 5 2 2" xfId="2468"/>
    <cellStyle name="20% - Accent6 5 2 2 2" xfId="4027"/>
    <cellStyle name="20% - Accent6 5 2 3" xfId="3301"/>
    <cellStyle name="20% - Accent6 5 3" xfId="2105"/>
    <cellStyle name="20% - Accent6 5 3 2" xfId="3664"/>
    <cellStyle name="20% - Accent6 5 4" xfId="2937"/>
    <cellStyle name="20% - Accent6 6" xfId="1587"/>
    <cellStyle name="20% - Accent6 6 2" xfId="1956"/>
    <cellStyle name="20% - Accent6 6 2 2" xfId="2684"/>
    <cellStyle name="20% - Accent6 6 2 2 2" xfId="4243"/>
    <cellStyle name="20% - Accent6 6 2 3" xfId="3517"/>
    <cellStyle name="20% - Accent6 6 3" xfId="2321"/>
    <cellStyle name="20% - Accent6 6 3 2" xfId="3880"/>
    <cellStyle name="20% - Accent6 6 4" xfId="3154"/>
    <cellStyle name="20% - Accent6 7" xfId="1603"/>
    <cellStyle name="20% - Accent6 7 2" xfId="1969"/>
    <cellStyle name="20% - Accent6 7 2 2" xfId="2697"/>
    <cellStyle name="20% - Accent6 7 2 2 2" xfId="4256"/>
    <cellStyle name="20% - Accent6 7 2 3" xfId="3530"/>
    <cellStyle name="20% - Accent6 7 3" xfId="2334"/>
    <cellStyle name="20% - Accent6 7 3 2" xfId="3893"/>
    <cellStyle name="20% - Accent6 7 4" xfId="3167"/>
    <cellStyle name="20% - Accent6 8" xfId="1617"/>
    <cellStyle name="20% - Accent6 8 2" xfId="1982"/>
    <cellStyle name="20% - Accent6 8 2 2" xfId="2710"/>
    <cellStyle name="20% - Accent6 8 2 2 2" xfId="4269"/>
    <cellStyle name="20% - Accent6 8 2 3" xfId="3543"/>
    <cellStyle name="20% - Accent6 8 3" xfId="2347"/>
    <cellStyle name="20% - Accent6 8 3 2" xfId="3906"/>
    <cellStyle name="20% - Accent6 8 4" xfId="3180"/>
    <cellStyle name="20% - Accent6 9" xfId="1635"/>
    <cellStyle name="20% - Accent6 9 2" xfId="2365"/>
    <cellStyle name="20% - Accent6 9 2 2" xfId="3924"/>
    <cellStyle name="20% - Accent6 9 3" xfId="3198"/>
    <cellStyle name="20% - Акцент1 2" xfId="259"/>
    <cellStyle name="20% - Акцент1 2 2" xfId="1741"/>
    <cellStyle name="20% - Акцент1 2 2 2" xfId="2469"/>
    <cellStyle name="20% - Акцент1 2 2 2 2" xfId="4028"/>
    <cellStyle name="20% - Акцент1 2 2 3" xfId="3302"/>
    <cellStyle name="20% - Акцент1 2 3" xfId="2106"/>
    <cellStyle name="20% - Акцент1 2 3 2" xfId="3665"/>
    <cellStyle name="20% - Акцент1 2 4" xfId="2938"/>
    <cellStyle name="20% - Акцент2 2" xfId="260"/>
    <cellStyle name="20% - Акцент2 2 2" xfId="1742"/>
    <cellStyle name="20% - Акцент2 2 2 2" xfId="2470"/>
    <cellStyle name="20% - Акцент2 2 2 2 2" xfId="4029"/>
    <cellStyle name="20% - Акцент2 2 2 3" xfId="3303"/>
    <cellStyle name="20% - Акцент2 2 3" xfId="2107"/>
    <cellStyle name="20% - Акцент2 2 3 2" xfId="3666"/>
    <cellStyle name="20% - Акцент2 2 4" xfId="2939"/>
    <cellStyle name="20% - Акцент3 2" xfId="261"/>
    <cellStyle name="20% - Акцент3 2 2" xfId="1743"/>
    <cellStyle name="20% - Акцент3 2 2 2" xfId="2471"/>
    <cellStyle name="20% - Акцент3 2 2 2 2" xfId="4030"/>
    <cellStyle name="20% - Акцент3 2 2 3" xfId="3304"/>
    <cellStyle name="20% - Акцент3 2 3" xfId="2108"/>
    <cellStyle name="20% - Акцент3 2 3 2" xfId="3667"/>
    <cellStyle name="20% - Акцент3 2 4" xfId="2940"/>
    <cellStyle name="20% - Акцент4 2" xfId="262"/>
    <cellStyle name="20% - Акцент4 2 2" xfId="1744"/>
    <cellStyle name="20% - Акцент4 2 2 2" xfId="2472"/>
    <cellStyle name="20% - Акцент4 2 2 2 2" xfId="4031"/>
    <cellStyle name="20% - Акцент4 2 2 3" xfId="3305"/>
    <cellStyle name="20% - Акцент4 2 3" xfId="2109"/>
    <cellStyle name="20% - Акцент4 2 3 2" xfId="3668"/>
    <cellStyle name="20% - Акцент4 2 4" xfId="2941"/>
    <cellStyle name="20% - Акцент5 2" xfId="263"/>
    <cellStyle name="20% - Акцент5 2 2" xfId="1745"/>
    <cellStyle name="20% - Акцент5 2 2 2" xfId="2473"/>
    <cellStyle name="20% - Акцент5 2 2 2 2" xfId="4032"/>
    <cellStyle name="20% - Акцент5 2 2 3" xfId="3306"/>
    <cellStyle name="20% - Акцент5 2 3" xfId="2110"/>
    <cellStyle name="20% - Акцент5 2 3 2" xfId="3669"/>
    <cellStyle name="20% - Акцент5 2 4" xfId="2942"/>
    <cellStyle name="20% - Акцент6 2" xfId="264"/>
    <cellStyle name="20% - Акцент6 2 2" xfId="1746"/>
    <cellStyle name="20% - Акцент6 2 2 2" xfId="2474"/>
    <cellStyle name="20% - Акцент6 2 2 2 2" xfId="4033"/>
    <cellStyle name="20% - Акцент6 2 2 3" xfId="3307"/>
    <cellStyle name="20% - Акцент6 2 3" xfId="2111"/>
    <cellStyle name="20% - Акцент6 2 3 2" xfId="3670"/>
    <cellStyle name="20% - Акцент6 2 4" xfId="2943"/>
    <cellStyle name="40% - Accent1" xfId="37" builtinId="31" customBuiltin="1"/>
    <cellStyle name="40% - Accent1 10" xfId="1993"/>
    <cellStyle name="40% - Accent1 10 2" xfId="3552"/>
    <cellStyle name="40% - Accent1 11" xfId="2725"/>
    <cellStyle name="40% - Accent1 11 2" xfId="4283"/>
    <cellStyle name="40% - Accent1 12" xfId="2752"/>
    <cellStyle name="40% - Accent1 13" xfId="2770"/>
    <cellStyle name="40% - Accent1 14" xfId="2799"/>
    <cellStyle name="40% - Accent1 15" xfId="2825"/>
    <cellStyle name="40% - Accent1 16" xfId="4298"/>
    <cellStyle name="40% - Accent1 17" xfId="4326"/>
    <cellStyle name="40% - Accent1 18" xfId="4353"/>
    <cellStyle name="40% - Accent1 19" xfId="4381"/>
    <cellStyle name="40% - Accent1 2" xfId="67"/>
    <cellStyle name="40% - Accent1 2 10" xfId="2784"/>
    <cellStyle name="40% - Accent1 2 11" xfId="2812"/>
    <cellStyle name="40% - Accent1 2 12" xfId="2843"/>
    <cellStyle name="40% - Accent1 2 13" xfId="4311"/>
    <cellStyle name="40% - Accent1 2 14" xfId="4339"/>
    <cellStyle name="40% - Accent1 2 15" xfId="4366"/>
    <cellStyle name="40% - Accent1 2 16" xfId="4410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34"/>
    <cellStyle name="40% - Accent1 2 2 3 2 3" xfId="3308"/>
    <cellStyle name="40% - Accent1 2 2 3 3" xfId="2112"/>
    <cellStyle name="40% - Accent1 2 2 3 3 2" xfId="3671"/>
    <cellStyle name="40% - Accent1 2 2 3 4" xfId="2944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33"/>
    <cellStyle name="40% - Accent1 2 7 3" xfId="3207"/>
    <cellStyle name="40% - Accent1 2 8" xfId="2011"/>
    <cellStyle name="40% - Accent1 2 8 2" xfId="3570"/>
    <cellStyle name="40% - Accent1 2 9" xfId="2738"/>
    <cellStyle name="40% - Accent1 20" xfId="4397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36"/>
    <cellStyle name="40% - Accent1 3 2 2 2 3" xfId="3310"/>
    <cellStyle name="40% - Accent1 3 2 2 3" xfId="2114"/>
    <cellStyle name="40% - Accent1 3 2 2 3 2" xfId="3673"/>
    <cellStyle name="40% - Accent1 3 2 2 4" xfId="2946"/>
    <cellStyle name="40% - Accent1 3 2 3" xfId="274"/>
    <cellStyle name="40% - Accent1 3 2 3 2" xfId="1750"/>
    <cellStyle name="40% - Accent1 3 2 3 2 2" xfId="2478"/>
    <cellStyle name="40% - Accent1 3 2 3 2 2 2" xfId="4037"/>
    <cellStyle name="40% - Accent1 3 2 3 2 3" xfId="3311"/>
    <cellStyle name="40% - Accent1 3 2 3 3" xfId="2115"/>
    <cellStyle name="40% - Accent1 3 2 3 3 2" xfId="3674"/>
    <cellStyle name="40% - Accent1 3 2 3 4" xfId="2947"/>
    <cellStyle name="40% - Accent1 3 2 4" xfId="1748"/>
    <cellStyle name="40% - Accent1 3 2 4 2" xfId="2476"/>
    <cellStyle name="40% - Accent1 3 2 4 2 2" xfId="4035"/>
    <cellStyle name="40% - Accent1 3 2 4 3" xfId="3309"/>
    <cellStyle name="40% - Accent1 3 2 5" xfId="2113"/>
    <cellStyle name="40% - Accent1 3 2 5 2" xfId="3672"/>
    <cellStyle name="40% - Accent1 3 2 6" xfId="2945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39"/>
    <cellStyle name="40% - Accent1 3 3 2 2 3" xfId="3313"/>
    <cellStyle name="40% - Accent1 3 3 2 3" xfId="2117"/>
    <cellStyle name="40% - Accent1 3 3 2 3 2" xfId="3676"/>
    <cellStyle name="40% - Accent1 3 3 2 4" xfId="2949"/>
    <cellStyle name="40% - Accent1 3 3 3" xfId="277"/>
    <cellStyle name="40% - Accent1 3 3 3 2" xfId="1753"/>
    <cellStyle name="40% - Accent1 3 3 3 2 2" xfId="2481"/>
    <cellStyle name="40% - Accent1 3 3 3 2 2 2" xfId="4040"/>
    <cellStyle name="40% - Accent1 3 3 3 2 3" xfId="3314"/>
    <cellStyle name="40% - Accent1 3 3 3 3" xfId="2118"/>
    <cellStyle name="40% - Accent1 3 3 3 3 2" xfId="3677"/>
    <cellStyle name="40% - Accent1 3 3 3 4" xfId="2950"/>
    <cellStyle name="40% - Accent1 3 3 4" xfId="1751"/>
    <cellStyle name="40% - Accent1 3 3 4 2" xfId="2479"/>
    <cellStyle name="40% - Accent1 3 3 4 2 2" xfId="4038"/>
    <cellStyle name="40% - Accent1 3 3 4 3" xfId="3312"/>
    <cellStyle name="40% - Accent1 3 3 5" xfId="2116"/>
    <cellStyle name="40% - Accent1 3 3 5 2" xfId="3675"/>
    <cellStyle name="40% - Accent1 3 3 6" xfId="2948"/>
    <cellStyle name="40% - Accent1 3 4" xfId="278"/>
    <cellStyle name="40% - Accent1 3 4 2" xfId="1754"/>
    <cellStyle name="40% - Accent1 3 4 2 2" xfId="2482"/>
    <cellStyle name="40% - Accent1 3 4 2 2 2" xfId="4041"/>
    <cellStyle name="40% - Accent1 3 4 2 3" xfId="3315"/>
    <cellStyle name="40% - Accent1 3 4 3" xfId="2119"/>
    <cellStyle name="40% - Accent1 3 4 3 2" xfId="3678"/>
    <cellStyle name="40% - Accent1 3 4 4" xfId="2951"/>
    <cellStyle name="40% - Accent1 3 5" xfId="279"/>
    <cellStyle name="40% - Accent1 3 5 2" xfId="1755"/>
    <cellStyle name="40% - Accent1 3 5 2 2" xfId="2483"/>
    <cellStyle name="40% - Accent1 3 5 2 2 2" xfId="4042"/>
    <cellStyle name="40% - Accent1 3 5 2 3" xfId="3316"/>
    <cellStyle name="40% - Accent1 3 5 3" xfId="2120"/>
    <cellStyle name="40% - Accent1 3 5 3 2" xfId="3679"/>
    <cellStyle name="40% - Accent1 3 5 4" xfId="2952"/>
    <cellStyle name="40% - Accent1 3 6" xfId="1657"/>
    <cellStyle name="40% - Accent1 3 6 2" xfId="2387"/>
    <cellStyle name="40% - Accent1 3 6 2 2" xfId="3946"/>
    <cellStyle name="40% - Accent1 3 6 3" xfId="3220"/>
    <cellStyle name="40% - Accent1 3 7" xfId="2024"/>
    <cellStyle name="40% - Accent1 3 7 2" xfId="3583"/>
    <cellStyle name="40% - Accent1 3 8" xfId="2856"/>
    <cellStyle name="40% - Accent1 4" xfId="145"/>
    <cellStyle name="40% - Accent1 4 2" xfId="1672"/>
    <cellStyle name="40% - Accent1 4 2 2" xfId="2400"/>
    <cellStyle name="40% - Accent1 4 2 2 2" xfId="3959"/>
    <cellStyle name="40% - Accent1 4 2 3" xfId="3233"/>
    <cellStyle name="40% - Accent1 4 3" xfId="2037"/>
    <cellStyle name="40% - Accent1 4 3 2" xfId="3596"/>
    <cellStyle name="40% - Accent1 4 4" xfId="2869"/>
    <cellStyle name="40% - Accent1 5" xfId="280"/>
    <cellStyle name="40% - Accent1 5 2" xfId="1756"/>
    <cellStyle name="40% - Accent1 5 2 2" xfId="2484"/>
    <cellStyle name="40% - Accent1 5 2 2 2" xfId="4043"/>
    <cellStyle name="40% - Accent1 5 2 3" xfId="3317"/>
    <cellStyle name="40% - Accent1 5 3" xfId="2121"/>
    <cellStyle name="40% - Accent1 5 3 2" xfId="3680"/>
    <cellStyle name="40% - Accent1 5 4" xfId="2953"/>
    <cellStyle name="40% - Accent1 6" xfId="1588"/>
    <cellStyle name="40% - Accent1 6 2" xfId="1957"/>
    <cellStyle name="40% - Accent1 6 2 2" xfId="2685"/>
    <cellStyle name="40% - Accent1 6 2 2 2" xfId="4244"/>
    <cellStyle name="40% - Accent1 6 2 3" xfId="3518"/>
    <cellStyle name="40% - Accent1 6 3" xfId="2322"/>
    <cellStyle name="40% - Accent1 6 3 2" xfId="3881"/>
    <cellStyle name="40% - Accent1 6 4" xfId="3155"/>
    <cellStyle name="40% - Accent1 7" xfId="1604"/>
    <cellStyle name="40% - Accent1 7 2" xfId="1970"/>
    <cellStyle name="40% - Accent1 7 2 2" xfId="2698"/>
    <cellStyle name="40% - Accent1 7 2 2 2" xfId="4257"/>
    <cellStyle name="40% - Accent1 7 2 3" xfId="3531"/>
    <cellStyle name="40% - Accent1 7 3" xfId="2335"/>
    <cellStyle name="40% - Accent1 7 3 2" xfId="3894"/>
    <cellStyle name="40% - Accent1 7 4" xfId="3168"/>
    <cellStyle name="40% - Accent1 8" xfId="1618"/>
    <cellStyle name="40% - Accent1 8 2" xfId="1983"/>
    <cellStyle name="40% - Accent1 8 2 2" xfId="2711"/>
    <cellStyle name="40% - Accent1 8 2 2 2" xfId="4270"/>
    <cellStyle name="40% - Accent1 8 2 3" xfId="3544"/>
    <cellStyle name="40% - Accent1 8 3" xfId="2348"/>
    <cellStyle name="40% - Accent1 8 3 2" xfId="3907"/>
    <cellStyle name="40% - Accent1 8 4" xfId="3181"/>
    <cellStyle name="40% - Accent1 9" xfId="1626"/>
    <cellStyle name="40% - Accent1 9 2" xfId="2356"/>
    <cellStyle name="40% - Accent1 9 2 2" xfId="3915"/>
    <cellStyle name="40% - Accent1 9 3" xfId="3189"/>
    <cellStyle name="40% - Accent2" xfId="41" builtinId="35" customBuiltin="1"/>
    <cellStyle name="40% - Accent2 10" xfId="1995"/>
    <cellStyle name="40% - Accent2 10 2" xfId="3554"/>
    <cellStyle name="40% - Accent2 11" xfId="2727"/>
    <cellStyle name="40% - Accent2 11 2" xfId="4284"/>
    <cellStyle name="40% - Accent2 12" xfId="2754"/>
    <cellStyle name="40% - Accent2 13" xfId="2771"/>
    <cellStyle name="40% - Accent2 14" xfId="2801"/>
    <cellStyle name="40% - Accent2 15" xfId="2827"/>
    <cellStyle name="40% - Accent2 16" xfId="4300"/>
    <cellStyle name="40% - Accent2 17" xfId="4328"/>
    <cellStyle name="40% - Accent2 18" xfId="4355"/>
    <cellStyle name="40% - Accent2 19" xfId="4383"/>
    <cellStyle name="40% - Accent2 2" xfId="68"/>
    <cellStyle name="40% - Accent2 2 10" xfId="2786"/>
    <cellStyle name="40% - Accent2 2 11" xfId="2814"/>
    <cellStyle name="40% - Accent2 2 12" xfId="2844"/>
    <cellStyle name="40% - Accent2 2 13" xfId="4313"/>
    <cellStyle name="40% - Accent2 2 14" xfId="4341"/>
    <cellStyle name="40% - Accent2 2 15" xfId="4368"/>
    <cellStyle name="40% - Accent2 2 16" xfId="4412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44"/>
    <cellStyle name="40% - Accent2 2 2 3 2 3" xfId="3318"/>
    <cellStyle name="40% - Accent2 2 2 3 3" xfId="2122"/>
    <cellStyle name="40% - Accent2 2 2 3 3 2" xfId="3681"/>
    <cellStyle name="40% - Accent2 2 2 3 4" xfId="2954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34"/>
    <cellStyle name="40% - Accent2 2 7 3" xfId="3208"/>
    <cellStyle name="40% - Accent2 2 8" xfId="2012"/>
    <cellStyle name="40% - Accent2 2 8 2" xfId="3571"/>
    <cellStyle name="40% - Accent2 2 9" xfId="2740"/>
    <cellStyle name="40% - Accent2 20" xfId="4399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46"/>
    <cellStyle name="40% - Accent2 3 2 2 2 3" xfId="3320"/>
    <cellStyle name="40% - Accent2 3 2 2 3" xfId="2124"/>
    <cellStyle name="40% - Accent2 3 2 2 3 2" xfId="3683"/>
    <cellStyle name="40% - Accent2 3 2 2 4" xfId="2956"/>
    <cellStyle name="40% - Accent2 3 2 3" xfId="290"/>
    <cellStyle name="40% - Accent2 3 2 3 2" xfId="1760"/>
    <cellStyle name="40% - Accent2 3 2 3 2 2" xfId="2488"/>
    <cellStyle name="40% - Accent2 3 2 3 2 2 2" xfId="4047"/>
    <cellStyle name="40% - Accent2 3 2 3 2 3" xfId="3321"/>
    <cellStyle name="40% - Accent2 3 2 3 3" xfId="2125"/>
    <cellStyle name="40% - Accent2 3 2 3 3 2" xfId="3684"/>
    <cellStyle name="40% - Accent2 3 2 3 4" xfId="2957"/>
    <cellStyle name="40% - Accent2 3 2 4" xfId="1758"/>
    <cellStyle name="40% - Accent2 3 2 4 2" xfId="2486"/>
    <cellStyle name="40% - Accent2 3 2 4 2 2" xfId="4045"/>
    <cellStyle name="40% - Accent2 3 2 4 3" xfId="3319"/>
    <cellStyle name="40% - Accent2 3 2 5" xfId="2123"/>
    <cellStyle name="40% - Accent2 3 2 5 2" xfId="3682"/>
    <cellStyle name="40% - Accent2 3 2 6" xfId="2955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49"/>
    <cellStyle name="40% - Accent2 3 3 2 2 3" xfId="3323"/>
    <cellStyle name="40% - Accent2 3 3 2 3" xfId="2127"/>
    <cellStyle name="40% - Accent2 3 3 2 3 2" xfId="3686"/>
    <cellStyle name="40% - Accent2 3 3 2 4" xfId="2959"/>
    <cellStyle name="40% - Accent2 3 3 3" xfId="293"/>
    <cellStyle name="40% - Accent2 3 3 3 2" xfId="1763"/>
    <cellStyle name="40% - Accent2 3 3 3 2 2" xfId="2491"/>
    <cellStyle name="40% - Accent2 3 3 3 2 2 2" xfId="4050"/>
    <cellStyle name="40% - Accent2 3 3 3 2 3" xfId="3324"/>
    <cellStyle name="40% - Accent2 3 3 3 3" xfId="2128"/>
    <cellStyle name="40% - Accent2 3 3 3 3 2" xfId="3687"/>
    <cellStyle name="40% - Accent2 3 3 3 4" xfId="2960"/>
    <cellStyle name="40% - Accent2 3 3 4" xfId="1761"/>
    <cellStyle name="40% - Accent2 3 3 4 2" xfId="2489"/>
    <cellStyle name="40% - Accent2 3 3 4 2 2" xfId="4048"/>
    <cellStyle name="40% - Accent2 3 3 4 3" xfId="3322"/>
    <cellStyle name="40% - Accent2 3 3 5" xfId="2126"/>
    <cellStyle name="40% - Accent2 3 3 5 2" xfId="3685"/>
    <cellStyle name="40% - Accent2 3 3 6" xfId="2958"/>
    <cellStyle name="40% - Accent2 3 4" xfId="294"/>
    <cellStyle name="40% - Accent2 3 4 2" xfId="1764"/>
    <cellStyle name="40% - Accent2 3 4 2 2" xfId="2492"/>
    <cellStyle name="40% - Accent2 3 4 2 2 2" xfId="4051"/>
    <cellStyle name="40% - Accent2 3 4 2 3" xfId="3325"/>
    <cellStyle name="40% - Accent2 3 4 3" xfId="2129"/>
    <cellStyle name="40% - Accent2 3 4 3 2" xfId="3688"/>
    <cellStyle name="40% - Accent2 3 4 4" xfId="2961"/>
    <cellStyle name="40% - Accent2 3 5" xfId="295"/>
    <cellStyle name="40% - Accent2 3 5 2" xfId="1765"/>
    <cellStyle name="40% - Accent2 3 5 2 2" xfId="2493"/>
    <cellStyle name="40% - Accent2 3 5 2 2 2" xfId="4052"/>
    <cellStyle name="40% - Accent2 3 5 2 3" xfId="3326"/>
    <cellStyle name="40% - Accent2 3 5 3" xfId="2130"/>
    <cellStyle name="40% - Accent2 3 5 3 2" xfId="3689"/>
    <cellStyle name="40% - Accent2 3 5 4" xfId="2962"/>
    <cellStyle name="40% - Accent2 3 6" xfId="1658"/>
    <cellStyle name="40% - Accent2 3 6 2" xfId="2388"/>
    <cellStyle name="40% - Accent2 3 6 2 2" xfId="3947"/>
    <cellStyle name="40% - Accent2 3 6 3" xfId="3221"/>
    <cellStyle name="40% - Accent2 3 7" xfId="2025"/>
    <cellStyle name="40% - Accent2 3 7 2" xfId="3584"/>
    <cellStyle name="40% - Accent2 3 8" xfId="2857"/>
    <cellStyle name="40% - Accent2 4" xfId="146"/>
    <cellStyle name="40% - Accent2 4 2" xfId="1673"/>
    <cellStyle name="40% - Accent2 4 2 2" xfId="2401"/>
    <cellStyle name="40% - Accent2 4 2 2 2" xfId="3960"/>
    <cellStyle name="40% - Accent2 4 2 3" xfId="3234"/>
    <cellStyle name="40% - Accent2 4 3" xfId="2038"/>
    <cellStyle name="40% - Accent2 4 3 2" xfId="3597"/>
    <cellStyle name="40% - Accent2 4 4" xfId="2870"/>
    <cellStyle name="40% - Accent2 5" xfId="296"/>
    <cellStyle name="40% - Accent2 5 2" xfId="1766"/>
    <cellStyle name="40% - Accent2 5 2 2" xfId="2494"/>
    <cellStyle name="40% - Accent2 5 2 2 2" xfId="4053"/>
    <cellStyle name="40% - Accent2 5 2 3" xfId="3327"/>
    <cellStyle name="40% - Accent2 5 3" xfId="2131"/>
    <cellStyle name="40% - Accent2 5 3 2" xfId="3690"/>
    <cellStyle name="40% - Accent2 5 4" xfId="2963"/>
    <cellStyle name="40% - Accent2 6" xfId="1589"/>
    <cellStyle name="40% - Accent2 6 2" xfId="1958"/>
    <cellStyle name="40% - Accent2 6 2 2" xfId="2686"/>
    <cellStyle name="40% - Accent2 6 2 2 2" xfId="4245"/>
    <cellStyle name="40% - Accent2 6 2 3" xfId="3519"/>
    <cellStyle name="40% - Accent2 6 3" xfId="2323"/>
    <cellStyle name="40% - Accent2 6 3 2" xfId="3882"/>
    <cellStyle name="40% - Accent2 6 4" xfId="3156"/>
    <cellStyle name="40% - Accent2 7" xfId="1605"/>
    <cellStyle name="40% - Accent2 7 2" xfId="1971"/>
    <cellStyle name="40% - Accent2 7 2 2" xfId="2699"/>
    <cellStyle name="40% - Accent2 7 2 2 2" xfId="4258"/>
    <cellStyle name="40% - Accent2 7 2 3" xfId="3532"/>
    <cellStyle name="40% - Accent2 7 3" xfId="2336"/>
    <cellStyle name="40% - Accent2 7 3 2" xfId="3895"/>
    <cellStyle name="40% - Accent2 7 4" xfId="3169"/>
    <cellStyle name="40% - Accent2 8" xfId="1619"/>
    <cellStyle name="40% - Accent2 8 2" xfId="1984"/>
    <cellStyle name="40% - Accent2 8 2 2" xfId="2712"/>
    <cellStyle name="40% - Accent2 8 2 2 2" xfId="4271"/>
    <cellStyle name="40% - Accent2 8 2 3" xfId="3545"/>
    <cellStyle name="40% - Accent2 8 3" xfId="2349"/>
    <cellStyle name="40% - Accent2 8 3 2" xfId="3908"/>
    <cellStyle name="40% - Accent2 8 4" xfId="3182"/>
    <cellStyle name="40% - Accent2 9" xfId="1628"/>
    <cellStyle name="40% - Accent2 9 2" xfId="2358"/>
    <cellStyle name="40% - Accent2 9 2 2" xfId="3917"/>
    <cellStyle name="40% - Accent2 9 3" xfId="3191"/>
    <cellStyle name="40% - Accent3" xfId="45" builtinId="39" customBuiltin="1"/>
    <cellStyle name="40% - Accent3 10" xfId="1997"/>
    <cellStyle name="40% - Accent3 10 2" xfId="3556"/>
    <cellStyle name="40% - Accent3 11" xfId="2729"/>
    <cellStyle name="40% - Accent3 11 2" xfId="4285"/>
    <cellStyle name="40% - Accent3 12" xfId="2756"/>
    <cellStyle name="40% - Accent3 13" xfId="2772"/>
    <cellStyle name="40% - Accent3 14" xfId="2803"/>
    <cellStyle name="40% - Accent3 15" xfId="2829"/>
    <cellStyle name="40% - Accent3 16" xfId="4302"/>
    <cellStyle name="40% - Accent3 17" xfId="4330"/>
    <cellStyle name="40% - Accent3 18" xfId="4357"/>
    <cellStyle name="40% - Accent3 19" xfId="4385"/>
    <cellStyle name="40% - Accent3 2" xfId="69"/>
    <cellStyle name="40% - Accent3 2 10" xfId="2788"/>
    <cellStyle name="40% - Accent3 2 11" xfId="2816"/>
    <cellStyle name="40% - Accent3 2 12" xfId="2845"/>
    <cellStyle name="40% - Accent3 2 13" xfId="4315"/>
    <cellStyle name="40% - Accent3 2 14" xfId="4343"/>
    <cellStyle name="40% - Accent3 2 15" xfId="4370"/>
    <cellStyle name="40% - Accent3 2 16" xfId="4414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54"/>
    <cellStyle name="40% - Accent3 2 2 3 2 3" xfId="3328"/>
    <cellStyle name="40% - Accent3 2 2 3 3" xfId="2132"/>
    <cellStyle name="40% - Accent3 2 2 3 3 2" xfId="3691"/>
    <cellStyle name="40% - Accent3 2 2 3 4" xfId="2964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35"/>
    <cellStyle name="40% - Accent3 2 7 3" xfId="3209"/>
    <cellStyle name="40% - Accent3 2 8" xfId="2013"/>
    <cellStyle name="40% - Accent3 2 8 2" xfId="3572"/>
    <cellStyle name="40% - Accent3 2 9" xfId="2742"/>
    <cellStyle name="40% - Accent3 20" xfId="4401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56"/>
    <cellStyle name="40% - Accent3 3 2 2 2 3" xfId="3330"/>
    <cellStyle name="40% - Accent3 3 2 2 3" xfId="2134"/>
    <cellStyle name="40% - Accent3 3 2 2 3 2" xfId="3693"/>
    <cellStyle name="40% - Accent3 3 2 2 4" xfId="2966"/>
    <cellStyle name="40% - Accent3 3 2 3" xfId="306"/>
    <cellStyle name="40% - Accent3 3 2 3 2" xfId="1770"/>
    <cellStyle name="40% - Accent3 3 2 3 2 2" xfId="2498"/>
    <cellStyle name="40% - Accent3 3 2 3 2 2 2" xfId="4057"/>
    <cellStyle name="40% - Accent3 3 2 3 2 3" xfId="3331"/>
    <cellStyle name="40% - Accent3 3 2 3 3" xfId="2135"/>
    <cellStyle name="40% - Accent3 3 2 3 3 2" xfId="3694"/>
    <cellStyle name="40% - Accent3 3 2 3 4" xfId="2967"/>
    <cellStyle name="40% - Accent3 3 2 4" xfId="1768"/>
    <cellStyle name="40% - Accent3 3 2 4 2" xfId="2496"/>
    <cellStyle name="40% - Accent3 3 2 4 2 2" xfId="4055"/>
    <cellStyle name="40% - Accent3 3 2 4 3" xfId="3329"/>
    <cellStyle name="40% - Accent3 3 2 5" xfId="2133"/>
    <cellStyle name="40% - Accent3 3 2 5 2" xfId="3692"/>
    <cellStyle name="40% - Accent3 3 2 6" xfId="2965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59"/>
    <cellStyle name="40% - Accent3 3 3 2 2 3" xfId="3333"/>
    <cellStyle name="40% - Accent3 3 3 2 3" xfId="2137"/>
    <cellStyle name="40% - Accent3 3 3 2 3 2" xfId="3696"/>
    <cellStyle name="40% - Accent3 3 3 2 4" xfId="2969"/>
    <cellStyle name="40% - Accent3 3 3 3" xfId="309"/>
    <cellStyle name="40% - Accent3 3 3 3 2" xfId="1773"/>
    <cellStyle name="40% - Accent3 3 3 3 2 2" xfId="2501"/>
    <cellStyle name="40% - Accent3 3 3 3 2 2 2" xfId="4060"/>
    <cellStyle name="40% - Accent3 3 3 3 2 3" xfId="3334"/>
    <cellStyle name="40% - Accent3 3 3 3 3" xfId="2138"/>
    <cellStyle name="40% - Accent3 3 3 3 3 2" xfId="3697"/>
    <cellStyle name="40% - Accent3 3 3 3 4" xfId="2970"/>
    <cellStyle name="40% - Accent3 3 3 4" xfId="1771"/>
    <cellStyle name="40% - Accent3 3 3 4 2" xfId="2499"/>
    <cellStyle name="40% - Accent3 3 3 4 2 2" xfId="4058"/>
    <cellStyle name="40% - Accent3 3 3 4 3" xfId="3332"/>
    <cellStyle name="40% - Accent3 3 3 5" xfId="2136"/>
    <cellStyle name="40% - Accent3 3 3 5 2" xfId="3695"/>
    <cellStyle name="40% - Accent3 3 3 6" xfId="2968"/>
    <cellStyle name="40% - Accent3 3 4" xfId="310"/>
    <cellStyle name="40% - Accent3 3 4 2" xfId="1774"/>
    <cellStyle name="40% - Accent3 3 4 2 2" xfId="2502"/>
    <cellStyle name="40% - Accent3 3 4 2 2 2" xfId="4061"/>
    <cellStyle name="40% - Accent3 3 4 2 3" xfId="3335"/>
    <cellStyle name="40% - Accent3 3 4 3" xfId="2139"/>
    <cellStyle name="40% - Accent3 3 4 3 2" xfId="3698"/>
    <cellStyle name="40% - Accent3 3 4 4" xfId="2971"/>
    <cellStyle name="40% - Accent3 3 5" xfId="311"/>
    <cellStyle name="40% - Accent3 3 5 2" xfId="1775"/>
    <cellStyle name="40% - Accent3 3 5 2 2" xfId="2503"/>
    <cellStyle name="40% - Accent3 3 5 2 2 2" xfId="4062"/>
    <cellStyle name="40% - Accent3 3 5 2 3" xfId="3336"/>
    <cellStyle name="40% - Accent3 3 5 3" xfId="2140"/>
    <cellStyle name="40% - Accent3 3 5 3 2" xfId="3699"/>
    <cellStyle name="40% - Accent3 3 5 4" xfId="2972"/>
    <cellStyle name="40% - Accent3 3 6" xfId="1659"/>
    <cellStyle name="40% - Accent3 3 6 2" xfId="2389"/>
    <cellStyle name="40% - Accent3 3 6 2 2" xfId="3948"/>
    <cellStyle name="40% - Accent3 3 6 3" xfId="3222"/>
    <cellStyle name="40% - Accent3 3 7" xfId="2026"/>
    <cellStyle name="40% - Accent3 3 7 2" xfId="3585"/>
    <cellStyle name="40% - Accent3 3 8" xfId="2858"/>
    <cellStyle name="40% - Accent3 4" xfId="147"/>
    <cellStyle name="40% - Accent3 4 2" xfId="1674"/>
    <cellStyle name="40% - Accent3 4 2 2" xfId="2402"/>
    <cellStyle name="40% - Accent3 4 2 2 2" xfId="3961"/>
    <cellStyle name="40% - Accent3 4 2 3" xfId="3235"/>
    <cellStyle name="40% - Accent3 4 3" xfId="2039"/>
    <cellStyle name="40% - Accent3 4 3 2" xfId="3598"/>
    <cellStyle name="40% - Accent3 4 4" xfId="2871"/>
    <cellStyle name="40% - Accent3 5" xfId="312"/>
    <cellStyle name="40% - Accent3 5 2" xfId="1776"/>
    <cellStyle name="40% - Accent3 5 2 2" xfId="2504"/>
    <cellStyle name="40% - Accent3 5 2 2 2" xfId="4063"/>
    <cellStyle name="40% - Accent3 5 2 3" xfId="3337"/>
    <cellStyle name="40% - Accent3 5 3" xfId="2141"/>
    <cellStyle name="40% - Accent3 5 3 2" xfId="3700"/>
    <cellStyle name="40% - Accent3 5 4" xfId="2973"/>
    <cellStyle name="40% - Accent3 6" xfId="1590"/>
    <cellStyle name="40% - Accent3 6 2" xfId="1959"/>
    <cellStyle name="40% - Accent3 6 2 2" xfId="2687"/>
    <cellStyle name="40% - Accent3 6 2 2 2" xfId="4246"/>
    <cellStyle name="40% - Accent3 6 2 3" xfId="3520"/>
    <cellStyle name="40% - Accent3 6 3" xfId="2324"/>
    <cellStyle name="40% - Accent3 6 3 2" xfId="3883"/>
    <cellStyle name="40% - Accent3 6 4" xfId="3157"/>
    <cellStyle name="40% - Accent3 7" xfId="1606"/>
    <cellStyle name="40% - Accent3 7 2" xfId="1972"/>
    <cellStyle name="40% - Accent3 7 2 2" xfId="2700"/>
    <cellStyle name="40% - Accent3 7 2 2 2" xfId="4259"/>
    <cellStyle name="40% - Accent3 7 2 3" xfId="3533"/>
    <cellStyle name="40% - Accent3 7 3" xfId="2337"/>
    <cellStyle name="40% - Accent3 7 3 2" xfId="3896"/>
    <cellStyle name="40% - Accent3 7 4" xfId="3170"/>
    <cellStyle name="40% - Accent3 8" xfId="1620"/>
    <cellStyle name="40% - Accent3 8 2" xfId="1985"/>
    <cellStyle name="40% - Accent3 8 2 2" xfId="2713"/>
    <cellStyle name="40% - Accent3 8 2 2 2" xfId="4272"/>
    <cellStyle name="40% - Accent3 8 2 3" xfId="3546"/>
    <cellStyle name="40% - Accent3 8 3" xfId="2350"/>
    <cellStyle name="40% - Accent3 8 3 2" xfId="3909"/>
    <cellStyle name="40% - Accent3 8 4" xfId="3183"/>
    <cellStyle name="40% - Accent3 9" xfId="1630"/>
    <cellStyle name="40% - Accent3 9 2" xfId="2360"/>
    <cellStyle name="40% - Accent3 9 2 2" xfId="3919"/>
    <cellStyle name="40% - Accent3 9 3" xfId="3193"/>
    <cellStyle name="40% - Accent4" xfId="49" builtinId="43" customBuiltin="1"/>
    <cellStyle name="40% - Accent4 10" xfId="1999"/>
    <cellStyle name="40% - Accent4 10 2" xfId="3558"/>
    <cellStyle name="40% - Accent4 11" xfId="2731"/>
    <cellStyle name="40% - Accent4 11 2" xfId="4286"/>
    <cellStyle name="40% - Accent4 12" xfId="2758"/>
    <cellStyle name="40% - Accent4 13" xfId="2773"/>
    <cellStyle name="40% - Accent4 14" xfId="2805"/>
    <cellStyle name="40% - Accent4 15" xfId="2831"/>
    <cellStyle name="40% - Accent4 16" xfId="4304"/>
    <cellStyle name="40% - Accent4 17" xfId="4332"/>
    <cellStyle name="40% - Accent4 18" xfId="4359"/>
    <cellStyle name="40% - Accent4 19" xfId="4387"/>
    <cellStyle name="40% - Accent4 2" xfId="70"/>
    <cellStyle name="40% - Accent4 2 10" xfId="2790"/>
    <cellStyle name="40% - Accent4 2 11" xfId="2818"/>
    <cellStyle name="40% - Accent4 2 12" xfId="2846"/>
    <cellStyle name="40% - Accent4 2 13" xfId="4317"/>
    <cellStyle name="40% - Accent4 2 14" xfId="4345"/>
    <cellStyle name="40% - Accent4 2 15" xfId="4372"/>
    <cellStyle name="40% - Accent4 2 16" xfId="4416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64"/>
    <cellStyle name="40% - Accent4 2 2 3 2 3" xfId="3338"/>
    <cellStyle name="40% - Accent4 2 2 3 3" xfId="2142"/>
    <cellStyle name="40% - Accent4 2 2 3 3 2" xfId="3701"/>
    <cellStyle name="40% - Accent4 2 2 3 4" xfId="2974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36"/>
    <cellStyle name="40% - Accent4 2 7 3" xfId="3210"/>
    <cellStyle name="40% - Accent4 2 8" xfId="2014"/>
    <cellStyle name="40% - Accent4 2 8 2" xfId="3573"/>
    <cellStyle name="40% - Accent4 2 9" xfId="2744"/>
    <cellStyle name="40% - Accent4 20" xfId="4403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66"/>
    <cellStyle name="40% - Accent4 3 2 2 2 3" xfId="3340"/>
    <cellStyle name="40% - Accent4 3 2 2 3" xfId="2144"/>
    <cellStyle name="40% - Accent4 3 2 2 3 2" xfId="3703"/>
    <cellStyle name="40% - Accent4 3 2 2 4" xfId="2976"/>
    <cellStyle name="40% - Accent4 3 2 3" xfId="322"/>
    <cellStyle name="40% - Accent4 3 2 3 2" xfId="1780"/>
    <cellStyle name="40% - Accent4 3 2 3 2 2" xfId="2508"/>
    <cellStyle name="40% - Accent4 3 2 3 2 2 2" xfId="4067"/>
    <cellStyle name="40% - Accent4 3 2 3 2 3" xfId="3341"/>
    <cellStyle name="40% - Accent4 3 2 3 3" xfId="2145"/>
    <cellStyle name="40% - Accent4 3 2 3 3 2" xfId="3704"/>
    <cellStyle name="40% - Accent4 3 2 3 4" xfId="2977"/>
    <cellStyle name="40% - Accent4 3 2 4" xfId="1778"/>
    <cellStyle name="40% - Accent4 3 2 4 2" xfId="2506"/>
    <cellStyle name="40% - Accent4 3 2 4 2 2" xfId="4065"/>
    <cellStyle name="40% - Accent4 3 2 4 3" xfId="3339"/>
    <cellStyle name="40% - Accent4 3 2 5" xfId="2143"/>
    <cellStyle name="40% - Accent4 3 2 5 2" xfId="3702"/>
    <cellStyle name="40% - Accent4 3 2 6" xfId="2975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69"/>
    <cellStyle name="40% - Accent4 3 3 2 2 3" xfId="3343"/>
    <cellStyle name="40% - Accent4 3 3 2 3" xfId="2147"/>
    <cellStyle name="40% - Accent4 3 3 2 3 2" xfId="3706"/>
    <cellStyle name="40% - Accent4 3 3 2 4" xfId="2979"/>
    <cellStyle name="40% - Accent4 3 3 3" xfId="325"/>
    <cellStyle name="40% - Accent4 3 3 3 2" xfId="1783"/>
    <cellStyle name="40% - Accent4 3 3 3 2 2" xfId="2511"/>
    <cellStyle name="40% - Accent4 3 3 3 2 2 2" xfId="4070"/>
    <cellStyle name="40% - Accent4 3 3 3 2 3" xfId="3344"/>
    <cellStyle name="40% - Accent4 3 3 3 3" xfId="2148"/>
    <cellStyle name="40% - Accent4 3 3 3 3 2" xfId="3707"/>
    <cellStyle name="40% - Accent4 3 3 3 4" xfId="2980"/>
    <cellStyle name="40% - Accent4 3 3 4" xfId="1781"/>
    <cellStyle name="40% - Accent4 3 3 4 2" xfId="2509"/>
    <cellStyle name="40% - Accent4 3 3 4 2 2" xfId="4068"/>
    <cellStyle name="40% - Accent4 3 3 4 3" xfId="3342"/>
    <cellStyle name="40% - Accent4 3 3 5" xfId="2146"/>
    <cellStyle name="40% - Accent4 3 3 5 2" xfId="3705"/>
    <cellStyle name="40% - Accent4 3 3 6" xfId="2978"/>
    <cellStyle name="40% - Accent4 3 4" xfId="326"/>
    <cellStyle name="40% - Accent4 3 4 2" xfId="1784"/>
    <cellStyle name="40% - Accent4 3 4 2 2" xfId="2512"/>
    <cellStyle name="40% - Accent4 3 4 2 2 2" xfId="4071"/>
    <cellStyle name="40% - Accent4 3 4 2 3" xfId="3345"/>
    <cellStyle name="40% - Accent4 3 4 3" xfId="2149"/>
    <cellStyle name="40% - Accent4 3 4 3 2" xfId="3708"/>
    <cellStyle name="40% - Accent4 3 4 4" xfId="2981"/>
    <cellStyle name="40% - Accent4 3 5" xfId="327"/>
    <cellStyle name="40% - Accent4 3 5 2" xfId="1785"/>
    <cellStyle name="40% - Accent4 3 5 2 2" xfId="2513"/>
    <cellStyle name="40% - Accent4 3 5 2 2 2" xfId="4072"/>
    <cellStyle name="40% - Accent4 3 5 2 3" xfId="3346"/>
    <cellStyle name="40% - Accent4 3 5 3" xfId="2150"/>
    <cellStyle name="40% - Accent4 3 5 3 2" xfId="3709"/>
    <cellStyle name="40% - Accent4 3 5 4" xfId="2982"/>
    <cellStyle name="40% - Accent4 3 6" xfId="1660"/>
    <cellStyle name="40% - Accent4 3 6 2" xfId="2390"/>
    <cellStyle name="40% - Accent4 3 6 2 2" xfId="3949"/>
    <cellStyle name="40% - Accent4 3 6 3" xfId="3223"/>
    <cellStyle name="40% - Accent4 3 7" xfId="2027"/>
    <cellStyle name="40% - Accent4 3 7 2" xfId="3586"/>
    <cellStyle name="40% - Accent4 3 8" xfId="2859"/>
    <cellStyle name="40% - Accent4 4" xfId="148"/>
    <cellStyle name="40% - Accent4 4 2" xfId="1675"/>
    <cellStyle name="40% - Accent4 4 2 2" xfId="2403"/>
    <cellStyle name="40% - Accent4 4 2 2 2" xfId="3962"/>
    <cellStyle name="40% - Accent4 4 2 3" xfId="3236"/>
    <cellStyle name="40% - Accent4 4 3" xfId="2040"/>
    <cellStyle name="40% - Accent4 4 3 2" xfId="3599"/>
    <cellStyle name="40% - Accent4 4 4" xfId="2872"/>
    <cellStyle name="40% - Accent4 5" xfId="328"/>
    <cellStyle name="40% - Accent4 5 2" xfId="1786"/>
    <cellStyle name="40% - Accent4 5 2 2" xfId="2514"/>
    <cellStyle name="40% - Accent4 5 2 2 2" xfId="4073"/>
    <cellStyle name="40% - Accent4 5 2 3" xfId="3347"/>
    <cellStyle name="40% - Accent4 5 3" xfId="2151"/>
    <cellStyle name="40% - Accent4 5 3 2" xfId="3710"/>
    <cellStyle name="40% - Accent4 5 4" xfId="2983"/>
    <cellStyle name="40% - Accent4 6" xfId="1591"/>
    <cellStyle name="40% - Accent4 6 2" xfId="1960"/>
    <cellStyle name="40% - Accent4 6 2 2" xfId="2688"/>
    <cellStyle name="40% - Accent4 6 2 2 2" xfId="4247"/>
    <cellStyle name="40% - Accent4 6 2 3" xfId="3521"/>
    <cellStyle name="40% - Accent4 6 3" xfId="2325"/>
    <cellStyle name="40% - Accent4 6 3 2" xfId="3884"/>
    <cellStyle name="40% - Accent4 6 4" xfId="3158"/>
    <cellStyle name="40% - Accent4 7" xfId="1607"/>
    <cellStyle name="40% - Accent4 7 2" xfId="1973"/>
    <cellStyle name="40% - Accent4 7 2 2" xfId="2701"/>
    <cellStyle name="40% - Accent4 7 2 2 2" xfId="4260"/>
    <cellStyle name="40% - Accent4 7 2 3" xfId="3534"/>
    <cellStyle name="40% - Accent4 7 3" xfId="2338"/>
    <cellStyle name="40% - Accent4 7 3 2" xfId="3897"/>
    <cellStyle name="40% - Accent4 7 4" xfId="3171"/>
    <cellStyle name="40% - Accent4 8" xfId="1621"/>
    <cellStyle name="40% - Accent4 8 2" xfId="1986"/>
    <cellStyle name="40% - Accent4 8 2 2" xfId="2714"/>
    <cellStyle name="40% - Accent4 8 2 2 2" xfId="4273"/>
    <cellStyle name="40% - Accent4 8 2 3" xfId="3547"/>
    <cellStyle name="40% - Accent4 8 3" xfId="2351"/>
    <cellStyle name="40% - Accent4 8 3 2" xfId="3910"/>
    <cellStyle name="40% - Accent4 8 4" xfId="3184"/>
    <cellStyle name="40% - Accent4 9" xfId="1632"/>
    <cellStyle name="40% - Accent4 9 2" xfId="2362"/>
    <cellStyle name="40% - Accent4 9 2 2" xfId="3921"/>
    <cellStyle name="40% - Accent4 9 3" xfId="3195"/>
    <cellStyle name="40% - Accent5" xfId="53" builtinId="47" customBuiltin="1"/>
    <cellStyle name="40% - Accent5 10" xfId="2001"/>
    <cellStyle name="40% - Accent5 10 2" xfId="3560"/>
    <cellStyle name="40% - Accent5 11" xfId="2733"/>
    <cellStyle name="40% - Accent5 11 2" xfId="4287"/>
    <cellStyle name="40% - Accent5 12" xfId="2760"/>
    <cellStyle name="40% - Accent5 13" xfId="2774"/>
    <cellStyle name="40% - Accent5 14" xfId="2807"/>
    <cellStyle name="40% - Accent5 15" xfId="2833"/>
    <cellStyle name="40% - Accent5 16" xfId="4306"/>
    <cellStyle name="40% - Accent5 17" xfId="4334"/>
    <cellStyle name="40% - Accent5 18" xfId="4361"/>
    <cellStyle name="40% - Accent5 19" xfId="4389"/>
    <cellStyle name="40% - Accent5 2" xfId="71"/>
    <cellStyle name="40% - Accent5 2 10" xfId="2792"/>
    <cellStyle name="40% - Accent5 2 11" xfId="2820"/>
    <cellStyle name="40% - Accent5 2 12" xfId="2847"/>
    <cellStyle name="40% - Accent5 2 13" xfId="4319"/>
    <cellStyle name="40% - Accent5 2 14" xfId="4347"/>
    <cellStyle name="40% - Accent5 2 15" xfId="4374"/>
    <cellStyle name="40% - Accent5 2 16" xfId="4418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74"/>
    <cellStyle name="40% - Accent5 2 2 3 2 3" xfId="3348"/>
    <cellStyle name="40% - Accent5 2 2 3 3" xfId="2152"/>
    <cellStyle name="40% - Accent5 2 2 3 3 2" xfId="3711"/>
    <cellStyle name="40% - Accent5 2 2 3 4" xfId="2984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37"/>
    <cellStyle name="40% - Accent5 2 7 3" xfId="3211"/>
    <cellStyle name="40% - Accent5 2 8" xfId="2015"/>
    <cellStyle name="40% - Accent5 2 8 2" xfId="3574"/>
    <cellStyle name="40% - Accent5 2 9" xfId="2746"/>
    <cellStyle name="40% - Accent5 20" xfId="440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76"/>
    <cellStyle name="40% - Accent5 3 2 2 2 3" xfId="3350"/>
    <cellStyle name="40% - Accent5 3 2 2 3" xfId="2154"/>
    <cellStyle name="40% - Accent5 3 2 2 3 2" xfId="3713"/>
    <cellStyle name="40% - Accent5 3 2 2 4" xfId="2986"/>
    <cellStyle name="40% - Accent5 3 2 3" xfId="338"/>
    <cellStyle name="40% - Accent5 3 2 3 2" xfId="1790"/>
    <cellStyle name="40% - Accent5 3 2 3 2 2" xfId="2518"/>
    <cellStyle name="40% - Accent5 3 2 3 2 2 2" xfId="4077"/>
    <cellStyle name="40% - Accent5 3 2 3 2 3" xfId="3351"/>
    <cellStyle name="40% - Accent5 3 2 3 3" xfId="2155"/>
    <cellStyle name="40% - Accent5 3 2 3 3 2" xfId="3714"/>
    <cellStyle name="40% - Accent5 3 2 3 4" xfId="2987"/>
    <cellStyle name="40% - Accent5 3 2 4" xfId="1788"/>
    <cellStyle name="40% - Accent5 3 2 4 2" xfId="2516"/>
    <cellStyle name="40% - Accent5 3 2 4 2 2" xfId="4075"/>
    <cellStyle name="40% - Accent5 3 2 4 3" xfId="3349"/>
    <cellStyle name="40% - Accent5 3 2 5" xfId="2153"/>
    <cellStyle name="40% - Accent5 3 2 5 2" xfId="3712"/>
    <cellStyle name="40% - Accent5 3 2 6" xfId="2985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079"/>
    <cellStyle name="40% - Accent5 3 3 2 2 3" xfId="3353"/>
    <cellStyle name="40% - Accent5 3 3 2 3" xfId="2157"/>
    <cellStyle name="40% - Accent5 3 3 2 3 2" xfId="3716"/>
    <cellStyle name="40% - Accent5 3 3 2 4" xfId="2989"/>
    <cellStyle name="40% - Accent5 3 3 3" xfId="341"/>
    <cellStyle name="40% - Accent5 3 3 3 2" xfId="1793"/>
    <cellStyle name="40% - Accent5 3 3 3 2 2" xfId="2521"/>
    <cellStyle name="40% - Accent5 3 3 3 2 2 2" xfId="4080"/>
    <cellStyle name="40% - Accent5 3 3 3 2 3" xfId="3354"/>
    <cellStyle name="40% - Accent5 3 3 3 3" xfId="2158"/>
    <cellStyle name="40% - Accent5 3 3 3 3 2" xfId="3717"/>
    <cellStyle name="40% - Accent5 3 3 3 4" xfId="2990"/>
    <cellStyle name="40% - Accent5 3 3 4" xfId="1791"/>
    <cellStyle name="40% - Accent5 3 3 4 2" xfId="2519"/>
    <cellStyle name="40% - Accent5 3 3 4 2 2" xfId="4078"/>
    <cellStyle name="40% - Accent5 3 3 4 3" xfId="3352"/>
    <cellStyle name="40% - Accent5 3 3 5" xfId="2156"/>
    <cellStyle name="40% - Accent5 3 3 5 2" xfId="3715"/>
    <cellStyle name="40% - Accent5 3 3 6" xfId="2988"/>
    <cellStyle name="40% - Accent5 3 4" xfId="342"/>
    <cellStyle name="40% - Accent5 3 4 2" xfId="1794"/>
    <cellStyle name="40% - Accent5 3 4 2 2" xfId="2522"/>
    <cellStyle name="40% - Accent5 3 4 2 2 2" xfId="4081"/>
    <cellStyle name="40% - Accent5 3 4 2 3" xfId="3355"/>
    <cellStyle name="40% - Accent5 3 4 3" xfId="2159"/>
    <cellStyle name="40% - Accent5 3 4 3 2" xfId="3718"/>
    <cellStyle name="40% - Accent5 3 4 4" xfId="2991"/>
    <cellStyle name="40% - Accent5 3 5" xfId="343"/>
    <cellStyle name="40% - Accent5 3 5 2" xfId="1795"/>
    <cellStyle name="40% - Accent5 3 5 2 2" xfId="2523"/>
    <cellStyle name="40% - Accent5 3 5 2 2 2" xfId="4082"/>
    <cellStyle name="40% - Accent5 3 5 2 3" xfId="3356"/>
    <cellStyle name="40% - Accent5 3 5 3" xfId="2160"/>
    <cellStyle name="40% - Accent5 3 5 3 2" xfId="3719"/>
    <cellStyle name="40% - Accent5 3 5 4" xfId="2992"/>
    <cellStyle name="40% - Accent5 3 6" xfId="1661"/>
    <cellStyle name="40% - Accent5 3 6 2" xfId="2391"/>
    <cellStyle name="40% - Accent5 3 6 2 2" xfId="3950"/>
    <cellStyle name="40% - Accent5 3 6 3" xfId="3224"/>
    <cellStyle name="40% - Accent5 3 7" xfId="2028"/>
    <cellStyle name="40% - Accent5 3 7 2" xfId="3587"/>
    <cellStyle name="40% - Accent5 3 8" xfId="2860"/>
    <cellStyle name="40% - Accent5 4" xfId="149"/>
    <cellStyle name="40% - Accent5 4 2" xfId="1676"/>
    <cellStyle name="40% - Accent5 4 2 2" xfId="2404"/>
    <cellStyle name="40% - Accent5 4 2 2 2" xfId="3963"/>
    <cellStyle name="40% - Accent5 4 2 3" xfId="3237"/>
    <cellStyle name="40% - Accent5 4 3" xfId="2041"/>
    <cellStyle name="40% - Accent5 4 3 2" xfId="3600"/>
    <cellStyle name="40% - Accent5 4 4" xfId="2873"/>
    <cellStyle name="40% - Accent5 5" xfId="344"/>
    <cellStyle name="40% - Accent5 5 2" xfId="1796"/>
    <cellStyle name="40% - Accent5 5 2 2" xfId="2524"/>
    <cellStyle name="40% - Accent5 5 2 2 2" xfId="4083"/>
    <cellStyle name="40% - Accent5 5 2 3" xfId="3357"/>
    <cellStyle name="40% - Accent5 5 3" xfId="2161"/>
    <cellStyle name="40% - Accent5 5 3 2" xfId="3720"/>
    <cellStyle name="40% - Accent5 5 4" xfId="2993"/>
    <cellStyle name="40% - Accent5 6" xfId="1592"/>
    <cellStyle name="40% - Accent5 6 2" xfId="1961"/>
    <cellStyle name="40% - Accent5 6 2 2" xfId="2689"/>
    <cellStyle name="40% - Accent5 6 2 2 2" xfId="4248"/>
    <cellStyle name="40% - Accent5 6 2 3" xfId="3522"/>
    <cellStyle name="40% - Accent5 6 3" xfId="2326"/>
    <cellStyle name="40% - Accent5 6 3 2" xfId="3885"/>
    <cellStyle name="40% - Accent5 6 4" xfId="3159"/>
    <cellStyle name="40% - Accent5 7" xfId="1608"/>
    <cellStyle name="40% - Accent5 7 2" xfId="1974"/>
    <cellStyle name="40% - Accent5 7 2 2" xfId="2702"/>
    <cellStyle name="40% - Accent5 7 2 2 2" xfId="4261"/>
    <cellStyle name="40% - Accent5 7 2 3" xfId="3535"/>
    <cellStyle name="40% - Accent5 7 3" xfId="2339"/>
    <cellStyle name="40% - Accent5 7 3 2" xfId="3898"/>
    <cellStyle name="40% - Accent5 7 4" xfId="3172"/>
    <cellStyle name="40% - Accent5 8" xfId="1622"/>
    <cellStyle name="40% - Accent5 8 2" xfId="1987"/>
    <cellStyle name="40% - Accent5 8 2 2" xfId="2715"/>
    <cellStyle name="40% - Accent5 8 2 2 2" xfId="4274"/>
    <cellStyle name="40% - Accent5 8 2 3" xfId="3548"/>
    <cellStyle name="40% - Accent5 8 3" xfId="2352"/>
    <cellStyle name="40% - Accent5 8 3 2" xfId="3911"/>
    <cellStyle name="40% - Accent5 8 4" xfId="3185"/>
    <cellStyle name="40% - Accent5 9" xfId="1634"/>
    <cellStyle name="40% - Accent5 9 2" xfId="2364"/>
    <cellStyle name="40% - Accent5 9 2 2" xfId="3923"/>
    <cellStyle name="40% - Accent5 9 3" xfId="3197"/>
    <cellStyle name="40% - Accent6" xfId="57" builtinId="51" customBuiltin="1"/>
    <cellStyle name="40% - Accent6 10" xfId="2003"/>
    <cellStyle name="40% - Accent6 10 2" xfId="3562"/>
    <cellStyle name="40% - Accent6 11" xfId="2735"/>
    <cellStyle name="40% - Accent6 11 2" xfId="4288"/>
    <cellStyle name="40% - Accent6 12" xfId="2762"/>
    <cellStyle name="40% - Accent6 13" xfId="2775"/>
    <cellStyle name="40% - Accent6 14" xfId="2809"/>
    <cellStyle name="40% - Accent6 15" xfId="2835"/>
    <cellStyle name="40% - Accent6 16" xfId="4308"/>
    <cellStyle name="40% - Accent6 17" xfId="4336"/>
    <cellStyle name="40% - Accent6 18" xfId="4363"/>
    <cellStyle name="40% - Accent6 19" xfId="4391"/>
    <cellStyle name="40% - Accent6 2" xfId="72"/>
    <cellStyle name="40% - Accent6 2 10" xfId="2794"/>
    <cellStyle name="40% - Accent6 2 11" xfId="2822"/>
    <cellStyle name="40% - Accent6 2 12" xfId="2848"/>
    <cellStyle name="40% - Accent6 2 13" xfId="4321"/>
    <cellStyle name="40% - Accent6 2 14" xfId="4349"/>
    <cellStyle name="40% - Accent6 2 15" xfId="4376"/>
    <cellStyle name="40% - Accent6 2 16" xfId="4420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084"/>
    <cellStyle name="40% - Accent6 2 2 3 2 3" xfId="3358"/>
    <cellStyle name="40% - Accent6 2 2 3 3" xfId="2162"/>
    <cellStyle name="40% - Accent6 2 2 3 3 2" xfId="3721"/>
    <cellStyle name="40% - Accent6 2 2 3 4" xfId="2994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38"/>
    <cellStyle name="40% - Accent6 2 7 3" xfId="3212"/>
    <cellStyle name="40% - Accent6 2 8" xfId="2016"/>
    <cellStyle name="40% - Accent6 2 8 2" xfId="3575"/>
    <cellStyle name="40% - Accent6 2 9" xfId="2748"/>
    <cellStyle name="40% - Accent6 20" xfId="4407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086"/>
    <cellStyle name="40% - Accent6 3 2 2 2 3" xfId="3360"/>
    <cellStyle name="40% - Accent6 3 2 2 3" xfId="2164"/>
    <cellStyle name="40% - Accent6 3 2 2 3 2" xfId="3723"/>
    <cellStyle name="40% - Accent6 3 2 2 4" xfId="2996"/>
    <cellStyle name="40% - Accent6 3 2 3" xfId="354"/>
    <cellStyle name="40% - Accent6 3 2 3 2" xfId="1800"/>
    <cellStyle name="40% - Accent6 3 2 3 2 2" xfId="2528"/>
    <cellStyle name="40% - Accent6 3 2 3 2 2 2" xfId="4087"/>
    <cellStyle name="40% - Accent6 3 2 3 2 3" xfId="3361"/>
    <cellStyle name="40% - Accent6 3 2 3 3" xfId="2165"/>
    <cellStyle name="40% - Accent6 3 2 3 3 2" xfId="3724"/>
    <cellStyle name="40% - Accent6 3 2 3 4" xfId="2997"/>
    <cellStyle name="40% - Accent6 3 2 4" xfId="1798"/>
    <cellStyle name="40% - Accent6 3 2 4 2" xfId="2526"/>
    <cellStyle name="40% - Accent6 3 2 4 2 2" xfId="4085"/>
    <cellStyle name="40% - Accent6 3 2 4 3" xfId="3359"/>
    <cellStyle name="40% - Accent6 3 2 5" xfId="2163"/>
    <cellStyle name="40% - Accent6 3 2 5 2" xfId="3722"/>
    <cellStyle name="40% - Accent6 3 2 6" xfId="2995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089"/>
    <cellStyle name="40% - Accent6 3 3 2 2 3" xfId="3363"/>
    <cellStyle name="40% - Accent6 3 3 2 3" xfId="2167"/>
    <cellStyle name="40% - Accent6 3 3 2 3 2" xfId="3726"/>
    <cellStyle name="40% - Accent6 3 3 2 4" xfId="2999"/>
    <cellStyle name="40% - Accent6 3 3 3" xfId="357"/>
    <cellStyle name="40% - Accent6 3 3 3 2" xfId="1803"/>
    <cellStyle name="40% - Accent6 3 3 3 2 2" xfId="2531"/>
    <cellStyle name="40% - Accent6 3 3 3 2 2 2" xfId="4090"/>
    <cellStyle name="40% - Accent6 3 3 3 2 3" xfId="3364"/>
    <cellStyle name="40% - Accent6 3 3 3 3" xfId="2168"/>
    <cellStyle name="40% - Accent6 3 3 3 3 2" xfId="3727"/>
    <cellStyle name="40% - Accent6 3 3 3 4" xfId="3000"/>
    <cellStyle name="40% - Accent6 3 3 4" xfId="1801"/>
    <cellStyle name="40% - Accent6 3 3 4 2" xfId="2529"/>
    <cellStyle name="40% - Accent6 3 3 4 2 2" xfId="4088"/>
    <cellStyle name="40% - Accent6 3 3 4 3" xfId="3362"/>
    <cellStyle name="40% - Accent6 3 3 5" xfId="2166"/>
    <cellStyle name="40% - Accent6 3 3 5 2" xfId="3725"/>
    <cellStyle name="40% - Accent6 3 3 6" xfId="2998"/>
    <cellStyle name="40% - Accent6 3 4" xfId="358"/>
    <cellStyle name="40% - Accent6 3 4 2" xfId="1804"/>
    <cellStyle name="40% - Accent6 3 4 2 2" xfId="2532"/>
    <cellStyle name="40% - Accent6 3 4 2 2 2" xfId="4091"/>
    <cellStyle name="40% - Accent6 3 4 2 3" xfId="3365"/>
    <cellStyle name="40% - Accent6 3 4 3" xfId="2169"/>
    <cellStyle name="40% - Accent6 3 4 3 2" xfId="3728"/>
    <cellStyle name="40% - Accent6 3 4 4" xfId="3001"/>
    <cellStyle name="40% - Accent6 3 5" xfId="359"/>
    <cellStyle name="40% - Accent6 3 5 2" xfId="1805"/>
    <cellStyle name="40% - Accent6 3 5 2 2" xfId="2533"/>
    <cellStyle name="40% - Accent6 3 5 2 2 2" xfId="4092"/>
    <cellStyle name="40% - Accent6 3 5 2 3" xfId="3366"/>
    <cellStyle name="40% - Accent6 3 5 3" xfId="2170"/>
    <cellStyle name="40% - Accent6 3 5 3 2" xfId="3729"/>
    <cellStyle name="40% - Accent6 3 5 4" xfId="3002"/>
    <cellStyle name="40% - Accent6 3 6" xfId="1662"/>
    <cellStyle name="40% - Accent6 3 6 2" xfId="2392"/>
    <cellStyle name="40% - Accent6 3 6 2 2" xfId="3951"/>
    <cellStyle name="40% - Accent6 3 6 3" xfId="3225"/>
    <cellStyle name="40% - Accent6 3 7" xfId="2029"/>
    <cellStyle name="40% - Accent6 3 7 2" xfId="3588"/>
    <cellStyle name="40% - Accent6 3 8" xfId="2861"/>
    <cellStyle name="40% - Accent6 4" xfId="150"/>
    <cellStyle name="40% - Accent6 4 2" xfId="1677"/>
    <cellStyle name="40% - Accent6 4 2 2" xfId="2405"/>
    <cellStyle name="40% - Accent6 4 2 2 2" xfId="3964"/>
    <cellStyle name="40% - Accent6 4 2 3" xfId="3238"/>
    <cellStyle name="40% - Accent6 4 3" xfId="2042"/>
    <cellStyle name="40% - Accent6 4 3 2" xfId="3601"/>
    <cellStyle name="40% - Accent6 4 4" xfId="2874"/>
    <cellStyle name="40% - Accent6 5" xfId="360"/>
    <cellStyle name="40% - Accent6 5 2" xfId="1806"/>
    <cellStyle name="40% - Accent6 5 2 2" xfId="2534"/>
    <cellStyle name="40% - Accent6 5 2 2 2" xfId="4093"/>
    <cellStyle name="40% - Accent6 5 2 3" xfId="3367"/>
    <cellStyle name="40% - Accent6 5 3" xfId="2171"/>
    <cellStyle name="40% - Accent6 5 3 2" xfId="3730"/>
    <cellStyle name="40% - Accent6 5 4" xfId="3003"/>
    <cellStyle name="40% - Accent6 6" xfId="1593"/>
    <cellStyle name="40% - Accent6 6 2" xfId="1962"/>
    <cellStyle name="40% - Accent6 6 2 2" xfId="2690"/>
    <cellStyle name="40% - Accent6 6 2 2 2" xfId="4249"/>
    <cellStyle name="40% - Accent6 6 2 3" xfId="3523"/>
    <cellStyle name="40% - Accent6 6 3" xfId="2327"/>
    <cellStyle name="40% - Accent6 6 3 2" xfId="3886"/>
    <cellStyle name="40% - Accent6 6 4" xfId="3160"/>
    <cellStyle name="40% - Accent6 7" xfId="1609"/>
    <cellStyle name="40% - Accent6 7 2" xfId="1975"/>
    <cellStyle name="40% - Accent6 7 2 2" xfId="2703"/>
    <cellStyle name="40% - Accent6 7 2 2 2" xfId="4262"/>
    <cellStyle name="40% - Accent6 7 2 3" xfId="3536"/>
    <cellStyle name="40% - Accent6 7 3" xfId="2340"/>
    <cellStyle name="40% - Accent6 7 3 2" xfId="3899"/>
    <cellStyle name="40% - Accent6 7 4" xfId="3173"/>
    <cellStyle name="40% - Accent6 8" xfId="1623"/>
    <cellStyle name="40% - Accent6 8 2" xfId="1988"/>
    <cellStyle name="40% - Accent6 8 2 2" xfId="2716"/>
    <cellStyle name="40% - Accent6 8 2 2 2" xfId="4275"/>
    <cellStyle name="40% - Accent6 8 2 3" xfId="3549"/>
    <cellStyle name="40% - Accent6 8 3" xfId="2353"/>
    <cellStyle name="40% - Accent6 8 3 2" xfId="3912"/>
    <cellStyle name="40% - Accent6 8 4" xfId="3186"/>
    <cellStyle name="40% - Accent6 9" xfId="1636"/>
    <cellStyle name="40% - Accent6 9 2" xfId="2366"/>
    <cellStyle name="40% - Accent6 9 2 2" xfId="3925"/>
    <cellStyle name="40% - Accent6 9 3" xfId="3199"/>
    <cellStyle name="40% - Акцент1 2" xfId="361"/>
    <cellStyle name="40% - Акцент1 2 2" xfId="1807"/>
    <cellStyle name="40% - Акцент1 2 2 2" xfId="2535"/>
    <cellStyle name="40% - Акцент1 2 2 2 2" xfId="4094"/>
    <cellStyle name="40% - Акцент1 2 2 3" xfId="3368"/>
    <cellStyle name="40% - Акцент1 2 3" xfId="2172"/>
    <cellStyle name="40% - Акцент1 2 3 2" xfId="3731"/>
    <cellStyle name="40% - Акцент1 2 4" xfId="3004"/>
    <cellStyle name="40% - Акцент2 2" xfId="362"/>
    <cellStyle name="40% - Акцент2 2 2" xfId="1808"/>
    <cellStyle name="40% - Акцент2 2 2 2" xfId="2536"/>
    <cellStyle name="40% - Акцент2 2 2 2 2" xfId="4095"/>
    <cellStyle name="40% - Акцент2 2 2 3" xfId="3369"/>
    <cellStyle name="40% - Акцент2 2 3" xfId="2173"/>
    <cellStyle name="40% - Акцент2 2 3 2" xfId="3732"/>
    <cellStyle name="40% - Акцент2 2 4" xfId="3005"/>
    <cellStyle name="40% - Акцент3 2" xfId="363"/>
    <cellStyle name="40% - Акцент3 2 2" xfId="1809"/>
    <cellStyle name="40% - Акцент3 2 2 2" xfId="2537"/>
    <cellStyle name="40% - Акцент3 2 2 2 2" xfId="4096"/>
    <cellStyle name="40% - Акцент3 2 2 3" xfId="3370"/>
    <cellStyle name="40% - Акцент3 2 3" xfId="2174"/>
    <cellStyle name="40% - Акцент3 2 3 2" xfId="3733"/>
    <cellStyle name="40% - Акцент3 2 4" xfId="3006"/>
    <cellStyle name="40% - Акцент4 2" xfId="364"/>
    <cellStyle name="40% - Акцент4 2 2" xfId="1810"/>
    <cellStyle name="40% - Акцент4 2 2 2" xfId="2538"/>
    <cellStyle name="40% - Акцент4 2 2 2 2" xfId="4097"/>
    <cellStyle name="40% - Акцент4 2 2 3" xfId="3371"/>
    <cellStyle name="40% - Акцент4 2 3" xfId="2175"/>
    <cellStyle name="40% - Акцент4 2 3 2" xfId="3734"/>
    <cellStyle name="40% - Акцент4 2 4" xfId="3007"/>
    <cellStyle name="40% - Акцент5 2" xfId="365"/>
    <cellStyle name="40% - Акцент5 2 2" xfId="1811"/>
    <cellStyle name="40% - Акцент5 2 2 2" xfId="2539"/>
    <cellStyle name="40% - Акцент5 2 2 2 2" xfId="4098"/>
    <cellStyle name="40% - Акцент5 2 2 3" xfId="3372"/>
    <cellStyle name="40% - Акцент5 2 3" xfId="2176"/>
    <cellStyle name="40% - Акцент5 2 3 2" xfId="3735"/>
    <cellStyle name="40% - Акцент5 2 4" xfId="3008"/>
    <cellStyle name="40% - Акцент6 2" xfId="366"/>
    <cellStyle name="40% - Акцент6 2 2" xfId="1812"/>
    <cellStyle name="40% - Акцент6 2 2 2" xfId="2540"/>
    <cellStyle name="40% - Акцент6 2 2 2 2" xfId="4099"/>
    <cellStyle name="40% - Акцент6 2 2 3" xfId="3373"/>
    <cellStyle name="40% - Акцент6 2 3" xfId="2177"/>
    <cellStyle name="40% - Акцент6 2 3 2" xfId="3736"/>
    <cellStyle name="40% - Акцент6 2 4" xfId="3009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2 2 2" xfId="4102"/>
    <cellStyle name="Comma 3 2 2 2 2 3" xfId="3376"/>
    <cellStyle name="Comma 3 2 2 2 3" xfId="2180"/>
    <cellStyle name="Comma 3 2 2 2 3 2" xfId="3739"/>
    <cellStyle name="Comma 3 2 2 2 4" xfId="3012"/>
    <cellStyle name="Comma 3 2 2 3" xfId="702"/>
    <cellStyle name="Comma 3 2 2 3 2" xfId="703"/>
    <cellStyle name="Comma 3 2 2 3 2 2" xfId="1817"/>
    <cellStyle name="Comma 3 2 2 3 2 2 2" xfId="2545"/>
    <cellStyle name="Comma 3 2 2 3 2 2 2 2" xfId="4104"/>
    <cellStyle name="Comma 3 2 2 3 2 2 3" xfId="3378"/>
    <cellStyle name="Comma 3 2 2 3 2 3" xfId="2182"/>
    <cellStyle name="Comma 3 2 2 3 2 3 2" xfId="3741"/>
    <cellStyle name="Comma 3 2 2 3 2 4" xfId="3014"/>
    <cellStyle name="Comma 3 2 2 3 3" xfId="1816"/>
    <cellStyle name="Comma 3 2 2 3 3 2" xfId="2544"/>
    <cellStyle name="Comma 3 2 2 3 3 2 2" xfId="4103"/>
    <cellStyle name="Comma 3 2 2 3 3 3" xfId="3377"/>
    <cellStyle name="Comma 3 2 2 3 4" xfId="2181"/>
    <cellStyle name="Comma 3 2 2 3 4 2" xfId="3740"/>
    <cellStyle name="Comma 3 2 2 3 5" xfId="3013"/>
    <cellStyle name="Comma 3 2 2 4" xfId="1814"/>
    <cellStyle name="Comma 3 2 2 4 2" xfId="2542"/>
    <cellStyle name="Comma 3 2 2 4 2 2" xfId="4101"/>
    <cellStyle name="Comma 3 2 2 4 3" xfId="3375"/>
    <cellStyle name="Comma 3 2 2 5" xfId="2179"/>
    <cellStyle name="Comma 3 2 2 5 2" xfId="3738"/>
    <cellStyle name="Comma 3 2 2 6" xfId="3011"/>
    <cellStyle name="Comma 3 2 3" xfId="704"/>
    <cellStyle name="Comma 3 2 3 2" xfId="705"/>
    <cellStyle name="Comma 3 2 3 2 2" xfId="1819"/>
    <cellStyle name="Comma 3 2 3 2 2 2" xfId="2547"/>
    <cellStyle name="Comma 3 2 3 2 2 2 2" xfId="4106"/>
    <cellStyle name="Comma 3 2 3 2 2 3" xfId="3380"/>
    <cellStyle name="Comma 3 2 3 2 3" xfId="2184"/>
    <cellStyle name="Comma 3 2 3 2 3 2" xfId="3743"/>
    <cellStyle name="Comma 3 2 3 2 4" xfId="3016"/>
    <cellStyle name="Comma 3 2 3 3" xfId="706"/>
    <cellStyle name="Comma 3 2 3 3 2" xfId="1820"/>
    <cellStyle name="Comma 3 2 3 3 2 2" xfId="2548"/>
    <cellStyle name="Comma 3 2 3 3 2 2 2" xfId="4107"/>
    <cellStyle name="Comma 3 2 3 3 2 3" xfId="3381"/>
    <cellStyle name="Comma 3 2 3 3 3" xfId="2185"/>
    <cellStyle name="Comma 3 2 3 3 3 2" xfId="3744"/>
    <cellStyle name="Comma 3 2 3 3 4" xfId="3017"/>
    <cellStyle name="Comma 3 2 3 4" xfId="1818"/>
    <cellStyle name="Comma 3 2 3 4 2" xfId="2546"/>
    <cellStyle name="Comma 3 2 3 4 2 2" xfId="4105"/>
    <cellStyle name="Comma 3 2 3 4 3" xfId="3379"/>
    <cellStyle name="Comma 3 2 3 5" xfId="2183"/>
    <cellStyle name="Comma 3 2 3 5 2" xfId="3742"/>
    <cellStyle name="Comma 3 2 3 6" xfId="3015"/>
    <cellStyle name="Comma 3 2 4" xfId="707"/>
    <cellStyle name="Comma 3 2 4 2" xfId="1821"/>
    <cellStyle name="Comma 3 2 4 2 2" xfId="2549"/>
    <cellStyle name="Comma 3 2 4 2 2 2" xfId="4108"/>
    <cellStyle name="Comma 3 2 4 2 3" xfId="3382"/>
    <cellStyle name="Comma 3 2 4 3" xfId="2186"/>
    <cellStyle name="Comma 3 2 4 3 2" xfId="3745"/>
    <cellStyle name="Comma 3 2 4 4" xfId="3018"/>
    <cellStyle name="Comma 3 2 5" xfId="708"/>
    <cellStyle name="Comma 3 2 5 2" xfId="709"/>
    <cellStyle name="Comma 3 2 5 2 2" xfId="1822"/>
    <cellStyle name="Comma 3 2 5 2 2 2" xfId="2550"/>
    <cellStyle name="Comma 3 2 5 2 2 2 2" xfId="4109"/>
    <cellStyle name="Comma 3 2 5 2 2 3" xfId="3383"/>
    <cellStyle name="Comma 3 2 5 2 3" xfId="2187"/>
    <cellStyle name="Comma 3 2 5 2 3 2" xfId="3746"/>
    <cellStyle name="Comma 3 2 5 2 4" xfId="3019"/>
    <cellStyle name="Comma 3 2 6" xfId="710"/>
    <cellStyle name="Comma 3 2 6 2" xfId="1823"/>
    <cellStyle name="Comma 3 2 6 2 2" xfId="2551"/>
    <cellStyle name="Comma 3 2 6 2 2 2" xfId="4110"/>
    <cellStyle name="Comma 3 2 6 2 3" xfId="3384"/>
    <cellStyle name="Comma 3 2 6 3" xfId="2188"/>
    <cellStyle name="Comma 3 2 6 3 2" xfId="3747"/>
    <cellStyle name="Comma 3 2 6 4" xfId="3020"/>
    <cellStyle name="Comma 3 2 7" xfId="1813"/>
    <cellStyle name="Comma 3 2 7 2" xfId="2541"/>
    <cellStyle name="Comma 3 2 7 2 2" xfId="4100"/>
    <cellStyle name="Comma 3 2 7 3" xfId="3374"/>
    <cellStyle name="Comma 3 2 8" xfId="2178"/>
    <cellStyle name="Comma 3 2 8 2" xfId="3737"/>
    <cellStyle name="Comma 3 2 9" xfId="301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11"/>
    <cellStyle name="Comma 33 2 3" xfId="3385"/>
    <cellStyle name="Comma 33 3" xfId="2189"/>
    <cellStyle name="Comma 33 3 2" xfId="3748"/>
    <cellStyle name="Comma 33 4" xfId="3021"/>
    <cellStyle name="Comma 34" xfId="730"/>
    <cellStyle name="Comma 35" xfId="1991"/>
    <cellStyle name="Comma 35 2" xfId="2719"/>
    <cellStyle name="Comma 36" xfId="4289"/>
    <cellStyle name="Comma 37" xfId="4292"/>
    <cellStyle name="Comma 38" xfId="4290"/>
    <cellStyle name="Comma 39" xfId="4377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67"/>
    <cellStyle name="Comma 4 6 3" xfId="3241"/>
    <cellStyle name="Comma 4 7" xfId="2045"/>
    <cellStyle name="Comma 4 7 2" xfId="3604"/>
    <cellStyle name="Comma 4 8" xfId="2877"/>
    <cellStyle name="Comma 44" xfId="4422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12"/>
    <cellStyle name="Comma 5 4 4 3" xfId="3386"/>
    <cellStyle name="Comma 5 4 5" xfId="2190"/>
    <cellStyle name="Comma 5 4 5 2" xfId="3749"/>
    <cellStyle name="Comma 5 4 6" xfId="3022"/>
    <cellStyle name="Comma 5 5" xfId="749"/>
    <cellStyle name="Comma 5 6" xfId="750"/>
    <cellStyle name="Comma 6" xfId="751"/>
    <cellStyle name="Comma 6 10" xfId="3023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15"/>
    <cellStyle name="Comma 6 3 2 2 3" xfId="3389"/>
    <cellStyle name="Comma 6 3 2 3" xfId="2193"/>
    <cellStyle name="Comma 6 3 2 3 2" xfId="3752"/>
    <cellStyle name="Comma 6 3 2 4" xfId="3025"/>
    <cellStyle name="Comma 6 3 3" xfId="757"/>
    <cellStyle name="Comma 6 3 3 2" xfId="758"/>
    <cellStyle name="Comma 6 3 3 2 2" xfId="1829"/>
    <cellStyle name="Comma 6 3 3 2 2 2" xfId="2557"/>
    <cellStyle name="Comma 6 3 3 2 2 2 2" xfId="4116"/>
    <cellStyle name="Comma 6 3 3 2 2 3" xfId="3390"/>
    <cellStyle name="Comma 6 3 3 2 3" xfId="2194"/>
    <cellStyle name="Comma 6 3 3 2 3 2" xfId="3753"/>
    <cellStyle name="Comma 6 3 3 2 4" xfId="3026"/>
    <cellStyle name="Comma 6 3 4" xfId="1827"/>
    <cellStyle name="Comma 6 3 4 2" xfId="2555"/>
    <cellStyle name="Comma 6 3 4 2 2" xfId="4114"/>
    <cellStyle name="Comma 6 3 4 3" xfId="3388"/>
    <cellStyle name="Comma 6 3 5" xfId="2192"/>
    <cellStyle name="Comma 6 3 5 2" xfId="3751"/>
    <cellStyle name="Comma 6 3 6" xfId="3024"/>
    <cellStyle name="Comma 6 4" xfId="759"/>
    <cellStyle name="Comma 6 4 2" xfId="760"/>
    <cellStyle name="Comma 6 4 2 2" xfId="1831"/>
    <cellStyle name="Comma 6 4 2 2 2" xfId="2559"/>
    <cellStyle name="Comma 6 4 2 2 2 2" xfId="4118"/>
    <cellStyle name="Comma 6 4 2 2 3" xfId="3392"/>
    <cellStyle name="Comma 6 4 2 3" xfId="2196"/>
    <cellStyle name="Comma 6 4 2 3 2" xfId="3755"/>
    <cellStyle name="Comma 6 4 2 4" xfId="3028"/>
    <cellStyle name="Comma 6 4 3" xfId="761"/>
    <cellStyle name="Comma 6 4 3 2" xfId="1832"/>
    <cellStyle name="Comma 6 4 3 2 2" xfId="2560"/>
    <cellStyle name="Comma 6 4 3 2 2 2" xfId="4119"/>
    <cellStyle name="Comma 6 4 3 2 3" xfId="3393"/>
    <cellStyle name="Comma 6 4 3 3" xfId="2197"/>
    <cellStyle name="Comma 6 4 3 3 2" xfId="3756"/>
    <cellStyle name="Comma 6 4 3 4" xfId="3029"/>
    <cellStyle name="Comma 6 4 4" xfId="1830"/>
    <cellStyle name="Comma 6 4 4 2" xfId="2558"/>
    <cellStyle name="Comma 6 4 4 2 2" xfId="4117"/>
    <cellStyle name="Comma 6 4 4 3" xfId="3391"/>
    <cellStyle name="Comma 6 4 5" xfId="2195"/>
    <cellStyle name="Comma 6 4 5 2" xfId="3754"/>
    <cellStyle name="Comma 6 4 6" xfId="3027"/>
    <cellStyle name="Comma 6 5" xfId="762"/>
    <cellStyle name="Comma 6 5 2" xfId="763"/>
    <cellStyle name="Comma 6 5 2 2" xfId="1834"/>
    <cellStyle name="Comma 6 5 2 2 2" xfId="2562"/>
    <cellStyle name="Comma 6 5 2 2 2 2" xfId="4121"/>
    <cellStyle name="Comma 6 5 2 2 3" xfId="3395"/>
    <cellStyle name="Comma 6 5 2 3" xfId="2199"/>
    <cellStyle name="Comma 6 5 2 3 2" xfId="3758"/>
    <cellStyle name="Comma 6 5 2 4" xfId="3031"/>
    <cellStyle name="Comma 6 5 3" xfId="764"/>
    <cellStyle name="Comma 6 5 3 2" xfId="1835"/>
    <cellStyle name="Comma 6 5 3 2 2" xfId="2563"/>
    <cellStyle name="Comma 6 5 3 2 2 2" xfId="4122"/>
    <cellStyle name="Comma 6 5 3 2 3" xfId="3396"/>
    <cellStyle name="Comma 6 5 3 3" xfId="2200"/>
    <cellStyle name="Comma 6 5 3 3 2" xfId="3759"/>
    <cellStyle name="Comma 6 5 3 4" xfId="3032"/>
    <cellStyle name="Comma 6 5 4" xfId="1833"/>
    <cellStyle name="Comma 6 5 4 2" xfId="2561"/>
    <cellStyle name="Comma 6 5 4 2 2" xfId="4120"/>
    <cellStyle name="Comma 6 5 4 3" xfId="3394"/>
    <cellStyle name="Comma 6 5 5" xfId="2198"/>
    <cellStyle name="Comma 6 5 5 2" xfId="3757"/>
    <cellStyle name="Comma 6 5 6" xfId="3030"/>
    <cellStyle name="Comma 6 6" xfId="765"/>
    <cellStyle name="Comma 6 6 2" xfId="1836"/>
    <cellStyle name="Comma 6 6 2 2" xfId="2564"/>
    <cellStyle name="Comma 6 6 2 2 2" xfId="4123"/>
    <cellStyle name="Comma 6 6 2 3" xfId="3397"/>
    <cellStyle name="Comma 6 6 3" xfId="2201"/>
    <cellStyle name="Comma 6 6 3 2" xfId="3760"/>
    <cellStyle name="Comma 6 6 4" xfId="3033"/>
    <cellStyle name="Comma 6 7" xfId="766"/>
    <cellStyle name="Comma 6 7 2" xfId="767"/>
    <cellStyle name="Comma 6 7 2 2" xfId="1837"/>
    <cellStyle name="Comma 6 7 2 2 2" xfId="2565"/>
    <cellStyle name="Comma 6 7 2 2 2 2" xfId="4124"/>
    <cellStyle name="Comma 6 7 2 2 3" xfId="3398"/>
    <cellStyle name="Comma 6 7 2 3" xfId="2202"/>
    <cellStyle name="Comma 6 7 2 3 2" xfId="3761"/>
    <cellStyle name="Comma 6 7 2 4" xfId="3034"/>
    <cellStyle name="Comma 6 8" xfId="1826"/>
    <cellStyle name="Comma 6 8 2" xfId="2554"/>
    <cellStyle name="Comma 6 8 2 2" xfId="4113"/>
    <cellStyle name="Comma 6 8 3" xfId="3387"/>
    <cellStyle name="Comma 6 9" xfId="2191"/>
    <cellStyle name="Comma 6 9 2" xfId="3750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26"/>
    <cellStyle name="Comma 9 2 3 3" xfId="3400"/>
    <cellStyle name="Comma 9 2 4" xfId="2204"/>
    <cellStyle name="Comma 9 2 4 2" xfId="3763"/>
    <cellStyle name="Comma 9 2 5" xfId="3036"/>
    <cellStyle name="Comma 9 3" xfId="784"/>
    <cellStyle name="Comma 9 3 2" xfId="785"/>
    <cellStyle name="Comma 9 3 2 2" xfId="1840"/>
    <cellStyle name="Comma 9 3 2 2 2" xfId="2568"/>
    <cellStyle name="Comma 9 3 2 2 2 2" xfId="4127"/>
    <cellStyle name="Comma 9 3 2 2 3" xfId="3401"/>
    <cellStyle name="Comma 9 3 2 3" xfId="2205"/>
    <cellStyle name="Comma 9 3 2 3 2" xfId="3764"/>
    <cellStyle name="Comma 9 3 2 4" xfId="3037"/>
    <cellStyle name="Comma 9 4" xfId="1838"/>
    <cellStyle name="Comma 9 4 2" xfId="2566"/>
    <cellStyle name="Comma 9 4 2 2" xfId="4125"/>
    <cellStyle name="Comma 9 4 3" xfId="3399"/>
    <cellStyle name="Comma 9 5" xfId="2203"/>
    <cellStyle name="Comma 9 5 2" xfId="3762"/>
    <cellStyle name="Comma 9 6" xfId="3035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28"/>
    <cellStyle name="Normal 10 5 2 3" xfId="3402"/>
    <cellStyle name="Normal 10 5 3" xfId="2206"/>
    <cellStyle name="Normal 10 5 3 2" xfId="3765"/>
    <cellStyle name="Normal 10 5 4" xfId="3038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30"/>
    <cellStyle name="Normal 11 3 2 2 3" xfId="3404"/>
    <cellStyle name="Normal 11 3 2 3" xfId="2208"/>
    <cellStyle name="Normal 11 3 2 3 2" xfId="3767"/>
    <cellStyle name="Normal 11 3 2 4" xfId="3040"/>
    <cellStyle name="Normal 11 3 3" xfId="942"/>
    <cellStyle name="Normal 11 3 3 2" xfId="943"/>
    <cellStyle name="Normal 11 3 3 2 2" xfId="1844"/>
    <cellStyle name="Normal 11 3 3 2 2 2" xfId="2572"/>
    <cellStyle name="Normal 11 3 3 2 2 2 2" xfId="4131"/>
    <cellStyle name="Normal 11 3 3 2 2 3" xfId="3405"/>
    <cellStyle name="Normal 11 3 3 2 3" xfId="2209"/>
    <cellStyle name="Normal 11 3 3 2 3 2" xfId="3768"/>
    <cellStyle name="Normal 11 3 3 2 4" xfId="3041"/>
    <cellStyle name="Normal 11 3 4" xfId="1842"/>
    <cellStyle name="Normal 11 3 4 2" xfId="2570"/>
    <cellStyle name="Normal 11 3 4 2 2" xfId="4129"/>
    <cellStyle name="Normal 11 3 4 3" xfId="3403"/>
    <cellStyle name="Normal 11 3 5" xfId="2207"/>
    <cellStyle name="Normal 11 3 5 2" xfId="3766"/>
    <cellStyle name="Normal 11 3 6" xfId="3039"/>
    <cellStyle name="Normal 11 4" xfId="944"/>
    <cellStyle name="Normal 11 4 2" xfId="945"/>
    <cellStyle name="Normal 11 4 2 2" xfId="1846"/>
    <cellStyle name="Normal 11 4 2 2 2" xfId="2574"/>
    <cellStyle name="Normal 11 4 2 2 2 2" xfId="4133"/>
    <cellStyle name="Normal 11 4 2 2 3" xfId="3407"/>
    <cellStyle name="Normal 11 4 2 3" xfId="2211"/>
    <cellStyle name="Normal 11 4 2 3 2" xfId="3770"/>
    <cellStyle name="Normal 11 4 2 4" xfId="3043"/>
    <cellStyle name="Normal 11 4 3" xfId="946"/>
    <cellStyle name="Normal 11 4 3 2" xfId="947"/>
    <cellStyle name="Normal 11 4 3 2 2" xfId="1847"/>
    <cellStyle name="Normal 11 4 3 2 2 2" xfId="2575"/>
    <cellStyle name="Normal 11 4 3 2 2 2 2" xfId="4134"/>
    <cellStyle name="Normal 11 4 3 2 2 3" xfId="3408"/>
    <cellStyle name="Normal 11 4 3 2 3" xfId="2212"/>
    <cellStyle name="Normal 11 4 3 2 3 2" xfId="3771"/>
    <cellStyle name="Normal 11 4 3 2 4" xfId="3044"/>
    <cellStyle name="Normal 11 4 4" xfId="1845"/>
    <cellStyle name="Normal 11 4 4 2" xfId="2573"/>
    <cellStyle name="Normal 11 4 4 2 2" xfId="4132"/>
    <cellStyle name="Normal 11 4 4 3" xfId="3406"/>
    <cellStyle name="Normal 11 4 5" xfId="2210"/>
    <cellStyle name="Normal 11 4 5 2" xfId="3769"/>
    <cellStyle name="Normal 11 4 6" xfId="3042"/>
    <cellStyle name="Normal 11 5" xfId="948"/>
    <cellStyle name="Normal 11 5 2" xfId="949"/>
    <cellStyle name="Normal 11 5 2 2" xfId="1849"/>
    <cellStyle name="Normal 11 5 2 2 2" xfId="2577"/>
    <cellStyle name="Normal 11 5 2 2 2 2" xfId="4136"/>
    <cellStyle name="Normal 11 5 2 2 3" xfId="3410"/>
    <cellStyle name="Normal 11 5 2 3" xfId="2214"/>
    <cellStyle name="Normal 11 5 2 3 2" xfId="3773"/>
    <cellStyle name="Normal 11 5 2 4" xfId="3046"/>
    <cellStyle name="Normal 11 5 3" xfId="950"/>
    <cellStyle name="Normal 11 5 3 2" xfId="1850"/>
    <cellStyle name="Normal 11 5 3 2 2" xfId="2578"/>
    <cellStyle name="Normal 11 5 3 2 2 2" xfId="4137"/>
    <cellStyle name="Normal 11 5 3 2 3" xfId="3411"/>
    <cellStyle name="Normal 11 5 3 3" xfId="2215"/>
    <cellStyle name="Normal 11 5 3 3 2" xfId="3774"/>
    <cellStyle name="Normal 11 5 3 4" xfId="3047"/>
    <cellStyle name="Normal 11 5 4" xfId="1848"/>
    <cellStyle name="Normal 11 5 4 2" xfId="2576"/>
    <cellStyle name="Normal 11 5 4 2 2" xfId="4135"/>
    <cellStyle name="Normal 11 5 4 3" xfId="3409"/>
    <cellStyle name="Normal 11 5 5" xfId="2213"/>
    <cellStyle name="Normal 11 5 5 2" xfId="3772"/>
    <cellStyle name="Normal 11 5 6" xfId="3045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66"/>
    <cellStyle name="Normal 14 4 3" xfId="3240"/>
    <cellStyle name="Normal 14 5" xfId="2044"/>
    <cellStyle name="Normal 14 5 2" xfId="3603"/>
    <cellStyle name="Normal 14 6" xfId="2876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38"/>
    <cellStyle name="Normal 15 5 3" xfId="3412"/>
    <cellStyle name="Normal 15 6" xfId="2216"/>
    <cellStyle name="Normal 15 6 2" xfId="3775"/>
    <cellStyle name="Normal 15 7" xfId="3048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39"/>
    <cellStyle name="Normal 17 2 2 3" xfId="3413"/>
    <cellStyle name="Normal 17 2 3" xfId="2217"/>
    <cellStyle name="Normal 17 2 3 2" xfId="3776"/>
    <cellStyle name="Normal 17 2 4" xfId="3049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40"/>
    <cellStyle name="Normal 2 2 4 2 2 3" xfId="3414"/>
    <cellStyle name="Normal 2 2 4 2 3" xfId="2218"/>
    <cellStyle name="Normal 2 2 4 2 3 2" xfId="3777"/>
    <cellStyle name="Normal 2 2 4 2 4" xfId="3050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41"/>
    <cellStyle name="Normal 2 6 2 2 3" xfId="3415"/>
    <cellStyle name="Normal 2 6 2 3" xfId="2219"/>
    <cellStyle name="Normal 2 6 2 3 2" xfId="3778"/>
    <cellStyle name="Normal 2 6 2 4" xfId="3051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42"/>
    <cellStyle name="Normal 23 2 3" xfId="3416"/>
    <cellStyle name="Normal 23 3" xfId="2220"/>
    <cellStyle name="Normal 23 3 2" xfId="3779"/>
    <cellStyle name="Normal 23 4" xfId="3052"/>
    <cellStyle name="Normal 24" xfId="1016"/>
    <cellStyle name="Normal 24 2" xfId="1856"/>
    <cellStyle name="Normal 24 2 2" xfId="2584"/>
    <cellStyle name="Normal 24 2 2 2" xfId="4143"/>
    <cellStyle name="Normal 24 2 3" xfId="3417"/>
    <cellStyle name="Normal 24 3" xfId="2221"/>
    <cellStyle name="Normal 24 3 2" xfId="3780"/>
    <cellStyle name="Normal 24 4" xfId="3053"/>
    <cellStyle name="Normal 25" xfId="1017"/>
    <cellStyle name="Normal 25 2" xfId="1857"/>
    <cellStyle name="Normal 25 2 2" xfId="2585"/>
    <cellStyle name="Normal 25 2 2 2" xfId="4144"/>
    <cellStyle name="Normal 25 2 3" xfId="3418"/>
    <cellStyle name="Normal 25 3" xfId="2222"/>
    <cellStyle name="Normal 25 3 2" xfId="3781"/>
    <cellStyle name="Normal 25 4" xfId="3054"/>
    <cellStyle name="Normal 26" xfId="1018"/>
    <cellStyle name="Normal 26 2" xfId="1858"/>
    <cellStyle name="Normal 26 2 2" xfId="2586"/>
    <cellStyle name="Normal 26 2 2 2" xfId="4145"/>
    <cellStyle name="Normal 26 2 3" xfId="3419"/>
    <cellStyle name="Normal 26 3" xfId="2223"/>
    <cellStyle name="Normal 26 3 2" xfId="3782"/>
    <cellStyle name="Normal 26 4" xfId="3055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46"/>
    <cellStyle name="Normal 3 8 2 3" xfId="3420"/>
    <cellStyle name="Normal 3 8 3" xfId="2224"/>
    <cellStyle name="Normal 3 8 3 2" xfId="3783"/>
    <cellStyle name="Normal 3 8 4" xfId="3056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47"/>
    <cellStyle name="Normal 34 2 3" xfId="3421"/>
    <cellStyle name="Normal 34 3" xfId="2225"/>
    <cellStyle name="Normal 34 3 2" xfId="3784"/>
    <cellStyle name="Normal 34 4" xfId="3057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2 2 2" xfId="4150"/>
    <cellStyle name="Normal 4 3 2 2 2 3" xfId="3424"/>
    <cellStyle name="Normal 4 3 2 2 3" xfId="2228"/>
    <cellStyle name="Normal 4 3 2 2 3 2" xfId="3787"/>
    <cellStyle name="Normal 4 3 2 2 4" xfId="3060"/>
    <cellStyle name="Normal 4 3 2 3" xfId="1058"/>
    <cellStyle name="Normal 4 3 2 3 2" xfId="1864"/>
    <cellStyle name="Normal 4 3 2 3 2 2" xfId="2592"/>
    <cellStyle name="Normal 4 3 2 3 2 2 2" xfId="4151"/>
    <cellStyle name="Normal 4 3 2 3 2 3" xfId="3425"/>
    <cellStyle name="Normal 4 3 2 3 3" xfId="2229"/>
    <cellStyle name="Normal 4 3 2 3 3 2" xfId="3788"/>
    <cellStyle name="Normal 4 3 2 3 4" xfId="3061"/>
    <cellStyle name="Normal 4 3 2 4" xfId="1862"/>
    <cellStyle name="Normal 4 3 2 4 2" xfId="2590"/>
    <cellStyle name="Normal 4 3 2 4 2 2" xfId="4149"/>
    <cellStyle name="Normal 4 3 2 4 3" xfId="3423"/>
    <cellStyle name="Normal 4 3 2 5" xfId="2227"/>
    <cellStyle name="Normal 4 3 2 5 2" xfId="3786"/>
    <cellStyle name="Normal 4 3 2 6" xfId="3059"/>
    <cellStyle name="Normal 4 3 3" xfId="1059"/>
    <cellStyle name="Normal 4 3 3 2" xfId="1060"/>
    <cellStyle name="Normal 4 3 3 2 2" xfId="1866"/>
    <cellStyle name="Normal 4 3 3 2 2 2" xfId="2594"/>
    <cellStyle name="Normal 4 3 3 2 2 2 2" xfId="4153"/>
    <cellStyle name="Normal 4 3 3 2 2 3" xfId="3427"/>
    <cellStyle name="Normal 4 3 3 2 3" xfId="2231"/>
    <cellStyle name="Normal 4 3 3 2 3 2" xfId="3790"/>
    <cellStyle name="Normal 4 3 3 2 4" xfId="3063"/>
    <cellStyle name="Normal 4 3 3 3" xfId="1061"/>
    <cellStyle name="Normal 4 3 3 3 2" xfId="1867"/>
    <cellStyle name="Normal 4 3 3 3 2 2" xfId="2595"/>
    <cellStyle name="Normal 4 3 3 3 2 2 2" xfId="4154"/>
    <cellStyle name="Normal 4 3 3 3 2 3" xfId="3428"/>
    <cellStyle name="Normal 4 3 3 3 3" xfId="2232"/>
    <cellStyle name="Normal 4 3 3 3 3 2" xfId="3791"/>
    <cellStyle name="Normal 4 3 3 3 4" xfId="3064"/>
    <cellStyle name="Normal 4 3 3 4" xfId="1865"/>
    <cellStyle name="Normal 4 3 3 4 2" xfId="2593"/>
    <cellStyle name="Normal 4 3 3 4 2 2" xfId="4152"/>
    <cellStyle name="Normal 4 3 3 4 3" xfId="3426"/>
    <cellStyle name="Normal 4 3 3 5" xfId="2230"/>
    <cellStyle name="Normal 4 3 3 5 2" xfId="3789"/>
    <cellStyle name="Normal 4 3 3 6" xfId="3062"/>
    <cellStyle name="Normal 4 3 4" xfId="1062"/>
    <cellStyle name="Normal 4 3 4 2" xfId="1063"/>
    <cellStyle name="Normal 4 3 4 2 2" xfId="1869"/>
    <cellStyle name="Normal 4 3 4 2 2 2" xfId="2597"/>
    <cellStyle name="Normal 4 3 4 2 2 2 2" xfId="4156"/>
    <cellStyle name="Normal 4 3 4 2 2 3" xfId="3430"/>
    <cellStyle name="Normal 4 3 4 2 3" xfId="2234"/>
    <cellStyle name="Normal 4 3 4 2 3 2" xfId="3793"/>
    <cellStyle name="Normal 4 3 4 2 4" xfId="3066"/>
    <cellStyle name="Normal 4 3 4 3" xfId="1064"/>
    <cellStyle name="Normal 4 3 4 3 2" xfId="1870"/>
    <cellStyle name="Normal 4 3 4 3 2 2" xfId="2598"/>
    <cellStyle name="Normal 4 3 4 3 2 2 2" xfId="4157"/>
    <cellStyle name="Normal 4 3 4 3 2 3" xfId="3431"/>
    <cellStyle name="Normal 4 3 4 3 3" xfId="2235"/>
    <cellStyle name="Normal 4 3 4 3 3 2" xfId="3794"/>
    <cellStyle name="Normal 4 3 4 3 4" xfId="3067"/>
    <cellStyle name="Normal 4 3 4 4" xfId="1868"/>
    <cellStyle name="Normal 4 3 4 4 2" xfId="2596"/>
    <cellStyle name="Normal 4 3 4 4 2 2" xfId="4155"/>
    <cellStyle name="Normal 4 3 4 4 3" xfId="3429"/>
    <cellStyle name="Normal 4 3 4 5" xfId="2233"/>
    <cellStyle name="Normal 4 3 4 5 2" xfId="3792"/>
    <cellStyle name="Normal 4 3 4 6" xfId="3065"/>
    <cellStyle name="Normal 4 3 5" xfId="1065"/>
    <cellStyle name="Normal 4 3 6" xfId="1066"/>
    <cellStyle name="Normal 4 3 7" xfId="1861"/>
    <cellStyle name="Normal 4 3 7 2" xfId="2589"/>
    <cellStyle name="Normal 4 3 7 2 2" xfId="4148"/>
    <cellStyle name="Normal 4 3 7 3" xfId="3422"/>
    <cellStyle name="Normal 4 3 8" xfId="2226"/>
    <cellStyle name="Normal 4 3 8 2" xfId="3785"/>
    <cellStyle name="Normal 4 3 9" xfId="3058"/>
    <cellStyle name="Normal 4 4" xfId="1067"/>
    <cellStyle name="Normal 4 4 2" xfId="1068"/>
    <cellStyle name="Normal 4 4 2 2" xfId="1871"/>
    <cellStyle name="Normal 4 4 2 2 2" xfId="2599"/>
    <cellStyle name="Normal 4 4 2 2 2 2" xfId="4158"/>
    <cellStyle name="Normal 4 4 2 2 3" xfId="3432"/>
    <cellStyle name="Normal 4 4 2 3" xfId="2236"/>
    <cellStyle name="Normal 4 4 2 3 2" xfId="3795"/>
    <cellStyle name="Normal 4 4 2 4" xfId="3068"/>
    <cellStyle name="Normal 4 4 3" xfId="1069"/>
    <cellStyle name="Normal 4 4 3 2" xfId="1872"/>
    <cellStyle name="Normal 4 4 3 2 2" xfId="2600"/>
    <cellStyle name="Normal 4 4 3 2 2 2" xfId="4159"/>
    <cellStyle name="Normal 4 4 3 2 3" xfId="3433"/>
    <cellStyle name="Normal 4 4 3 3" xfId="2237"/>
    <cellStyle name="Normal 4 4 3 3 2" xfId="3796"/>
    <cellStyle name="Normal 4 4 3 4" xfId="3069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2 2 2" xfId="4162"/>
    <cellStyle name="Normal 4 5 2 2 2 3" xfId="3436"/>
    <cellStyle name="Normal 4 5 2 2 3" xfId="2240"/>
    <cellStyle name="Normal 4 5 2 2 3 2" xfId="3799"/>
    <cellStyle name="Normal 4 5 2 2 4" xfId="3072"/>
    <cellStyle name="Normal 4 5 2 3" xfId="1074"/>
    <cellStyle name="Normal 4 5 2 3 2" xfId="1876"/>
    <cellStyle name="Normal 4 5 2 3 2 2" xfId="2604"/>
    <cellStyle name="Normal 4 5 2 3 2 2 2" xfId="4163"/>
    <cellStyle name="Normal 4 5 2 3 2 3" xfId="3437"/>
    <cellStyle name="Normal 4 5 2 3 3" xfId="2241"/>
    <cellStyle name="Normal 4 5 2 3 3 2" xfId="3800"/>
    <cellStyle name="Normal 4 5 2 3 4" xfId="3073"/>
    <cellStyle name="Normal 4 5 2 4" xfId="1874"/>
    <cellStyle name="Normal 4 5 2 4 2" xfId="2602"/>
    <cellStyle name="Normal 4 5 2 4 2 2" xfId="4161"/>
    <cellStyle name="Normal 4 5 2 4 3" xfId="3435"/>
    <cellStyle name="Normal 4 5 2 5" xfId="2239"/>
    <cellStyle name="Normal 4 5 2 5 2" xfId="3798"/>
    <cellStyle name="Normal 4 5 2 6" xfId="3071"/>
    <cellStyle name="Normal 4 5 3" xfId="1075"/>
    <cellStyle name="Normal 4 5 3 2" xfId="1076"/>
    <cellStyle name="Normal 4 5 3 2 2" xfId="1878"/>
    <cellStyle name="Normal 4 5 3 2 2 2" xfId="2606"/>
    <cellStyle name="Normal 4 5 3 2 2 2 2" xfId="4165"/>
    <cellStyle name="Normal 4 5 3 2 2 3" xfId="3439"/>
    <cellStyle name="Normal 4 5 3 2 3" xfId="2243"/>
    <cellStyle name="Normal 4 5 3 2 3 2" xfId="3802"/>
    <cellStyle name="Normal 4 5 3 2 4" xfId="3075"/>
    <cellStyle name="Normal 4 5 3 3" xfId="1077"/>
    <cellStyle name="Normal 4 5 3 3 2" xfId="1879"/>
    <cellStyle name="Normal 4 5 3 3 2 2" xfId="2607"/>
    <cellStyle name="Normal 4 5 3 3 2 2 2" xfId="4166"/>
    <cellStyle name="Normal 4 5 3 3 2 3" xfId="3440"/>
    <cellStyle name="Normal 4 5 3 3 3" xfId="2244"/>
    <cellStyle name="Normal 4 5 3 3 3 2" xfId="3803"/>
    <cellStyle name="Normal 4 5 3 3 4" xfId="3076"/>
    <cellStyle name="Normal 4 5 3 4" xfId="1877"/>
    <cellStyle name="Normal 4 5 3 4 2" xfId="2605"/>
    <cellStyle name="Normal 4 5 3 4 2 2" xfId="4164"/>
    <cellStyle name="Normal 4 5 3 4 3" xfId="3438"/>
    <cellStyle name="Normal 4 5 3 5" xfId="2242"/>
    <cellStyle name="Normal 4 5 3 5 2" xfId="3801"/>
    <cellStyle name="Normal 4 5 3 6" xfId="3074"/>
    <cellStyle name="Normal 4 5 4" xfId="1078"/>
    <cellStyle name="Normal 4 5 4 2" xfId="1079"/>
    <cellStyle name="Normal 4 5 4 2 2" xfId="1881"/>
    <cellStyle name="Normal 4 5 4 2 2 2" xfId="2609"/>
    <cellStyle name="Normal 4 5 4 2 2 2 2" xfId="4168"/>
    <cellStyle name="Normal 4 5 4 2 2 3" xfId="3442"/>
    <cellStyle name="Normal 4 5 4 2 3" xfId="2246"/>
    <cellStyle name="Normal 4 5 4 2 3 2" xfId="3805"/>
    <cellStyle name="Normal 4 5 4 2 4" xfId="3078"/>
    <cellStyle name="Normal 4 5 4 3" xfId="1080"/>
    <cellStyle name="Normal 4 5 4 3 2" xfId="1882"/>
    <cellStyle name="Normal 4 5 4 3 2 2" xfId="2610"/>
    <cellStyle name="Normal 4 5 4 3 2 2 2" xfId="4169"/>
    <cellStyle name="Normal 4 5 4 3 2 3" xfId="3443"/>
    <cellStyle name="Normal 4 5 4 3 3" xfId="2247"/>
    <cellStyle name="Normal 4 5 4 3 3 2" xfId="3806"/>
    <cellStyle name="Normal 4 5 4 3 4" xfId="3079"/>
    <cellStyle name="Normal 4 5 4 4" xfId="1880"/>
    <cellStyle name="Normal 4 5 4 4 2" xfId="2608"/>
    <cellStyle name="Normal 4 5 4 4 2 2" xfId="4167"/>
    <cellStyle name="Normal 4 5 4 4 3" xfId="3441"/>
    <cellStyle name="Normal 4 5 4 5" xfId="2245"/>
    <cellStyle name="Normal 4 5 4 5 2" xfId="3804"/>
    <cellStyle name="Normal 4 5 4 6" xfId="3077"/>
    <cellStyle name="Normal 4 5 5" xfId="1081"/>
    <cellStyle name="Normal 4 5 5 2" xfId="1883"/>
    <cellStyle name="Normal 4 5 5 2 2" xfId="2611"/>
    <cellStyle name="Normal 4 5 5 2 2 2" xfId="4170"/>
    <cellStyle name="Normal 4 5 5 2 3" xfId="3444"/>
    <cellStyle name="Normal 4 5 5 3" xfId="2248"/>
    <cellStyle name="Normal 4 5 5 3 2" xfId="3807"/>
    <cellStyle name="Normal 4 5 5 4" xfId="3080"/>
    <cellStyle name="Normal 4 5 6" xfId="1082"/>
    <cellStyle name="Normal 4 5 6 2" xfId="1083"/>
    <cellStyle name="Normal 4 5 6 2 2" xfId="1884"/>
    <cellStyle name="Normal 4 5 6 2 2 2" xfId="2612"/>
    <cellStyle name="Normal 4 5 6 2 2 2 2" xfId="4171"/>
    <cellStyle name="Normal 4 5 6 2 2 3" xfId="3445"/>
    <cellStyle name="Normal 4 5 6 2 3" xfId="2249"/>
    <cellStyle name="Normal 4 5 6 2 3 2" xfId="3808"/>
    <cellStyle name="Normal 4 5 6 2 4" xfId="3081"/>
    <cellStyle name="Normal 4 5 7" xfId="1873"/>
    <cellStyle name="Normal 4 5 7 2" xfId="2601"/>
    <cellStyle name="Normal 4 5 7 2 2" xfId="4160"/>
    <cellStyle name="Normal 4 5 7 3" xfId="3434"/>
    <cellStyle name="Normal 4 5 8" xfId="2238"/>
    <cellStyle name="Normal 4 5 8 2" xfId="3797"/>
    <cellStyle name="Normal 4 5 9" xfId="3070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74"/>
    <cellStyle name="Normal 4 6 2 2 2 3" xfId="3448"/>
    <cellStyle name="Normal 4 6 2 2 3" xfId="2252"/>
    <cellStyle name="Normal 4 6 2 2 3 2" xfId="3811"/>
    <cellStyle name="Normal 4 6 2 2 4" xfId="3084"/>
    <cellStyle name="Normal 4 6 2 3" xfId="1087"/>
    <cellStyle name="Normal 4 6 2 3 2" xfId="1888"/>
    <cellStyle name="Normal 4 6 2 3 2 2" xfId="2616"/>
    <cellStyle name="Normal 4 6 2 3 2 2 2" xfId="4175"/>
    <cellStyle name="Normal 4 6 2 3 2 3" xfId="3449"/>
    <cellStyle name="Normal 4 6 2 3 3" xfId="2253"/>
    <cellStyle name="Normal 4 6 2 3 3 2" xfId="3812"/>
    <cellStyle name="Normal 4 6 2 3 4" xfId="3085"/>
    <cellStyle name="Normal 4 6 2 4" xfId="1886"/>
    <cellStyle name="Normal 4 6 2 4 2" xfId="2614"/>
    <cellStyle name="Normal 4 6 2 4 2 2" xfId="4173"/>
    <cellStyle name="Normal 4 6 2 4 3" xfId="3447"/>
    <cellStyle name="Normal 4 6 2 5" xfId="2251"/>
    <cellStyle name="Normal 4 6 2 5 2" xfId="3810"/>
    <cellStyle name="Normal 4 6 2 6" xfId="3083"/>
    <cellStyle name="Normal 4 6 3" xfId="1088"/>
    <cellStyle name="Normal 4 6 3 2" xfId="1089"/>
    <cellStyle name="Normal 4 6 3 2 2" xfId="1890"/>
    <cellStyle name="Normal 4 6 3 2 2 2" xfId="2618"/>
    <cellStyle name="Normal 4 6 3 2 2 2 2" xfId="4177"/>
    <cellStyle name="Normal 4 6 3 2 2 3" xfId="3451"/>
    <cellStyle name="Normal 4 6 3 2 3" xfId="2255"/>
    <cellStyle name="Normal 4 6 3 2 3 2" xfId="3814"/>
    <cellStyle name="Normal 4 6 3 2 4" xfId="3087"/>
    <cellStyle name="Normal 4 6 3 3" xfId="1090"/>
    <cellStyle name="Normal 4 6 3 3 2" xfId="1891"/>
    <cellStyle name="Normal 4 6 3 3 2 2" xfId="2619"/>
    <cellStyle name="Normal 4 6 3 3 2 2 2" xfId="4178"/>
    <cellStyle name="Normal 4 6 3 3 2 3" xfId="3452"/>
    <cellStyle name="Normal 4 6 3 3 3" xfId="2256"/>
    <cellStyle name="Normal 4 6 3 3 3 2" xfId="3815"/>
    <cellStyle name="Normal 4 6 3 3 4" xfId="3088"/>
    <cellStyle name="Normal 4 6 3 4" xfId="1889"/>
    <cellStyle name="Normal 4 6 3 4 2" xfId="2617"/>
    <cellStyle name="Normal 4 6 3 4 2 2" xfId="4176"/>
    <cellStyle name="Normal 4 6 3 4 3" xfId="3450"/>
    <cellStyle name="Normal 4 6 3 5" xfId="2254"/>
    <cellStyle name="Normal 4 6 3 5 2" xfId="3813"/>
    <cellStyle name="Normal 4 6 3 6" xfId="3086"/>
    <cellStyle name="Normal 4 6 4" xfId="1091"/>
    <cellStyle name="Normal 4 6 4 2" xfId="1892"/>
    <cellStyle name="Normal 4 6 4 2 2" xfId="2620"/>
    <cellStyle name="Normal 4 6 4 2 2 2" xfId="4179"/>
    <cellStyle name="Normal 4 6 4 2 3" xfId="3453"/>
    <cellStyle name="Normal 4 6 4 3" xfId="2257"/>
    <cellStyle name="Normal 4 6 4 3 2" xfId="3816"/>
    <cellStyle name="Normal 4 6 4 4" xfId="3089"/>
    <cellStyle name="Normal 4 6 5" xfId="1092"/>
    <cellStyle name="Normal 4 6 5 2" xfId="1093"/>
    <cellStyle name="Normal 4 6 5 2 2" xfId="1893"/>
    <cellStyle name="Normal 4 6 5 2 2 2" xfId="2621"/>
    <cellStyle name="Normal 4 6 5 2 2 2 2" xfId="4180"/>
    <cellStyle name="Normal 4 6 5 2 2 3" xfId="3454"/>
    <cellStyle name="Normal 4 6 5 2 3" xfId="2258"/>
    <cellStyle name="Normal 4 6 5 2 3 2" xfId="3817"/>
    <cellStyle name="Normal 4 6 5 2 4" xfId="3090"/>
    <cellStyle name="Normal 4 6 6" xfId="1885"/>
    <cellStyle name="Normal 4 6 6 2" xfId="2613"/>
    <cellStyle name="Normal 4 6 6 2 2" xfId="4172"/>
    <cellStyle name="Normal 4 6 6 3" xfId="3446"/>
    <cellStyle name="Normal 4 6 7" xfId="2250"/>
    <cellStyle name="Normal 4 6 7 2" xfId="3809"/>
    <cellStyle name="Normal 4 6 8" xfId="3082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181"/>
    <cellStyle name="Normal 4 8 2 2 3" xfId="3455"/>
    <cellStyle name="Normal 4 8 2 3" xfId="2259"/>
    <cellStyle name="Normal 4 8 2 3 2" xfId="3818"/>
    <cellStyle name="Normal 4 8 2 4" xfId="3091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182"/>
    <cellStyle name="Normal 45 2 3" xfId="3456"/>
    <cellStyle name="Normal 45 3" xfId="2260"/>
    <cellStyle name="Normal 45 3 2" xfId="3819"/>
    <cellStyle name="Normal 45 4" xfId="3092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186"/>
    <cellStyle name="Normal 5 2 2 2 2 2 3" xfId="3460"/>
    <cellStyle name="Normal 5 2 2 2 2 3" xfId="2264"/>
    <cellStyle name="Normal 5 2 2 2 2 3 2" xfId="3823"/>
    <cellStyle name="Normal 5 2 2 2 2 4" xfId="3096"/>
    <cellStyle name="Normal 5 2 2 2 3" xfId="1111"/>
    <cellStyle name="Normal 5 2 2 2 3 2" xfId="1900"/>
    <cellStyle name="Normal 5 2 2 2 3 2 2" xfId="2628"/>
    <cellStyle name="Normal 5 2 2 2 3 2 2 2" xfId="4187"/>
    <cellStyle name="Normal 5 2 2 2 3 2 3" xfId="3461"/>
    <cellStyle name="Normal 5 2 2 2 3 3" xfId="2265"/>
    <cellStyle name="Normal 5 2 2 2 3 3 2" xfId="3824"/>
    <cellStyle name="Normal 5 2 2 2 3 4" xfId="3097"/>
    <cellStyle name="Normal 5 2 2 2 4" xfId="1898"/>
    <cellStyle name="Normal 5 2 2 2 4 2" xfId="2626"/>
    <cellStyle name="Normal 5 2 2 2 4 2 2" xfId="4185"/>
    <cellStyle name="Normal 5 2 2 2 4 3" xfId="3459"/>
    <cellStyle name="Normal 5 2 2 2 5" xfId="2263"/>
    <cellStyle name="Normal 5 2 2 2 5 2" xfId="3822"/>
    <cellStyle name="Normal 5 2 2 2 6" xfId="3095"/>
    <cellStyle name="Normal 5 2 2 3" xfId="1112"/>
    <cellStyle name="Normal 5 2 2 3 2" xfId="1113"/>
    <cellStyle name="Normal 5 2 2 3 2 2" xfId="1902"/>
    <cellStyle name="Normal 5 2 2 3 2 2 2" xfId="2630"/>
    <cellStyle name="Normal 5 2 2 3 2 2 2 2" xfId="4189"/>
    <cellStyle name="Normal 5 2 2 3 2 2 3" xfId="3463"/>
    <cellStyle name="Normal 5 2 2 3 2 3" xfId="2267"/>
    <cellStyle name="Normal 5 2 2 3 2 3 2" xfId="3826"/>
    <cellStyle name="Normal 5 2 2 3 2 4" xfId="3099"/>
    <cellStyle name="Normal 5 2 2 3 3" xfId="1114"/>
    <cellStyle name="Normal 5 2 2 3 3 2" xfId="1903"/>
    <cellStyle name="Normal 5 2 2 3 3 2 2" xfId="2631"/>
    <cellStyle name="Normal 5 2 2 3 3 2 2 2" xfId="4190"/>
    <cellStyle name="Normal 5 2 2 3 3 2 3" xfId="3464"/>
    <cellStyle name="Normal 5 2 2 3 3 3" xfId="2268"/>
    <cellStyle name="Normal 5 2 2 3 3 3 2" xfId="3827"/>
    <cellStyle name="Normal 5 2 2 3 3 4" xfId="3100"/>
    <cellStyle name="Normal 5 2 2 3 4" xfId="1901"/>
    <cellStyle name="Normal 5 2 2 3 4 2" xfId="2629"/>
    <cellStyle name="Normal 5 2 2 3 4 2 2" xfId="4188"/>
    <cellStyle name="Normal 5 2 2 3 4 3" xfId="3462"/>
    <cellStyle name="Normal 5 2 2 3 5" xfId="2266"/>
    <cellStyle name="Normal 5 2 2 3 5 2" xfId="3825"/>
    <cellStyle name="Normal 5 2 2 3 6" xfId="3098"/>
    <cellStyle name="Normal 5 2 2 4" xfId="1115"/>
    <cellStyle name="Normal 5 2 2 4 2" xfId="1904"/>
    <cellStyle name="Normal 5 2 2 4 2 2" xfId="2632"/>
    <cellStyle name="Normal 5 2 2 4 2 2 2" xfId="4191"/>
    <cellStyle name="Normal 5 2 2 4 2 3" xfId="3465"/>
    <cellStyle name="Normal 5 2 2 4 3" xfId="2269"/>
    <cellStyle name="Normal 5 2 2 4 3 2" xfId="3828"/>
    <cellStyle name="Normal 5 2 2 4 4" xfId="3101"/>
    <cellStyle name="Normal 5 2 2 5" xfId="1116"/>
    <cellStyle name="Normal 5 2 2 5 2" xfId="1117"/>
    <cellStyle name="Normal 5 2 2 5 2 2" xfId="1905"/>
    <cellStyle name="Normal 5 2 2 5 2 2 2" xfId="2633"/>
    <cellStyle name="Normal 5 2 2 5 2 2 2 2" xfId="4192"/>
    <cellStyle name="Normal 5 2 2 5 2 2 3" xfId="3466"/>
    <cellStyle name="Normal 5 2 2 5 2 3" xfId="2270"/>
    <cellStyle name="Normal 5 2 2 5 2 3 2" xfId="3829"/>
    <cellStyle name="Normal 5 2 2 5 2 4" xfId="3102"/>
    <cellStyle name="Normal 5 2 2 6" xfId="1897"/>
    <cellStyle name="Normal 5 2 2 6 2" xfId="2625"/>
    <cellStyle name="Normal 5 2 2 6 2 2" xfId="4184"/>
    <cellStyle name="Normal 5 2 2 6 3" xfId="3458"/>
    <cellStyle name="Normal 5 2 2 7" xfId="2262"/>
    <cellStyle name="Normal 5 2 2 7 2" xfId="3821"/>
    <cellStyle name="Normal 5 2 2 8" xfId="3094"/>
    <cellStyle name="Normal 5 2 3" xfId="1118"/>
    <cellStyle name="Normal 5 2 4" xfId="1119"/>
    <cellStyle name="Normal 5 2 4 2" xfId="1906"/>
    <cellStyle name="Normal 5 2 4 2 2" xfId="2634"/>
    <cellStyle name="Normal 5 2 4 2 2 2" xfId="4193"/>
    <cellStyle name="Normal 5 2 4 2 3" xfId="3467"/>
    <cellStyle name="Normal 5 2 4 3" xfId="2271"/>
    <cellStyle name="Normal 5 2 4 3 2" xfId="3830"/>
    <cellStyle name="Normal 5 2 4 4" xfId="3103"/>
    <cellStyle name="Normal 5 2 5" xfId="1120"/>
    <cellStyle name="Normal 5 2 5 2" xfId="1907"/>
    <cellStyle name="Normal 5 2 5 2 2" xfId="2635"/>
    <cellStyle name="Normal 5 2 5 2 2 2" xfId="4194"/>
    <cellStyle name="Normal 5 2 5 2 3" xfId="3468"/>
    <cellStyle name="Normal 5 2 5 3" xfId="2272"/>
    <cellStyle name="Normal 5 2 5 3 2" xfId="3831"/>
    <cellStyle name="Normal 5 2 5 4" xfId="3104"/>
    <cellStyle name="Normal 5 2 6" xfId="1121"/>
    <cellStyle name="Normal 5 2 6 2" xfId="1908"/>
    <cellStyle name="Normal 5 2 6 2 2" xfId="2636"/>
    <cellStyle name="Normal 5 2 6 2 2 2" xfId="4195"/>
    <cellStyle name="Normal 5 2 6 2 3" xfId="3469"/>
    <cellStyle name="Normal 5 2 6 3" xfId="2273"/>
    <cellStyle name="Normal 5 2 6 3 2" xfId="3832"/>
    <cellStyle name="Normal 5 2 6 4" xfId="3105"/>
    <cellStyle name="Normal 5 2 7" xfId="1896"/>
    <cellStyle name="Normal 5 2 7 2" xfId="2624"/>
    <cellStyle name="Normal 5 2 7 2 2" xfId="4183"/>
    <cellStyle name="Normal 5 2 7 3" xfId="3457"/>
    <cellStyle name="Normal 5 2 8" xfId="2261"/>
    <cellStyle name="Normal 5 2 8 2" xfId="3820"/>
    <cellStyle name="Normal 5 2 9" xfId="3093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1"/>
    <cellStyle name="Normal 65" xfId="2722"/>
    <cellStyle name="Normal 66" xfId="2749"/>
    <cellStyle name="Normal 67" xfId="2763"/>
    <cellStyle name="Normal 68" xfId="2720"/>
    <cellStyle name="Normal 69" xfId="2779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198"/>
    <cellStyle name="Normal 7 2 2 2 2 3" xfId="3472"/>
    <cellStyle name="Normal 7 2 2 2 3" xfId="2276"/>
    <cellStyle name="Normal 7 2 2 2 3 2" xfId="3835"/>
    <cellStyle name="Normal 7 2 2 2 4" xfId="3108"/>
    <cellStyle name="Normal 7 2 2 3" xfId="1151"/>
    <cellStyle name="Normal 7 2 2 3 2" xfId="1912"/>
    <cellStyle name="Normal 7 2 2 3 2 2" xfId="2640"/>
    <cellStyle name="Normal 7 2 2 3 2 2 2" xfId="4199"/>
    <cellStyle name="Normal 7 2 2 3 2 3" xfId="3473"/>
    <cellStyle name="Normal 7 2 2 3 3" xfId="2277"/>
    <cellStyle name="Normal 7 2 2 3 3 2" xfId="3836"/>
    <cellStyle name="Normal 7 2 2 3 4" xfId="3109"/>
    <cellStyle name="Normal 7 2 2 4" xfId="1910"/>
    <cellStyle name="Normal 7 2 2 4 2" xfId="2638"/>
    <cellStyle name="Normal 7 2 2 4 2 2" xfId="4197"/>
    <cellStyle name="Normal 7 2 2 4 3" xfId="3471"/>
    <cellStyle name="Normal 7 2 2 5" xfId="2275"/>
    <cellStyle name="Normal 7 2 2 5 2" xfId="3834"/>
    <cellStyle name="Normal 7 2 2 6" xfId="3107"/>
    <cellStyle name="Normal 7 2 3" xfId="1152"/>
    <cellStyle name="Normal 7 2 3 2" xfId="1153"/>
    <cellStyle name="Normal 7 2 3 2 2" xfId="1914"/>
    <cellStyle name="Normal 7 2 3 2 2 2" xfId="2642"/>
    <cellStyle name="Normal 7 2 3 2 2 2 2" xfId="4201"/>
    <cellStyle name="Normal 7 2 3 2 2 3" xfId="3475"/>
    <cellStyle name="Normal 7 2 3 2 3" xfId="2279"/>
    <cellStyle name="Normal 7 2 3 2 3 2" xfId="3838"/>
    <cellStyle name="Normal 7 2 3 2 4" xfId="3111"/>
    <cellStyle name="Normal 7 2 3 3" xfId="1154"/>
    <cellStyle name="Normal 7 2 3 3 2" xfId="1915"/>
    <cellStyle name="Normal 7 2 3 3 2 2" xfId="2643"/>
    <cellStyle name="Normal 7 2 3 3 2 2 2" xfId="4202"/>
    <cellStyle name="Normal 7 2 3 3 2 3" xfId="3476"/>
    <cellStyle name="Normal 7 2 3 3 3" xfId="2280"/>
    <cellStyle name="Normal 7 2 3 3 3 2" xfId="3839"/>
    <cellStyle name="Normal 7 2 3 3 4" xfId="3112"/>
    <cellStyle name="Normal 7 2 3 4" xfId="1913"/>
    <cellStyle name="Normal 7 2 3 4 2" xfId="2641"/>
    <cellStyle name="Normal 7 2 3 4 2 2" xfId="4200"/>
    <cellStyle name="Normal 7 2 3 4 3" xfId="3474"/>
    <cellStyle name="Normal 7 2 3 5" xfId="2278"/>
    <cellStyle name="Normal 7 2 3 5 2" xfId="3837"/>
    <cellStyle name="Normal 7 2 3 6" xfId="3110"/>
    <cellStyle name="Normal 7 2 4" xfId="1155"/>
    <cellStyle name="Normal 7 2 4 2" xfId="1916"/>
    <cellStyle name="Normal 7 2 4 2 2" xfId="2644"/>
    <cellStyle name="Normal 7 2 4 2 2 2" xfId="4203"/>
    <cellStyle name="Normal 7 2 4 2 3" xfId="3477"/>
    <cellStyle name="Normal 7 2 4 3" xfId="2281"/>
    <cellStyle name="Normal 7 2 4 3 2" xfId="3840"/>
    <cellStyle name="Normal 7 2 4 4" xfId="3113"/>
    <cellStyle name="Normal 7 2 5" xfId="1156"/>
    <cellStyle name="Normal 7 2 5 2" xfId="1157"/>
    <cellStyle name="Normal 7 2 5 2 2" xfId="1917"/>
    <cellStyle name="Normal 7 2 5 2 2 2" xfId="2645"/>
    <cellStyle name="Normal 7 2 5 2 2 2 2" xfId="4204"/>
    <cellStyle name="Normal 7 2 5 2 2 3" xfId="3478"/>
    <cellStyle name="Normal 7 2 5 2 3" xfId="2282"/>
    <cellStyle name="Normal 7 2 5 2 3 2" xfId="3841"/>
    <cellStyle name="Normal 7 2 5 2 4" xfId="3114"/>
    <cellStyle name="Normal 7 2 6" xfId="1909"/>
    <cellStyle name="Normal 7 2 6 2" xfId="2637"/>
    <cellStyle name="Normal 7 2 6 2 2" xfId="4196"/>
    <cellStyle name="Normal 7 2 6 3" xfId="3470"/>
    <cellStyle name="Normal 7 2 7" xfId="2274"/>
    <cellStyle name="Normal 7 2 7 2" xfId="3833"/>
    <cellStyle name="Normal 7 2 8" xfId="3106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05"/>
    <cellStyle name="Normal 7 4 2 2 3" xfId="3479"/>
    <cellStyle name="Normal 7 4 2 3" xfId="2283"/>
    <cellStyle name="Normal 7 4 2 3 2" xfId="3842"/>
    <cellStyle name="Normal 7 4 2 4" xfId="3115"/>
    <cellStyle name="Normal 7 5" xfId="1162"/>
    <cellStyle name="Normal 7 5 2" xfId="1163"/>
    <cellStyle name="Normal 70" xfId="2776"/>
    <cellStyle name="Normal 71" xfId="2781"/>
    <cellStyle name="Normal 72" xfId="2778"/>
    <cellStyle name="Normal 73" xfId="2780"/>
    <cellStyle name="Normal 74" xfId="2795"/>
    <cellStyle name="Normal 75" xfId="2796"/>
    <cellStyle name="Normal 76" xfId="2823"/>
    <cellStyle name="Normal 76 2" xfId="4421"/>
    <cellStyle name="Normal 77" xfId="3147"/>
    <cellStyle name="Normal 78" xfId="1164"/>
    <cellStyle name="Normal 78 2" xfId="1165"/>
    <cellStyle name="Normal 79" xfId="4293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06"/>
    <cellStyle name="Normal 8 2 3 2 3" xfId="3480"/>
    <cellStyle name="Normal 8 2 3 3" xfId="2284"/>
    <cellStyle name="Normal 8 2 3 3 2" xfId="3843"/>
    <cellStyle name="Normal 8 2 3 4" xfId="3116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4294"/>
    <cellStyle name="Normal 81" xfId="4295"/>
    <cellStyle name="Normal 82" xfId="4322"/>
    <cellStyle name="Normal 83" xfId="4323"/>
    <cellStyle name="Normal 84" xfId="4350"/>
    <cellStyle name="Normal 85" xfId="4378"/>
    <cellStyle name="Normal 86" xfId="4392"/>
    <cellStyle name="Normal 87" xfId="4393"/>
    <cellStyle name="Normal 88" xfId="4394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09"/>
    <cellStyle name="Normal 9 2 2 2 2 3" xfId="3483"/>
    <cellStyle name="Normal 9 2 2 2 3" xfId="2287"/>
    <cellStyle name="Normal 9 2 2 2 3 2" xfId="3846"/>
    <cellStyle name="Normal 9 2 2 2 4" xfId="3119"/>
    <cellStyle name="Normal 9 2 2 3" xfId="1176"/>
    <cellStyle name="Normal 9 2 2 3 2" xfId="1923"/>
    <cellStyle name="Normal 9 2 2 3 2 2" xfId="2651"/>
    <cellStyle name="Normal 9 2 2 3 2 2 2" xfId="4210"/>
    <cellStyle name="Normal 9 2 2 3 2 3" xfId="3484"/>
    <cellStyle name="Normal 9 2 2 3 3" xfId="2288"/>
    <cellStyle name="Normal 9 2 2 3 3 2" xfId="3847"/>
    <cellStyle name="Normal 9 2 2 3 4" xfId="3120"/>
    <cellStyle name="Normal 9 2 2 4" xfId="1921"/>
    <cellStyle name="Normal 9 2 2 4 2" xfId="2649"/>
    <cellStyle name="Normal 9 2 2 4 2 2" xfId="4208"/>
    <cellStyle name="Normal 9 2 2 4 3" xfId="3482"/>
    <cellStyle name="Normal 9 2 2 5" xfId="2286"/>
    <cellStyle name="Normal 9 2 2 5 2" xfId="3845"/>
    <cellStyle name="Normal 9 2 2 6" xfId="3118"/>
    <cellStyle name="Normal 9 2 3" xfId="1177"/>
    <cellStyle name="Normal 9 2 3 2" xfId="1178"/>
    <cellStyle name="Normal 9 2 3 2 2" xfId="1925"/>
    <cellStyle name="Normal 9 2 3 2 2 2" xfId="2653"/>
    <cellStyle name="Normal 9 2 3 2 2 2 2" xfId="4212"/>
    <cellStyle name="Normal 9 2 3 2 2 3" xfId="3486"/>
    <cellStyle name="Normal 9 2 3 2 3" xfId="2290"/>
    <cellStyle name="Normal 9 2 3 2 3 2" xfId="3849"/>
    <cellStyle name="Normal 9 2 3 2 4" xfId="3122"/>
    <cellStyle name="Normal 9 2 3 3" xfId="1179"/>
    <cellStyle name="Normal 9 2 3 3 2" xfId="1926"/>
    <cellStyle name="Normal 9 2 3 3 2 2" xfId="2654"/>
    <cellStyle name="Normal 9 2 3 3 2 2 2" xfId="4213"/>
    <cellStyle name="Normal 9 2 3 3 2 3" xfId="3487"/>
    <cellStyle name="Normal 9 2 3 3 3" xfId="2291"/>
    <cellStyle name="Normal 9 2 3 3 3 2" xfId="3850"/>
    <cellStyle name="Normal 9 2 3 3 4" xfId="3123"/>
    <cellStyle name="Normal 9 2 3 4" xfId="1924"/>
    <cellStyle name="Normal 9 2 3 4 2" xfId="2652"/>
    <cellStyle name="Normal 9 2 3 4 2 2" xfId="4211"/>
    <cellStyle name="Normal 9 2 3 4 3" xfId="3485"/>
    <cellStyle name="Normal 9 2 3 5" xfId="2289"/>
    <cellStyle name="Normal 9 2 3 5 2" xfId="3848"/>
    <cellStyle name="Normal 9 2 3 6" xfId="3121"/>
    <cellStyle name="Normal 9 2 4" xfId="1180"/>
    <cellStyle name="Normal 9 2 4 2" xfId="1927"/>
    <cellStyle name="Normal 9 2 4 2 2" xfId="2655"/>
    <cellStyle name="Normal 9 2 4 2 2 2" xfId="4214"/>
    <cellStyle name="Normal 9 2 4 2 3" xfId="3488"/>
    <cellStyle name="Normal 9 2 4 3" xfId="2292"/>
    <cellStyle name="Normal 9 2 4 3 2" xfId="3851"/>
    <cellStyle name="Normal 9 2 4 4" xfId="3124"/>
    <cellStyle name="Normal 9 2 5" xfId="1181"/>
    <cellStyle name="Normal 9 2 5 2" xfId="1182"/>
    <cellStyle name="Normal 9 2 5 2 2" xfId="1928"/>
    <cellStyle name="Normal 9 2 5 2 2 2" xfId="2656"/>
    <cellStyle name="Normal 9 2 5 2 2 2 2" xfId="4215"/>
    <cellStyle name="Normal 9 2 5 2 2 3" xfId="3489"/>
    <cellStyle name="Normal 9 2 5 2 3" xfId="2293"/>
    <cellStyle name="Normal 9 2 5 2 3 2" xfId="3852"/>
    <cellStyle name="Normal 9 2 5 2 4" xfId="3125"/>
    <cellStyle name="Normal 9 2 6" xfId="1920"/>
    <cellStyle name="Normal 9 2 6 2" xfId="2648"/>
    <cellStyle name="Normal 9 2 6 2 2" xfId="4207"/>
    <cellStyle name="Normal 9 2 6 3" xfId="3481"/>
    <cellStyle name="Normal 9 2 7" xfId="2285"/>
    <cellStyle name="Normal 9 2 7 2" xfId="3844"/>
    <cellStyle name="Normal 9 2 8" xfId="3117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16"/>
    <cellStyle name="Normal 9 4 2 3" xfId="3490"/>
    <cellStyle name="Normal 9 4 3" xfId="2294"/>
    <cellStyle name="Normal 9 4 3 2" xfId="3853"/>
    <cellStyle name="Normal 9 4 4" xfId="3126"/>
    <cellStyle name="Normal 9 5" xfId="1186"/>
    <cellStyle name="Normal 9 5 2" xfId="1930"/>
    <cellStyle name="Normal 9 5 2 2" xfId="2658"/>
    <cellStyle name="Normal 9 5 2 2 2" xfId="4217"/>
    <cellStyle name="Normal 9 5 2 3" xfId="3491"/>
    <cellStyle name="Normal 9 5 3" xfId="2295"/>
    <cellStyle name="Normal 9 5 3 2" xfId="3854"/>
    <cellStyle name="Normal 9 5 4" xfId="3127"/>
    <cellStyle name="Normal_PahustafondGortsazrk.NpastVoroshSocap- 2" xfId="15"/>
    <cellStyle name="Note 10" xfId="2777"/>
    <cellStyle name="Note 11" xfId="2797"/>
    <cellStyle name="Note 12" xfId="4296"/>
    <cellStyle name="Note 13" xfId="4324"/>
    <cellStyle name="Note 14" xfId="4351"/>
    <cellStyle name="Note 15" xfId="4379"/>
    <cellStyle name="Note 16" xfId="4395"/>
    <cellStyle name="Note 2" xfId="60"/>
    <cellStyle name="Note 2 10" xfId="1187"/>
    <cellStyle name="Note 2 11" xfId="1637"/>
    <cellStyle name="Note 2 11 2" xfId="2367"/>
    <cellStyle name="Note 2 11 2 2" xfId="3926"/>
    <cellStyle name="Note 2 11 3" xfId="3200"/>
    <cellStyle name="Note 2 12" xfId="2004"/>
    <cellStyle name="Note 2 12 2" xfId="3563"/>
    <cellStyle name="Note 2 13" xfId="2736"/>
    <cellStyle name="Note 2 14" xfId="2782"/>
    <cellStyle name="Note 2 15" xfId="2810"/>
    <cellStyle name="Note 2 16" xfId="2836"/>
    <cellStyle name="Note 2 17" xfId="4309"/>
    <cellStyle name="Note 2 18" xfId="4337"/>
    <cellStyle name="Note 2 19" xfId="436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20" xfId="4408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18"/>
    <cellStyle name="Note 2 6 3 3" xfId="3492"/>
    <cellStyle name="Note 2 6 4" xfId="2296"/>
    <cellStyle name="Note 2 6 4 2" xfId="3855"/>
    <cellStyle name="Note 2 6 5" xfId="3128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39"/>
    <cellStyle name="Note 3 13 3" xfId="3213"/>
    <cellStyle name="Note 3 14" xfId="2017"/>
    <cellStyle name="Note 3 14 2" xfId="3576"/>
    <cellStyle name="Note 3 15" xfId="2849"/>
    <cellStyle name="Note 3 2" xfId="133"/>
    <cellStyle name="Note 3 2 2" xfId="1283"/>
    <cellStyle name="Note 3 2 2 2" xfId="1932"/>
    <cellStyle name="Note 3 2 2 2 2" xfId="2660"/>
    <cellStyle name="Note 3 2 2 2 2 2" xfId="4219"/>
    <cellStyle name="Note 3 2 2 2 3" xfId="3493"/>
    <cellStyle name="Note 3 2 2 3" xfId="2297"/>
    <cellStyle name="Note 3 2 2 3 2" xfId="3856"/>
    <cellStyle name="Note 3 2 2 4" xfId="3129"/>
    <cellStyle name="Note 3 2 3" xfId="1284"/>
    <cellStyle name="Note 3 2 3 2" xfId="1285"/>
    <cellStyle name="Note 3 2 3 2 2" xfId="1933"/>
    <cellStyle name="Note 3 2 3 2 2 2" xfId="2661"/>
    <cellStyle name="Note 3 2 3 2 2 2 2" xfId="4220"/>
    <cellStyle name="Note 3 2 3 2 2 3" xfId="3494"/>
    <cellStyle name="Note 3 2 3 2 3" xfId="2298"/>
    <cellStyle name="Note 3 2 3 2 3 2" xfId="3857"/>
    <cellStyle name="Note 3 2 3 2 4" xfId="3130"/>
    <cellStyle name="Note 3 2 4" xfId="1665"/>
    <cellStyle name="Note 3 2 4 2" xfId="2393"/>
    <cellStyle name="Note 3 2 4 2 2" xfId="3952"/>
    <cellStyle name="Note 3 2 4 3" xfId="3226"/>
    <cellStyle name="Note 3 2 5" xfId="2030"/>
    <cellStyle name="Note 3 2 5 2" xfId="3589"/>
    <cellStyle name="Note 3 2 6" xfId="2862"/>
    <cellStyle name="Note 3 3" xfId="1286"/>
    <cellStyle name="Note 3 3 10" xfId="1287"/>
    <cellStyle name="Note 3 3 11" xfId="1934"/>
    <cellStyle name="Note 3 3 11 2" xfId="2662"/>
    <cellStyle name="Note 3 3 11 2 2" xfId="4221"/>
    <cellStyle name="Note 3 3 11 3" xfId="3495"/>
    <cellStyle name="Note 3 3 12" xfId="2299"/>
    <cellStyle name="Note 3 3 12 2" xfId="3858"/>
    <cellStyle name="Note 3 3 13" xfId="3131"/>
    <cellStyle name="Note 3 3 2" xfId="1288"/>
    <cellStyle name="Note 3 3 2 10" xfId="1935"/>
    <cellStyle name="Note 3 3 2 10 2" xfId="2663"/>
    <cellStyle name="Note 3 3 2 10 2 2" xfId="4222"/>
    <cellStyle name="Note 3 3 2 10 3" xfId="3496"/>
    <cellStyle name="Note 3 3 2 11" xfId="2300"/>
    <cellStyle name="Note 3 3 2 11 2" xfId="3859"/>
    <cellStyle name="Note 3 3 2 12" xfId="3132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23"/>
    <cellStyle name="Note 3 3 3 8 2 3" xfId="3497"/>
    <cellStyle name="Note 3 3 3 8 3" xfId="2301"/>
    <cellStyle name="Note 3 3 3 8 3 2" xfId="3860"/>
    <cellStyle name="Note 3 3 3 8 4" xfId="3133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24"/>
    <cellStyle name="Note 3 4 10 3" xfId="3498"/>
    <cellStyle name="Note 3 4 11" xfId="2302"/>
    <cellStyle name="Note 3 4 11 2" xfId="3861"/>
    <cellStyle name="Note 3 4 12" xfId="3134"/>
    <cellStyle name="Note 3 4 2" xfId="1318"/>
    <cellStyle name="Note 3 4 2 10" xfId="2303"/>
    <cellStyle name="Note 3 4 2 10 2" xfId="3862"/>
    <cellStyle name="Note 3 4 2 11" xfId="3135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25"/>
    <cellStyle name="Note 3 4 2 9 3" xfId="3499"/>
    <cellStyle name="Note 3 4 3" xfId="1326"/>
    <cellStyle name="Note 3 4 3 2" xfId="1327"/>
    <cellStyle name="Note 3 4 3 2 2" xfId="1939"/>
    <cellStyle name="Note 3 4 3 2 2 2" xfId="2667"/>
    <cellStyle name="Note 3 4 3 2 2 2 2" xfId="4226"/>
    <cellStyle name="Note 3 4 3 2 2 3" xfId="3500"/>
    <cellStyle name="Note 3 4 3 2 3" xfId="2304"/>
    <cellStyle name="Note 3 4 3 2 3 2" xfId="3863"/>
    <cellStyle name="Note 3 4 3 2 4" xfId="3136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64"/>
    <cellStyle name="Note 3 5 11" xfId="3137"/>
    <cellStyle name="Note 3 5 2" xfId="1335"/>
    <cellStyle name="Note 3 5 2 2" xfId="1336"/>
    <cellStyle name="Note 3 5 2 3" xfId="1941"/>
    <cellStyle name="Note 3 5 2 3 2" xfId="2669"/>
    <cellStyle name="Note 3 5 2 3 2 2" xfId="4228"/>
    <cellStyle name="Note 3 5 2 3 3" xfId="3502"/>
    <cellStyle name="Note 3 5 2 4" xfId="2306"/>
    <cellStyle name="Note 3 5 2 4 2" xfId="3865"/>
    <cellStyle name="Note 3 5 2 5" xfId="3138"/>
    <cellStyle name="Note 3 5 3" xfId="1337"/>
    <cellStyle name="Note 3 5 3 2" xfId="1338"/>
    <cellStyle name="Note 3 5 3 2 2" xfId="1942"/>
    <cellStyle name="Note 3 5 3 2 2 2" xfId="2670"/>
    <cellStyle name="Note 3 5 3 2 2 2 2" xfId="4229"/>
    <cellStyle name="Note 3 5 3 2 2 3" xfId="3503"/>
    <cellStyle name="Note 3 5 3 2 3" xfId="2307"/>
    <cellStyle name="Note 3 5 3 2 3 2" xfId="3866"/>
    <cellStyle name="Note 3 5 3 2 4" xfId="3139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27"/>
    <cellStyle name="Note 3 5 9 3" xfId="3501"/>
    <cellStyle name="Note 3 6" xfId="1344"/>
    <cellStyle name="Note 3 6 2" xfId="1345"/>
    <cellStyle name="Note 3 6 3" xfId="1943"/>
    <cellStyle name="Note 3 6 3 2" xfId="2671"/>
    <cellStyle name="Note 3 6 3 2 2" xfId="4230"/>
    <cellStyle name="Note 3 6 3 3" xfId="3504"/>
    <cellStyle name="Note 3 6 4" xfId="2308"/>
    <cellStyle name="Note 3 6 4 2" xfId="3867"/>
    <cellStyle name="Note 3 6 5" xfId="3140"/>
    <cellStyle name="Note 3 7" xfId="1346"/>
    <cellStyle name="Note 3 7 2" xfId="1347"/>
    <cellStyle name="Note 3 7 2 2" xfId="1944"/>
    <cellStyle name="Note 3 7 2 2 2" xfId="2672"/>
    <cellStyle name="Note 3 7 2 2 2 2" xfId="4231"/>
    <cellStyle name="Note 3 7 2 2 3" xfId="3505"/>
    <cellStyle name="Note 3 7 2 3" xfId="2309"/>
    <cellStyle name="Note 3 7 2 3 2" xfId="3868"/>
    <cellStyle name="Note 3 7 2 4" xfId="3141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32"/>
    <cellStyle name="Note 4 2 3 3" xfId="3506"/>
    <cellStyle name="Note 4 2 4" xfId="2310"/>
    <cellStyle name="Note 4 2 4 2" xfId="3869"/>
    <cellStyle name="Note 4 2 5" xfId="3142"/>
    <cellStyle name="Note 4 3" xfId="1678"/>
    <cellStyle name="Note 4 3 2" xfId="2406"/>
    <cellStyle name="Note 4 3 2 2" xfId="3965"/>
    <cellStyle name="Note 4 3 3" xfId="3239"/>
    <cellStyle name="Note 4 4" xfId="2043"/>
    <cellStyle name="Note 4 4 2" xfId="3602"/>
    <cellStyle name="Note 4 5" xfId="2875"/>
    <cellStyle name="Note 5" xfId="1595"/>
    <cellStyle name="Note 5 2" xfId="1963"/>
    <cellStyle name="Note 5 2 2" xfId="2691"/>
    <cellStyle name="Note 5 2 2 2" xfId="4250"/>
    <cellStyle name="Note 5 2 3" xfId="3524"/>
    <cellStyle name="Note 5 3" xfId="2328"/>
    <cellStyle name="Note 5 3 2" xfId="3887"/>
    <cellStyle name="Note 5 4" xfId="3161"/>
    <cellStyle name="Note 6" xfId="1610"/>
    <cellStyle name="Note 6 2" xfId="1976"/>
    <cellStyle name="Note 6 2 2" xfId="2704"/>
    <cellStyle name="Note 6 2 2 2" xfId="4263"/>
    <cellStyle name="Note 6 2 3" xfId="3537"/>
    <cellStyle name="Note 6 3" xfId="2341"/>
    <cellStyle name="Note 6 3 2" xfId="3900"/>
    <cellStyle name="Note 6 4" xfId="3174"/>
    <cellStyle name="Note 7" xfId="1624"/>
    <cellStyle name="Note 7 2" xfId="1989"/>
    <cellStyle name="Note 7 2 2" xfId="2717"/>
    <cellStyle name="Note 7 2 2 2" xfId="4276"/>
    <cellStyle name="Note 7 2 3" xfId="3550"/>
    <cellStyle name="Note 7 3" xfId="2354"/>
    <cellStyle name="Note 7 3 2" xfId="3913"/>
    <cellStyle name="Note 7 4" xfId="3187"/>
    <cellStyle name="Note 8" xfId="2723"/>
    <cellStyle name="Note 8 2" xfId="4291"/>
    <cellStyle name="Note 9" xfId="2750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33"/>
    <cellStyle name="Обычный 2 3 2 2 3" xfId="3507"/>
    <cellStyle name="Обычный 2 3 2 3" xfId="2311"/>
    <cellStyle name="Обычный 2 3 2 3 2" xfId="3870"/>
    <cellStyle name="Обычный 2 3 2 4" xfId="3143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34"/>
    <cellStyle name="Обычный 5 2 3" xfId="3508"/>
    <cellStyle name="Обычный 5 3" xfId="2312"/>
    <cellStyle name="Обычный 5 3 2" xfId="3871"/>
    <cellStyle name="Обычный 5 4" xfId="3144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35"/>
    <cellStyle name="Примечание 2 2 3" xfId="3509"/>
    <cellStyle name="Примечание 2 3" xfId="2313"/>
    <cellStyle name="Примечание 2 3 2" xfId="3872"/>
    <cellStyle name="Примечание 2 4" xfId="3145"/>
    <cellStyle name="Процентный 2" xfId="1564"/>
    <cellStyle name="Процентный 2 2" xfId="1949"/>
    <cellStyle name="Процентный 2 2 2" xfId="2677"/>
    <cellStyle name="Процентный 2 2 2 2" xfId="4236"/>
    <cellStyle name="Процентный 2 2 3" xfId="3510"/>
    <cellStyle name="Процентный 2 3" xfId="2314"/>
    <cellStyle name="Процентный 2 3 2" xfId="3873"/>
    <cellStyle name="Процентный 2 4" xfId="3146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37"/>
    <cellStyle name="Финансовый 4 3 2 3" xfId="3511"/>
    <cellStyle name="Финансовый 4 3 3" xfId="2315"/>
    <cellStyle name="Финансовый 4 3 3 2" xfId="3874"/>
    <cellStyle name="Финансовый 4 3 4" xfId="3148"/>
  </cellStyles>
  <dxfs count="11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1"/>
  <sheetViews>
    <sheetView view="pageBreakPreview" zoomScaleNormal="100" zoomScaleSheetLayoutView="100" workbookViewId="0">
      <selection activeCell="A5" sqref="A5:D5"/>
    </sheetView>
  </sheetViews>
  <sheetFormatPr defaultRowHeight="17.25"/>
  <cols>
    <col min="1" max="1" width="11.28515625" style="74" customWidth="1"/>
    <col min="2" max="2" width="13" style="74" customWidth="1"/>
    <col min="3" max="3" width="80.42578125" style="3" customWidth="1"/>
    <col min="4" max="4" width="27" style="84" customWidth="1"/>
    <col min="5" max="5" width="17" style="3" bestFit="1" customWidth="1"/>
    <col min="6" max="6" width="14.28515625" style="3" bestFit="1" customWidth="1"/>
    <col min="7" max="16384" width="9.140625" style="3"/>
  </cols>
  <sheetData>
    <row r="1" spans="1:6">
      <c r="D1" s="74" t="s">
        <v>79</v>
      </c>
    </row>
    <row r="2" spans="1:6">
      <c r="A2" s="74" t="s">
        <v>0</v>
      </c>
      <c r="C2" s="158" t="s">
        <v>55</v>
      </c>
      <c r="D2" s="158"/>
    </row>
    <row r="3" spans="1:6">
      <c r="C3" s="149" t="s">
        <v>1</v>
      </c>
      <c r="D3" s="149"/>
    </row>
    <row r="5" spans="1:6" ht="73.5" customHeight="1">
      <c r="A5" s="150" t="s">
        <v>152</v>
      </c>
      <c r="B5" s="150"/>
      <c r="C5" s="150"/>
      <c r="D5" s="150"/>
    </row>
    <row r="6" spans="1:6">
      <c r="A6" s="12"/>
      <c r="B6" s="12"/>
      <c r="C6" s="80"/>
      <c r="D6" s="80" t="s">
        <v>51</v>
      </c>
    </row>
    <row r="7" spans="1:6" ht="113.25" customHeight="1">
      <c r="A7" s="151" t="s">
        <v>3</v>
      </c>
      <c r="B7" s="151"/>
      <c r="C7" s="152" t="s">
        <v>16</v>
      </c>
      <c r="D7" s="81" t="s">
        <v>54</v>
      </c>
    </row>
    <row r="8" spans="1:6" ht="51.75">
      <c r="A8" s="110" t="s">
        <v>4</v>
      </c>
      <c r="B8" s="110" t="s">
        <v>5</v>
      </c>
      <c r="C8" s="152"/>
      <c r="D8" s="33" t="s">
        <v>14</v>
      </c>
    </row>
    <row r="9" spans="1:6">
      <c r="A9" s="28"/>
      <c r="B9" s="28"/>
      <c r="C9" s="77" t="s">
        <v>40</v>
      </c>
      <c r="D9" s="85">
        <f>D10</f>
        <v>0</v>
      </c>
    </row>
    <row r="10" spans="1:6">
      <c r="A10" s="28"/>
      <c r="B10" s="28"/>
      <c r="C10" s="77" t="s">
        <v>36</v>
      </c>
      <c r="D10" s="86">
        <f>D11+D43+D30</f>
        <v>0</v>
      </c>
    </row>
    <row r="11" spans="1:6">
      <c r="A11" s="18">
        <v>1011</v>
      </c>
      <c r="B11" s="72"/>
      <c r="C11" s="77" t="s">
        <v>41</v>
      </c>
      <c r="D11" s="87">
        <f>D24+D18</f>
        <v>-11320</v>
      </c>
      <c r="F11" s="5"/>
    </row>
    <row r="12" spans="1:6" ht="22.5" customHeight="1">
      <c r="A12" s="6"/>
      <c r="B12" s="72"/>
      <c r="C12" s="77" t="s">
        <v>61</v>
      </c>
      <c r="D12" s="106"/>
      <c r="E12" s="107"/>
      <c r="F12" s="107"/>
    </row>
    <row r="13" spans="1:6">
      <c r="A13" s="6"/>
      <c r="B13" s="72"/>
      <c r="C13" s="77" t="s">
        <v>42</v>
      </c>
      <c r="D13" s="88"/>
      <c r="E13" s="82"/>
      <c r="F13" s="5"/>
    </row>
    <row r="14" spans="1:6" ht="34.5" customHeight="1">
      <c r="A14" s="6"/>
      <c r="B14" s="72"/>
      <c r="C14" s="77" t="s">
        <v>63</v>
      </c>
      <c r="D14" s="88"/>
      <c r="F14" s="5"/>
    </row>
    <row r="15" spans="1:6">
      <c r="A15" s="6"/>
      <c r="B15" s="72"/>
      <c r="C15" s="77" t="s">
        <v>43</v>
      </c>
      <c r="D15" s="88"/>
      <c r="F15" s="5"/>
    </row>
    <row r="16" spans="1:6" ht="18" customHeight="1">
      <c r="A16" s="7"/>
      <c r="B16" s="73"/>
      <c r="C16" s="77" t="s">
        <v>64</v>
      </c>
      <c r="D16" s="89"/>
      <c r="F16" s="5"/>
    </row>
    <row r="17" spans="1:6">
      <c r="A17" s="153" t="s">
        <v>44</v>
      </c>
      <c r="B17" s="154"/>
      <c r="C17" s="155"/>
      <c r="D17" s="90"/>
      <c r="F17" s="5"/>
    </row>
    <row r="18" spans="1:6">
      <c r="A18" s="159"/>
      <c r="B18" s="146">
        <v>11001</v>
      </c>
      <c r="C18" s="78" t="s">
        <v>6</v>
      </c>
      <c r="D18" s="29">
        <f>-12920</f>
        <v>-12920</v>
      </c>
      <c r="F18" s="17"/>
    </row>
    <row r="19" spans="1:6" ht="34.5">
      <c r="A19" s="160"/>
      <c r="B19" s="147"/>
      <c r="C19" s="78" t="s">
        <v>65</v>
      </c>
      <c r="D19" s="29"/>
      <c r="F19" s="17"/>
    </row>
    <row r="20" spans="1:6">
      <c r="A20" s="160"/>
      <c r="B20" s="147"/>
      <c r="C20" s="78" t="s">
        <v>7</v>
      </c>
      <c r="D20" s="29"/>
      <c r="F20" s="17"/>
    </row>
    <row r="21" spans="1:6" ht="74.25" customHeight="1">
      <c r="A21" s="160"/>
      <c r="B21" s="147"/>
      <c r="C21" s="78" t="s">
        <v>66</v>
      </c>
      <c r="D21" s="29"/>
      <c r="F21" s="17"/>
    </row>
    <row r="22" spans="1:6">
      <c r="A22" s="160"/>
      <c r="B22" s="147"/>
      <c r="C22" s="78" t="s">
        <v>24</v>
      </c>
      <c r="D22" s="29"/>
      <c r="F22" s="17"/>
    </row>
    <row r="23" spans="1:6" ht="16.5" customHeight="1">
      <c r="A23" s="161"/>
      <c r="B23" s="148"/>
      <c r="C23" s="78" t="s">
        <v>67</v>
      </c>
      <c r="D23" s="29"/>
      <c r="F23" s="17"/>
    </row>
    <row r="24" spans="1:6">
      <c r="A24" s="71"/>
      <c r="B24" s="146">
        <v>11007</v>
      </c>
      <c r="C24" s="108" t="s">
        <v>6</v>
      </c>
      <c r="D24" s="85">
        <v>1600</v>
      </c>
      <c r="F24" s="5"/>
    </row>
    <row r="25" spans="1:6" ht="34.5">
      <c r="A25" s="72"/>
      <c r="B25" s="147"/>
      <c r="C25" s="78" t="s">
        <v>104</v>
      </c>
      <c r="D25" s="85"/>
      <c r="E25" s="109"/>
      <c r="F25" s="5"/>
    </row>
    <row r="26" spans="1:6">
      <c r="A26" s="72"/>
      <c r="B26" s="147"/>
      <c r="C26" s="108" t="s">
        <v>7</v>
      </c>
      <c r="D26" s="85"/>
      <c r="E26" s="109"/>
      <c r="F26" s="5"/>
    </row>
    <row r="27" spans="1:6" ht="86.25">
      <c r="A27" s="72"/>
      <c r="B27" s="147"/>
      <c r="C27" s="66" t="s">
        <v>105</v>
      </c>
      <c r="D27" s="85"/>
      <c r="F27" s="5"/>
    </row>
    <row r="28" spans="1:6">
      <c r="A28" s="72"/>
      <c r="B28" s="147"/>
      <c r="C28" s="108" t="s">
        <v>24</v>
      </c>
      <c r="D28" s="85"/>
      <c r="F28" s="5"/>
    </row>
    <row r="29" spans="1:6">
      <c r="A29" s="73"/>
      <c r="B29" s="148"/>
      <c r="C29" s="66" t="s">
        <v>67</v>
      </c>
      <c r="D29" s="85"/>
      <c r="F29" s="5"/>
    </row>
    <row r="30" spans="1:6" ht="24.95" customHeight="1">
      <c r="A30" s="79">
        <v>1141</v>
      </c>
      <c r="B30" s="79"/>
      <c r="C30" s="79" t="s">
        <v>41</v>
      </c>
      <c r="D30" s="87">
        <f>D37</f>
        <v>-1600</v>
      </c>
    </row>
    <row r="31" spans="1:6" ht="24.95" customHeight="1">
      <c r="A31" s="79"/>
      <c r="B31" s="79"/>
      <c r="C31" s="79" t="s">
        <v>131</v>
      </c>
      <c r="D31" s="14"/>
    </row>
    <row r="32" spans="1:6" ht="24.95" customHeight="1">
      <c r="A32" s="79"/>
      <c r="B32" s="79"/>
      <c r="C32" s="79" t="s">
        <v>42</v>
      </c>
      <c r="D32" s="14"/>
    </row>
    <row r="33" spans="1:4" ht="51.75">
      <c r="A33" s="79"/>
      <c r="B33" s="79"/>
      <c r="C33" s="79" t="s">
        <v>132</v>
      </c>
      <c r="D33" s="14"/>
    </row>
    <row r="34" spans="1:4" ht="24.95" customHeight="1">
      <c r="A34" s="79"/>
      <c r="B34" s="79"/>
      <c r="C34" s="79" t="s">
        <v>43</v>
      </c>
      <c r="D34" s="14"/>
    </row>
    <row r="35" spans="1:4" ht="69">
      <c r="A35" s="79"/>
      <c r="B35" s="79"/>
      <c r="C35" s="79" t="s">
        <v>133</v>
      </c>
      <c r="D35" s="14"/>
    </row>
    <row r="36" spans="1:4" ht="24.95" customHeight="1">
      <c r="A36" s="156" t="s">
        <v>44</v>
      </c>
      <c r="B36" s="157"/>
      <c r="C36" s="155"/>
      <c r="D36" s="14"/>
    </row>
    <row r="37" spans="1:4" ht="24.95" customHeight="1">
      <c r="B37" s="79" t="s">
        <v>134</v>
      </c>
      <c r="C37" s="79" t="s">
        <v>6</v>
      </c>
      <c r="D37" s="87">
        <v>-1600</v>
      </c>
    </row>
    <row r="38" spans="1:4" ht="24.95" customHeight="1">
      <c r="B38" s="79"/>
      <c r="C38" s="77" t="s">
        <v>135</v>
      </c>
      <c r="D38" s="14"/>
    </row>
    <row r="39" spans="1:4" ht="24.95" customHeight="1">
      <c r="B39" s="79"/>
      <c r="C39" s="79" t="s">
        <v>7</v>
      </c>
      <c r="D39" s="14"/>
    </row>
    <row r="40" spans="1:4" ht="86.25">
      <c r="B40" s="79"/>
      <c r="C40" s="79" t="s">
        <v>136</v>
      </c>
      <c r="D40" s="14"/>
    </row>
    <row r="41" spans="1:4" ht="24.95" customHeight="1">
      <c r="B41" s="79"/>
      <c r="C41" s="79" t="s">
        <v>24</v>
      </c>
      <c r="D41" s="14"/>
    </row>
    <row r="42" spans="1:4" ht="24.95" customHeight="1">
      <c r="B42" s="79"/>
      <c r="C42" s="79" t="s">
        <v>67</v>
      </c>
      <c r="D42" s="14"/>
    </row>
    <row r="43" spans="1:4">
      <c r="A43" s="83">
        <v>1205</v>
      </c>
      <c r="B43" s="71"/>
      <c r="C43" s="77" t="s">
        <v>41</v>
      </c>
      <c r="D43" s="91">
        <f>D50</f>
        <v>12920</v>
      </c>
    </row>
    <row r="44" spans="1:4">
      <c r="A44" s="6"/>
      <c r="B44" s="72"/>
      <c r="C44" s="77" t="s">
        <v>56</v>
      </c>
      <c r="D44" s="88"/>
    </row>
    <row r="45" spans="1:4">
      <c r="A45" s="6"/>
      <c r="B45" s="72"/>
      <c r="C45" s="77" t="s">
        <v>42</v>
      </c>
      <c r="D45" s="88"/>
    </row>
    <row r="46" spans="1:4">
      <c r="A46" s="6"/>
      <c r="B46" s="72"/>
      <c r="C46" s="77" t="s">
        <v>57</v>
      </c>
      <c r="D46" s="88"/>
    </row>
    <row r="47" spans="1:4">
      <c r="A47" s="6"/>
      <c r="B47" s="72"/>
      <c r="C47" s="77" t="s">
        <v>43</v>
      </c>
      <c r="D47" s="88"/>
    </row>
    <row r="48" spans="1:4">
      <c r="A48" s="7"/>
      <c r="B48" s="73"/>
      <c r="C48" s="77" t="s">
        <v>58</v>
      </c>
      <c r="D48" s="89"/>
    </row>
    <row r="49" spans="1:4">
      <c r="A49" s="156" t="s">
        <v>44</v>
      </c>
      <c r="B49" s="157"/>
      <c r="C49" s="155"/>
      <c r="D49" s="85"/>
    </row>
    <row r="50" spans="1:4">
      <c r="A50" s="71"/>
      <c r="B50" s="146">
        <v>12024</v>
      </c>
      <c r="C50" s="78" t="s">
        <v>6</v>
      </c>
      <c r="D50" s="85">
        <v>12920</v>
      </c>
    </row>
    <row r="51" spans="1:4" ht="93.75" customHeight="1">
      <c r="A51" s="72"/>
      <c r="B51" s="147"/>
      <c r="C51" s="77" t="s">
        <v>103</v>
      </c>
      <c r="D51" s="85"/>
    </row>
    <row r="52" spans="1:4">
      <c r="A52" s="72"/>
      <c r="B52" s="147"/>
      <c r="C52" s="78" t="s">
        <v>7</v>
      </c>
      <c r="D52" s="85"/>
    </row>
    <row r="53" spans="1:4" ht="86.25">
      <c r="A53" s="72"/>
      <c r="B53" s="147"/>
      <c r="C53" s="77" t="s">
        <v>103</v>
      </c>
      <c r="D53" s="85"/>
    </row>
    <row r="54" spans="1:4">
      <c r="A54" s="72"/>
      <c r="B54" s="147"/>
      <c r="C54" s="78" t="s">
        <v>24</v>
      </c>
      <c r="D54" s="85"/>
    </row>
    <row r="55" spans="1:4">
      <c r="A55" s="73"/>
      <c r="B55" s="148"/>
      <c r="C55" s="78" t="s">
        <v>19</v>
      </c>
      <c r="D55" s="85"/>
    </row>
    <row r="56" spans="1:4" ht="24.95" customHeight="1"/>
    <row r="57" spans="1:4" ht="24.95" customHeight="1"/>
    <row r="58" spans="1:4" ht="24.95" customHeight="1"/>
    <row r="59" spans="1:4" ht="24.95" customHeight="1"/>
    <row r="60" spans="1:4" ht="24.95" customHeight="1"/>
    <row r="61" spans="1:4" ht="24.95" customHeight="1"/>
    <row r="62" spans="1:4" ht="24.95" customHeight="1"/>
    <row r="63" spans="1:4" ht="24.95" customHeight="1"/>
    <row r="64" spans="1: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</sheetData>
  <mergeCells count="12">
    <mergeCell ref="C2:D2"/>
    <mergeCell ref="B24:B29"/>
    <mergeCell ref="A18:A23"/>
    <mergeCell ref="B18:B23"/>
    <mergeCell ref="A49:C49"/>
    <mergeCell ref="B50:B55"/>
    <mergeCell ref="C3:D3"/>
    <mergeCell ref="A5:D5"/>
    <mergeCell ref="A7:B7"/>
    <mergeCell ref="C7:C8"/>
    <mergeCell ref="A17:C17"/>
    <mergeCell ref="A36:C36"/>
  </mergeCells>
  <conditionalFormatting sqref="C46 C44 C48">
    <cfRule type="expression" dxfId="10" priority="32" stopIfTrue="1">
      <formula>#REF!=1</formula>
    </cfRule>
  </conditionalFormatting>
  <conditionalFormatting sqref="A16">
    <cfRule type="expression" dxfId="9" priority="12" stopIfTrue="1">
      <formula>#REF!=1</formula>
    </cfRule>
  </conditionalFormatting>
  <conditionalFormatting sqref="C13 C11 C15">
    <cfRule type="expression" dxfId="8" priority="11" stopIfTrue="1">
      <formula>#REF!=1</formula>
    </cfRule>
  </conditionalFormatting>
  <conditionalFormatting sqref="C27">
    <cfRule type="expression" dxfId="7" priority="9" stopIfTrue="1">
      <formula>#REF!=1</formula>
    </cfRule>
  </conditionalFormatting>
  <conditionalFormatting sqref="C12">
    <cfRule type="expression" dxfId="6" priority="8" stopIfTrue="1">
      <formula>#REF!=1</formula>
    </cfRule>
  </conditionalFormatting>
  <conditionalFormatting sqref="C51">
    <cfRule type="expression" dxfId="5" priority="3" stopIfTrue="1">
      <formula>#REF!=1</formula>
    </cfRule>
  </conditionalFormatting>
  <conditionalFormatting sqref="C53">
    <cfRule type="expression" dxfId="4" priority="2" stopIfTrue="1">
      <formula>#REF!=1</formula>
    </cfRule>
  </conditionalFormatting>
  <conditionalFormatting sqref="C38">
    <cfRule type="expression" dxfId="3" priority="1" stopIfTrue="1">
      <formula>#REF!=1</formula>
    </cfRule>
  </conditionalFormatting>
  <pageMargins left="0" right="0" top="0" bottom="0" header="0.05" footer="0"/>
  <pageSetup paperSize="9" scale="64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view="pageBreakPreview" zoomScaleNormal="100" zoomScaleSheetLayoutView="100" workbookViewId="0">
      <selection activeCell="A5" sqref="A5:G5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9.28515625" style="1" customWidth="1"/>
    <col min="7" max="7" width="23.7109375" style="94" customWidth="1"/>
    <col min="8" max="8" width="18.85546875" style="1" bestFit="1" customWidth="1"/>
    <col min="9" max="9" width="16.140625" style="1" bestFit="1" customWidth="1"/>
    <col min="10" max="10" width="12.85546875" style="1" bestFit="1" customWidth="1"/>
    <col min="11" max="11" width="14.28515625" style="1" bestFit="1" customWidth="1"/>
    <col min="12" max="12" width="10.85546875" style="1" bestFit="1" customWidth="1"/>
    <col min="13" max="16384" width="9.140625" style="1"/>
  </cols>
  <sheetData>
    <row r="1" spans="1:9">
      <c r="G1" s="94" t="s">
        <v>2</v>
      </c>
    </row>
    <row r="2" spans="1:9">
      <c r="A2" s="2" t="s">
        <v>0</v>
      </c>
      <c r="D2" s="2" t="s">
        <v>0</v>
      </c>
      <c r="F2" s="162" t="s">
        <v>55</v>
      </c>
      <c r="G2" s="162"/>
    </row>
    <row r="3" spans="1:9">
      <c r="F3" s="162" t="s">
        <v>1</v>
      </c>
      <c r="G3" s="162"/>
    </row>
    <row r="4" spans="1:9">
      <c r="F4" s="11"/>
    </row>
    <row r="5" spans="1:9" ht="34.5" customHeight="1">
      <c r="A5" s="150" t="s">
        <v>153</v>
      </c>
      <c r="B5" s="150"/>
      <c r="C5" s="150"/>
      <c r="D5" s="150"/>
      <c r="E5" s="150"/>
      <c r="F5" s="150"/>
      <c r="G5" s="150"/>
    </row>
    <row r="6" spans="1:9">
      <c r="G6" s="95" t="s">
        <v>51</v>
      </c>
    </row>
    <row r="7" spans="1:9" ht="120.75" customHeight="1">
      <c r="A7" s="152" t="s">
        <v>17</v>
      </c>
      <c r="B7" s="152"/>
      <c r="C7" s="152"/>
      <c r="D7" s="152" t="s">
        <v>3</v>
      </c>
      <c r="E7" s="152"/>
      <c r="F7" s="152" t="s">
        <v>13</v>
      </c>
      <c r="G7" s="81" t="s">
        <v>54</v>
      </c>
      <c r="H7" s="3"/>
    </row>
    <row r="8" spans="1:9" ht="63.75" customHeight="1">
      <c r="A8" s="97" t="s">
        <v>8</v>
      </c>
      <c r="B8" s="97" t="s">
        <v>9</v>
      </c>
      <c r="C8" s="97" t="s">
        <v>10</v>
      </c>
      <c r="D8" s="97" t="s">
        <v>11</v>
      </c>
      <c r="E8" s="97" t="s">
        <v>12</v>
      </c>
      <c r="F8" s="152"/>
      <c r="G8" s="105" t="s">
        <v>14</v>
      </c>
    </row>
    <row r="9" spans="1:9">
      <c r="A9" s="78"/>
      <c r="B9" s="78"/>
      <c r="C9" s="78"/>
      <c r="D9" s="78"/>
      <c r="E9" s="78"/>
      <c r="F9" s="78" t="s">
        <v>32</v>
      </c>
      <c r="G9" s="98">
        <f>G13</f>
        <v>0</v>
      </c>
    </row>
    <row r="10" spans="1:9">
      <c r="A10" s="78"/>
      <c r="B10" s="78"/>
      <c r="C10" s="78"/>
      <c r="D10" s="78"/>
      <c r="E10" s="78"/>
      <c r="F10" s="78" t="s">
        <v>31</v>
      </c>
      <c r="G10" s="25"/>
    </row>
    <row r="11" spans="1:9">
      <c r="A11" s="30"/>
      <c r="B11" s="30"/>
      <c r="C11" s="30"/>
      <c r="D11" s="30"/>
      <c r="E11" s="30"/>
      <c r="F11" s="77" t="s">
        <v>36</v>
      </c>
      <c r="G11" s="98">
        <f>SUM(G13)</f>
        <v>0</v>
      </c>
    </row>
    <row r="12" spans="1:9">
      <c r="A12" s="30"/>
      <c r="B12" s="30"/>
      <c r="C12" s="30"/>
      <c r="D12" s="30"/>
      <c r="E12" s="30"/>
      <c r="F12" s="78" t="s">
        <v>31</v>
      </c>
      <c r="G12" s="99"/>
    </row>
    <row r="13" spans="1:9" ht="23.25" customHeight="1">
      <c r="A13" s="30" t="s">
        <v>33</v>
      </c>
      <c r="B13" s="30"/>
      <c r="C13" s="30"/>
      <c r="D13" s="30"/>
      <c r="E13" s="30"/>
      <c r="F13" s="30" t="s">
        <v>34</v>
      </c>
      <c r="G13" s="98">
        <f>G15+G43+G60</f>
        <v>0</v>
      </c>
      <c r="H13" s="10"/>
    </row>
    <row r="14" spans="1:9">
      <c r="A14" s="78"/>
      <c r="B14" s="78"/>
      <c r="C14" s="78"/>
      <c r="D14" s="78"/>
      <c r="E14" s="78"/>
      <c r="F14" s="78" t="s">
        <v>31</v>
      </c>
      <c r="G14" s="26"/>
      <c r="H14" s="4"/>
      <c r="I14" s="4"/>
    </row>
    <row r="15" spans="1:9">
      <c r="A15" s="78"/>
      <c r="B15" s="100" t="s">
        <v>86</v>
      </c>
      <c r="C15" s="78"/>
      <c r="D15" s="78"/>
      <c r="E15" s="78"/>
      <c r="F15" s="77" t="s">
        <v>107</v>
      </c>
      <c r="G15" s="99">
        <f>G17</f>
        <v>0</v>
      </c>
    </row>
    <row r="16" spans="1:9">
      <c r="A16" s="78"/>
      <c r="B16" s="78"/>
      <c r="C16" s="78"/>
      <c r="D16" s="78"/>
      <c r="E16" s="78"/>
      <c r="F16" s="31" t="s">
        <v>31</v>
      </c>
      <c r="G16" s="26"/>
    </row>
    <row r="17" spans="1:7" ht="34.5">
      <c r="A17" s="78"/>
      <c r="B17" s="78"/>
      <c r="C17" s="100" t="s">
        <v>106</v>
      </c>
      <c r="D17" s="78"/>
      <c r="E17" s="78"/>
      <c r="F17" s="78" t="s">
        <v>108</v>
      </c>
      <c r="G17" s="98">
        <f>G19</f>
        <v>0</v>
      </c>
    </row>
    <row r="18" spans="1:7">
      <c r="A18" s="78"/>
      <c r="B18" s="78"/>
      <c r="C18" s="78"/>
      <c r="D18" s="78"/>
      <c r="E18" s="78"/>
      <c r="F18" s="78" t="s">
        <v>31</v>
      </c>
      <c r="G18" s="99"/>
    </row>
    <row r="19" spans="1:7">
      <c r="A19" s="30"/>
      <c r="B19" s="30"/>
      <c r="C19" s="30"/>
      <c r="D19" s="30"/>
      <c r="E19" s="30"/>
      <c r="F19" s="77" t="s">
        <v>36</v>
      </c>
      <c r="G19" s="99">
        <f>G21+G32</f>
        <v>0</v>
      </c>
    </row>
    <row r="20" spans="1:7">
      <c r="A20" s="30"/>
      <c r="B20" s="30"/>
      <c r="C20" s="30"/>
      <c r="D20" s="30"/>
      <c r="E20" s="30"/>
      <c r="F20" s="78" t="s">
        <v>31</v>
      </c>
      <c r="G20" s="99"/>
    </row>
    <row r="21" spans="1:7">
      <c r="A21" s="30"/>
      <c r="B21" s="30"/>
      <c r="C21" s="30"/>
      <c r="D21" s="30">
        <v>1205</v>
      </c>
      <c r="E21" s="30"/>
      <c r="F21" s="30" t="s">
        <v>60</v>
      </c>
      <c r="G21" s="101">
        <f>+G31</f>
        <v>12920</v>
      </c>
    </row>
    <row r="22" spans="1:7">
      <c r="A22" s="78"/>
      <c r="B22" s="78"/>
      <c r="C22" s="78"/>
      <c r="D22" s="78"/>
      <c r="E22" s="78"/>
      <c r="F22" s="78" t="s">
        <v>31</v>
      </c>
      <c r="G22" s="21"/>
    </row>
    <row r="23" spans="1:7" ht="86.25">
      <c r="A23" s="78"/>
      <c r="B23" s="78"/>
      <c r="C23" s="78"/>
      <c r="D23" s="78"/>
      <c r="E23" s="78">
        <v>12024</v>
      </c>
      <c r="F23" s="77" t="str">
        <f>'1.'!C51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G23" s="21">
        <f>+G25</f>
        <v>12920</v>
      </c>
    </row>
    <row r="24" spans="1:7">
      <c r="A24" s="78"/>
      <c r="B24" s="78"/>
      <c r="C24" s="78"/>
      <c r="D24" s="78"/>
      <c r="E24" s="78"/>
      <c r="F24" s="78" t="s">
        <v>22</v>
      </c>
      <c r="G24" s="21"/>
    </row>
    <row r="25" spans="1:7" ht="34.5">
      <c r="A25" s="78"/>
      <c r="B25" s="78"/>
      <c r="C25" s="78"/>
      <c r="D25" s="78"/>
      <c r="E25" s="78"/>
      <c r="F25" s="78" t="s">
        <v>49</v>
      </c>
      <c r="G25" s="21">
        <f>+G27</f>
        <v>12920</v>
      </c>
    </row>
    <row r="26" spans="1:7" ht="34.5">
      <c r="A26" s="78"/>
      <c r="B26" s="78"/>
      <c r="C26" s="78"/>
      <c r="D26" s="78"/>
      <c r="E26" s="78"/>
      <c r="F26" s="78" t="s">
        <v>23</v>
      </c>
      <c r="G26" s="27">
        <f t="shared" ref="G26" si="0">+G28</f>
        <v>12920</v>
      </c>
    </row>
    <row r="27" spans="1:7">
      <c r="A27" s="78"/>
      <c r="B27" s="78"/>
      <c r="C27" s="78"/>
      <c r="D27" s="78"/>
      <c r="E27" s="78"/>
      <c r="F27" s="78" t="s">
        <v>32</v>
      </c>
      <c r="G27" s="21">
        <f t="shared" ref="G27:G30" si="1">+G28</f>
        <v>12920</v>
      </c>
    </row>
    <row r="28" spans="1:7">
      <c r="A28" s="78"/>
      <c r="B28" s="78"/>
      <c r="C28" s="78"/>
      <c r="D28" s="78"/>
      <c r="E28" s="78"/>
      <c r="F28" s="78" t="s">
        <v>37</v>
      </c>
      <c r="G28" s="21">
        <f t="shared" si="1"/>
        <v>12920</v>
      </c>
    </row>
    <row r="29" spans="1:7">
      <c r="A29" s="78"/>
      <c r="B29" s="78"/>
      <c r="C29" s="78"/>
      <c r="D29" s="78"/>
      <c r="E29" s="78"/>
      <c r="F29" s="78" t="s">
        <v>38</v>
      </c>
      <c r="G29" s="21">
        <f t="shared" si="1"/>
        <v>12920</v>
      </c>
    </row>
    <row r="30" spans="1:7" ht="34.5">
      <c r="A30" s="78"/>
      <c r="B30" s="78"/>
      <c r="C30" s="78"/>
      <c r="D30" s="78"/>
      <c r="E30" s="78"/>
      <c r="F30" s="78" t="s">
        <v>39</v>
      </c>
      <c r="G30" s="21">
        <f t="shared" si="1"/>
        <v>12920</v>
      </c>
    </row>
    <row r="31" spans="1:7">
      <c r="A31" s="78"/>
      <c r="B31" s="78"/>
      <c r="C31" s="78"/>
      <c r="D31" s="78"/>
      <c r="E31" s="78"/>
      <c r="F31" s="78" t="s">
        <v>59</v>
      </c>
      <c r="G31" s="21">
        <f>SUM('1.'!D50)</f>
        <v>12920</v>
      </c>
    </row>
    <row r="32" spans="1:7">
      <c r="A32" s="78"/>
      <c r="B32" s="78"/>
      <c r="C32" s="78"/>
      <c r="D32" s="102">
        <v>1011</v>
      </c>
      <c r="E32" s="78"/>
      <c r="F32" s="78" t="s">
        <v>71</v>
      </c>
      <c r="G32" s="21">
        <f>+G34</f>
        <v>-12920</v>
      </c>
    </row>
    <row r="33" spans="1:7">
      <c r="A33" s="78"/>
      <c r="B33" s="78"/>
      <c r="C33" s="78"/>
      <c r="D33" s="78"/>
      <c r="E33" s="78"/>
      <c r="F33" s="78" t="s">
        <v>31</v>
      </c>
      <c r="G33" s="21"/>
    </row>
    <row r="34" spans="1:7" ht="34.5">
      <c r="A34" s="78"/>
      <c r="B34" s="78"/>
      <c r="C34" s="78"/>
      <c r="D34" s="78"/>
      <c r="E34" s="78">
        <v>11001</v>
      </c>
      <c r="F34" s="78" t="s">
        <v>65</v>
      </c>
      <c r="G34" s="29">
        <f>+G36</f>
        <v>-12920</v>
      </c>
    </row>
    <row r="35" spans="1:7">
      <c r="A35" s="78"/>
      <c r="B35" s="78"/>
      <c r="C35" s="78"/>
      <c r="D35" s="78"/>
      <c r="E35" s="78"/>
      <c r="F35" s="78" t="s">
        <v>22</v>
      </c>
      <c r="G35" s="21"/>
    </row>
    <row r="36" spans="1:7" ht="34.5">
      <c r="A36" s="78"/>
      <c r="B36" s="78"/>
      <c r="C36" s="78"/>
      <c r="D36" s="78"/>
      <c r="E36" s="78"/>
      <c r="F36" s="78" t="s">
        <v>49</v>
      </c>
      <c r="G36" s="21">
        <f>+G38</f>
        <v>-12920</v>
      </c>
    </row>
    <row r="37" spans="1:7" ht="34.5">
      <c r="A37" s="78"/>
      <c r="B37" s="78"/>
      <c r="C37" s="78"/>
      <c r="D37" s="78"/>
      <c r="E37" s="78"/>
      <c r="F37" s="78" t="s">
        <v>23</v>
      </c>
      <c r="G37" s="21"/>
    </row>
    <row r="38" spans="1:7">
      <c r="A38" s="78"/>
      <c r="B38" s="78"/>
      <c r="C38" s="78"/>
      <c r="D38" s="78"/>
      <c r="E38" s="78"/>
      <c r="F38" s="78" t="s">
        <v>32</v>
      </c>
      <c r="G38" s="21">
        <f t="shared" ref="G38:G40" si="2">+G39</f>
        <v>-12920</v>
      </c>
    </row>
    <row r="39" spans="1:7">
      <c r="A39" s="78"/>
      <c r="B39" s="78"/>
      <c r="C39" s="78"/>
      <c r="D39" s="78"/>
      <c r="E39" s="78"/>
      <c r="F39" s="78" t="s">
        <v>37</v>
      </c>
      <c r="G39" s="21">
        <f t="shared" si="2"/>
        <v>-12920</v>
      </c>
    </row>
    <row r="40" spans="1:7">
      <c r="A40" s="78"/>
      <c r="B40" s="78"/>
      <c r="C40" s="78"/>
      <c r="D40" s="78"/>
      <c r="E40" s="78"/>
      <c r="F40" s="78" t="s">
        <v>68</v>
      </c>
      <c r="G40" s="21">
        <f t="shared" si="2"/>
        <v>-12920</v>
      </c>
    </row>
    <row r="41" spans="1:7">
      <c r="A41" s="78"/>
      <c r="B41" s="78"/>
      <c r="C41" s="78"/>
      <c r="D41" s="78"/>
      <c r="E41" s="78"/>
      <c r="F41" s="78" t="s">
        <v>69</v>
      </c>
      <c r="G41" s="21">
        <f>+G42</f>
        <v>-12920</v>
      </c>
    </row>
    <row r="42" spans="1:7">
      <c r="A42" s="78"/>
      <c r="B42" s="78"/>
      <c r="C42" s="78"/>
      <c r="D42" s="78"/>
      <c r="E42" s="78"/>
      <c r="F42" s="78" t="s">
        <v>70</v>
      </c>
      <c r="G42" s="21">
        <f>'1.'!D18</f>
        <v>-12920</v>
      </c>
    </row>
    <row r="43" spans="1:7">
      <c r="A43" s="30"/>
      <c r="B43" s="103" t="s">
        <v>109</v>
      </c>
      <c r="C43" s="30"/>
      <c r="D43" s="30"/>
      <c r="E43" s="30"/>
      <c r="F43" s="57" t="s">
        <v>110</v>
      </c>
      <c r="G43" s="104">
        <f>+G45</f>
        <v>1600</v>
      </c>
    </row>
    <row r="44" spans="1:7">
      <c r="A44" s="78"/>
      <c r="B44" s="78"/>
      <c r="C44" s="78"/>
      <c r="D44" s="78"/>
      <c r="E44" s="78"/>
      <c r="F44" s="78" t="s">
        <v>31</v>
      </c>
      <c r="G44" s="14"/>
    </row>
    <row r="45" spans="1:7">
      <c r="A45" s="78"/>
      <c r="B45" s="78"/>
      <c r="C45" s="78" t="s">
        <v>35</v>
      </c>
      <c r="D45" s="78"/>
      <c r="E45" s="78"/>
      <c r="F45" s="57" t="s">
        <v>110</v>
      </c>
      <c r="G45" s="21">
        <f>G47</f>
        <v>1600</v>
      </c>
    </row>
    <row r="46" spans="1:7">
      <c r="A46" s="78"/>
      <c r="B46" s="78"/>
      <c r="C46" s="78"/>
      <c r="D46" s="78"/>
      <c r="E46" s="78"/>
      <c r="F46" s="78" t="s">
        <v>31</v>
      </c>
      <c r="G46" s="14"/>
    </row>
    <row r="47" spans="1:7">
      <c r="A47" s="78"/>
      <c r="B47" s="78"/>
      <c r="C47" s="78"/>
      <c r="D47" s="78"/>
      <c r="E47" s="78"/>
      <c r="F47" s="77" t="s">
        <v>36</v>
      </c>
      <c r="G47" s="65">
        <f>G49</f>
        <v>1600</v>
      </c>
    </row>
    <row r="48" spans="1:7">
      <c r="A48" s="78"/>
      <c r="B48" s="78"/>
      <c r="C48" s="78"/>
      <c r="D48" s="78"/>
      <c r="E48" s="78"/>
      <c r="F48" s="78" t="s">
        <v>31</v>
      </c>
      <c r="G48" s="14"/>
    </row>
    <row r="49" spans="1:7">
      <c r="A49" s="78"/>
      <c r="B49" s="78"/>
      <c r="C49" s="78"/>
      <c r="D49" s="78" t="s">
        <v>72</v>
      </c>
      <c r="E49" s="78"/>
      <c r="F49" s="78" t="s">
        <v>71</v>
      </c>
      <c r="G49" s="21">
        <f>+G51</f>
        <v>1600</v>
      </c>
    </row>
    <row r="50" spans="1:7">
      <c r="A50" s="78"/>
      <c r="B50" s="78"/>
      <c r="C50" s="78"/>
      <c r="D50" s="78"/>
      <c r="E50" s="78"/>
      <c r="F50" s="78" t="s">
        <v>31</v>
      </c>
      <c r="G50" s="14"/>
    </row>
    <row r="51" spans="1:7" ht="34.5">
      <c r="A51" s="78"/>
      <c r="B51" s="78"/>
      <c r="C51" s="78"/>
      <c r="D51" s="78"/>
      <c r="E51" s="78">
        <v>11007</v>
      </c>
      <c r="F51" s="57" t="s">
        <v>104</v>
      </c>
      <c r="G51" s="21">
        <f>+G53</f>
        <v>1600</v>
      </c>
    </row>
    <row r="52" spans="1:7">
      <c r="A52" s="78"/>
      <c r="B52" s="78"/>
      <c r="C52" s="78"/>
      <c r="D52" s="78"/>
      <c r="E52" s="78"/>
      <c r="F52" s="57" t="s">
        <v>22</v>
      </c>
      <c r="G52" s="21"/>
    </row>
    <row r="53" spans="1:7">
      <c r="A53" s="78"/>
      <c r="B53" s="78"/>
      <c r="C53" s="78"/>
      <c r="D53" s="78"/>
      <c r="E53" s="78"/>
      <c r="F53" s="57" t="s">
        <v>36</v>
      </c>
      <c r="G53" s="21">
        <f>+G55</f>
        <v>1600</v>
      </c>
    </row>
    <row r="54" spans="1:7" ht="34.5">
      <c r="A54" s="78"/>
      <c r="B54" s="78"/>
      <c r="C54" s="78"/>
      <c r="D54" s="78"/>
      <c r="E54" s="78"/>
      <c r="F54" s="57" t="s">
        <v>23</v>
      </c>
      <c r="G54" s="21"/>
    </row>
    <row r="55" spans="1:7">
      <c r="A55" s="78"/>
      <c r="B55" s="78"/>
      <c r="C55" s="78"/>
      <c r="D55" s="78"/>
      <c r="E55" s="78"/>
      <c r="F55" s="57" t="s">
        <v>32</v>
      </c>
      <c r="G55" s="21">
        <f t="shared" ref="G55:G56" si="3">+G56</f>
        <v>1600</v>
      </c>
    </row>
    <row r="56" spans="1:7">
      <c r="A56" s="78"/>
      <c r="B56" s="78"/>
      <c r="C56" s="78"/>
      <c r="D56" s="78"/>
      <c r="E56" s="78"/>
      <c r="F56" s="57" t="s">
        <v>37</v>
      </c>
      <c r="G56" s="21">
        <f t="shared" si="3"/>
        <v>1600</v>
      </c>
    </row>
    <row r="57" spans="1:7">
      <c r="A57" s="78"/>
      <c r="B57" s="78"/>
      <c r="C57" s="78"/>
      <c r="D57" s="78"/>
      <c r="E57" s="78"/>
      <c r="F57" s="57" t="s">
        <v>111</v>
      </c>
      <c r="G57" s="21">
        <f>+G58</f>
        <v>1600</v>
      </c>
    </row>
    <row r="58" spans="1:7">
      <c r="A58" s="78"/>
      <c r="B58" s="78"/>
      <c r="C58" s="78"/>
      <c r="D58" s="78"/>
      <c r="E58" s="78"/>
      <c r="F58" s="57" t="s">
        <v>112</v>
      </c>
      <c r="G58" s="21">
        <f>+G59</f>
        <v>1600</v>
      </c>
    </row>
    <row r="59" spans="1:7" ht="34.5">
      <c r="A59" s="78"/>
      <c r="B59" s="78"/>
      <c r="C59" s="78"/>
      <c r="D59" s="78"/>
      <c r="E59" s="78"/>
      <c r="F59" s="57" t="s">
        <v>113</v>
      </c>
      <c r="G59" s="21">
        <f>'1.'!D24</f>
        <v>1600</v>
      </c>
    </row>
    <row r="60" spans="1:7">
      <c r="A60" s="92"/>
      <c r="B60" s="93" t="s">
        <v>139</v>
      </c>
      <c r="C60" s="92"/>
      <c r="D60" s="92"/>
      <c r="E60" s="92"/>
      <c r="F60" s="57" t="s">
        <v>138</v>
      </c>
      <c r="G60" s="96">
        <f>G62</f>
        <v>-1600</v>
      </c>
    </row>
    <row r="61" spans="1:7">
      <c r="A61" s="92"/>
      <c r="B61" s="92"/>
      <c r="C61" s="92"/>
      <c r="D61" s="92"/>
      <c r="E61" s="92"/>
      <c r="F61" s="57" t="s">
        <v>31</v>
      </c>
      <c r="G61" s="96"/>
    </row>
    <row r="62" spans="1:7">
      <c r="A62" s="92"/>
      <c r="B62" s="92"/>
      <c r="C62" s="93" t="s">
        <v>140</v>
      </c>
      <c r="D62" s="92"/>
      <c r="E62" s="92"/>
      <c r="F62" s="57" t="s">
        <v>138</v>
      </c>
      <c r="G62" s="96">
        <f>G64</f>
        <v>-1600</v>
      </c>
    </row>
    <row r="63" spans="1:7">
      <c r="A63" s="92"/>
      <c r="B63" s="92"/>
      <c r="C63" s="92"/>
      <c r="D63" s="92"/>
      <c r="E63" s="92"/>
      <c r="F63" s="57" t="s">
        <v>31</v>
      </c>
      <c r="G63" s="96"/>
    </row>
    <row r="64" spans="1:7">
      <c r="A64" s="92"/>
      <c r="B64" s="92"/>
      <c r="C64" s="92"/>
      <c r="D64" s="92"/>
      <c r="E64" s="92"/>
      <c r="F64" s="77" t="s">
        <v>36</v>
      </c>
      <c r="G64" s="96">
        <f>G66</f>
        <v>-1600</v>
      </c>
    </row>
    <row r="65" spans="1:7">
      <c r="A65" s="92"/>
      <c r="B65" s="92"/>
      <c r="C65" s="92"/>
      <c r="D65" s="92"/>
      <c r="E65" s="92"/>
      <c r="F65" s="78" t="s">
        <v>31</v>
      </c>
      <c r="G65" s="96"/>
    </row>
    <row r="66" spans="1:7">
      <c r="A66" s="92"/>
      <c r="B66" s="92"/>
      <c r="C66" s="92"/>
      <c r="D66" s="57">
        <v>1141</v>
      </c>
      <c r="E66" s="57"/>
      <c r="F66" s="57" t="s">
        <v>131</v>
      </c>
      <c r="G66" s="96">
        <f>G68</f>
        <v>-1600</v>
      </c>
    </row>
    <row r="67" spans="1:7">
      <c r="A67" s="92"/>
      <c r="B67" s="92"/>
      <c r="C67" s="92"/>
      <c r="D67" s="57"/>
      <c r="E67" s="57"/>
      <c r="F67" s="57" t="s">
        <v>31</v>
      </c>
      <c r="G67" s="96"/>
    </row>
    <row r="68" spans="1:7">
      <c r="A68" s="92"/>
      <c r="B68" s="92"/>
      <c r="C68" s="92"/>
      <c r="D68" s="92"/>
      <c r="E68" s="92" t="str">
        <f>'1.'!B37</f>
        <v xml:space="preserve"> 11018</v>
      </c>
      <c r="F68" s="92" t="str">
        <f>'1.'!C38</f>
        <v xml:space="preserve"> Երեխաների խնամքի ցերեկային ծառայությունների տրամադրում</v>
      </c>
      <c r="G68" s="96">
        <f>G70</f>
        <v>-1600</v>
      </c>
    </row>
    <row r="69" spans="1:7">
      <c r="A69" s="92"/>
      <c r="B69" s="92"/>
      <c r="C69" s="92"/>
      <c r="D69" s="92"/>
      <c r="E69" s="92"/>
      <c r="F69" s="57" t="s">
        <v>22</v>
      </c>
      <c r="G69" s="96"/>
    </row>
    <row r="70" spans="1:7">
      <c r="A70" s="92"/>
      <c r="B70" s="92"/>
      <c r="C70" s="92"/>
      <c r="D70" s="92"/>
      <c r="E70" s="92"/>
      <c r="F70" s="57" t="s">
        <v>36</v>
      </c>
      <c r="G70" s="96">
        <f>G72</f>
        <v>-1600</v>
      </c>
    </row>
    <row r="71" spans="1:7" ht="34.5">
      <c r="A71" s="92"/>
      <c r="B71" s="92"/>
      <c r="C71" s="92"/>
      <c r="D71" s="92"/>
      <c r="E71" s="92"/>
      <c r="F71" s="57" t="s">
        <v>23</v>
      </c>
      <c r="G71" s="96"/>
    </row>
    <row r="72" spans="1:7">
      <c r="A72" s="92"/>
      <c r="B72" s="92"/>
      <c r="C72" s="92"/>
      <c r="D72" s="92"/>
      <c r="E72" s="92"/>
      <c r="F72" s="57" t="s">
        <v>32</v>
      </c>
      <c r="G72" s="96">
        <f>G73</f>
        <v>-1600</v>
      </c>
    </row>
    <row r="73" spans="1:7">
      <c r="A73" s="92"/>
      <c r="B73" s="92"/>
      <c r="C73" s="92"/>
      <c r="D73" s="92"/>
      <c r="E73" s="92"/>
      <c r="F73" s="57" t="s">
        <v>37</v>
      </c>
      <c r="G73" s="96">
        <f>G74</f>
        <v>-1600</v>
      </c>
    </row>
    <row r="74" spans="1:7">
      <c r="A74" s="92"/>
      <c r="B74" s="92"/>
      <c r="C74" s="92"/>
      <c r="D74" s="92"/>
      <c r="E74" s="92"/>
      <c r="F74" s="57" t="s">
        <v>111</v>
      </c>
      <c r="G74" s="96">
        <f>G75</f>
        <v>-1600</v>
      </c>
    </row>
    <row r="75" spans="1:7">
      <c r="A75" s="92"/>
      <c r="B75" s="92"/>
      <c r="C75" s="92"/>
      <c r="D75" s="92"/>
      <c r="E75" s="92"/>
      <c r="F75" s="57" t="s">
        <v>112</v>
      </c>
      <c r="G75" s="96">
        <f>G76</f>
        <v>-1600</v>
      </c>
    </row>
    <row r="76" spans="1:7">
      <c r="A76" s="92"/>
      <c r="B76" s="92"/>
      <c r="C76" s="92"/>
      <c r="D76" s="92"/>
      <c r="E76" s="92"/>
      <c r="F76" s="57" t="s">
        <v>137</v>
      </c>
      <c r="G76" s="96">
        <f>'1.'!D37</f>
        <v>-1600</v>
      </c>
    </row>
  </sheetData>
  <mergeCells count="6">
    <mergeCell ref="A5:G5"/>
    <mergeCell ref="A7:C7"/>
    <mergeCell ref="D7:E7"/>
    <mergeCell ref="F7:F8"/>
    <mergeCell ref="F2:G2"/>
    <mergeCell ref="F3:G3"/>
  </mergeCells>
  <conditionalFormatting sqref="F21">
    <cfRule type="expression" dxfId="2" priority="3" stopIfTrue="1">
      <formula>#REF!=1</formula>
    </cfRule>
  </conditionalFormatting>
  <pageMargins left="0" right="0" top="0.25" bottom="0" header="0.3" footer="0.3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view="pageBreakPreview" topLeftCell="B1" zoomScaleNormal="100" zoomScaleSheetLayoutView="100" workbookViewId="0">
      <selection activeCell="F19" sqref="F19"/>
    </sheetView>
  </sheetViews>
  <sheetFormatPr defaultRowHeight="17.25"/>
  <cols>
    <col min="1" max="1" width="3.140625" style="61" hidden="1" customWidth="1"/>
    <col min="2" max="2" width="10.28515625" style="61" customWidth="1"/>
    <col min="3" max="3" width="14.7109375" style="61" customWidth="1"/>
    <col min="4" max="4" width="6.7109375" style="61" customWidth="1"/>
    <col min="5" max="5" width="9.140625" style="61" customWidth="1"/>
    <col min="6" max="6" width="48.85546875" style="61" customWidth="1"/>
    <col min="7" max="7" width="55.5703125" style="61" customWidth="1"/>
    <col min="8" max="8" width="22.85546875" style="61" customWidth="1"/>
    <col min="9" max="256" width="9.140625" style="61"/>
    <col min="257" max="257" width="0" style="61" hidden="1" customWidth="1"/>
    <col min="258" max="258" width="10.28515625" style="61" customWidth="1"/>
    <col min="259" max="259" width="14.7109375" style="61" customWidth="1"/>
    <col min="260" max="260" width="6.7109375" style="61" customWidth="1"/>
    <col min="261" max="261" width="9.140625" style="61" customWidth="1"/>
    <col min="262" max="262" width="48.85546875" style="61" customWidth="1"/>
    <col min="263" max="263" width="55.5703125" style="61" customWidth="1"/>
    <col min="264" max="264" width="22.85546875" style="61" customWidth="1"/>
    <col min="265" max="512" width="9.140625" style="61"/>
    <col min="513" max="513" width="0" style="61" hidden="1" customWidth="1"/>
    <col min="514" max="514" width="10.28515625" style="61" customWidth="1"/>
    <col min="515" max="515" width="14.7109375" style="61" customWidth="1"/>
    <col min="516" max="516" width="6.7109375" style="61" customWidth="1"/>
    <col min="517" max="517" width="9.140625" style="61" customWidth="1"/>
    <col min="518" max="518" width="48.85546875" style="61" customWidth="1"/>
    <col min="519" max="519" width="55.5703125" style="61" customWidth="1"/>
    <col min="520" max="520" width="22.85546875" style="61" customWidth="1"/>
    <col min="521" max="768" width="9.140625" style="61"/>
    <col min="769" max="769" width="0" style="61" hidden="1" customWidth="1"/>
    <col min="770" max="770" width="10.28515625" style="61" customWidth="1"/>
    <col min="771" max="771" width="14.7109375" style="61" customWidth="1"/>
    <col min="772" max="772" width="6.7109375" style="61" customWidth="1"/>
    <col min="773" max="773" width="9.140625" style="61" customWidth="1"/>
    <col min="774" max="774" width="48.85546875" style="61" customWidth="1"/>
    <col min="775" max="775" width="55.5703125" style="61" customWidth="1"/>
    <col min="776" max="776" width="22.85546875" style="61" customWidth="1"/>
    <col min="777" max="1024" width="9.140625" style="61"/>
    <col min="1025" max="1025" width="0" style="61" hidden="1" customWidth="1"/>
    <col min="1026" max="1026" width="10.28515625" style="61" customWidth="1"/>
    <col min="1027" max="1027" width="14.7109375" style="61" customWidth="1"/>
    <col min="1028" max="1028" width="6.7109375" style="61" customWidth="1"/>
    <col min="1029" max="1029" width="9.140625" style="61" customWidth="1"/>
    <col min="1030" max="1030" width="48.85546875" style="61" customWidth="1"/>
    <col min="1031" max="1031" width="55.5703125" style="61" customWidth="1"/>
    <col min="1032" max="1032" width="22.85546875" style="61" customWidth="1"/>
    <col min="1033" max="1280" width="9.140625" style="61"/>
    <col min="1281" max="1281" width="0" style="61" hidden="1" customWidth="1"/>
    <col min="1282" max="1282" width="10.28515625" style="61" customWidth="1"/>
    <col min="1283" max="1283" width="14.7109375" style="61" customWidth="1"/>
    <col min="1284" max="1284" width="6.7109375" style="61" customWidth="1"/>
    <col min="1285" max="1285" width="9.140625" style="61" customWidth="1"/>
    <col min="1286" max="1286" width="48.85546875" style="61" customWidth="1"/>
    <col min="1287" max="1287" width="55.5703125" style="61" customWidth="1"/>
    <col min="1288" max="1288" width="22.85546875" style="61" customWidth="1"/>
    <col min="1289" max="1536" width="9.140625" style="61"/>
    <col min="1537" max="1537" width="0" style="61" hidden="1" customWidth="1"/>
    <col min="1538" max="1538" width="10.28515625" style="61" customWidth="1"/>
    <col min="1539" max="1539" width="14.7109375" style="61" customWidth="1"/>
    <col min="1540" max="1540" width="6.7109375" style="61" customWidth="1"/>
    <col min="1541" max="1541" width="9.140625" style="61" customWidth="1"/>
    <col min="1542" max="1542" width="48.85546875" style="61" customWidth="1"/>
    <col min="1543" max="1543" width="55.5703125" style="61" customWidth="1"/>
    <col min="1544" max="1544" width="22.85546875" style="61" customWidth="1"/>
    <col min="1545" max="1792" width="9.140625" style="61"/>
    <col min="1793" max="1793" width="0" style="61" hidden="1" customWidth="1"/>
    <col min="1794" max="1794" width="10.28515625" style="61" customWidth="1"/>
    <col min="1795" max="1795" width="14.7109375" style="61" customWidth="1"/>
    <col min="1796" max="1796" width="6.7109375" style="61" customWidth="1"/>
    <col min="1797" max="1797" width="9.140625" style="61" customWidth="1"/>
    <col min="1798" max="1798" width="48.85546875" style="61" customWidth="1"/>
    <col min="1799" max="1799" width="55.5703125" style="61" customWidth="1"/>
    <col min="1800" max="1800" width="22.85546875" style="61" customWidth="1"/>
    <col min="1801" max="2048" width="9.140625" style="61"/>
    <col min="2049" max="2049" width="0" style="61" hidden="1" customWidth="1"/>
    <col min="2050" max="2050" width="10.28515625" style="61" customWidth="1"/>
    <col min="2051" max="2051" width="14.7109375" style="61" customWidth="1"/>
    <col min="2052" max="2052" width="6.7109375" style="61" customWidth="1"/>
    <col min="2053" max="2053" width="9.140625" style="61" customWidth="1"/>
    <col min="2054" max="2054" width="48.85546875" style="61" customWidth="1"/>
    <col min="2055" max="2055" width="55.5703125" style="61" customWidth="1"/>
    <col min="2056" max="2056" width="22.85546875" style="61" customWidth="1"/>
    <col min="2057" max="2304" width="9.140625" style="61"/>
    <col min="2305" max="2305" width="0" style="61" hidden="1" customWidth="1"/>
    <col min="2306" max="2306" width="10.28515625" style="61" customWidth="1"/>
    <col min="2307" max="2307" width="14.7109375" style="61" customWidth="1"/>
    <col min="2308" max="2308" width="6.7109375" style="61" customWidth="1"/>
    <col min="2309" max="2309" width="9.140625" style="61" customWidth="1"/>
    <col min="2310" max="2310" width="48.85546875" style="61" customWidth="1"/>
    <col min="2311" max="2311" width="55.5703125" style="61" customWidth="1"/>
    <col min="2312" max="2312" width="22.85546875" style="61" customWidth="1"/>
    <col min="2313" max="2560" width="9.140625" style="61"/>
    <col min="2561" max="2561" width="0" style="61" hidden="1" customWidth="1"/>
    <col min="2562" max="2562" width="10.28515625" style="61" customWidth="1"/>
    <col min="2563" max="2563" width="14.7109375" style="61" customWidth="1"/>
    <col min="2564" max="2564" width="6.7109375" style="61" customWidth="1"/>
    <col min="2565" max="2565" width="9.140625" style="61" customWidth="1"/>
    <col min="2566" max="2566" width="48.85546875" style="61" customWidth="1"/>
    <col min="2567" max="2567" width="55.5703125" style="61" customWidth="1"/>
    <col min="2568" max="2568" width="22.85546875" style="61" customWidth="1"/>
    <col min="2569" max="2816" width="9.140625" style="61"/>
    <col min="2817" max="2817" width="0" style="61" hidden="1" customWidth="1"/>
    <col min="2818" max="2818" width="10.28515625" style="61" customWidth="1"/>
    <col min="2819" max="2819" width="14.7109375" style="61" customWidth="1"/>
    <col min="2820" max="2820" width="6.7109375" style="61" customWidth="1"/>
    <col min="2821" max="2821" width="9.140625" style="61" customWidth="1"/>
    <col min="2822" max="2822" width="48.85546875" style="61" customWidth="1"/>
    <col min="2823" max="2823" width="55.5703125" style="61" customWidth="1"/>
    <col min="2824" max="2824" width="22.85546875" style="61" customWidth="1"/>
    <col min="2825" max="3072" width="9.140625" style="61"/>
    <col min="3073" max="3073" width="0" style="61" hidden="1" customWidth="1"/>
    <col min="3074" max="3074" width="10.28515625" style="61" customWidth="1"/>
    <col min="3075" max="3075" width="14.7109375" style="61" customWidth="1"/>
    <col min="3076" max="3076" width="6.7109375" style="61" customWidth="1"/>
    <col min="3077" max="3077" width="9.140625" style="61" customWidth="1"/>
    <col min="3078" max="3078" width="48.85546875" style="61" customWidth="1"/>
    <col min="3079" max="3079" width="55.5703125" style="61" customWidth="1"/>
    <col min="3080" max="3080" width="22.85546875" style="61" customWidth="1"/>
    <col min="3081" max="3328" width="9.140625" style="61"/>
    <col min="3329" max="3329" width="0" style="61" hidden="1" customWidth="1"/>
    <col min="3330" max="3330" width="10.28515625" style="61" customWidth="1"/>
    <col min="3331" max="3331" width="14.7109375" style="61" customWidth="1"/>
    <col min="3332" max="3332" width="6.7109375" style="61" customWidth="1"/>
    <col min="3333" max="3333" width="9.140625" style="61" customWidth="1"/>
    <col min="3334" max="3334" width="48.85546875" style="61" customWidth="1"/>
    <col min="3335" max="3335" width="55.5703125" style="61" customWidth="1"/>
    <col min="3336" max="3336" width="22.85546875" style="61" customWidth="1"/>
    <col min="3337" max="3584" width="9.140625" style="61"/>
    <col min="3585" max="3585" width="0" style="61" hidden="1" customWidth="1"/>
    <col min="3586" max="3586" width="10.28515625" style="61" customWidth="1"/>
    <col min="3587" max="3587" width="14.7109375" style="61" customWidth="1"/>
    <col min="3588" max="3588" width="6.7109375" style="61" customWidth="1"/>
    <col min="3589" max="3589" width="9.140625" style="61" customWidth="1"/>
    <col min="3590" max="3590" width="48.85546875" style="61" customWidth="1"/>
    <col min="3591" max="3591" width="55.5703125" style="61" customWidth="1"/>
    <col min="3592" max="3592" width="22.85546875" style="61" customWidth="1"/>
    <col min="3593" max="3840" width="9.140625" style="61"/>
    <col min="3841" max="3841" width="0" style="61" hidden="1" customWidth="1"/>
    <col min="3842" max="3842" width="10.28515625" style="61" customWidth="1"/>
    <col min="3843" max="3843" width="14.7109375" style="61" customWidth="1"/>
    <col min="3844" max="3844" width="6.7109375" style="61" customWidth="1"/>
    <col min="3845" max="3845" width="9.140625" style="61" customWidth="1"/>
    <col min="3846" max="3846" width="48.85546875" style="61" customWidth="1"/>
    <col min="3847" max="3847" width="55.5703125" style="61" customWidth="1"/>
    <col min="3848" max="3848" width="22.85546875" style="61" customWidth="1"/>
    <col min="3849" max="4096" width="9.140625" style="61"/>
    <col min="4097" max="4097" width="0" style="61" hidden="1" customWidth="1"/>
    <col min="4098" max="4098" width="10.28515625" style="61" customWidth="1"/>
    <col min="4099" max="4099" width="14.7109375" style="61" customWidth="1"/>
    <col min="4100" max="4100" width="6.7109375" style="61" customWidth="1"/>
    <col min="4101" max="4101" width="9.140625" style="61" customWidth="1"/>
    <col min="4102" max="4102" width="48.85546875" style="61" customWidth="1"/>
    <col min="4103" max="4103" width="55.5703125" style="61" customWidth="1"/>
    <col min="4104" max="4104" width="22.85546875" style="61" customWidth="1"/>
    <col min="4105" max="4352" width="9.140625" style="61"/>
    <col min="4353" max="4353" width="0" style="61" hidden="1" customWidth="1"/>
    <col min="4354" max="4354" width="10.28515625" style="61" customWidth="1"/>
    <col min="4355" max="4355" width="14.7109375" style="61" customWidth="1"/>
    <col min="4356" max="4356" width="6.7109375" style="61" customWidth="1"/>
    <col min="4357" max="4357" width="9.140625" style="61" customWidth="1"/>
    <col min="4358" max="4358" width="48.85546875" style="61" customWidth="1"/>
    <col min="4359" max="4359" width="55.5703125" style="61" customWidth="1"/>
    <col min="4360" max="4360" width="22.85546875" style="61" customWidth="1"/>
    <col min="4361" max="4608" width="9.140625" style="61"/>
    <col min="4609" max="4609" width="0" style="61" hidden="1" customWidth="1"/>
    <col min="4610" max="4610" width="10.28515625" style="61" customWidth="1"/>
    <col min="4611" max="4611" width="14.7109375" style="61" customWidth="1"/>
    <col min="4612" max="4612" width="6.7109375" style="61" customWidth="1"/>
    <col min="4613" max="4613" width="9.140625" style="61" customWidth="1"/>
    <col min="4614" max="4614" width="48.85546875" style="61" customWidth="1"/>
    <col min="4615" max="4615" width="55.5703125" style="61" customWidth="1"/>
    <col min="4616" max="4616" width="22.85546875" style="61" customWidth="1"/>
    <col min="4617" max="4864" width="9.140625" style="61"/>
    <col min="4865" max="4865" width="0" style="61" hidden="1" customWidth="1"/>
    <col min="4866" max="4866" width="10.28515625" style="61" customWidth="1"/>
    <col min="4867" max="4867" width="14.7109375" style="61" customWidth="1"/>
    <col min="4868" max="4868" width="6.7109375" style="61" customWidth="1"/>
    <col min="4869" max="4869" width="9.140625" style="61" customWidth="1"/>
    <col min="4870" max="4870" width="48.85546875" style="61" customWidth="1"/>
    <col min="4871" max="4871" width="55.5703125" style="61" customWidth="1"/>
    <col min="4872" max="4872" width="22.85546875" style="61" customWidth="1"/>
    <col min="4873" max="5120" width="9.140625" style="61"/>
    <col min="5121" max="5121" width="0" style="61" hidden="1" customWidth="1"/>
    <col min="5122" max="5122" width="10.28515625" style="61" customWidth="1"/>
    <col min="5123" max="5123" width="14.7109375" style="61" customWidth="1"/>
    <col min="5124" max="5124" width="6.7109375" style="61" customWidth="1"/>
    <col min="5125" max="5125" width="9.140625" style="61" customWidth="1"/>
    <col min="5126" max="5126" width="48.85546875" style="61" customWidth="1"/>
    <col min="5127" max="5127" width="55.5703125" style="61" customWidth="1"/>
    <col min="5128" max="5128" width="22.85546875" style="61" customWidth="1"/>
    <col min="5129" max="5376" width="9.140625" style="61"/>
    <col min="5377" max="5377" width="0" style="61" hidden="1" customWidth="1"/>
    <col min="5378" max="5378" width="10.28515625" style="61" customWidth="1"/>
    <col min="5379" max="5379" width="14.7109375" style="61" customWidth="1"/>
    <col min="5380" max="5380" width="6.7109375" style="61" customWidth="1"/>
    <col min="5381" max="5381" width="9.140625" style="61" customWidth="1"/>
    <col min="5382" max="5382" width="48.85546875" style="61" customWidth="1"/>
    <col min="5383" max="5383" width="55.5703125" style="61" customWidth="1"/>
    <col min="5384" max="5384" width="22.85546875" style="61" customWidth="1"/>
    <col min="5385" max="5632" width="9.140625" style="61"/>
    <col min="5633" max="5633" width="0" style="61" hidden="1" customWidth="1"/>
    <col min="5634" max="5634" width="10.28515625" style="61" customWidth="1"/>
    <col min="5635" max="5635" width="14.7109375" style="61" customWidth="1"/>
    <col min="5636" max="5636" width="6.7109375" style="61" customWidth="1"/>
    <col min="5637" max="5637" width="9.140625" style="61" customWidth="1"/>
    <col min="5638" max="5638" width="48.85546875" style="61" customWidth="1"/>
    <col min="5639" max="5639" width="55.5703125" style="61" customWidth="1"/>
    <col min="5640" max="5640" width="22.85546875" style="61" customWidth="1"/>
    <col min="5641" max="5888" width="9.140625" style="61"/>
    <col min="5889" max="5889" width="0" style="61" hidden="1" customWidth="1"/>
    <col min="5890" max="5890" width="10.28515625" style="61" customWidth="1"/>
    <col min="5891" max="5891" width="14.7109375" style="61" customWidth="1"/>
    <col min="5892" max="5892" width="6.7109375" style="61" customWidth="1"/>
    <col min="5893" max="5893" width="9.140625" style="61" customWidth="1"/>
    <col min="5894" max="5894" width="48.85546875" style="61" customWidth="1"/>
    <col min="5895" max="5895" width="55.5703125" style="61" customWidth="1"/>
    <col min="5896" max="5896" width="22.85546875" style="61" customWidth="1"/>
    <col min="5897" max="6144" width="9.140625" style="61"/>
    <col min="6145" max="6145" width="0" style="61" hidden="1" customWidth="1"/>
    <col min="6146" max="6146" width="10.28515625" style="61" customWidth="1"/>
    <col min="6147" max="6147" width="14.7109375" style="61" customWidth="1"/>
    <col min="6148" max="6148" width="6.7109375" style="61" customWidth="1"/>
    <col min="6149" max="6149" width="9.140625" style="61" customWidth="1"/>
    <col min="6150" max="6150" width="48.85546875" style="61" customWidth="1"/>
    <col min="6151" max="6151" width="55.5703125" style="61" customWidth="1"/>
    <col min="6152" max="6152" width="22.85546875" style="61" customWidth="1"/>
    <col min="6153" max="6400" width="9.140625" style="61"/>
    <col min="6401" max="6401" width="0" style="61" hidden="1" customWidth="1"/>
    <col min="6402" max="6402" width="10.28515625" style="61" customWidth="1"/>
    <col min="6403" max="6403" width="14.7109375" style="61" customWidth="1"/>
    <col min="6404" max="6404" width="6.7109375" style="61" customWidth="1"/>
    <col min="6405" max="6405" width="9.140625" style="61" customWidth="1"/>
    <col min="6406" max="6406" width="48.85546875" style="61" customWidth="1"/>
    <col min="6407" max="6407" width="55.5703125" style="61" customWidth="1"/>
    <col min="6408" max="6408" width="22.85546875" style="61" customWidth="1"/>
    <col min="6409" max="6656" width="9.140625" style="61"/>
    <col min="6657" max="6657" width="0" style="61" hidden="1" customWidth="1"/>
    <col min="6658" max="6658" width="10.28515625" style="61" customWidth="1"/>
    <col min="6659" max="6659" width="14.7109375" style="61" customWidth="1"/>
    <col min="6660" max="6660" width="6.7109375" style="61" customWidth="1"/>
    <col min="6661" max="6661" width="9.140625" style="61" customWidth="1"/>
    <col min="6662" max="6662" width="48.85546875" style="61" customWidth="1"/>
    <col min="6663" max="6663" width="55.5703125" style="61" customWidth="1"/>
    <col min="6664" max="6664" width="22.85546875" style="61" customWidth="1"/>
    <col min="6665" max="6912" width="9.140625" style="61"/>
    <col min="6913" max="6913" width="0" style="61" hidden="1" customWidth="1"/>
    <col min="6914" max="6914" width="10.28515625" style="61" customWidth="1"/>
    <col min="6915" max="6915" width="14.7109375" style="61" customWidth="1"/>
    <col min="6916" max="6916" width="6.7109375" style="61" customWidth="1"/>
    <col min="6917" max="6917" width="9.140625" style="61" customWidth="1"/>
    <col min="6918" max="6918" width="48.85546875" style="61" customWidth="1"/>
    <col min="6919" max="6919" width="55.5703125" style="61" customWidth="1"/>
    <col min="6920" max="6920" width="22.85546875" style="61" customWidth="1"/>
    <col min="6921" max="7168" width="9.140625" style="61"/>
    <col min="7169" max="7169" width="0" style="61" hidden="1" customWidth="1"/>
    <col min="7170" max="7170" width="10.28515625" style="61" customWidth="1"/>
    <col min="7171" max="7171" width="14.7109375" style="61" customWidth="1"/>
    <col min="7172" max="7172" width="6.7109375" style="61" customWidth="1"/>
    <col min="7173" max="7173" width="9.140625" style="61" customWidth="1"/>
    <col min="7174" max="7174" width="48.85546875" style="61" customWidth="1"/>
    <col min="7175" max="7175" width="55.5703125" style="61" customWidth="1"/>
    <col min="7176" max="7176" width="22.85546875" style="61" customWidth="1"/>
    <col min="7177" max="7424" width="9.140625" style="61"/>
    <col min="7425" max="7425" width="0" style="61" hidden="1" customWidth="1"/>
    <col min="7426" max="7426" width="10.28515625" style="61" customWidth="1"/>
    <col min="7427" max="7427" width="14.7109375" style="61" customWidth="1"/>
    <col min="7428" max="7428" width="6.7109375" style="61" customWidth="1"/>
    <col min="7429" max="7429" width="9.140625" style="61" customWidth="1"/>
    <col min="7430" max="7430" width="48.85546875" style="61" customWidth="1"/>
    <col min="7431" max="7431" width="55.5703125" style="61" customWidth="1"/>
    <col min="7432" max="7432" width="22.85546875" style="61" customWidth="1"/>
    <col min="7433" max="7680" width="9.140625" style="61"/>
    <col min="7681" max="7681" width="0" style="61" hidden="1" customWidth="1"/>
    <col min="7682" max="7682" width="10.28515625" style="61" customWidth="1"/>
    <col min="7683" max="7683" width="14.7109375" style="61" customWidth="1"/>
    <col min="7684" max="7684" width="6.7109375" style="61" customWidth="1"/>
    <col min="7685" max="7685" width="9.140625" style="61" customWidth="1"/>
    <col min="7686" max="7686" width="48.85546875" style="61" customWidth="1"/>
    <col min="7687" max="7687" width="55.5703125" style="61" customWidth="1"/>
    <col min="7688" max="7688" width="22.85546875" style="61" customWidth="1"/>
    <col min="7689" max="7936" width="9.140625" style="61"/>
    <col min="7937" max="7937" width="0" style="61" hidden="1" customWidth="1"/>
    <col min="7938" max="7938" width="10.28515625" style="61" customWidth="1"/>
    <col min="7939" max="7939" width="14.7109375" style="61" customWidth="1"/>
    <col min="7940" max="7940" width="6.7109375" style="61" customWidth="1"/>
    <col min="7941" max="7941" width="9.140625" style="61" customWidth="1"/>
    <col min="7942" max="7942" width="48.85546875" style="61" customWidth="1"/>
    <col min="7943" max="7943" width="55.5703125" style="61" customWidth="1"/>
    <col min="7944" max="7944" width="22.85546875" style="61" customWidth="1"/>
    <col min="7945" max="8192" width="9.140625" style="61"/>
    <col min="8193" max="8193" width="0" style="61" hidden="1" customWidth="1"/>
    <col min="8194" max="8194" width="10.28515625" style="61" customWidth="1"/>
    <col min="8195" max="8195" width="14.7109375" style="61" customWidth="1"/>
    <col min="8196" max="8196" width="6.7109375" style="61" customWidth="1"/>
    <col min="8197" max="8197" width="9.140625" style="61" customWidth="1"/>
    <col min="8198" max="8198" width="48.85546875" style="61" customWidth="1"/>
    <col min="8199" max="8199" width="55.5703125" style="61" customWidth="1"/>
    <col min="8200" max="8200" width="22.85546875" style="61" customWidth="1"/>
    <col min="8201" max="8448" width="9.140625" style="61"/>
    <col min="8449" max="8449" width="0" style="61" hidden="1" customWidth="1"/>
    <col min="8450" max="8450" width="10.28515625" style="61" customWidth="1"/>
    <col min="8451" max="8451" width="14.7109375" style="61" customWidth="1"/>
    <col min="8452" max="8452" width="6.7109375" style="61" customWidth="1"/>
    <col min="8453" max="8453" width="9.140625" style="61" customWidth="1"/>
    <col min="8454" max="8454" width="48.85546875" style="61" customWidth="1"/>
    <col min="8455" max="8455" width="55.5703125" style="61" customWidth="1"/>
    <col min="8456" max="8456" width="22.85546875" style="61" customWidth="1"/>
    <col min="8457" max="8704" width="9.140625" style="61"/>
    <col min="8705" max="8705" width="0" style="61" hidden="1" customWidth="1"/>
    <col min="8706" max="8706" width="10.28515625" style="61" customWidth="1"/>
    <col min="8707" max="8707" width="14.7109375" style="61" customWidth="1"/>
    <col min="8708" max="8708" width="6.7109375" style="61" customWidth="1"/>
    <col min="8709" max="8709" width="9.140625" style="61" customWidth="1"/>
    <col min="8710" max="8710" width="48.85546875" style="61" customWidth="1"/>
    <col min="8711" max="8711" width="55.5703125" style="61" customWidth="1"/>
    <col min="8712" max="8712" width="22.85546875" style="61" customWidth="1"/>
    <col min="8713" max="8960" width="9.140625" style="61"/>
    <col min="8961" max="8961" width="0" style="61" hidden="1" customWidth="1"/>
    <col min="8962" max="8962" width="10.28515625" style="61" customWidth="1"/>
    <col min="8963" max="8963" width="14.7109375" style="61" customWidth="1"/>
    <col min="8964" max="8964" width="6.7109375" style="61" customWidth="1"/>
    <col min="8965" max="8965" width="9.140625" style="61" customWidth="1"/>
    <col min="8966" max="8966" width="48.85546875" style="61" customWidth="1"/>
    <col min="8967" max="8967" width="55.5703125" style="61" customWidth="1"/>
    <col min="8968" max="8968" width="22.85546875" style="61" customWidth="1"/>
    <col min="8969" max="9216" width="9.140625" style="61"/>
    <col min="9217" max="9217" width="0" style="61" hidden="1" customWidth="1"/>
    <col min="9218" max="9218" width="10.28515625" style="61" customWidth="1"/>
    <col min="9219" max="9219" width="14.7109375" style="61" customWidth="1"/>
    <col min="9220" max="9220" width="6.7109375" style="61" customWidth="1"/>
    <col min="9221" max="9221" width="9.140625" style="61" customWidth="1"/>
    <col min="9222" max="9222" width="48.85546875" style="61" customWidth="1"/>
    <col min="9223" max="9223" width="55.5703125" style="61" customWidth="1"/>
    <col min="9224" max="9224" width="22.85546875" style="61" customWidth="1"/>
    <col min="9225" max="9472" width="9.140625" style="61"/>
    <col min="9473" max="9473" width="0" style="61" hidden="1" customWidth="1"/>
    <col min="9474" max="9474" width="10.28515625" style="61" customWidth="1"/>
    <col min="9475" max="9475" width="14.7109375" style="61" customWidth="1"/>
    <col min="9476" max="9476" width="6.7109375" style="61" customWidth="1"/>
    <col min="9477" max="9477" width="9.140625" style="61" customWidth="1"/>
    <col min="9478" max="9478" width="48.85546875" style="61" customWidth="1"/>
    <col min="9479" max="9479" width="55.5703125" style="61" customWidth="1"/>
    <col min="9480" max="9480" width="22.85546875" style="61" customWidth="1"/>
    <col min="9481" max="9728" width="9.140625" style="61"/>
    <col min="9729" max="9729" width="0" style="61" hidden="1" customWidth="1"/>
    <col min="9730" max="9730" width="10.28515625" style="61" customWidth="1"/>
    <col min="9731" max="9731" width="14.7109375" style="61" customWidth="1"/>
    <col min="9732" max="9732" width="6.7109375" style="61" customWidth="1"/>
    <col min="9733" max="9733" width="9.140625" style="61" customWidth="1"/>
    <col min="9734" max="9734" width="48.85546875" style="61" customWidth="1"/>
    <col min="9735" max="9735" width="55.5703125" style="61" customWidth="1"/>
    <col min="9736" max="9736" width="22.85546875" style="61" customWidth="1"/>
    <col min="9737" max="9984" width="9.140625" style="61"/>
    <col min="9985" max="9985" width="0" style="61" hidden="1" customWidth="1"/>
    <col min="9986" max="9986" width="10.28515625" style="61" customWidth="1"/>
    <col min="9987" max="9987" width="14.7109375" style="61" customWidth="1"/>
    <col min="9988" max="9988" width="6.7109375" style="61" customWidth="1"/>
    <col min="9989" max="9989" width="9.140625" style="61" customWidth="1"/>
    <col min="9990" max="9990" width="48.85546875" style="61" customWidth="1"/>
    <col min="9991" max="9991" width="55.5703125" style="61" customWidth="1"/>
    <col min="9992" max="9992" width="22.85546875" style="61" customWidth="1"/>
    <col min="9993" max="10240" width="9.140625" style="61"/>
    <col min="10241" max="10241" width="0" style="61" hidden="1" customWidth="1"/>
    <col min="10242" max="10242" width="10.28515625" style="61" customWidth="1"/>
    <col min="10243" max="10243" width="14.7109375" style="61" customWidth="1"/>
    <col min="10244" max="10244" width="6.7109375" style="61" customWidth="1"/>
    <col min="10245" max="10245" width="9.140625" style="61" customWidth="1"/>
    <col min="10246" max="10246" width="48.85546875" style="61" customWidth="1"/>
    <col min="10247" max="10247" width="55.5703125" style="61" customWidth="1"/>
    <col min="10248" max="10248" width="22.85546875" style="61" customWidth="1"/>
    <col min="10249" max="10496" width="9.140625" style="61"/>
    <col min="10497" max="10497" width="0" style="61" hidden="1" customWidth="1"/>
    <col min="10498" max="10498" width="10.28515625" style="61" customWidth="1"/>
    <col min="10499" max="10499" width="14.7109375" style="61" customWidth="1"/>
    <col min="10500" max="10500" width="6.7109375" style="61" customWidth="1"/>
    <col min="10501" max="10501" width="9.140625" style="61" customWidth="1"/>
    <col min="10502" max="10502" width="48.85546875" style="61" customWidth="1"/>
    <col min="10503" max="10503" width="55.5703125" style="61" customWidth="1"/>
    <col min="10504" max="10504" width="22.85546875" style="61" customWidth="1"/>
    <col min="10505" max="10752" width="9.140625" style="61"/>
    <col min="10753" max="10753" width="0" style="61" hidden="1" customWidth="1"/>
    <col min="10754" max="10754" width="10.28515625" style="61" customWidth="1"/>
    <col min="10755" max="10755" width="14.7109375" style="61" customWidth="1"/>
    <col min="10756" max="10756" width="6.7109375" style="61" customWidth="1"/>
    <col min="10757" max="10757" width="9.140625" style="61" customWidth="1"/>
    <col min="10758" max="10758" width="48.85546875" style="61" customWidth="1"/>
    <col min="10759" max="10759" width="55.5703125" style="61" customWidth="1"/>
    <col min="10760" max="10760" width="22.85546875" style="61" customWidth="1"/>
    <col min="10761" max="11008" width="9.140625" style="61"/>
    <col min="11009" max="11009" width="0" style="61" hidden="1" customWidth="1"/>
    <col min="11010" max="11010" width="10.28515625" style="61" customWidth="1"/>
    <col min="11011" max="11011" width="14.7109375" style="61" customWidth="1"/>
    <col min="11012" max="11012" width="6.7109375" style="61" customWidth="1"/>
    <col min="11013" max="11013" width="9.140625" style="61" customWidth="1"/>
    <col min="11014" max="11014" width="48.85546875" style="61" customWidth="1"/>
    <col min="11015" max="11015" width="55.5703125" style="61" customWidth="1"/>
    <col min="11016" max="11016" width="22.85546875" style="61" customWidth="1"/>
    <col min="11017" max="11264" width="9.140625" style="61"/>
    <col min="11265" max="11265" width="0" style="61" hidden="1" customWidth="1"/>
    <col min="11266" max="11266" width="10.28515625" style="61" customWidth="1"/>
    <col min="11267" max="11267" width="14.7109375" style="61" customWidth="1"/>
    <col min="11268" max="11268" width="6.7109375" style="61" customWidth="1"/>
    <col min="11269" max="11269" width="9.140625" style="61" customWidth="1"/>
    <col min="11270" max="11270" width="48.85546875" style="61" customWidth="1"/>
    <col min="11271" max="11271" width="55.5703125" style="61" customWidth="1"/>
    <col min="11272" max="11272" width="22.85546875" style="61" customWidth="1"/>
    <col min="11273" max="11520" width="9.140625" style="61"/>
    <col min="11521" max="11521" width="0" style="61" hidden="1" customWidth="1"/>
    <col min="11522" max="11522" width="10.28515625" style="61" customWidth="1"/>
    <col min="11523" max="11523" width="14.7109375" style="61" customWidth="1"/>
    <col min="11524" max="11524" width="6.7109375" style="61" customWidth="1"/>
    <col min="11525" max="11525" width="9.140625" style="61" customWidth="1"/>
    <col min="11526" max="11526" width="48.85546875" style="61" customWidth="1"/>
    <col min="11527" max="11527" width="55.5703125" style="61" customWidth="1"/>
    <col min="11528" max="11528" width="22.85546875" style="61" customWidth="1"/>
    <col min="11529" max="11776" width="9.140625" style="61"/>
    <col min="11777" max="11777" width="0" style="61" hidden="1" customWidth="1"/>
    <col min="11778" max="11778" width="10.28515625" style="61" customWidth="1"/>
    <col min="11779" max="11779" width="14.7109375" style="61" customWidth="1"/>
    <col min="11780" max="11780" width="6.7109375" style="61" customWidth="1"/>
    <col min="11781" max="11781" width="9.140625" style="61" customWidth="1"/>
    <col min="11782" max="11782" width="48.85546875" style="61" customWidth="1"/>
    <col min="11783" max="11783" width="55.5703125" style="61" customWidth="1"/>
    <col min="11784" max="11784" width="22.85546875" style="61" customWidth="1"/>
    <col min="11785" max="12032" width="9.140625" style="61"/>
    <col min="12033" max="12033" width="0" style="61" hidden="1" customWidth="1"/>
    <col min="12034" max="12034" width="10.28515625" style="61" customWidth="1"/>
    <col min="12035" max="12035" width="14.7109375" style="61" customWidth="1"/>
    <col min="12036" max="12036" width="6.7109375" style="61" customWidth="1"/>
    <col min="12037" max="12037" width="9.140625" style="61" customWidth="1"/>
    <col min="12038" max="12038" width="48.85546875" style="61" customWidth="1"/>
    <col min="12039" max="12039" width="55.5703125" style="61" customWidth="1"/>
    <col min="12040" max="12040" width="22.85546875" style="61" customWidth="1"/>
    <col min="12041" max="12288" width="9.140625" style="61"/>
    <col min="12289" max="12289" width="0" style="61" hidden="1" customWidth="1"/>
    <col min="12290" max="12290" width="10.28515625" style="61" customWidth="1"/>
    <col min="12291" max="12291" width="14.7109375" style="61" customWidth="1"/>
    <col min="12292" max="12292" width="6.7109375" style="61" customWidth="1"/>
    <col min="12293" max="12293" width="9.140625" style="61" customWidth="1"/>
    <col min="12294" max="12294" width="48.85546875" style="61" customWidth="1"/>
    <col min="12295" max="12295" width="55.5703125" style="61" customWidth="1"/>
    <col min="12296" max="12296" width="22.85546875" style="61" customWidth="1"/>
    <col min="12297" max="12544" width="9.140625" style="61"/>
    <col min="12545" max="12545" width="0" style="61" hidden="1" customWidth="1"/>
    <col min="12546" max="12546" width="10.28515625" style="61" customWidth="1"/>
    <col min="12547" max="12547" width="14.7109375" style="61" customWidth="1"/>
    <col min="12548" max="12548" width="6.7109375" style="61" customWidth="1"/>
    <col min="12549" max="12549" width="9.140625" style="61" customWidth="1"/>
    <col min="12550" max="12550" width="48.85546875" style="61" customWidth="1"/>
    <col min="12551" max="12551" width="55.5703125" style="61" customWidth="1"/>
    <col min="12552" max="12552" width="22.85546875" style="61" customWidth="1"/>
    <col min="12553" max="12800" width="9.140625" style="61"/>
    <col min="12801" max="12801" width="0" style="61" hidden="1" customWidth="1"/>
    <col min="12802" max="12802" width="10.28515625" style="61" customWidth="1"/>
    <col min="12803" max="12803" width="14.7109375" style="61" customWidth="1"/>
    <col min="12804" max="12804" width="6.7109375" style="61" customWidth="1"/>
    <col min="12805" max="12805" width="9.140625" style="61" customWidth="1"/>
    <col min="12806" max="12806" width="48.85546875" style="61" customWidth="1"/>
    <col min="12807" max="12807" width="55.5703125" style="61" customWidth="1"/>
    <col min="12808" max="12808" width="22.85546875" style="61" customWidth="1"/>
    <col min="12809" max="13056" width="9.140625" style="61"/>
    <col min="13057" max="13057" width="0" style="61" hidden="1" customWidth="1"/>
    <col min="13058" max="13058" width="10.28515625" style="61" customWidth="1"/>
    <col min="13059" max="13059" width="14.7109375" style="61" customWidth="1"/>
    <col min="13060" max="13060" width="6.7109375" style="61" customWidth="1"/>
    <col min="13061" max="13061" width="9.140625" style="61" customWidth="1"/>
    <col min="13062" max="13062" width="48.85546875" style="61" customWidth="1"/>
    <col min="13063" max="13063" width="55.5703125" style="61" customWidth="1"/>
    <col min="13064" max="13064" width="22.85546875" style="61" customWidth="1"/>
    <col min="13065" max="13312" width="9.140625" style="61"/>
    <col min="13313" max="13313" width="0" style="61" hidden="1" customWidth="1"/>
    <col min="13314" max="13314" width="10.28515625" style="61" customWidth="1"/>
    <col min="13315" max="13315" width="14.7109375" style="61" customWidth="1"/>
    <col min="13316" max="13316" width="6.7109375" style="61" customWidth="1"/>
    <col min="13317" max="13317" width="9.140625" style="61" customWidth="1"/>
    <col min="13318" max="13318" width="48.85546875" style="61" customWidth="1"/>
    <col min="13319" max="13319" width="55.5703125" style="61" customWidth="1"/>
    <col min="13320" max="13320" width="22.85546875" style="61" customWidth="1"/>
    <col min="13321" max="13568" width="9.140625" style="61"/>
    <col min="13569" max="13569" width="0" style="61" hidden="1" customWidth="1"/>
    <col min="13570" max="13570" width="10.28515625" style="61" customWidth="1"/>
    <col min="13571" max="13571" width="14.7109375" style="61" customWidth="1"/>
    <col min="13572" max="13572" width="6.7109375" style="61" customWidth="1"/>
    <col min="13573" max="13573" width="9.140625" style="61" customWidth="1"/>
    <col min="13574" max="13574" width="48.85546875" style="61" customWidth="1"/>
    <col min="13575" max="13575" width="55.5703125" style="61" customWidth="1"/>
    <col min="13576" max="13576" width="22.85546875" style="61" customWidth="1"/>
    <col min="13577" max="13824" width="9.140625" style="61"/>
    <col min="13825" max="13825" width="0" style="61" hidden="1" customWidth="1"/>
    <col min="13826" max="13826" width="10.28515625" style="61" customWidth="1"/>
    <col min="13827" max="13827" width="14.7109375" style="61" customWidth="1"/>
    <col min="13828" max="13828" width="6.7109375" style="61" customWidth="1"/>
    <col min="13829" max="13829" width="9.140625" style="61" customWidth="1"/>
    <col min="13830" max="13830" width="48.85546875" style="61" customWidth="1"/>
    <col min="13831" max="13831" width="55.5703125" style="61" customWidth="1"/>
    <col min="13832" max="13832" width="22.85546875" style="61" customWidth="1"/>
    <col min="13833" max="14080" width="9.140625" style="61"/>
    <col min="14081" max="14081" width="0" style="61" hidden="1" customWidth="1"/>
    <col min="14082" max="14082" width="10.28515625" style="61" customWidth="1"/>
    <col min="14083" max="14083" width="14.7109375" style="61" customWidth="1"/>
    <col min="14084" max="14084" width="6.7109375" style="61" customWidth="1"/>
    <col min="14085" max="14085" width="9.140625" style="61" customWidth="1"/>
    <col min="14086" max="14086" width="48.85546875" style="61" customWidth="1"/>
    <col min="14087" max="14087" width="55.5703125" style="61" customWidth="1"/>
    <col min="14088" max="14088" width="22.85546875" style="61" customWidth="1"/>
    <col min="14089" max="14336" width="9.140625" style="61"/>
    <col min="14337" max="14337" width="0" style="61" hidden="1" customWidth="1"/>
    <col min="14338" max="14338" width="10.28515625" style="61" customWidth="1"/>
    <col min="14339" max="14339" width="14.7109375" style="61" customWidth="1"/>
    <col min="14340" max="14340" width="6.7109375" style="61" customWidth="1"/>
    <col min="14341" max="14341" width="9.140625" style="61" customWidth="1"/>
    <col min="14342" max="14342" width="48.85546875" style="61" customWidth="1"/>
    <col min="14343" max="14343" width="55.5703125" style="61" customWidth="1"/>
    <col min="14344" max="14344" width="22.85546875" style="61" customWidth="1"/>
    <col min="14345" max="14592" width="9.140625" style="61"/>
    <col min="14593" max="14593" width="0" style="61" hidden="1" customWidth="1"/>
    <col min="14594" max="14594" width="10.28515625" style="61" customWidth="1"/>
    <col min="14595" max="14595" width="14.7109375" style="61" customWidth="1"/>
    <col min="14596" max="14596" width="6.7109375" style="61" customWidth="1"/>
    <col min="14597" max="14597" width="9.140625" style="61" customWidth="1"/>
    <col min="14598" max="14598" width="48.85546875" style="61" customWidth="1"/>
    <col min="14599" max="14599" width="55.5703125" style="61" customWidth="1"/>
    <col min="14600" max="14600" width="22.85546875" style="61" customWidth="1"/>
    <col min="14601" max="14848" width="9.140625" style="61"/>
    <col min="14849" max="14849" width="0" style="61" hidden="1" customWidth="1"/>
    <col min="14850" max="14850" width="10.28515625" style="61" customWidth="1"/>
    <col min="14851" max="14851" width="14.7109375" style="61" customWidth="1"/>
    <col min="14852" max="14852" width="6.7109375" style="61" customWidth="1"/>
    <col min="14853" max="14853" width="9.140625" style="61" customWidth="1"/>
    <col min="14854" max="14854" width="48.85546875" style="61" customWidth="1"/>
    <col min="14855" max="14855" width="55.5703125" style="61" customWidth="1"/>
    <col min="14856" max="14856" width="22.85546875" style="61" customWidth="1"/>
    <col min="14857" max="15104" width="9.140625" style="61"/>
    <col min="15105" max="15105" width="0" style="61" hidden="1" customWidth="1"/>
    <col min="15106" max="15106" width="10.28515625" style="61" customWidth="1"/>
    <col min="15107" max="15107" width="14.7109375" style="61" customWidth="1"/>
    <col min="15108" max="15108" width="6.7109375" style="61" customWidth="1"/>
    <col min="15109" max="15109" width="9.140625" style="61" customWidth="1"/>
    <col min="15110" max="15110" width="48.85546875" style="61" customWidth="1"/>
    <col min="15111" max="15111" width="55.5703125" style="61" customWidth="1"/>
    <col min="15112" max="15112" width="22.85546875" style="61" customWidth="1"/>
    <col min="15113" max="15360" width="9.140625" style="61"/>
    <col min="15361" max="15361" width="0" style="61" hidden="1" customWidth="1"/>
    <col min="15362" max="15362" width="10.28515625" style="61" customWidth="1"/>
    <col min="15363" max="15363" width="14.7109375" style="61" customWidth="1"/>
    <col min="15364" max="15364" width="6.7109375" style="61" customWidth="1"/>
    <col min="15365" max="15365" width="9.140625" style="61" customWidth="1"/>
    <col min="15366" max="15366" width="48.85546875" style="61" customWidth="1"/>
    <col min="15367" max="15367" width="55.5703125" style="61" customWidth="1"/>
    <col min="15368" max="15368" width="22.85546875" style="61" customWidth="1"/>
    <col min="15369" max="15616" width="9.140625" style="61"/>
    <col min="15617" max="15617" width="0" style="61" hidden="1" customWidth="1"/>
    <col min="15618" max="15618" width="10.28515625" style="61" customWidth="1"/>
    <col min="15619" max="15619" width="14.7109375" style="61" customWidth="1"/>
    <col min="15620" max="15620" width="6.7109375" style="61" customWidth="1"/>
    <col min="15621" max="15621" width="9.140625" style="61" customWidth="1"/>
    <col min="15622" max="15622" width="48.85546875" style="61" customWidth="1"/>
    <col min="15623" max="15623" width="55.5703125" style="61" customWidth="1"/>
    <col min="15624" max="15624" width="22.85546875" style="61" customWidth="1"/>
    <col min="15625" max="15872" width="9.140625" style="61"/>
    <col min="15873" max="15873" width="0" style="61" hidden="1" customWidth="1"/>
    <col min="15874" max="15874" width="10.28515625" style="61" customWidth="1"/>
    <col min="15875" max="15875" width="14.7109375" style="61" customWidth="1"/>
    <col min="15876" max="15876" width="6.7109375" style="61" customWidth="1"/>
    <col min="15877" max="15877" width="9.140625" style="61" customWidth="1"/>
    <col min="15878" max="15878" width="48.85546875" style="61" customWidth="1"/>
    <col min="15879" max="15879" width="55.5703125" style="61" customWidth="1"/>
    <col min="15880" max="15880" width="22.85546875" style="61" customWidth="1"/>
    <col min="15881" max="16128" width="9.140625" style="61"/>
    <col min="16129" max="16129" width="0" style="61" hidden="1" customWidth="1"/>
    <col min="16130" max="16130" width="10.28515625" style="61" customWidth="1"/>
    <col min="16131" max="16131" width="14.7109375" style="61" customWidth="1"/>
    <col min="16132" max="16132" width="6.7109375" style="61" customWidth="1"/>
    <col min="16133" max="16133" width="9.140625" style="61" customWidth="1"/>
    <col min="16134" max="16134" width="48.85546875" style="61" customWidth="1"/>
    <col min="16135" max="16135" width="55.5703125" style="61" customWidth="1"/>
    <col min="16136" max="16136" width="22.85546875" style="61" customWidth="1"/>
    <col min="16137" max="16384" width="9.140625" style="61"/>
  </cols>
  <sheetData>
    <row r="1" spans="1:256">
      <c r="G1" s="63"/>
      <c r="H1" s="63" t="s">
        <v>52</v>
      </c>
    </row>
    <row r="2" spans="1:256">
      <c r="A2" s="59" t="s">
        <v>0</v>
      </c>
      <c r="G2" s="63"/>
      <c r="H2" s="63" t="s">
        <v>55</v>
      </c>
    </row>
    <row r="3" spans="1:256">
      <c r="G3" s="63"/>
      <c r="H3" s="63" t="s">
        <v>1</v>
      </c>
    </row>
    <row r="5" spans="1:256" ht="51.75" customHeight="1">
      <c r="B5" s="167" t="s">
        <v>151</v>
      </c>
      <c r="C5" s="168"/>
      <c r="D5" s="168"/>
      <c r="E5" s="168"/>
      <c r="F5" s="168"/>
      <c r="G5" s="168"/>
      <c r="H5" s="168"/>
    </row>
    <row r="6" spans="1:256" ht="18" thickBot="1">
      <c r="G6" s="62"/>
      <c r="H6" s="62" t="s">
        <v>51</v>
      </c>
    </row>
    <row r="7" spans="1:256" ht="120.75">
      <c r="A7" s="58"/>
      <c r="B7" s="169" t="s">
        <v>114</v>
      </c>
      <c r="C7" s="170"/>
      <c r="D7" s="171" t="s">
        <v>115</v>
      </c>
      <c r="E7" s="171"/>
      <c r="F7" s="171"/>
      <c r="G7" s="173" t="s">
        <v>116</v>
      </c>
      <c r="H7" s="64" t="s">
        <v>117</v>
      </c>
      <c r="I7" s="58"/>
      <c r="J7" s="60"/>
      <c r="K7" s="60"/>
      <c r="L7" s="60"/>
      <c r="M7" s="60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</row>
    <row r="8" spans="1:256">
      <c r="A8" s="58"/>
      <c r="B8" s="175" t="s">
        <v>11</v>
      </c>
      <c r="C8" s="176" t="s">
        <v>12</v>
      </c>
      <c r="D8" s="172"/>
      <c r="E8" s="172"/>
      <c r="F8" s="172"/>
      <c r="G8" s="174"/>
      <c r="H8" s="177" t="s">
        <v>14</v>
      </c>
      <c r="I8" s="58"/>
      <c r="J8" s="60"/>
      <c r="K8" s="60"/>
      <c r="L8" s="60"/>
      <c r="M8" s="60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</row>
    <row r="9" spans="1:256">
      <c r="B9" s="175"/>
      <c r="C9" s="176"/>
      <c r="D9" s="172"/>
      <c r="E9" s="172"/>
      <c r="F9" s="172"/>
      <c r="G9" s="174"/>
      <c r="H9" s="177"/>
    </row>
    <row r="10" spans="1:256">
      <c r="B10" s="75" t="s">
        <v>118</v>
      </c>
      <c r="C10" s="76" t="s">
        <v>119</v>
      </c>
      <c r="D10" s="172">
        <v>3</v>
      </c>
      <c r="E10" s="172"/>
      <c r="F10" s="172"/>
      <c r="G10" s="56">
        <v>4</v>
      </c>
      <c r="H10" s="67">
        <v>5</v>
      </c>
    </row>
    <row r="11" spans="1:256" ht="26.25" customHeight="1">
      <c r="B11" s="178" t="s">
        <v>120</v>
      </c>
      <c r="C11" s="179"/>
      <c r="D11" s="179"/>
      <c r="E11" s="179"/>
      <c r="F11" s="179"/>
      <c r="G11" s="179"/>
      <c r="H11" s="113">
        <f>H12+H15</f>
        <v>0</v>
      </c>
    </row>
    <row r="12" spans="1:256" ht="26.25" customHeight="1">
      <c r="B12" s="114">
        <v>1011</v>
      </c>
      <c r="C12" s="180" t="str">
        <f>'1.'!C12</f>
        <v xml:space="preserve"> Անապահով սոցիալական խմբերին աջակցություն </v>
      </c>
      <c r="D12" s="181"/>
      <c r="E12" s="181"/>
      <c r="F12" s="182"/>
      <c r="G12" s="115"/>
      <c r="H12" s="68">
        <f>H13</f>
        <v>1600</v>
      </c>
    </row>
    <row r="13" spans="1:256" ht="34.5">
      <c r="B13" s="183"/>
      <c r="C13" s="116">
        <v>11007</v>
      </c>
      <c r="D13" s="184" t="str">
        <f>'1.'!C25</f>
        <v xml:space="preserve"> Սոցիալական բնակարանային ֆոնդի սպասարկման ծառայությունների տրամադրում</v>
      </c>
      <c r="E13" s="185"/>
      <c r="F13" s="185"/>
      <c r="G13" s="117" t="s">
        <v>120</v>
      </c>
      <c r="H13" s="68">
        <f>H14</f>
        <v>1600</v>
      </c>
    </row>
    <row r="14" spans="1:256">
      <c r="B14" s="183"/>
      <c r="C14" s="118"/>
      <c r="D14" s="119"/>
      <c r="E14" s="119"/>
      <c r="F14" s="119"/>
      <c r="G14" s="111" t="s">
        <v>121</v>
      </c>
      <c r="H14" s="68">
        <f>'1.'!D24</f>
        <v>1600</v>
      </c>
    </row>
    <row r="15" spans="1:256">
      <c r="B15" s="33">
        <v>1141</v>
      </c>
      <c r="C15" s="163" t="s">
        <v>141</v>
      </c>
      <c r="D15" s="164"/>
      <c r="E15" s="164"/>
      <c r="F15" s="165"/>
      <c r="G15" s="111"/>
      <c r="H15" s="123">
        <f>H16+H22+H26+H33+H35+H37+H39</f>
        <v>-1600</v>
      </c>
    </row>
    <row r="16" spans="1:256" ht="34.5">
      <c r="C16" s="120">
        <v>11018</v>
      </c>
      <c r="D16" s="166" t="s">
        <v>142</v>
      </c>
      <c r="E16" s="166"/>
      <c r="F16" s="166"/>
      <c r="G16" s="121" t="s">
        <v>120</v>
      </c>
      <c r="H16" s="123">
        <f>H17</f>
        <v>-1600</v>
      </c>
    </row>
    <row r="17" spans="3:8">
      <c r="C17" s="122"/>
      <c r="D17" s="111"/>
      <c r="E17" s="111"/>
      <c r="F17" s="111"/>
      <c r="G17" s="112" t="s">
        <v>143</v>
      </c>
      <c r="H17" s="123">
        <f>'1.'!D30</f>
        <v>-1600</v>
      </c>
    </row>
  </sheetData>
  <mergeCells count="14">
    <mergeCell ref="C15:F15"/>
    <mergeCell ref="D16:F16"/>
    <mergeCell ref="B5:H5"/>
    <mergeCell ref="B7:C7"/>
    <mergeCell ref="D7:F9"/>
    <mergeCell ref="G7:G9"/>
    <mergeCell ref="B8:B9"/>
    <mergeCell ref="C8:C9"/>
    <mergeCell ref="H8:H9"/>
    <mergeCell ref="D10:F10"/>
    <mergeCell ref="B11:G11"/>
    <mergeCell ref="C12:F12"/>
    <mergeCell ref="B13:B14"/>
    <mergeCell ref="D13:F13"/>
  </mergeCells>
  <pageMargins left="0.7" right="0.7" top="0.75" bottom="0.75" header="0.3" footer="0.3"/>
  <pageSetup paperSize="9" scale="53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7.85546875" style="94" customWidth="1"/>
    <col min="4" max="4" width="13.140625" style="1" customWidth="1"/>
    <col min="5" max="5" width="14" style="1" customWidth="1"/>
    <col min="6" max="6" width="18.85546875" style="1" customWidth="1"/>
    <col min="7" max="7" width="16.5703125" style="1" customWidth="1"/>
    <col min="8" max="8" width="10.5703125" style="1" customWidth="1"/>
    <col min="9" max="9" width="9.5703125" style="1" customWidth="1"/>
    <col min="10" max="16384" width="9.140625" style="1"/>
  </cols>
  <sheetData>
    <row r="1" spans="1:4">
      <c r="A1" s="11"/>
      <c r="B1" s="11"/>
      <c r="C1" s="94" t="s">
        <v>53</v>
      </c>
    </row>
    <row r="2" spans="1:4">
      <c r="A2" s="11"/>
      <c r="B2" s="11"/>
      <c r="C2" s="94" t="s">
        <v>55</v>
      </c>
    </row>
    <row r="3" spans="1:4">
      <c r="A3" s="11"/>
      <c r="B3" s="11"/>
      <c r="C3" s="94" t="s">
        <v>1</v>
      </c>
    </row>
    <row r="4" spans="1:4" ht="14.25" customHeight="1">
      <c r="A4" s="190"/>
      <c r="B4" s="190"/>
      <c r="C4" s="190"/>
    </row>
    <row r="5" spans="1:4" ht="72.75" customHeight="1">
      <c r="A5" s="191" t="s">
        <v>154</v>
      </c>
      <c r="B5" s="191"/>
      <c r="C5" s="191"/>
    </row>
    <row r="6" spans="1:4" ht="30.75" customHeight="1">
      <c r="A6" s="193" t="s">
        <v>48</v>
      </c>
      <c r="B6" s="193"/>
      <c r="C6" s="193"/>
    </row>
    <row r="7" spans="1:4">
      <c r="A7" s="192" t="s">
        <v>50</v>
      </c>
      <c r="B7" s="192"/>
      <c r="C7" s="192"/>
    </row>
    <row r="8" spans="1:4">
      <c r="A8" s="22"/>
      <c r="B8" s="22"/>
      <c r="C8" s="129"/>
    </row>
    <row r="9" spans="1:4">
      <c r="A9" s="124" t="s">
        <v>45</v>
      </c>
      <c r="B9" s="8" t="s">
        <v>46</v>
      </c>
      <c r="C9" s="129"/>
    </row>
    <row r="10" spans="1:4">
      <c r="A10" s="124">
        <v>1011</v>
      </c>
      <c r="B10" s="128" t="s">
        <v>61</v>
      </c>
      <c r="C10" s="129"/>
    </row>
    <row r="11" spans="1:4">
      <c r="A11" s="22"/>
      <c r="B11" s="22"/>
      <c r="C11" s="129"/>
      <c r="D11" s="1" t="s">
        <v>129</v>
      </c>
    </row>
    <row r="12" spans="1:4" ht="84.75" customHeight="1">
      <c r="A12" s="78" t="s">
        <v>29</v>
      </c>
      <c r="B12" s="78" t="s">
        <v>73</v>
      </c>
      <c r="C12" s="55" t="s">
        <v>102</v>
      </c>
    </row>
    <row r="13" spans="1:4">
      <c r="A13" s="78" t="s">
        <v>25</v>
      </c>
      <c r="B13" s="78" t="s">
        <v>74</v>
      </c>
      <c r="C13" s="33" t="s">
        <v>14</v>
      </c>
    </row>
    <row r="14" spans="1:4" ht="34.5">
      <c r="A14" s="78" t="s">
        <v>26</v>
      </c>
      <c r="B14" s="78" t="s">
        <v>75</v>
      </c>
      <c r="C14" s="130"/>
    </row>
    <row r="15" spans="1:4" ht="69">
      <c r="A15" s="78" t="s">
        <v>27</v>
      </c>
      <c r="B15" s="78" t="s">
        <v>62</v>
      </c>
      <c r="C15" s="130"/>
    </row>
    <row r="16" spans="1:4">
      <c r="A16" s="78" t="s">
        <v>21</v>
      </c>
      <c r="B16" s="78" t="s">
        <v>76</v>
      </c>
      <c r="C16" s="130"/>
    </row>
    <row r="17" spans="1:3" ht="34.5">
      <c r="A17" s="78" t="s">
        <v>77</v>
      </c>
      <c r="B17" s="78" t="s">
        <v>78</v>
      </c>
      <c r="C17" s="130"/>
    </row>
    <row r="18" spans="1:3">
      <c r="A18" s="163" t="s">
        <v>30</v>
      </c>
      <c r="B18" s="165"/>
      <c r="C18" s="131"/>
    </row>
    <row r="19" spans="1:3">
      <c r="A19" s="196" t="s">
        <v>28</v>
      </c>
      <c r="B19" s="196"/>
      <c r="C19" s="85">
        <f>'1.'!D18</f>
        <v>-12920</v>
      </c>
    </row>
    <row r="20" spans="1:3">
      <c r="A20" s="32"/>
      <c r="B20" s="32"/>
      <c r="C20" s="129"/>
    </row>
    <row r="21" spans="1:3">
      <c r="A21" s="22"/>
      <c r="B21" s="22"/>
      <c r="C21" s="129"/>
    </row>
    <row r="22" spans="1:3">
      <c r="A22" s="22"/>
      <c r="B22" s="22"/>
      <c r="C22" s="129"/>
    </row>
    <row r="23" spans="1:3" ht="72" customHeight="1">
      <c r="A23" s="8" t="s">
        <v>29</v>
      </c>
      <c r="B23" s="57" t="s">
        <v>73</v>
      </c>
      <c r="C23" s="55" t="s">
        <v>101</v>
      </c>
    </row>
    <row r="24" spans="1:3" ht="17.25" customHeight="1">
      <c r="A24" s="8" t="s">
        <v>25</v>
      </c>
      <c r="B24" s="57" t="s">
        <v>122</v>
      </c>
      <c r="C24" s="23" t="s">
        <v>14</v>
      </c>
    </row>
    <row r="25" spans="1:3" ht="34.5">
      <c r="A25" s="8" t="s">
        <v>26</v>
      </c>
      <c r="B25" s="57" t="s">
        <v>123</v>
      </c>
      <c r="C25" s="132"/>
    </row>
    <row r="26" spans="1:3" ht="86.25">
      <c r="A26" s="8" t="s">
        <v>27</v>
      </c>
      <c r="B26" s="57" t="s">
        <v>124</v>
      </c>
      <c r="C26" s="133"/>
    </row>
    <row r="27" spans="1:3" ht="17.25" customHeight="1">
      <c r="A27" s="8" t="s">
        <v>21</v>
      </c>
      <c r="B27" s="57" t="s">
        <v>76</v>
      </c>
      <c r="C27" s="133"/>
    </row>
    <row r="28" spans="1:3">
      <c r="A28" s="8" t="s">
        <v>126</v>
      </c>
      <c r="B28" s="57" t="s">
        <v>125</v>
      </c>
      <c r="C28" s="134"/>
    </row>
    <row r="29" spans="1:3">
      <c r="A29" s="163" t="s">
        <v>30</v>
      </c>
      <c r="B29" s="165"/>
      <c r="C29" s="131"/>
    </row>
    <row r="30" spans="1:3">
      <c r="A30" s="194" t="s">
        <v>28</v>
      </c>
      <c r="B30" s="195"/>
      <c r="C30" s="90">
        <f>'1.'!D24</f>
        <v>1600</v>
      </c>
    </row>
    <row r="31" spans="1:3">
      <c r="A31" s="22"/>
      <c r="B31" s="22"/>
      <c r="C31" s="129"/>
    </row>
    <row r="32" spans="1:3">
      <c r="A32" s="9"/>
      <c r="B32" s="9"/>
    </row>
    <row r="33" spans="1:7">
      <c r="A33" s="126" t="s">
        <v>45</v>
      </c>
      <c r="B33" s="126" t="s">
        <v>46</v>
      </c>
    </row>
    <row r="34" spans="1:7">
      <c r="A34" s="127">
        <v>1205</v>
      </c>
      <c r="B34" s="77" t="s">
        <v>56</v>
      </c>
    </row>
    <row r="35" spans="1:7">
      <c r="A35" s="15" t="s">
        <v>47</v>
      </c>
      <c r="B35" s="16"/>
    </row>
    <row r="36" spans="1:7">
      <c r="A36" s="9"/>
      <c r="B36" s="9"/>
    </row>
    <row r="37" spans="1:7" ht="106.5" customHeight="1">
      <c r="A37" s="78" t="s">
        <v>29</v>
      </c>
      <c r="B37" s="78">
        <v>1205</v>
      </c>
      <c r="C37" s="55" t="s">
        <v>101</v>
      </c>
    </row>
    <row r="38" spans="1:7">
      <c r="A38" s="78" t="s">
        <v>25</v>
      </c>
      <c r="B38" s="78">
        <v>12024</v>
      </c>
      <c r="C38" s="23" t="s">
        <v>14</v>
      </c>
    </row>
    <row r="39" spans="1:7" ht="86.25">
      <c r="A39" s="78" t="s">
        <v>26</v>
      </c>
      <c r="B39" s="78" t="str">
        <f>'1.'!C51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39" s="135"/>
    </row>
    <row r="40" spans="1:7" ht="86.25">
      <c r="A40" s="78" t="s">
        <v>27</v>
      </c>
      <c r="B40" s="78" t="str">
        <f>'1.'!C53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40" s="138"/>
    </row>
    <row r="41" spans="1:7">
      <c r="A41" s="78" t="s">
        <v>21</v>
      </c>
      <c r="B41" s="78" t="s">
        <v>20</v>
      </c>
      <c r="C41" s="136"/>
    </row>
    <row r="42" spans="1:7" ht="34.5">
      <c r="A42" s="78" t="s">
        <v>15</v>
      </c>
      <c r="B42" s="78" t="s">
        <v>127</v>
      </c>
      <c r="C42" s="137"/>
    </row>
    <row r="43" spans="1:7">
      <c r="A43" s="156" t="s">
        <v>30</v>
      </c>
      <c r="B43" s="155"/>
      <c r="C43" s="130"/>
    </row>
    <row r="44" spans="1:7" ht="17.25" customHeight="1">
      <c r="A44" s="188" t="s">
        <v>28</v>
      </c>
      <c r="B44" s="189"/>
      <c r="C44" s="90">
        <f>'1.'!D50</f>
        <v>12920</v>
      </c>
      <c r="D44" s="139"/>
      <c r="E44" s="140"/>
      <c r="F44" s="37"/>
      <c r="G44" s="36"/>
    </row>
    <row r="46" spans="1:7">
      <c r="A46" s="69" t="s">
        <v>45</v>
      </c>
      <c r="B46" s="141" t="s">
        <v>46</v>
      </c>
    </row>
    <row r="47" spans="1:7">
      <c r="A47" s="57" t="s">
        <v>144</v>
      </c>
      <c r="B47" s="142" t="s">
        <v>145</v>
      </c>
    </row>
    <row r="48" spans="1:7">
      <c r="A48" s="35"/>
      <c r="B48" s="35"/>
    </row>
    <row r="49" spans="1:3" ht="69">
      <c r="A49" s="57" t="s">
        <v>29</v>
      </c>
      <c r="B49" s="57" t="s">
        <v>144</v>
      </c>
      <c r="C49" s="55" t="s">
        <v>102</v>
      </c>
    </row>
    <row r="50" spans="1:3">
      <c r="A50" s="57" t="s">
        <v>25</v>
      </c>
      <c r="B50" s="57" t="s">
        <v>146</v>
      </c>
      <c r="C50" s="33" t="s">
        <v>14</v>
      </c>
    </row>
    <row r="51" spans="1:3">
      <c r="A51" s="57" t="s">
        <v>26</v>
      </c>
      <c r="B51" s="57" t="s">
        <v>147</v>
      </c>
      <c r="C51" s="96"/>
    </row>
    <row r="52" spans="1:3" ht="86.25">
      <c r="A52" s="57" t="s">
        <v>27</v>
      </c>
      <c r="B52" s="57" t="s">
        <v>148</v>
      </c>
      <c r="C52" s="96"/>
    </row>
    <row r="53" spans="1:3">
      <c r="A53" s="57" t="s">
        <v>21</v>
      </c>
      <c r="B53" s="57" t="s">
        <v>76</v>
      </c>
      <c r="C53" s="96"/>
    </row>
    <row r="54" spans="1:3" ht="34.5">
      <c r="A54" s="57" t="s">
        <v>149</v>
      </c>
      <c r="B54" s="57" t="s">
        <v>150</v>
      </c>
      <c r="C54" s="96"/>
    </row>
    <row r="55" spans="1:3">
      <c r="A55" s="186" t="s">
        <v>30</v>
      </c>
      <c r="B55" s="186"/>
      <c r="C55" s="96"/>
    </row>
    <row r="56" spans="1:3">
      <c r="A56" s="187" t="s">
        <v>28</v>
      </c>
      <c r="B56" s="187"/>
      <c r="C56" s="96">
        <f>'1.'!D37</f>
        <v>-1600</v>
      </c>
    </row>
  </sheetData>
  <sortState ref="A17:O22">
    <sortCondition ref="C12"/>
  </sortState>
  <mergeCells count="12">
    <mergeCell ref="A55:B55"/>
    <mergeCell ref="A56:B56"/>
    <mergeCell ref="A44:B44"/>
    <mergeCell ref="A4:C4"/>
    <mergeCell ref="A5:C5"/>
    <mergeCell ref="A7:C7"/>
    <mergeCell ref="A6:C6"/>
    <mergeCell ref="A43:B43"/>
    <mergeCell ref="A29:B29"/>
    <mergeCell ref="A30:B30"/>
    <mergeCell ref="A18:B18"/>
    <mergeCell ref="A19:B19"/>
  </mergeCells>
  <conditionalFormatting sqref="B34">
    <cfRule type="expression" dxfId="1" priority="2" stopIfTrue="1">
      <formula>#REF!=1</formula>
    </cfRule>
  </conditionalFormatting>
  <pageMargins left="0.2" right="0" top="0.25" bottom="0.25" header="0.3" footer="0.3"/>
  <pageSetup paperSize="9" scale="3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view="pageBreakPreview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7.85546875" style="94" customWidth="1"/>
    <col min="4" max="4" width="13.140625" style="19" customWidth="1"/>
    <col min="5" max="5" width="14" style="1" customWidth="1"/>
    <col min="6" max="6" width="18.85546875" style="1" customWidth="1"/>
    <col min="7" max="7" width="16.5703125" style="1" customWidth="1"/>
    <col min="8" max="8" width="10.5703125" style="1" customWidth="1"/>
    <col min="9" max="9" width="8.85546875" style="1" customWidth="1"/>
    <col min="10" max="16384" width="9.140625" style="1"/>
  </cols>
  <sheetData>
    <row r="1" spans="1:3">
      <c r="A1" s="11"/>
      <c r="B1" s="11"/>
      <c r="C1" s="94" t="s">
        <v>80</v>
      </c>
    </row>
    <row r="2" spans="1:3">
      <c r="A2" s="11"/>
      <c r="B2" s="11"/>
      <c r="C2" s="94" t="s">
        <v>55</v>
      </c>
    </row>
    <row r="3" spans="1:3">
      <c r="A3" s="11"/>
      <c r="B3" s="11"/>
      <c r="C3" s="94" t="s">
        <v>1</v>
      </c>
    </row>
    <row r="4" spans="1:3" ht="14.25" customHeight="1">
      <c r="A4" s="190"/>
      <c r="B4" s="190"/>
      <c r="C4" s="190"/>
    </row>
    <row r="5" spans="1:3" ht="72.75" customHeight="1">
      <c r="A5" s="191" t="s">
        <v>155</v>
      </c>
      <c r="B5" s="191"/>
      <c r="C5" s="191"/>
    </row>
    <row r="6" spans="1:3" ht="30.75" customHeight="1">
      <c r="A6" s="193" t="s">
        <v>48</v>
      </c>
      <c r="B6" s="193"/>
      <c r="C6" s="193"/>
    </row>
    <row r="7" spans="1:3" ht="30.75" customHeight="1">
      <c r="A7" s="34"/>
      <c r="B7" s="34"/>
      <c r="C7" s="34"/>
    </row>
    <row r="8" spans="1:3">
      <c r="A8" s="192" t="s">
        <v>18</v>
      </c>
      <c r="B8" s="192"/>
      <c r="C8" s="192"/>
    </row>
    <row r="9" spans="1:3">
      <c r="A9" s="22"/>
      <c r="B9" s="22"/>
      <c r="C9" s="129"/>
    </row>
    <row r="10" spans="1:3">
      <c r="A10" s="124" t="s">
        <v>45</v>
      </c>
      <c r="B10" s="8" t="s">
        <v>46</v>
      </c>
      <c r="C10" s="129"/>
    </row>
    <row r="11" spans="1:3">
      <c r="A11" s="124">
        <v>1011</v>
      </c>
      <c r="B11" s="125" t="s">
        <v>61</v>
      </c>
      <c r="C11" s="129"/>
    </row>
    <row r="12" spans="1:3">
      <c r="A12" s="22"/>
      <c r="B12" s="22"/>
      <c r="C12" s="129"/>
    </row>
    <row r="13" spans="1:3">
      <c r="A13" s="22"/>
      <c r="B13" s="22"/>
      <c r="C13" s="129"/>
    </row>
    <row r="14" spans="1:3" ht="72" customHeight="1">
      <c r="A14" s="8" t="s">
        <v>29</v>
      </c>
      <c r="B14" s="57" t="s">
        <v>73</v>
      </c>
      <c r="C14" s="55" t="s">
        <v>101</v>
      </c>
    </row>
    <row r="15" spans="1:3" ht="17.25" customHeight="1">
      <c r="A15" s="8" t="s">
        <v>25</v>
      </c>
      <c r="B15" s="57" t="s">
        <v>122</v>
      </c>
      <c r="C15" s="23" t="s">
        <v>14</v>
      </c>
    </row>
    <row r="16" spans="1:3" ht="34.5">
      <c r="A16" s="8" t="s">
        <v>26</v>
      </c>
      <c r="B16" s="57" t="s">
        <v>123</v>
      </c>
      <c r="C16" s="132"/>
    </row>
    <row r="17" spans="1:3" ht="86.25">
      <c r="A17" s="8" t="s">
        <v>27</v>
      </c>
      <c r="B17" s="57" t="s">
        <v>124</v>
      </c>
      <c r="C17" s="133"/>
    </row>
    <row r="18" spans="1:3" ht="17.25" customHeight="1">
      <c r="A18" s="8" t="s">
        <v>21</v>
      </c>
      <c r="B18" s="57" t="s">
        <v>76</v>
      </c>
      <c r="C18" s="133"/>
    </row>
    <row r="19" spans="1:3">
      <c r="A19" s="8" t="s">
        <v>126</v>
      </c>
      <c r="B19" s="57" t="s">
        <v>125</v>
      </c>
      <c r="C19" s="134"/>
    </row>
    <row r="20" spans="1:3">
      <c r="A20" s="163" t="s">
        <v>30</v>
      </c>
      <c r="B20" s="165"/>
      <c r="C20" s="131"/>
    </row>
    <row r="21" spans="1:3">
      <c r="A21" s="194" t="s">
        <v>28</v>
      </c>
      <c r="B21" s="195"/>
      <c r="C21" s="96">
        <f>'1.'!D24</f>
        <v>1600</v>
      </c>
    </row>
    <row r="22" spans="1:3">
      <c r="A22" s="22"/>
      <c r="B22" s="22"/>
      <c r="C22" s="129"/>
    </row>
    <row r="23" spans="1:3">
      <c r="A23" s="57" t="s">
        <v>45</v>
      </c>
      <c r="B23" s="142" t="s">
        <v>46</v>
      </c>
    </row>
    <row r="24" spans="1:3">
      <c r="A24" s="57" t="s">
        <v>144</v>
      </c>
      <c r="B24" s="142" t="s">
        <v>145</v>
      </c>
    </row>
    <row r="25" spans="1:3">
      <c r="A25" s="35"/>
      <c r="B25" s="35"/>
    </row>
    <row r="26" spans="1:3" ht="69">
      <c r="A26" s="57" t="s">
        <v>29</v>
      </c>
      <c r="B26" s="57" t="s">
        <v>144</v>
      </c>
      <c r="C26" s="55" t="s">
        <v>102</v>
      </c>
    </row>
    <row r="27" spans="1:3">
      <c r="A27" s="57" t="s">
        <v>25</v>
      </c>
      <c r="B27" s="57" t="s">
        <v>146</v>
      </c>
      <c r="C27" s="33" t="s">
        <v>14</v>
      </c>
    </row>
    <row r="28" spans="1:3">
      <c r="A28" s="57" t="s">
        <v>26</v>
      </c>
      <c r="B28" s="57" t="s">
        <v>147</v>
      </c>
      <c r="C28" s="96"/>
    </row>
    <row r="29" spans="1:3" ht="86.25">
      <c r="A29" s="57" t="s">
        <v>27</v>
      </c>
      <c r="B29" s="57" t="s">
        <v>148</v>
      </c>
      <c r="C29" s="96"/>
    </row>
    <row r="30" spans="1:3">
      <c r="A30" s="57" t="s">
        <v>21</v>
      </c>
      <c r="B30" s="57" t="s">
        <v>76</v>
      </c>
      <c r="C30" s="96"/>
    </row>
    <row r="31" spans="1:3" ht="34.5">
      <c r="A31" s="57" t="s">
        <v>149</v>
      </c>
      <c r="B31" s="57" t="s">
        <v>150</v>
      </c>
      <c r="C31" s="96"/>
    </row>
    <row r="32" spans="1:3">
      <c r="A32" s="186" t="s">
        <v>30</v>
      </c>
      <c r="B32" s="186"/>
      <c r="C32" s="96"/>
    </row>
    <row r="33" spans="1:7" ht="17.25" customHeight="1">
      <c r="A33" s="187" t="s">
        <v>28</v>
      </c>
      <c r="B33" s="187"/>
      <c r="C33" s="96">
        <f>'1.'!D37</f>
        <v>-1600</v>
      </c>
    </row>
    <row r="34" spans="1:7" ht="17.25" customHeight="1">
      <c r="A34" s="143"/>
      <c r="B34" s="143"/>
      <c r="C34" s="95"/>
    </row>
    <row r="35" spans="1:7">
      <c r="A35" s="144" t="s">
        <v>49</v>
      </c>
      <c r="B35" s="22"/>
      <c r="C35" s="129"/>
    </row>
    <row r="36" spans="1:7">
      <c r="A36" s="9"/>
      <c r="B36" s="9"/>
      <c r="E36" s="13"/>
    </row>
    <row r="37" spans="1:7">
      <c r="A37" s="126" t="s">
        <v>45</v>
      </c>
      <c r="B37" s="126" t="s">
        <v>46</v>
      </c>
    </row>
    <row r="38" spans="1:7">
      <c r="A38" s="127">
        <v>1205</v>
      </c>
      <c r="B38" s="77" t="s">
        <v>56</v>
      </c>
    </row>
    <row r="39" spans="1:7">
      <c r="A39" s="15" t="s">
        <v>47</v>
      </c>
      <c r="B39" s="16"/>
    </row>
    <row r="40" spans="1:7">
      <c r="A40" s="9"/>
      <c r="B40" s="9"/>
    </row>
    <row r="41" spans="1:7" ht="106.5" customHeight="1">
      <c r="A41" s="78" t="s">
        <v>29</v>
      </c>
      <c r="B41" s="78">
        <v>1205</v>
      </c>
      <c r="C41" s="55" t="s">
        <v>101</v>
      </c>
    </row>
    <row r="42" spans="1:7">
      <c r="A42" s="78" t="s">
        <v>25</v>
      </c>
      <c r="B42" s="78">
        <v>12024</v>
      </c>
      <c r="C42" s="23" t="s">
        <v>14</v>
      </c>
    </row>
    <row r="43" spans="1:7" ht="86.25">
      <c r="A43" s="78" t="s">
        <v>26</v>
      </c>
      <c r="B43" s="78" t="str">
        <f>'1.'!C51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43" s="135"/>
    </row>
    <row r="44" spans="1:7" ht="86.25">
      <c r="A44" s="78" t="s">
        <v>27</v>
      </c>
      <c r="B44" s="78" t="str">
        <f>'1.'!C53</f>
        <v>ՀՀ Սյունիքի մարզի Շուռնուխ և Որոտան բնակավայրերում գտնվող և Ադրբեջանի վերահսկողության տակ անցած բնակելի անշարժ գույքի հասցեում հաշվառված կամ այդ հասցեում փաստացի բնակված, սակայն նույն բնակավայրի այլ հասցեում հաշվառված քաղաքացիներին դրամական աջակցություն</v>
      </c>
      <c r="C44" s="145"/>
    </row>
    <row r="45" spans="1:7">
      <c r="A45" s="78" t="s">
        <v>21</v>
      </c>
      <c r="B45" s="78" t="s">
        <v>20</v>
      </c>
      <c r="C45" s="136"/>
    </row>
    <row r="46" spans="1:7" ht="34.5">
      <c r="A46" s="78" t="s">
        <v>15</v>
      </c>
      <c r="B46" s="78" t="s">
        <v>127</v>
      </c>
      <c r="C46" s="137"/>
    </row>
    <row r="47" spans="1:7">
      <c r="A47" s="156" t="s">
        <v>30</v>
      </c>
      <c r="B47" s="155"/>
      <c r="C47" s="130"/>
    </row>
    <row r="48" spans="1:7" ht="17.25" customHeight="1">
      <c r="A48" s="188" t="s">
        <v>28</v>
      </c>
      <c r="B48" s="189"/>
      <c r="C48" s="90">
        <f>'1.'!D50</f>
        <v>12920</v>
      </c>
      <c r="D48" s="24"/>
      <c r="E48" s="20"/>
      <c r="F48" s="37"/>
      <c r="G48" s="36"/>
    </row>
    <row r="50" spans="1:3">
      <c r="A50" s="124" t="s">
        <v>45</v>
      </c>
      <c r="B50" s="8" t="s">
        <v>46</v>
      </c>
      <c r="C50" s="129"/>
    </row>
    <row r="51" spans="1:3">
      <c r="A51" s="124">
        <v>1011</v>
      </c>
      <c r="B51" s="125" t="s">
        <v>61</v>
      </c>
      <c r="C51" s="129"/>
    </row>
    <row r="52" spans="1:3">
      <c r="A52" s="35"/>
      <c r="B52" s="35"/>
    </row>
    <row r="53" spans="1:3" ht="84.75" customHeight="1">
      <c r="A53" s="78" t="s">
        <v>29</v>
      </c>
      <c r="B53" s="78" t="s">
        <v>73</v>
      </c>
      <c r="C53" s="55" t="s">
        <v>102</v>
      </c>
    </row>
    <row r="54" spans="1:3">
      <c r="A54" s="78" t="s">
        <v>25</v>
      </c>
      <c r="B54" s="78" t="s">
        <v>74</v>
      </c>
      <c r="C54" s="33" t="s">
        <v>14</v>
      </c>
    </row>
    <row r="55" spans="1:3" ht="34.5">
      <c r="A55" s="78" t="s">
        <v>26</v>
      </c>
      <c r="B55" s="78" t="s">
        <v>75</v>
      </c>
      <c r="C55" s="130"/>
    </row>
    <row r="56" spans="1:3" ht="69">
      <c r="A56" s="78" t="s">
        <v>27</v>
      </c>
      <c r="B56" s="78" t="s">
        <v>62</v>
      </c>
      <c r="C56" s="130"/>
    </row>
    <row r="57" spans="1:3">
      <c r="A57" s="78" t="s">
        <v>21</v>
      </c>
      <c r="B57" s="78" t="s">
        <v>76</v>
      </c>
      <c r="C57" s="130"/>
    </row>
    <row r="58" spans="1:3" ht="34.5">
      <c r="A58" s="78" t="s">
        <v>77</v>
      </c>
      <c r="B58" s="78" t="s">
        <v>78</v>
      </c>
      <c r="C58" s="130"/>
    </row>
    <row r="59" spans="1:3">
      <c r="A59" s="163" t="s">
        <v>30</v>
      </c>
      <c r="B59" s="165"/>
      <c r="C59" s="131"/>
    </row>
    <row r="60" spans="1:3">
      <c r="A60" s="196" t="s">
        <v>28</v>
      </c>
      <c r="B60" s="196"/>
      <c r="C60" s="85">
        <f>'1.'!D18</f>
        <v>-12920</v>
      </c>
    </row>
  </sheetData>
  <mergeCells count="12">
    <mergeCell ref="A4:C4"/>
    <mergeCell ref="A5:C5"/>
    <mergeCell ref="A6:C6"/>
    <mergeCell ref="A8:C8"/>
    <mergeCell ref="A59:B59"/>
    <mergeCell ref="A60:B60"/>
    <mergeCell ref="A20:B20"/>
    <mergeCell ref="A21:B21"/>
    <mergeCell ref="A47:B47"/>
    <mergeCell ref="A48:B48"/>
    <mergeCell ref="A32:B32"/>
    <mergeCell ref="A33:B33"/>
  </mergeCells>
  <conditionalFormatting sqref="B38">
    <cfRule type="expression" dxfId="0" priority="1" stopIfTrue="1">
      <formula>#REF!=1</formula>
    </cfRule>
  </conditionalFormatting>
  <pageMargins left="0.2" right="0" top="0.25" bottom="0.25" header="0.3" footer="0.3"/>
  <pageSetup paperSize="9" scale="35" fitToHeight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view="pageBreakPreview" zoomScaleNormal="100" zoomScaleSheetLayoutView="100" workbookViewId="0">
      <selection activeCell="D4" sqref="D4"/>
    </sheetView>
  </sheetViews>
  <sheetFormatPr defaultRowHeight="17.25"/>
  <cols>
    <col min="1" max="1" width="14.7109375" style="39" customWidth="1"/>
    <col min="2" max="2" width="15" style="39" customWidth="1"/>
    <col min="3" max="3" width="12.28515625" style="39" customWidth="1"/>
    <col min="4" max="4" width="44.140625" style="39" customWidth="1"/>
    <col min="5" max="5" width="8.7109375" style="39" customWidth="1"/>
    <col min="6" max="6" width="13.140625" style="39" customWidth="1"/>
    <col min="7" max="7" width="13.85546875" style="39" customWidth="1"/>
    <col min="8" max="8" width="13.140625" style="39" customWidth="1"/>
    <col min="9" max="9" width="17.28515625" style="39" customWidth="1"/>
    <col min="10" max="11" width="12.7109375" style="39" bestFit="1" customWidth="1"/>
    <col min="12" max="16384" width="9.140625" style="39"/>
  </cols>
  <sheetData>
    <row r="1" spans="1:11">
      <c r="I1" s="40" t="s">
        <v>128</v>
      </c>
    </row>
    <row r="2" spans="1:11">
      <c r="I2" s="40" t="s">
        <v>87</v>
      </c>
    </row>
    <row r="3" spans="1:11">
      <c r="I3" s="40" t="s">
        <v>1</v>
      </c>
    </row>
    <row r="5" spans="1:11" ht="55.5" customHeight="1">
      <c r="A5" s="204" t="s">
        <v>130</v>
      </c>
      <c r="B5" s="204"/>
      <c r="C5" s="204"/>
      <c r="D5" s="204"/>
      <c r="E5" s="204"/>
      <c r="F5" s="204"/>
      <c r="G5" s="204"/>
      <c r="H5" s="204"/>
      <c r="I5" s="204"/>
    </row>
    <row r="6" spans="1:11" ht="28.5" customHeight="1">
      <c r="C6" s="41"/>
      <c r="D6" s="41"/>
      <c r="E6" s="42"/>
      <c r="F6" s="42"/>
      <c r="G6" s="42"/>
      <c r="H6" s="42"/>
      <c r="I6" s="42"/>
    </row>
    <row r="7" spans="1:11">
      <c r="A7" s="205" t="s">
        <v>81</v>
      </c>
      <c r="B7" s="205"/>
      <c r="C7" s="205"/>
      <c r="D7" s="205"/>
      <c r="E7" s="205"/>
      <c r="F7" s="205"/>
      <c r="G7" s="206" t="s">
        <v>88</v>
      </c>
      <c r="H7" s="205" t="s">
        <v>89</v>
      </c>
      <c r="I7" s="205"/>
    </row>
    <row r="8" spans="1:11" ht="34.5">
      <c r="A8" s="205" t="s">
        <v>90</v>
      </c>
      <c r="B8" s="205"/>
      <c r="C8" s="205"/>
      <c r="D8" s="43" t="s">
        <v>91</v>
      </c>
      <c r="E8" s="43" t="s">
        <v>92</v>
      </c>
      <c r="F8" s="43" t="s">
        <v>93</v>
      </c>
      <c r="G8" s="206"/>
      <c r="H8" s="43" t="s">
        <v>94</v>
      </c>
      <c r="I8" s="43" t="s">
        <v>95</v>
      </c>
    </row>
    <row r="9" spans="1:11" ht="29.25" customHeight="1">
      <c r="A9" s="207" t="s">
        <v>49</v>
      </c>
      <c r="B9" s="207"/>
      <c r="C9" s="207"/>
      <c r="D9" s="207"/>
      <c r="E9" s="207"/>
      <c r="F9" s="207"/>
      <c r="G9" s="207"/>
      <c r="H9" s="207"/>
      <c r="I9" s="44">
        <f>I10</f>
        <v>-12920</v>
      </c>
    </row>
    <row r="10" spans="1:11" ht="39" customHeight="1">
      <c r="A10" s="45" t="s">
        <v>96</v>
      </c>
      <c r="B10" s="45" t="s">
        <v>97</v>
      </c>
      <c r="C10" s="45" t="s">
        <v>100</v>
      </c>
      <c r="D10" s="197" t="str">
        <f>'2.'!F32</f>
        <v xml:space="preserve"> Անապահով սոցիալական խմբերին աջակցություն</v>
      </c>
      <c r="E10" s="198"/>
      <c r="F10" s="198"/>
      <c r="G10" s="198"/>
      <c r="H10" s="198"/>
      <c r="I10" s="46">
        <f>+I11</f>
        <v>-12920</v>
      </c>
    </row>
    <row r="11" spans="1:11">
      <c r="A11" s="47" t="s">
        <v>98</v>
      </c>
      <c r="B11" s="199" t="str">
        <f>+'2.'!F34</f>
        <v xml:space="preserve"> Ընտանիքի կենսամակարդակի բարձրացմանն ուղղված նպաստների իրականացման ապահովում</v>
      </c>
      <c r="C11" s="200"/>
      <c r="D11" s="200"/>
      <c r="E11" s="200"/>
      <c r="F11" s="200"/>
      <c r="G11" s="200"/>
      <c r="H11" s="201"/>
      <c r="I11" s="46">
        <f>I13</f>
        <v>-12920</v>
      </c>
    </row>
    <row r="12" spans="1:11">
      <c r="A12" s="48"/>
      <c r="B12" s="202" t="s">
        <v>82</v>
      </c>
      <c r="C12" s="202"/>
      <c r="D12" s="202"/>
      <c r="E12" s="49"/>
      <c r="F12" s="49"/>
      <c r="G12" s="50"/>
      <c r="H12" s="49"/>
      <c r="I12" s="51"/>
    </row>
    <row r="13" spans="1:11">
      <c r="A13" s="70" t="s">
        <v>83</v>
      </c>
      <c r="B13" s="203" t="s">
        <v>84</v>
      </c>
      <c r="C13" s="203"/>
      <c r="D13" s="203"/>
      <c r="E13" s="52" t="s">
        <v>99</v>
      </c>
      <c r="F13" s="52" t="s">
        <v>85</v>
      </c>
      <c r="G13" s="38"/>
      <c r="H13" s="38"/>
      <c r="I13" s="53">
        <f>+'2.'!G34</f>
        <v>-12920</v>
      </c>
      <c r="J13" s="54"/>
      <c r="K13" s="54"/>
    </row>
  </sheetData>
  <mergeCells count="10">
    <mergeCell ref="D10:H10"/>
    <mergeCell ref="B11:H11"/>
    <mergeCell ref="B12:D12"/>
    <mergeCell ref="B13:D13"/>
    <mergeCell ref="A5:I5"/>
    <mergeCell ref="A7:F7"/>
    <mergeCell ref="G7:G8"/>
    <mergeCell ref="H7:I7"/>
    <mergeCell ref="A8:C8"/>
    <mergeCell ref="A9:H9"/>
  </mergeCells>
  <pageMargins left="0.7" right="0.7" top="0.75" bottom="0.75" header="0.3" footer="0.3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1.</vt:lpstr>
      <vt:lpstr>2.</vt:lpstr>
      <vt:lpstr>3</vt:lpstr>
      <vt:lpstr>4</vt:lpstr>
      <vt:lpstr>5</vt:lpstr>
      <vt:lpstr>6</vt:lpstr>
      <vt:lpstr>'1.'!Print_Area</vt:lpstr>
      <vt:lpstr>'2.'!Print_Area</vt:lpstr>
      <vt:lpstr>'3'!Print_Area</vt:lpstr>
      <vt:lpstr>'4'!Print_Area</vt:lpstr>
      <vt:lpstr>'5'!Print_Area</vt:lpstr>
      <vt:lpstr>'1.'!Print_Titles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https:/mul2.gov.am/tasks/704874/oneclick/havelvacner-18.11.2022.xlsx?token=96248e46f9b85785ff94a329398f18d8</cp:keywords>
  <cp:lastModifiedBy>Gohar.Hayrapetyan</cp:lastModifiedBy>
  <cp:lastPrinted>2023-09-05T11:27:54Z</cp:lastPrinted>
  <dcterms:created xsi:type="dcterms:W3CDTF">2003-05-20T07:22:10Z</dcterms:created>
  <dcterms:modified xsi:type="dcterms:W3CDTF">2023-11-09T10:41:30Z</dcterms:modified>
</cp:coreProperties>
</file>