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ԼՂ 100՚0 ՀԱԶ ԴՐԱՄ\Artak\500\"/>
    </mc:Choice>
  </mc:AlternateContent>
  <bookViews>
    <workbookView xWindow="0" yWindow="0" windowWidth="28800" windowHeight="11730" tabRatio="563" activeTab="2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</externalReferences>
  <definedNames>
    <definedName name="_xlnm._FilterDatabase" localSheetId="0" hidden="1">'1'!$A$11:$D$24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'1'!$A$1:$D$38</definedName>
    <definedName name="_xlnm.Print_Area" localSheetId="1">'2'!$A$1:$G$47</definedName>
    <definedName name="_xlnm.Print_Area" localSheetId="2">'3'!$A$1:$C$41</definedName>
    <definedName name="_xlnm.Print_Area" localSheetId="3">'4'!$A$1:$C$40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F19" i="76" l="1"/>
  <c r="B19" i="80" l="1"/>
  <c r="B20" i="90" l="1"/>
  <c r="G7" i="76" l="1"/>
  <c r="A22" i="90" l="1"/>
  <c r="C22" i="90"/>
  <c r="D26" i="77"/>
  <c r="C39" i="90" l="1"/>
  <c r="C40" i="80"/>
  <c r="G47" i="76"/>
  <c r="G46" i="76" s="1"/>
  <c r="G45" i="76" s="1"/>
  <c r="G44" i="76" s="1"/>
  <c r="G42" i="76" s="1"/>
  <c r="G40" i="76" s="1"/>
  <c r="G38" i="76" s="1"/>
  <c r="G36" i="76" s="1"/>
  <c r="G34" i="76" s="1"/>
  <c r="D25" i="77"/>
  <c r="G32" i="76" l="1"/>
  <c r="G30" i="76" s="1"/>
  <c r="B19" i="90" l="1"/>
  <c r="B12" i="90" l="1"/>
  <c r="F21" i="76"/>
  <c r="E21" i="76"/>
  <c r="G29" i="76" l="1"/>
  <c r="C24" i="80"/>
  <c r="C23" i="90" s="1"/>
  <c r="B18" i="90" l="1"/>
  <c r="B18" i="80"/>
  <c r="B17" i="90" s="1"/>
  <c r="B17" i="80"/>
  <c r="B16" i="90" s="1"/>
  <c r="B16" i="80"/>
  <c r="B15" i="90" s="1"/>
  <c r="B13" i="80"/>
  <c r="G28" i="76"/>
  <c r="F17" i="76"/>
  <c r="G27" i="76" l="1"/>
  <c r="G26" i="76" s="1"/>
  <c r="G25" i="76" s="1"/>
  <c r="G23" i="76" s="1"/>
  <c r="G21" i="76" s="1"/>
  <c r="G19" i="76" s="1"/>
  <c r="D12" i="77"/>
  <c r="D11" i="77" s="1"/>
  <c r="D10" i="77" s="1"/>
  <c r="G17" i="76" l="1"/>
  <c r="G15" i="76" s="1"/>
  <c r="G13" i="76" s="1"/>
  <c r="G11" i="76" l="1"/>
  <c r="G9" i="76" s="1"/>
</calcChain>
</file>

<file path=xl/sharedStrings.xml><?xml version="1.0" encoding="utf-8"?>
<sst xmlns="http://schemas.openxmlformats.org/spreadsheetml/2006/main" count="179" uniqueCount="104">
  <si>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</si>
  <si>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</si>
  <si>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</si>
  <si>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</si>
  <si>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</si>
  <si>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</si>
  <si>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</si>
  <si>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</si>
  <si>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</si>
  <si>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</si>
  <si>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</si>
  <si>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</si>
  <si>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</si>
  <si>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</si>
  <si>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</si>
  <si>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</si>
  <si>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</si>
  <si>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</si>
  <si>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</si>
  <si>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</si>
  <si>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</si>
  <si>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</si>
  <si>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</si>
  <si>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</si>
  <si>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</si>
  <si>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</si>
  <si>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</si>
  <si>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</si>
  <si>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</si>
  <si>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</si>
  <si>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</si>
  <si>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</si>
  <si>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</si>
  <si>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</si>
  <si>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</si>
  <si>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</si>
  <si>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</si>
  <si>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</si>
  <si>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</si>
  <si>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</si>
  <si>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</si>
  <si>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</si>
  <si>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</si>
  <si>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</si>
  <si>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</si>
  <si>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</si>
  <si>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</si>
  <si>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</si>
  <si>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</si>
  <si>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</si>
  <si>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ՀՀ  աշխատանքի և սոցիալական հարցերի նախարարություն</t>
  </si>
  <si>
    <t>Հավելված N 3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</si>
  <si>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</si>
  <si>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</si>
  <si>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</si>
  <si>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</si>
  <si>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</si>
  <si>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</si>
  <si>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</si>
  <si>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</si>
  <si>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</si>
  <si>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</si>
  <si>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</si>
  <si>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</si>
  <si>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</si>
  <si>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</si>
  <si>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</si>
  <si>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</si>
  <si>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</si>
  <si>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</si>
  <si>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</si>
  <si>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</si>
  <si>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</si>
  <si>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</si>
  <si>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</si>
  <si>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</si>
  <si>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</si>
  <si>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</si>
  <si>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</si>
  <si>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</si>
  <si>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</si>
  <si>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</si>
  <si>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</si>
  <si>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</si>
  <si>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</si>
  <si>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</si>
  <si>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</si>
  <si>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</si>
  <si>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</si>
  <si>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</si>
  <si>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</si>
  <si>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</si>
  <si>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</si>
  <si>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</si>
  <si>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</si>
  <si>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</si>
  <si>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</si>
  <si>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</si>
  <si>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ՀԱՅԱՍՏԱՆԻ ՀԱՆՐԱՊԵՏՈՒԹՅԱՆ ԿԱՌԱՎԱՐՈՒԹՅԱՆ 2022 ԹՎԱԿԱՆԻ ԴԵԿՏԵՄԲԵՐԻ 29-Ի N 2111-Ն ՈՐՈՇՄԱՆ N 9.1 ՀԱՎԵԼՎԱԾԻ N 9.1.19    ԵՎ N 9.1.58 ԱՂՅՈՒՍԱԿՆԵՐՈՒՄԿԱՏԱՐՎՈՂ ՓՈՓՈԽՈՒԹՅՈՒՆՆԵՐԸ ԵՎ ԼՐԱՑՈՒՄՆԵՐԸ</t>
  </si>
  <si>
    <t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t>
  </si>
  <si>
    <t>Հավելված N 1</t>
  </si>
  <si>
    <t>ՀՀ կառավարության 2023 թ․ հոկտեմբերի 12-ի N 1763-Լ որոշման
պահանջներին համապատասխան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</si>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</sst>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0" applyNumberFormat="0" applyAlignment="0" applyProtection="0"/>
    <xf numFmtId="0" fontId="37" fillId="6" borderId="11" applyNumberFormat="0" applyAlignment="0" applyProtection="0"/>
    <xf numFmtId="0" fontId="38" fillId="6" borderId="10" applyNumberFormat="0" applyAlignment="0" applyProtection="0"/>
    <xf numFmtId="0" fontId="39" fillId="0" borderId="12" applyNumberFormat="0" applyFill="0" applyAlignment="0" applyProtection="0"/>
    <xf numFmtId="0" fontId="40" fillId="7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5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4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10" applyNumberFormat="0" applyAlignment="0" applyProtection="0"/>
    <xf numFmtId="0" fontId="53" fillId="7" borderId="13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7" applyNumberFormat="0" applyFill="0" applyAlignment="0" applyProtection="0"/>
    <xf numFmtId="0" fontId="57" fillId="0" borderId="8" applyNumberFormat="0" applyFill="0" applyAlignment="0" applyProtection="0"/>
    <xf numFmtId="0" fontId="58" fillId="0" borderId="9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10" applyNumberFormat="0" applyAlignment="0" applyProtection="0"/>
    <xf numFmtId="0" fontId="60" fillId="0" borderId="12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4" applyNumberFormat="0" applyFont="0" applyAlignment="0" applyProtection="0"/>
    <xf numFmtId="0" fontId="16" fillId="8" borderId="14" applyNumberFormat="0" applyFont="0" applyAlignment="0" applyProtection="0"/>
    <xf numFmtId="0" fontId="64" fillId="6" borderId="11" applyNumberFormat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52" fillId="6" borderId="10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7" fillId="6" borderId="10" applyNumberFormat="0" applyAlignment="0" applyProtection="0"/>
    <xf numFmtId="0" fontId="85" fillId="42" borderId="17" applyNumberFormat="0" applyAlignment="0" applyProtection="0"/>
    <xf numFmtId="0" fontId="88" fillId="70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38" fillId="6" borderId="10" applyNumberFormat="0" applyAlignment="0" applyProtection="0"/>
    <xf numFmtId="0" fontId="89" fillId="71" borderId="18" applyNumberFormat="0" applyAlignment="0" applyProtection="0"/>
    <xf numFmtId="0" fontId="40" fillId="7" borderId="13" applyNumberFormat="0" applyAlignment="0" applyProtection="0"/>
    <xf numFmtId="0" fontId="53" fillId="7" borderId="13" applyNumberFormat="0" applyAlignment="0" applyProtection="0"/>
    <xf numFmtId="0" fontId="90" fillId="57" borderId="18" applyNumberFormat="0" applyAlignment="0" applyProtection="0"/>
    <xf numFmtId="0" fontId="91" fillId="7" borderId="13" applyNumberFormat="0" applyAlignment="0" applyProtection="0"/>
    <xf numFmtId="0" fontId="92" fillId="71" borderId="18" applyNumberFormat="0" applyAlignment="0" applyProtection="0"/>
    <xf numFmtId="0" fontId="40" fillId="7" borderId="13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19" applyNumberFormat="0" applyFill="0" applyAlignment="0" applyProtection="0"/>
    <xf numFmtId="0" fontId="30" fillId="0" borderId="7" applyNumberFormat="0" applyFill="0" applyAlignment="0" applyProtection="0"/>
    <xf numFmtId="0" fontId="56" fillId="0" borderId="7" applyNumberFormat="0" applyFill="0" applyAlignment="0" applyProtection="0"/>
    <xf numFmtId="0" fontId="107" fillId="0" borderId="20" applyNumberFormat="0" applyFill="0" applyAlignment="0" applyProtection="0"/>
    <xf numFmtId="0" fontId="108" fillId="0" borderId="7" applyNumberFormat="0" applyFill="0" applyAlignment="0" applyProtection="0"/>
    <xf numFmtId="0" fontId="109" fillId="0" borderId="21" applyNumberFormat="0" applyFill="0" applyAlignment="0" applyProtection="0"/>
    <xf numFmtId="0" fontId="30" fillId="0" borderId="7" applyNumberFormat="0" applyFill="0" applyAlignment="0" applyProtection="0"/>
    <xf numFmtId="0" fontId="110" fillId="0" borderId="22" applyNumberFormat="0" applyFill="0" applyAlignment="0" applyProtection="0"/>
    <xf numFmtId="0" fontId="31" fillId="0" borderId="8" applyNumberFormat="0" applyFill="0" applyAlignment="0" applyProtection="0"/>
    <xf numFmtId="0" fontId="57" fillId="0" borderId="8" applyNumberFormat="0" applyFill="0" applyAlignment="0" applyProtection="0"/>
    <xf numFmtId="0" fontId="111" fillId="0" borderId="23" applyNumberFormat="0" applyFill="0" applyAlignment="0" applyProtection="0"/>
    <xf numFmtId="0" fontId="112" fillId="0" borderId="8" applyNumberFormat="0" applyFill="0" applyAlignment="0" applyProtection="0"/>
    <xf numFmtId="0" fontId="113" fillId="0" borderId="22" applyNumberFormat="0" applyFill="0" applyAlignment="0" applyProtection="0"/>
    <xf numFmtId="0" fontId="31" fillId="0" borderId="8" applyNumberFormat="0" applyFill="0" applyAlignment="0" applyProtection="0"/>
    <xf numFmtId="0" fontId="114" fillId="0" borderId="24" applyNumberFormat="0" applyFill="0" applyAlignment="0" applyProtection="0"/>
    <xf numFmtId="0" fontId="32" fillId="0" borderId="9" applyNumberFormat="0" applyFill="0" applyAlignment="0" applyProtection="0"/>
    <xf numFmtId="0" fontId="58" fillId="0" borderId="9" applyNumberFormat="0" applyFill="0" applyAlignment="0" applyProtection="0"/>
    <xf numFmtId="0" fontId="115" fillId="0" borderId="25" applyNumberFormat="0" applyFill="0" applyAlignment="0" applyProtection="0"/>
    <xf numFmtId="0" fontId="116" fillId="0" borderId="9" applyNumberFormat="0" applyFill="0" applyAlignment="0" applyProtection="0"/>
    <xf numFmtId="0" fontId="117" fillId="0" borderId="26" applyNumberFormat="0" applyFill="0" applyAlignment="0" applyProtection="0"/>
    <xf numFmtId="0" fontId="32" fillId="0" borderId="9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59" fillId="5" borderId="10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3" fillId="5" borderId="10" applyNumberFormat="0" applyAlignment="0" applyProtection="0"/>
    <xf numFmtId="0" fontId="121" fillId="35" borderId="17" applyNumberFormat="0" applyAlignment="0" applyProtection="0"/>
    <xf numFmtId="0" fontId="124" fillId="44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36" fillId="5" borderId="10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7" applyNumberFormat="0" applyFill="0" applyAlignment="0" applyProtection="0"/>
    <xf numFmtId="0" fontId="39" fillId="0" borderId="12" applyNumberFormat="0" applyFill="0" applyAlignment="0" applyProtection="0"/>
    <xf numFmtId="0" fontId="60" fillId="0" borderId="12" applyNumberFormat="0" applyFill="0" applyAlignment="0" applyProtection="0"/>
    <xf numFmtId="0" fontId="132" fillId="0" borderId="28" applyNumberFormat="0" applyFill="0" applyAlignment="0" applyProtection="0"/>
    <xf numFmtId="0" fontId="133" fillId="0" borderId="12" applyNumberFormat="0" applyFill="0" applyAlignment="0" applyProtection="0"/>
    <xf numFmtId="0" fontId="134" fillId="0" borderId="27" applyNumberFormat="0" applyFill="0" applyAlignment="0" applyProtection="0"/>
    <xf numFmtId="0" fontId="39" fillId="0" borderId="12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9" fillId="8" borderId="14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28" fillId="8" borderId="14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14" fillId="8" borderId="14" applyNumberFormat="0" applyFont="0" applyAlignment="0" applyProtection="0"/>
    <xf numFmtId="0" fontId="45" fillId="39" borderId="29" applyNumberFormat="0" applyFont="0" applyAlignment="0" applyProtection="0"/>
    <xf numFmtId="0" fontId="19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71" fillId="8" borderId="14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28" fillId="8" borderId="14" applyNumberFormat="0" applyFon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64" fillId="6" borderId="11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9" fillId="6" borderId="11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50" fillId="70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37" fillId="6" borderId="11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66" fillId="0" borderId="15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9" fillId="0" borderId="15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60" fillId="0" borderId="33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43" fillId="0" borderId="15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4">
      <protection locked="0"/>
    </xf>
    <xf numFmtId="175" fontId="166" fillId="76" borderId="34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4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55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8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39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7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7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8" xfId="0" applyFont="1" applyFill="1" applyBorder="1" applyAlignment="1">
      <alignment horizontal="right" vertical="top" wrapText="1"/>
    </xf>
    <xf numFmtId="0" fontId="23" fillId="77" borderId="39" xfId="0" applyFont="1" applyFill="1" applyBorder="1" applyAlignment="1">
      <alignment horizontal="right" vertical="top" wrapText="1"/>
    </xf>
    <xf numFmtId="0" fontId="23" fillId="77" borderId="37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0" fontId="170" fillId="77" borderId="4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 shrinkToFit="1"/>
    </xf>
    <xf numFmtId="166" fontId="23" fillId="77" borderId="1" xfId="0" applyNumberFormat="1" applyFont="1" applyFill="1" applyBorder="1" applyAlignment="1">
      <alignment horizontal="center" vertical="center"/>
    </xf>
    <xf numFmtId="49" fontId="170" fillId="77" borderId="1" xfId="0" applyNumberFormat="1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0" fontId="170" fillId="77" borderId="1" xfId="0" applyFont="1" applyFill="1" applyBorder="1" applyAlignment="1">
      <alignment wrapText="1"/>
    </xf>
    <xf numFmtId="0" fontId="24" fillId="77" borderId="1" xfId="0" applyFont="1" applyFill="1" applyBorder="1" applyAlignment="1">
      <alignment wrapText="1"/>
    </xf>
    <xf numFmtId="49" fontId="23" fillId="77" borderId="1" xfId="0" applyNumberFormat="1" applyFont="1" applyFill="1" applyBorder="1" applyAlignment="1">
      <alignment horizontal="center" vertical="top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41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37" fontId="23" fillId="77" borderId="1" xfId="0" applyNumberFormat="1" applyFont="1" applyFill="1" applyBorder="1" applyAlignment="1">
      <alignment horizontal="center" vertical="center" wrapText="1"/>
    </xf>
    <xf numFmtId="0" fontId="23" fillId="77" borderId="40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0" fontId="23" fillId="77" borderId="44" xfId="0" applyFont="1" applyFill="1" applyBorder="1" applyAlignment="1">
      <alignment horizontal="left"/>
    </xf>
    <xf numFmtId="0" fontId="23" fillId="77" borderId="35" xfId="0" applyFont="1" applyFill="1" applyBorder="1" applyAlignment="1">
      <alignment horizontal="left"/>
    </xf>
    <xf numFmtId="0" fontId="23" fillId="77" borderId="4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166" fontId="23" fillId="77" borderId="0" xfId="0" applyNumberFormat="1" applyFont="1" applyFill="1" applyAlignment="1"/>
    <xf numFmtId="0" fontId="23" fillId="77" borderId="40" xfId="5" applyFont="1" applyFill="1" applyBorder="1"/>
    <xf numFmtId="0" fontId="24" fillId="77" borderId="3" xfId="0" applyFont="1" applyFill="1" applyBorder="1" applyAlignment="1">
      <alignment horizontal="left" vertical="top" wrapText="1"/>
    </xf>
    <xf numFmtId="0" fontId="23" fillId="77" borderId="40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4" xfId="0" applyFont="1" applyFill="1" applyBorder="1" applyAlignment="1">
      <alignment horizontal="center" textRotation="90"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6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right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77" borderId="0" xfId="0" applyFont="1" applyFill="1" applyAlignment="1">
      <alignment horizontal="center" wrapText="1"/>
    </xf>
    <xf numFmtId="0" fontId="23" fillId="77" borderId="0" xfId="0" applyFont="1" applyFill="1" applyAlignment="1">
      <alignment horizontal="center"/>
    </xf>
    <xf numFmtId="0" fontId="23" fillId="77" borderId="0" xfId="0" applyFont="1" applyFill="1" applyAlignment="1"/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7" xfId="152" applyNumberFormat="1" applyFont="1" applyFill="1" applyBorder="1" applyAlignment="1">
      <alignment horizontal="center"/>
    </xf>
    <xf numFmtId="166" fontId="23" fillId="78" borderId="37" xfId="0" applyNumberFormat="1" applyFont="1" applyFill="1" applyBorder="1" applyAlignment="1">
      <alignment horizontal="center" wrapText="1"/>
    </xf>
    <xf numFmtId="37" fontId="23" fillId="77" borderId="1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45" xfId="0" applyNumberFormat="1" applyFont="1" applyFill="1" applyBorder="1" applyAlignment="1">
      <alignment horizontal="center" vertical="center" wrapText="1"/>
    </xf>
    <xf numFmtId="166" fontId="23" fillId="77" borderId="45" xfId="0" applyNumberFormat="1" applyFont="1" applyFill="1" applyBorder="1"/>
    <xf numFmtId="166" fontId="23" fillId="77" borderId="42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168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center" vertical="top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right" vertical="top" wrapText="1"/>
    </xf>
    <xf numFmtId="0" fontId="23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42" xfId="0" applyFont="1" applyFill="1" applyBorder="1" applyAlignment="1">
      <alignment horizontal="center" vertical="top" wrapText="1"/>
    </xf>
    <xf numFmtId="0" fontId="23" fillId="77" borderId="36" xfId="0" applyFont="1" applyFill="1" applyBorder="1" applyAlignment="1">
      <alignment horizontal="center" vertical="top" wrapText="1"/>
    </xf>
    <xf numFmtId="0" fontId="23" fillId="77" borderId="43" xfId="0" applyFont="1" applyFill="1" applyBorder="1" applyAlignment="1">
      <alignment horizontal="center" vertical="top" wrapText="1"/>
    </xf>
    <xf numFmtId="0" fontId="23" fillId="77" borderId="2" xfId="0" applyFont="1" applyFill="1" applyBorder="1" applyAlignment="1">
      <alignment horizontal="center" vertical="center" wrapText="1"/>
    </xf>
    <xf numFmtId="0" fontId="23" fillId="77" borderId="5" xfId="0" applyFont="1" applyFill="1" applyBorder="1" applyAlignment="1">
      <alignment horizontal="center" vertical="center" wrapText="1"/>
    </xf>
    <xf numFmtId="0" fontId="23" fillId="77" borderId="16" xfId="0" applyFont="1" applyFill="1" applyBorder="1" applyAlignment="1">
      <alignment horizontal="center" vertical="center" wrapText="1"/>
    </xf>
    <xf numFmtId="0" fontId="23" fillId="77" borderId="44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horizontal="left" vertical="center" wrapText="1"/>
    </xf>
    <xf numFmtId="0" fontId="24" fillId="77" borderId="35" xfId="0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center" vertical="top" wrapText="1"/>
    </xf>
    <xf numFmtId="0" fontId="23" fillId="77" borderId="6" xfId="0" applyFont="1" applyFill="1" applyBorder="1" applyAlignment="1">
      <alignment horizontal="center" vertical="top" wrapText="1"/>
    </xf>
    <xf numFmtId="0" fontId="171" fillId="77" borderId="3" xfId="2755" applyFont="1" applyFill="1" applyBorder="1" applyAlignment="1">
      <alignment horizontal="center" wrapText="1"/>
    </xf>
    <xf numFmtId="0" fontId="171" fillId="77" borderId="35" xfId="2755" applyFont="1" applyFill="1" applyBorder="1" applyAlignment="1">
      <alignment horizontal="center" wrapText="1"/>
    </xf>
    <xf numFmtId="0" fontId="171" fillId="77" borderId="6" xfId="2755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wrapText="1"/>
    </xf>
    <xf numFmtId="0" fontId="23" fillId="77" borderId="38" xfId="0" applyFont="1" applyFill="1" applyBorder="1" applyAlignment="1">
      <alignment horizontal="center"/>
    </xf>
    <xf numFmtId="0" fontId="23" fillId="77" borderId="37" xfId="0" applyFont="1" applyFill="1" applyBorder="1" applyAlignment="1">
      <alignment horizontal="center"/>
    </xf>
    <xf numFmtId="0" fontId="169" fillId="77" borderId="3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166" fontId="23" fillId="77" borderId="38" xfId="0" applyNumberFormat="1" applyFont="1" applyFill="1" applyBorder="1" applyAlignment="1">
      <alignment horizontal="center" wrapText="1"/>
    </xf>
    <xf numFmtId="166" fontId="23" fillId="77" borderId="39" xfId="0" applyNumberFormat="1" applyFont="1" applyFill="1" applyBorder="1" applyAlignment="1">
      <alignment horizontal="center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6" xfId="0" applyFont="1" applyFill="1" applyBorder="1" applyAlignment="1">
      <alignment horizontal="left" vertical="top" wrapText="1"/>
    </xf>
    <xf numFmtId="0" fontId="170" fillId="77" borderId="0" xfId="0" applyFont="1" applyFill="1" applyBorder="1" applyAlignment="1">
      <alignment horizontal="left" vertical="center" wrapText="1"/>
    </xf>
    <xf numFmtId="0" fontId="23" fillId="77" borderId="3" xfId="2755" applyFont="1" applyFill="1" applyBorder="1" applyAlignment="1">
      <alignment horizontal="center" wrapText="1"/>
    </xf>
    <xf numFmtId="0" fontId="23" fillId="77" borderId="35" xfId="2755" applyFont="1" applyFill="1" applyBorder="1" applyAlignment="1">
      <alignment horizontal="center" wrapText="1"/>
    </xf>
    <xf numFmtId="0" fontId="23" fillId="77" borderId="6" xfId="2755" applyFont="1" applyFill="1" applyBorder="1" applyAlignment="1">
      <alignment horizontal="center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zoomScale="115" zoomScaleNormal="115" zoomScaleSheetLayoutView="115" workbookViewId="0">
      <selection activeCell="E31" sqref="E31"/>
    </sheetView>
  </sheetViews>
  <sheetFormatPr defaultRowHeight="17.25"/>
  <cols>
    <col min="1" max="1" width="11.28515625" style="79" customWidth="1"/>
    <col min="2" max="2" width="15.28515625" style="79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91" t="s">
        <v>100</v>
      </c>
    </row>
    <row r="2" spans="1:6">
      <c r="C2" s="115" t="s">
        <v>48</v>
      </c>
      <c r="D2" s="115"/>
      <c r="E2" s="91"/>
    </row>
    <row r="3" spans="1:6">
      <c r="A3" s="79" t="s">
        <v>0</v>
      </c>
      <c r="C3" s="115" t="s">
        <v>1</v>
      </c>
      <c r="D3" s="115"/>
      <c r="E3" s="92"/>
    </row>
    <row r="4" spans="1:6" ht="17.25" customHeight="1">
      <c r="D4" s="90"/>
    </row>
    <row r="5" spans="1:6">
      <c r="D5" s="79"/>
    </row>
    <row r="6" spans="1:6" ht="67.5" customHeight="1">
      <c r="A6" s="118" t="s">
        <v>102</v>
      </c>
      <c r="B6" s="118"/>
      <c r="C6" s="118"/>
      <c r="D6" s="118"/>
    </row>
    <row r="7" spans="1:6">
      <c r="A7" s="80"/>
      <c r="B7" s="80"/>
      <c r="C7" s="81"/>
      <c r="D7" s="80" t="s">
        <v>45</v>
      </c>
    </row>
    <row r="8" spans="1:6" ht="120.75">
      <c r="A8" s="119" t="s">
        <v>3</v>
      </c>
      <c r="B8" s="119"/>
      <c r="C8" s="120" t="s">
        <v>15</v>
      </c>
      <c r="D8" s="113" t="s">
        <v>41</v>
      </c>
    </row>
    <row r="9" spans="1:6" ht="34.5">
      <c r="A9" s="82" t="s">
        <v>4</v>
      </c>
      <c r="B9" s="82" t="s">
        <v>5</v>
      </c>
      <c r="C9" s="120"/>
      <c r="D9" s="1" t="s">
        <v>52</v>
      </c>
    </row>
    <row r="10" spans="1:6">
      <c r="A10" s="83"/>
      <c r="B10" s="83"/>
      <c r="C10" s="12" t="s">
        <v>33</v>
      </c>
      <c r="D10" s="84">
        <f>D11+D25</f>
        <v>0</v>
      </c>
    </row>
    <row r="11" spans="1:6">
      <c r="A11" s="12"/>
      <c r="B11" s="12"/>
      <c r="C11" s="12" t="s">
        <v>50</v>
      </c>
      <c r="D11" s="84">
        <f>D12</f>
        <v>500000</v>
      </c>
      <c r="E11" s="85"/>
      <c r="F11" s="85"/>
    </row>
    <row r="12" spans="1:6">
      <c r="A12" s="26">
        <v>1225</v>
      </c>
      <c r="B12" s="2"/>
      <c r="C12" s="110" t="s">
        <v>34</v>
      </c>
      <c r="D12" s="23">
        <f>D19</f>
        <v>500000</v>
      </c>
      <c r="E12" s="3"/>
    </row>
    <row r="13" spans="1:6" ht="51.75">
      <c r="A13" s="27"/>
      <c r="B13" s="5"/>
      <c r="C13" s="109" t="s">
        <v>95</v>
      </c>
      <c r="D13" s="24"/>
    </row>
    <row r="14" spans="1:6">
      <c r="A14" s="27"/>
      <c r="B14" s="5"/>
      <c r="C14" s="110" t="s">
        <v>35</v>
      </c>
      <c r="D14" s="6"/>
    </row>
    <row r="15" spans="1:6" ht="51.75">
      <c r="A15" s="27"/>
      <c r="B15" s="5"/>
      <c r="C15" s="109" t="s">
        <v>96</v>
      </c>
      <c r="D15" s="6"/>
    </row>
    <row r="16" spans="1:6">
      <c r="A16" s="27"/>
      <c r="B16" s="5"/>
      <c r="C16" s="110" t="s">
        <v>36</v>
      </c>
      <c r="D16" s="6"/>
    </row>
    <row r="17" spans="1:6" ht="51.75">
      <c r="A17" s="28"/>
      <c r="B17" s="7"/>
      <c r="C17" s="109" t="s">
        <v>97</v>
      </c>
      <c r="D17" s="6"/>
    </row>
    <row r="18" spans="1:6" ht="17.25" customHeight="1">
      <c r="A18" s="121" t="s">
        <v>37</v>
      </c>
      <c r="B18" s="122"/>
      <c r="C18" s="123"/>
      <c r="D18" s="30"/>
    </row>
    <row r="19" spans="1:6">
      <c r="A19" s="86"/>
      <c r="B19" s="12">
        <v>12018</v>
      </c>
      <c r="C19" s="20" t="s">
        <v>6</v>
      </c>
      <c r="D19" s="6">
        <v>500000</v>
      </c>
    </row>
    <row r="20" spans="1:6" ht="64.5" customHeight="1">
      <c r="A20" s="86"/>
      <c r="B20" s="12"/>
      <c r="C20" s="19" t="s">
        <v>99</v>
      </c>
      <c r="D20" s="6"/>
    </row>
    <row r="21" spans="1:6">
      <c r="A21" s="86"/>
      <c r="B21" s="12"/>
      <c r="C21" s="20" t="s">
        <v>7</v>
      </c>
      <c r="D21" s="6"/>
    </row>
    <row r="22" spans="1:6" ht="51.75">
      <c r="A22" s="86"/>
      <c r="B22" s="12"/>
      <c r="C22" s="19" t="s">
        <v>99</v>
      </c>
      <c r="D22" s="6"/>
    </row>
    <row r="23" spans="1:6">
      <c r="A23" s="86"/>
      <c r="B23" s="12"/>
      <c r="C23" s="20" t="s">
        <v>21</v>
      </c>
      <c r="D23" s="6"/>
    </row>
    <row r="24" spans="1:6">
      <c r="A24" s="86"/>
      <c r="B24" s="12"/>
      <c r="C24" s="12" t="s">
        <v>17</v>
      </c>
      <c r="D24" s="6"/>
    </row>
    <row r="25" spans="1:6">
      <c r="A25" s="12"/>
      <c r="B25" s="12"/>
      <c r="C25" s="12" t="s">
        <v>93</v>
      </c>
      <c r="D25" s="84">
        <f>+D26</f>
        <v>-500000</v>
      </c>
      <c r="F25" s="85"/>
    </row>
    <row r="26" spans="1:6">
      <c r="A26" s="87" t="s">
        <v>67</v>
      </c>
      <c r="B26" s="83"/>
      <c r="C26" s="52" t="s">
        <v>68</v>
      </c>
      <c r="D26" s="88">
        <f>D33</f>
        <v>-500000</v>
      </c>
    </row>
    <row r="27" spans="1:6">
      <c r="A27" s="83"/>
      <c r="B27" s="83"/>
      <c r="C27" s="52" t="s">
        <v>69</v>
      </c>
      <c r="D27" s="25"/>
    </row>
    <row r="28" spans="1:6">
      <c r="A28" s="83"/>
      <c r="B28" s="83"/>
      <c r="C28" s="52" t="s">
        <v>35</v>
      </c>
      <c r="D28" s="25"/>
    </row>
    <row r="29" spans="1:6" ht="34.5">
      <c r="A29" s="83"/>
      <c r="B29" s="83"/>
      <c r="C29" s="12" t="s">
        <v>70</v>
      </c>
      <c r="D29" s="25"/>
    </row>
    <row r="30" spans="1:6">
      <c r="A30" s="83"/>
      <c r="B30" s="83"/>
      <c r="C30" s="52" t="s">
        <v>36</v>
      </c>
      <c r="D30" s="25"/>
    </row>
    <row r="31" spans="1:6" ht="34.5">
      <c r="A31" s="83"/>
      <c r="B31" s="83"/>
      <c r="C31" s="12" t="s">
        <v>71</v>
      </c>
      <c r="D31" s="25"/>
    </row>
    <row r="32" spans="1:6">
      <c r="A32" s="116" t="s">
        <v>37</v>
      </c>
      <c r="B32" s="116"/>
      <c r="C32" s="116"/>
      <c r="D32" s="25"/>
    </row>
    <row r="33" spans="1:4">
      <c r="A33" s="116"/>
      <c r="B33" s="117" t="s">
        <v>72</v>
      </c>
      <c r="C33" s="52" t="s">
        <v>6</v>
      </c>
      <c r="D33" s="88">
        <v>-500000</v>
      </c>
    </row>
    <row r="34" spans="1:4">
      <c r="A34" s="116"/>
      <c r="B34" s="117"/>
      <c r="C34" s="12" t="s">
        <v>69</v>
      </c>
      <c r="D34" s="25"/>
    </row>
    <row r="35" spans="1:4">
      <c r="A35" s="116"/>
      <c r="B35" s="117"/>
      <c r="C35" s="52" t="s">
        <v>7</v>
      </c>
      <c r="D35" s="25"/>
    </row>
    <row r="36" spans="1:4" ht="51.75">
      <c r="A36" s="116"/>
      <c r="B36" s="117"/>
      <c r="C36" s="12" t="s">
        <v>73</v>
      </c>
      <c r="D36" s="25"/>
    </row>
    <row r="37" spans="1:4">
      <c r="A37" s="116"/>
      <c r="B37" s="117"/>
      <c r="C37" s="52" t="s">
        <v>21</v>
      </c>
      <c r="D37" s="25"/>
    </row>
    <row r="38" spans="1:4">
      <c r="A38" s="116"/>
      <c r="B38" s="117"/>
      <c r="C38" s="12" t="s">
        <v>74</v>
      </c>
      <c r="D38" s="25"/>
    </row>
  </sheetData>
  <mergeCells count="9">
    <mergeCell ref="C2:D2"/>
    <mergeCell ref="A32:C32"/>
    <mergeCell ref="A33:A38"/>
    <mergeCell ref="B33:B38"/>
    <mergeCell ref="C3:D3"/>
    <mergeCell ref="A6:D6"/>
    <mergeCell ref="A8:B8"/>
    <mergeCell ref="C8:C9"/>
    <mergeCell ref="A18:C18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Normal="100" zoomScaleSheetLayoutView="100" workbookViewId="0">
      <selection activeCell="I26" sqref="I26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48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48" t="s">
        <v>2</v>
      </c>
    </row>
    <row r="2" spans="1:10">
      <c r="A2" s="72" t="s">
        <v>0</v>
      </c>
      <c r="D2" s="72" t="s">
        <v>0</v>
      </c>
      <c r="F2" s="115" t="s">
        <v>48</v>
      </c>
      <c r="G2" s="115"/>
    </row>
    <row r="3" spans="1:10">
      <c r="F3" s="115" t="s">
        <v>1</v>
      </c>
      <c r="G3" s="115"/>
    </row>
    <row r="4" spans="1:10">
      <c r="F4" s="32"/>
    </row>
    <row r="5" spans="1:10" ht="39" customHeight="1">
      <c r="A5" s="118" t="s">
        <v>49</v>
      </c>
      <c r="B5" s="118"/>
      <c r="C5" s="118"/>
      <c r="D5" s="118"/>
      <c r="E5" s="118"/>
      <c r="F5" s="118"/>
      <c r="G5" s="118"/>
    </row>
    <row r="6" spans="1:10" ht="18" thickBot="1">
      <c r="G6" s="50" t="s">
        <v>43</v>
      </c>
    </row>
    <row r="7" spans="1:10" ht="126.75" customHeight="1">
      <c r="A7" s="124" t="s">
        <v>16</v>
      </c>
      <c r="B7" s="125"/>
      <c r="C7" s="125"/>
      <c r="D7" s="126" t="s">
        <v>3</v>
      </c>
      <c r="E7" s="125"/>
      <c r="F7" s="125" t="s">
        <v>13</v>
      </c>
      <c r="G7" s="88" t="str">
        <f>'1'!D8</f>
        <v>Ցուցանիշների փոփոխությունները ավելացումները նշված են դրական նշանով, իսկ նվազեցումները՝ փակագծերում</v>
      </c>
      <c r="H7" s="73"/>
      <c r="I7" s="4"/>
    </row>
    <row r="8" spans="1:10" ht="48.75">
      <c r="A8" s="74" t="s">
        <v>8</v>
      </c>
      <c r="B8" s="75" t="s">
        <v>9</v>
      </c>
      <c r="C8" s="75" t="s">
        <v>10</v>
      </c>
      <c r="D8" s="76" t="s">
        <v>11</v>
      </c>
      <c r="E8" s="75" t="s">
        <v>12</v>
      </c>
      <c r="F8" s="120"/>
      <c r="G8" s="36" t="s">
        <v>52</v>
      </c>
    </row>
    <row r="9" spans="1:10">
      <c r="A9" s="12"/>
      <c r="B9" s="12"/>
      <c r="C9" s="12"/>
      <c r="D9" s="12"/>
      <c r="E9" s="12"/>
      <c r="F9" s="12" t="s">
        <v>29</v>
      </c>
      <c r="G9" s="93">
        <f>G11+G30</f>
        <v>0</v>
      </c>
      <c r="H9" s="13"/>
    </row>
    <row r="10" spans="1:10">
      <c r="A10" s="12"/>
      <c r="B10" s="12"/>
      <c r="C10" s="12"/>
      <c r="D10" s="12"/>
      <c r="E10" s="12"/>
      <c r="F10" s="12" t="s">
        <v>28</v>
      </c>
      <c r="G10" s="94"/>
      <c r="H10" s="13"/>
    </row>
    <row r="11" spans="1:10" ht="23.25" customHeight="1">
      <c r="A11" s="14" t="s">
        <v>30</v>
      </c>
      <c r="B11" s="14"/>
      <c r="C11" s="14"/>
      <c r="D11" s="14"/>
      <c r="E11" s="14"/>
      <c r="F11" s="14" t="s">
        <v>31</v>
      </c>
      <c r="G11" s="95">
        <f>G13</f>
        <v>500000</v>
      </c>
      <c r="H11" s="15"/>
    </row>
    <row r="12" spans="1:10">
      <c r="A12" s="12"/>
      <c r="B12" s="12"/>
      <c r="C12" s="12"/>
      <c r="D12" s="12"/>
      <c r="E12" s="12"/>
      <c r="F12" s="12" t="s">
        <v>28</v>
      </c>
      <c r="G12" s="6"/>
      <c r="H12" s="15"/>
      <c r="I12" s="16"/>
      <c r="J12" s="16"/>
    </row>
    <row r="13" spans="1:10">
      <c r="A13" s="11"/>
      <c r="B13" s="44" t="s">
        <v>53</v>
      </c>
      <c r="C13" s="12"/>
      <c r="D13" s="12"/>
      <c r="E13" s="12"/>
      <c r="F13" s="40" t="s">
        <v>54</v>
      </c>
      <c r="G13" s="8">
        <f>G15</f>
        <v>500000</v>
      </c>
    </row>
    <row r="14" spans="1:10">
      <c r="A14" s="11"/>
      <c r="B14" s="12"/>
      <c r="C14" s="12"/>
      <c r="D14" s="12"/>
      <c r="E14" s="12"/>
      <c r="F14" s="40" t="s">
        <v>44</v>
      </c>
      <c r="G14" s="8"/>
    </row>
    <row r="15" spans="1:10" ht="34.5">
      <c r="A15" s="11"/>
      <c r="B15" s="12"/>
      <c r="C15" s="44" t="s">
        <v>55</v>
      </c>
      <c r="D15" s="12"/>
      <c r="E15" s="12"/>
      <c r="F15" s="40" t="s">
        <v>56</v>
      </c>
      <c r="G15" s="8">
        <f>G17</f>
        <v>500000</v>
      </c>
    </row>
    <row r="16" spans="1:10">
      <c r="A16" s="11"/>
      <c r="B16" s="12"/>
      <c r="C16" s="44"/>
      <c r="D16" s="12"/>
      <c r="E16" s="12"/>
      <c r="F16" s="19" t="s">
        <v>28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96">
        <f>G19</f>
        <v>500000</v>
      </c>
      <c r="H17" s="13"/>
    </row>
    <row r="18" spans="1:8">
      <c r="A18" s="14"/>
      <c r="B18" s="14"/>
      <c r="C18" s="14"/>
      <c r="D18" s="14"/>
      <c r="E18" s="14"/>
      <c r="F18" s="14" t="s">
        <v>28</v>
      </c>
      <c r="G18" s="96"/>
      <c r="H18" s="13"/>
    </row>
    <row r="19" spans="1:8" ht="69">
      <c r="A19" s="11"/>
      <c r="B19" s="12"/>
      <c r="C19" s="12"/>
      <c r="D19" s="12">
        <v>1225</v>
      </c>
      <c r="E19" s="12"/>
      <c r="F19" s="77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</f>
        <v>500000</v>
      </c>
    </row>
    <row r="20" spans="1:8">
      <c r="A20" s="11"/>
      <c r="B20" s="12"/>
      <c r="C20" s="12"/>
      <c r="D20" s="12"/>
      <c r="E20" s="12"/>
      <c r="F20" s="19" t="s">
        <v>28</v>
      </c>
      <c r="G20" s="8"/>
    </row>
    <row r="21" spans="1:8" ht="69">
      <c r="A21" s="11"/>
      <c r="B21" s="11"/>
      <c r="C21" s="11"/>
      <c r="D21" s="45"/>
      <c r="E21" s="46">
        <f>'1'!B19</f>
        <v>12018</v>
      </c>
      <c r="F21" s="12" t="str">
        <f>'1'!C20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G21" s="8">
        <f>G23</f>
        <v>500000</v>
      </c>
    </row>
    <row r="22" spans="1:8">
      <c r="A22" s="11"/>
      <c r="B22" s="11"/>
      <c r="C22" s="11"/>
      <c r="D22" s="45"/>
      <c r="E22" s="46"/>
      <c r="F22" s="78" t="s">
        <v>57</v>
      </c>
      <c r="G22" s="8"/>
    </row>
    <row r="23" spans="1:8" ht="34.5">
      <c r="A23" s="11"/>
      <c r="B23" s="11"/>
      <c r="C23" s="11"/>
      <c r="D23" s="47"/>
      <c r="E23" s="47"/>
      <c r="F23" s="78" t="s">
        <v>65</v>
      </c>
      <c r="G23" s="8">
        <f>G25</f>
        <v>500000</v>
      </c>
    </row>
    <row r="24" spans="1:8" ht="34.5">
      <c r="A24" s="11"/>
      <c r="B24" s="11"/>
      <c r="C24" s="11"/>
      <c r="D24" s="45"/>
      <c r="E24" s="46"/>
      <c r="F24" s="51" t="s">
        <v>20</v>
      </c>
      <c r="G24" s="8"/>
    </row>
    <row r="25" spans="1:8">
      <c r="A25" s="11"/>
      <c r="B25" s="11"/>
      <c r="C25" s="11"/>
      <c r="D25" s="45"/>
      <c r="E25" s="46"/>
      <c r="F25" s="51" t="s">
        <v>29</v>
      </c>
      <c r="G25" s="8">
        <f t="shared" ref="G25:G28" si="0">G26</f>
        <v>500000</v>
      </c>
    </row>
    <row r="26" spans="1:8">
      <c r="A26" s="11"/>
      <c r="B26" s="11"/>
      <c r="C26" s="11"/>
      <c r="D26" s="45"/>
      <c r="E26" s="46"/>
      <c r="F26" s="51" t="s">
        <v>32</v>
      </c>
      <c r="G26" s="8">
        <f t="shared" si="0"/>
        <v>500000</v>
      </c>
    </row>
    <row r="27" spans="1:8">
      <c r="A27" s="11"/>
      <c r="B27" s="11"/>
      <c r="C27" s="11"/>
      <c r="D27" s="45"/>
      <c r="E27" s="46"/>
      <c r="F27" s="51" t="s">
        <v>62</v>
      </c>
      <c r="G27" s="8">
        <f t="shared" si="0"/>
        <v>500000</v>
      </c>
    </row>
    <row r="28" spans="1:8" ht="34.5">
      <c r="A28" s="11"/>
      <c r="B28" s="11"/>
      <c r="C28" s="11"/>
      <c r="D28" s="45"/>
      <c r="E28" s="46"/>
      <c r="F28" s="51" t="s">
        <v>63</v>
      </c>
      <c r="G28" s="8">
        <f t="shared" si="0"/>
        <v>500000</v>
      </c>
    </row>
    <row r="29" spans="1:8">
      <c r="A29" s="11"/>
      <c r="B29" s="11"/>
      <c r="C29" s="11"/>
      <c r="D29" s="45"/>
      <c r="E29" s="46"/>
      <c r="F29" s="51" t="s">
        <v>64</v>
      </c>
      <c r="G29" s="8">
        <f>'1'!D19</f>
        <v>500000</v>
      </c>
    </row>
    <row r="30" spans="1:8" ht="34.5">
      <c r="A30" s="33">
        <v>11</v>
      </c>
      <c r="B30" s="34"/>
      <c r="C30" s="34"/>
      <c r="D30" s="1"/>
      <c r="E30" s="11"/>
      <c r="F30" s="35" t="s">
        <v>75</v>
      </c>
      <c r="G30" s="36">
        <f t="shared" ref="G30" si="1">G32</f>
        <v>-500000</v>
      </c>
      <c r="H30" s="10"/>
    </row>
    <row r="31" spans="1:8">
      <c r="A31" s="33"/>
      <c r="B31" s="34"/>
      <c r="C31" s="37"/>
      <c r="D31" s="37"/>
      <c r="E31" s="37"/>
      <c r="F31" s="29" t="s">
        <v>44</v>
      </c>
      <c r="G31" s="36"/>
      <c r="H31" s="10"/>
    </row>
    <row r="32" spans="1:8">
      <c r="A32" s="33"/>
      <c r="B32" s="38" t="s">
        <v>76</v>
      </c>
      <c r="C32" s="34"/>
      <c r="D32" s="39"/>
      <c r="E32" s="40"/>
      <c r="F32" s="41" t="s">
        <v>77</v>
      </c>
      <c r="G32" s="36">
        <f t="shared" ref="G32" si="2">G34</f>
        <v>-500000</v>
      </c>
      <c r="H32" s="10"/>
    </row>
    <row r="33" spans="1:8">
      <c r="A33" s="33"/>
      <c r="B33" s="34"/>
      <c r="C33" s="37"/>
      <c r="D33" s="1"/>
      <c r="E33" s="11"/>
      <c r="F33" s="29" t="s">
        <v>44</v>
      </c>
      <c r="G33" s="36"/>
      <c r="H33" s="10"/>
    </row>
    <row r="34" spans="1:8">
      <c r="A34" s="33"/>
      <c r="B34" s="38"/>
      <c r="C34" s="38" t="s">
        <v>76</v>
      </c>
      <c r="D34" s="1"/>
      <c r="E34" s="40"/>
      <c r="F34" s="41" t="s">
        <v>78</v>
      </c>
      <c r="G34" s="36">
        <f>G36</f>
        <v>-500000</v>
      </c>
      <c r="H34" s="10"/>
    </row>
    <row r="35" spans="1:8">
      <c r="A35" s="33"/>
      <c r="B35" s="34"/>
      <c r="C35" s="37"/>
      <c r="D35" s="1"/>
      <c r="E35" s="40"/>
      <c r="F35" s="29" t="s">
        <v>90</v>
      </c>
      <c r="G35" s="36"/>
      <c r="H35" s="10"/>
    </row>
    <row r="36" spans="1:8">
      <c r="A36" s="33"/>
      <c r="B36" s="34"/>
      <c r="C36" s="37"/>
      <c r="D36" s="1"/>
      <c r="E36" s="40"/>
      <c r="F36" s="29" t="s">
        <v>80</v>
      </c>
      <c r="G36" s="36">
        <f>G38</f>
        <v>-500000</v>
      </c>
      <c r="H36" s="10"/>
    </row>
    <row r="37" spans="1:8">
      <c r="A37" s="33"/>
      <c r="B37" s="34"/>
      <c r="C37" s="37"/>
      <c r="D37" s="1"/>
      <c r="E37" s="40"/>
      <c r="F37" s="89" t="s">
        <v>90</v>
      </c>
      <c r="G37" s="36"/>
      <c r="H37" s="10"/>
    </row>
    <row r="38" spans="1:8">
      <c r="A38" s="33"/>
      <c r="B38" s="34"/>
      <c r="C38" s="37"/>
      <c r="D38" s="39">
        <v>1139</v>
      </c>
      <c r="E38" s="11"/>
      <c r="F38" s="35" t="s">
        <v>78</v>
      </c>
      <c r="G38" s="36">
        <f>G40</f>
        <v>-500000</v>
      </c>
      <c r="H38" s="10"/>
    </row>
    <row r="39" spans="1:8">
      <c r="A39" s="33"/>
      <c r="B39" s="34"/>
      <c r="C39" s="37"/>
      <c r="D39" s="37"/>
      <c r="E39" s="37"/>
      <c r="F39" s="29" t="s">
        <v>44</v>
      </c>
      <c r="G39" s="36"/>
      <c r="H39" s="10"/>
    </row>
    <row r="40" spans="1:8">
      <c r="A40" s="33"/>
      <c r="B40" s="34"/>
      <c r="C40" s="37"/>
      <c r="D40" s="39"/>
      <c r="E40" s="1">
        <v>11001</v>
      </c>
      <c r="F40" s="11" t="s">
        <v>78</v>
      </c>
      <c r="G40" s="36">
        <f t="shared" ref="G40" si="3">G42</f>
        <v>-500000</v>
      </c>
      <c r="H40" s="10"/>
    </row>
    <row r="41" spans="1:8">
      <c r="A41" s="33"/>
      <c r="B41" s="34"/>
      <c r="C41" s="37"/>
      <c r="D41" s="1"/>
      <c r="E41" s="40"/>
      <c r="F41" s="29" t="s">
        <v>79</v>
      </c>
      <c r="G41" s="36"/>
      <c r="H41" s="10"/>
    </row>
    <row r="42" spans="1:8">
      <c r="A42" s="33"/>
      <c r="B42" s="34"/>
      <c r="C42" s="37"/>
      <c r="D42" s="39"/>
      <c r="E42" s="40"/>
      <c r="F42" s="42" t="s">
        <v>80</v>
      </c>
      <c r="G42" s="36">
        <f t="shared" ref="G42" si="4">G44</f>
        <v>-500000</v>
      </c>
      <c r="H42" s="10"/>
    </row>
    <row r="43" spans="1:8" ht="34.5">
      <c r="A43" s="33"/>
      <c r="B43" s="34"/>
      <c r="C43" s="37"/>
      <c r="D43" s="37"/>
      <c r="E43" s="43"/>
      <c r="F43" s="29" t="s">
        <v>81</v>
      </c>
      <c r="G43" s="36"/>
      <c r="H43" s="10"/>
    </row>
    <row r="44" spans="1:8">
      <c r="A44" s="33"/>
      <c r="B44" s="34"/>
      <c r="C44" s="37"/>
      <c r="D44" s="37"/>
      <c r="E44" s="43"/>
      <c r="F44" s="29" t="s">
        <v>29</v>
      </c>
      <c r="G44" s="36">
        <f t="shared" ref="G44:G46" si="5">G45</f>
        <v>-500000</v>
      </c>
      <c r="H44" s="10"/>
    </row>
    <row r="45" spans="1:8">
      <c r="A45" s="33"/>
      <c r="B45" s="34"/>
      <c r="C45" s="37"/>
      <c r="D45" s="37"/>
      <c r="E45" s="43"/>
      <c r="F45" s="29" t="s">
        <v>82</v>
      </c>
      <c r="G45" s="36">
        <f t="shared" si="5"/>
        <v>-500000</v>
      </c>
      <c r="H45" s="10"/>
    </row>
    <row r="46" spans="1:8">
      <c r="A46" s="33"/>
      <c r="B46" s="34"/>
      <c r="C46" s="37"/>
      <c r="D46" s="37"/>
      <c r="E46" s="43"/>
      <c r="F46" s="29" t="s">
        <v>83</v>
      </c>
      <c r="G46" s="36">
        <f t="shared" si="5"/>
        <v>-500000</v>
      </c>
      <c r="H46" s="10"/>
    </row>
    <row r="47" spans="1:8">
      <c r="A47" s="33"/>
      <c r="B47" s="34"/>
      <c r="C47" s="37"/>
      <c r="D47" s="1"/>
      <c r="E47" s="40"/>
      <c r="F47" s="29" t="s">
        <v>84</v>
      </c>
      <c r="G47" s="36">
        <f>'1'!D33</f>
        <v>-500000</v>
      </c>
      <c r="H47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zoomScaleNormal="100" zoomScaleSheetLayoutView="100" workbookViewId="0">
      <selection activeCell="I27" sqref="I27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48" t="s">
        <v>51</v>
      </c>
    </row>
    <row r="2" spans="1:3">
      <c r="A2" s="32"/>
      <c r="B2" s="115" t="s">
        <v>48</v>
      </c>
      <c r="C2" s="115"/>
    </row>
    <row r="3" spans="1:3">
      <c r="A3" s="32"/>
      <c r="B3" s="115" t="s">
        <v>1</v>
      </c>
      <c r="C3" s="115"/>
    </row>
    <row r="4" spans="1:3" ht="17.25" customHeight="1">
      <c r="A4" s="32"/>
      <c r="B4" s="67"/>
      <c r="C4" s="90"/>
    </row>
    <row r="5" spans="1:3" ht="14.25" customHeight="1">
      <c r="A5" s="145"/>
      <c r="B5" s="145"/>
      <c r="C5" s="145"/>
    </row>
    <row r="6" spans="1:3" ht="61.5" customHeight="1">
      <c r="A6" s="146" t="s">
        <v>103</v>
      </c>
      <c r="B6" s="146"/>
      <c r="C6" s="146"/>
    </row>
    <row r="7" spans="1:3" ht="24.75" customHeight="1">
      <c r="A7" s="31"/>
      <c r="B7" s="31"/>
      <c r="C7" s="31"/>
    </row>
    <row r="8" spans="1:3">
      <c r="A8" s="147" t="s">
        <v>42</v>
      </c>
      <c r="B8" s="147"/>
      <c r="C8" s="147"/>
    </row>
    <row r="9" spans="1:3">
      <c r="A9" s="49"/>
      <c r="B9" s="49"/>
      <c r="C9" s="50"/>
    </row>
    <row r="10" spans="1:3" ht="30.75" customHeight="1">
      <c r="A10" s="148" t="s">
        <v>40</v>
      </c>
      <c r="B10" s="148"/>
      <c r="C10" s="148"/>
    </row>
    <row r="11" spans="1:3">
      <c r="A11" s="17"/>
      <c r="B11" s="17"/>
      <c r="C11" s="18"/>
    </row>
    <row r="12" spans="1:3">
      <c r="A12" s="60" t="s">
        <v>38</v>
      </c>
      <c r="B12" s="111" t="s">
        <v>39</v>
      </c>
      <c r="C12" s="105"/>
    </row>
    <row r="13" spans="1:3" ht="51.75">
      <c r="A13" s="108">
        <v>1225</v>
      </c>
      <c r="B13" s="11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105"/>
    </row>
    <row r="14" spans="1:3" ht="23.25" customHeight="1">
      <c r="A14" s="137" t="s">
        <v>58</v>
      </c>
      <c r="B14" s="137"/>
      <c r="C14" s="106"/>
    </row>
    <row r="15" spans="1:3">
      <c r="A15" s="29"/>
      <c r="B15" s="29"/>
      <c r="C15" s="107"/>
    </row>
    <row r="16" spans="1:3" ht="83.25" customHeight="1">
      <c r="A16" s="51" t="s">
        <v>26</v>
      </c>
      <c r="B16" s="52">
        <f>'1'!A12</f>
        <v>1225</v>
      </c>
      <c r="C16" s="88" t="s">
        <v>59</v>
      </c>
    </row>
    <row r="17" spans="1:3" ht="38.25" customHeight="1">
      <c r="A17" s="51" t="s">
        <v>22</v>
      </c>
      <c r="B17" s="52">
        <f>'1'!B19</f>
        <v>12018</v>
      </c>
      <c r="C17" s="53" t="s">
        <v>60</v>
      </c>
    </row>
    <row r="18" spans="1:3" ht="74.25" customHeight="1">
      <c r="A18" s="51" t="s">
        <v>23</v>
      </c>
      <c r="B18" s="12" t="str">
        <f>'1'!C20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8" s="142"/>
    </row>
    <row r="19" spans="1:3" ht="90" customHeight="1">
      <c r="A19" s="51" t="s">
        <v>24</v>
      </c>
      <c r="B19" s="12" t="str">
        <f>'1'!C22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9" s="143"/>
    </row>
    <row r="20" spans="1:3" ht="25.5" customHeight="1">
      <c r="A20" s="54" t="s">
        <v>19</v>
      </c>
      <c r="B20" s="52" t="s">
        <v>18</v>
      </c>
      <c r="C20" s="143"/>
    </row>
    <row r="21" spans="1:3" ht="42" customHeight="1">
      <c r="A21" s="55" t="s">
        <v>14</v>
      </c>
      <c r="B21" s="19" t="s">
        <v>101</v>
      </c>
      <c r="C21" s="144"/>
    </row>
    <row r="22" spans="1:3" ht="17.25" customHeight="1">
      <c r="A22" s="140" t="s">
        <v>27</v>
      </c>
      <c r="B22" s="141"/>
      <c r="C22" s="22"/>
    </row>
    <row r="23" spans="1:3" ht="17.25" customHeight="1">
      <c r="A23" s="129" t="s">
        <v>94</v>
      </c>
      <c r="B23" s="130"/>
      <c r="C23" s="97">
        <v>10000</v>
      </c>
    </row>
    <row r="24" spans="1:3" ht="17.25" customHeight="1">
      <c r="A24" s="131" t="s">
        <v>25</v>
      </c>
      <c r="B24" s="131"/>
      <c r="C24" s="56">
        <f>'1'!D19</f>
        <v>500000</v>
      </c>
    </row>
    <row r="25" spans="1:3">
      <c r="A25" s="57"/>
      <c r="B25" s="58"/>
    </row>
    <row r="27" spans="1:3">
      <c r="A27" s="134" t="s">
        <v>85</v>
      </c>
      <c r="B27" s="135"/>
      <c r="C27" s="136"/>
    </row>
    <row r="28" spans="1:3">
      <c r="A28" s="68"/>
      <c r="B28" s="59"/>
      <c r="C28" s="10"/>
    </row>
    <row r="29" spans="1:3">
      <c r="A29" s="60" t="s">
        <v>38</v>
      </c>
      <c r="B29" s="111" t="s">
        <v>39</v>
      </c>
      <c r="C29" s="10"/>
    </row>
    <row r="30" spans="1:3">
      <c r="A30" s="108">
        <v>1139</v>
      </c>
      <c r="B30" s="112" t="s">
        <v>78</v>
      </c>
      <c r="C30" s="10"/>
    </row>
    <row r="31" spans="1:3">
      <c r="A31" s="137" t="s">
        <v>86</v>
      </c>
      <c r="B31" s="137"/>
      <c r="C31" s="10"/>
    </row>
    <row r="32" spans="1:3">
      <c r="A32" s="63"/>
      <c r="B32" s="64"/>
      <c r="C32" s="10"/>
    </row>
    <row r="33" spans="1:3" ht="87.75" customHeight="1">
      <c r="A33" s="65" t="s">
        <v>26</v>
      </c>
      <c r="B33" s="69">
        <v>1139</v>
      </c>
      <c r="C33" s="114" t="s">
        <v>46</v>
      </c>
    </row>
    <row r="34" spans="1:3">
      <c r="A34" s="65" t="s">
        <v>22</v>
      </c>
      <c r="B34" s="69">
        <v>11001</v>
      </c>
      <c r="C34" s="1" t="s">
        <v>52</v>
      </c>
    </row>
    <row r="35" spans="1:3">
      <c r="A35" s="65" t="s">
        <v>23</v>
      </c>
      <c r="B35" s="69" t="s">
        <v>87</v>
      </c>
      <c r="C35" s="138"/>
    </row>
    <row r="36" spans="1:3" ht="69">
      <c r="A36" s="65" t="s">
        <v>24</v>
      </c>
      <c r="B36" s="69" t="s">
        <v>88</v>
      </c>
      <c r="C36" s="139"/>
    </row>
    <row r="37" spans="1:3">
      <c r="A37" s="65" t="s">
        <v>19</v>
      </c>
      <c r="B37" s="69" t="s">
        <v>89</v>
      </c>
      <c r="C37" s="8"/>
    </row>
    <row r="38" spans="1:3">
      <c r="A38" s="12" t="s">
        <v>91</v>
      </c>
      <c r="B38" s="52" t="s">
        <v>92</v>
      </c>
      <c r="C38" s="8"/>
    </row>
    <row r="39" spans="1:3">
      <c r="A39" s="132" t="s">
        <v>27</v>
      </c>
      <c r="B39" s="133"/>
      <c r="C39" s="8"/>
    </row>
    <row r="40" spans="1:3">
      <c r="A40" s="127" t="s">
        <v>25</v>
      </c>
      <c r="B40" s="128"/>
      <c r="C40" s="8">
        <f>'1'!D33</f>
        <v>-500000</v>
      </c>
    </row>
    <row r="41" spans="1:3">
      <c r="A41" s="70"/>
      <c r="B41" s="71"/>
      <c r="C41" s="71"/>
    </row>
  </sheetData>
  <sortState ref="A17:O22">
    <sortCondition ref="C12"/>
  </sortState>
  <mergeCells count="16">
    <mergeCell ref="A40:B40"/>
    <mergeCell ref="B2:C2"/>
    <mergeCell ref="B3:C3"/>
    <mergeCell ref="A23:B23"/>
    <mergeCell ref="A24:B24"/>
    <mergeCell ref="A39:B39"/>
    <mergeCell ref="A27:C27"/>
    <mergeCell ref="A31:B31"/>
    <mergeCell ref="C35:C36"/>
    <mergeCell ref="A22:B22"/>
    <mergeCell ref="C18:C21"/>
    <mergeCell ref="A5:C5"/>
    <mergeCell ref="A6:C6"/>
    <mergeCell ref="A8:C8"/>
    <mergeCell ref="A10:C10"/>
    <mergeCell ref="A14:B1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zoomScaleNormal="100" zoomScaleSheetLayoutView="100" workbookViewId="0">
      <selection activeCell="K12" sqref="K12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98"/>
      <c r="B1" s="98"/>
      <c r="C1" s="48" t="s">
        <v>47</v>
      </c>
    </row>
    <row r="2" spans="1:3">
      <c r="A2" s="98"/>
      <c r="B2" s="115" t="s">
        <v>48</v>
      </c>
      <c r="C2" s="115"/>
    </row>
    <row r="3" spans="1:3">
      <c r="A3" s="98"/>
      <c r="B3" s="115" t="s">
        <v>1</v>
      </c>
      <c r="C3" s="115"/>
    </row>
    <row r="4" spans="1:3">
      <c r="A4" s="145"/>
      <c r="B4" s="145"/>
      <c r="C4" s="145"/>
    </row>
    <row r="5" spans="1:3" ht="55.5" customHeight="1">
      <c r="A5" s="146" t="s">
        <v>98</v>
      </c>
      <c r="B5" s="146"/>
      <c r="C5" s="146"/>
    </row>
    <row r="6" spans="1:3">
      <c r="A6" s="101"/>
      <c r="B6" s="101"/>
      <c r="C6" s="101"/>
    </row>
    <row r="7" spans="1:3">
      <c r="A7" s="151" t="s">
        <v>61</v>
      </c>
      <c r="B7" s="151"/>
      <c r="C7" s="151"/>
    </row>
    <row r="8" spans="1:3">
      <c r="A8" s="49"/>
      <c r="B8" s="49"/>
      <c r="C8" s="50"/>
    </row>
    <row r="9" spans="1:3">
      <c r="A9" s="148" t="s">
        <v>66</v>
      </c>
      <c r="B9" s="148"/>
      <c r="C9" s="148"/>
    </row>
    <row r="10" spans="1:3">
      <c r="A10" s="17"/>
      <c r="B10" s="17"/>
      <c r="C10" s="18"/>
    </row>
    <row r="11" spans="1:3">
      <c r="A11" s="60" t="s">
        <v>38</v>
      </c>
      <c r="B11" s="61" t="s">
        <v>39</v>
      </c>
      <c r="C11" s="18"/>
    </row>
    <row r="12" spans="1:3" ht="51.75">
      <c r="A12" s="108">
        <v>1225</v>
      </c>
      <c r="B12" s="6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137" t="s">
        <v>58</v>
      </c>
      <c r="B13" s="137"/>
      <c r="C13" s="21"/>
    </row>
    <row r="14" spans="1:3">
      <c r="A14" s="102"/>
      <c r="B14" s="102"/>
      <c r="C14" s="21"/>
    </row>
    <row r="15" spans="1:3" ht="86.25">
      <c r="A15" s="51" t="s">
        <v>26</v>
      </c>
      <c r="B15" s="99">
        <f>'3'!B16</f>
        <v>1225</v>
      </c>
      <c r="C15" s="88" t="s">
        <v>59</v>
      </c>
    </row>
    <row r="16" spans="1:3">
      <c r="A16" s="51" t="s">
        <v>22</v>
      </c>
      <c r="B16" s="99">
        <f>'3'!B17</f>
        <v>12018</v>
      </c>
      <c r="C16" s="53" t="s">
        <v>60</v>
      </c>
    </row>
    <row r="17" spans="1:3" ht="65.25" customHeight="1">
      <c r="A17" s="51" t="s">
        <v>23</v>
      </c>
      <c r="B17" s="99" t="str">
        <f>'3'!B18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7" s="142"/>
    </row>
    <row r="18" spans="1:3" ht="62.25" customHeight="1">
      <c r="A18" s="51" t="s">
        <v>24</v>
      </c>
      <c r="B18" s="99" t="str">
        <f>'3'!B19</f>
        <v>Լեռնային Ղարաբաղից բռնի տեղահանվածներին ժամանակավոր կացարանում բնակվելու և կոմունալ ծառայությունների ծախսերի կատարմանն օժանդակելու համար սոցիալական աջակցություն</v>
      </c>
      <c r="C18" s="143"/>
    </row>
    <row r="19" spans="1:3">
      <c r="A19" s="103" t="s">
        <v>19</v>
      </c>
      <c r="B19" s="99" t="str">
        <f>'3'!B20</f>
        <v xml:space="preserve"> Տրանսֆերտների տրամադրում </v>
      </c>
      <c r="C19" s="143"/>
    </row>
    <row r="20" spans="1:3" ht="34.5">
      <c r="A20" s="55" t="s">
        <v>14</v>
      </c>
      <c r="B20" s="99" t="str">
        <f>'3'!B21</f>
        <v>ՀՀ կառավարության 2023 թ․ հոկտեմբերի 12-ի N 1763-Լ որոշման
պահանջներին համապատասխան</v>
      </c>
      <c r="C20" s="144"/>
    </row>
    <row r="21" spans="1:3">
      <c r="A21" s="140" t="s">
        <v>27</v>
      </c>
      <c r="B21" s="141"/>
      <c r="C21" s="22"/>
    </row>
    <row r="22" spans="1:3">
      <c r="A22" s="149" t="str">
        <f>'3'!A23:B23</f>
        <v>Շահառուների թիվը (անձ)</v>
      </c>
      <c r="B22" s="150"/>
      <c r="C22" s="56">
        <f>'3'!C23</f>
        <v>10000</v>
      </c>
    </row>
    <row r="23" spans="1:3">
      <c r="A23" s="131" t="s">
        <v>25</v>
      </c>
      <c r="B23" s="131"/>
      <c r="C23" s="88">
        <f>'3'!C24</f>
        <v>500000</v>
      </c>
    </row>
    <row r="24" spans="1:3">
      <c r="A24" s="57"/>
      <c r="B24" s="58"/>
    </row>
    <row r="26" spans="1:3">
      <c r="A26" s="152" t="s">
        <v>85</v>
      </c>
      <c r="B26" s="153"/>
      <c r="C26" s="154"/>
    </row>
    <row r="27" spans="1:3">
      <c r="A27" s="59"/>
      <c r="B27" s="59"/>
      <c r="C27" s="10"/>
    </row>
    <row r="28" spans="1:3">
      <c r="A28" s="60" t="s">
        <v>38</v>
      </c>
      <c r="B28" s="61" t="s">
        <v>39</v>
      </c>
      <c r="C28" s="10"/>
    </row>
    <row r="29" spans="1:3">
      <c r="A29" s="100">
        <v>1139</v>
      </c>
      <c r="B29" s="62" t="s">
        <v>78</v>
      </c>
      <c r="C29" s="10"/>
    </row>
    <row r="30" spans="1:3">
      <c r="A30" s="137" t="s">
        <v>86</v>
      </c>
      <c r="B30" s="137"/>
      <c r="C30" s="10"/>
    </row>
    <row r="31" spans="1:3">
      <c r="A31" s="63"/>
      <c r="B31" s="64"/>
      <c r="C31" s="10"/>
    </row>
    <row r="32" spans="1:3" ht="86.25">
      <c r="A32" s="65" t="s">
        <v>26</v>
      </c>
      <c r="B32" s="66">
        <v>1139</v>
      </c>
      <c r="C32" s="104" t="s">
        <v>46</v>
      </c>
    </row>
    <row r="33" spans="1:3">
      <c r="A33" s="65" t="s">
        <v>22</v>
      </c>
      <c r="B33" s="66">
        <v>11001</v>
      </c>
      <c r="C33" s="1" t="s">
        <v>52</v>
      </c>
    </row>
    <row r="34" spans="1:3">
      <c r="A34" s="65" t="s">
        <v>23</v>
      </c>
      <c r="B34" s="66" t="s">
        <v>87</v>
      </c>
      <c r="C34" s="138"/>
    </row>
    <row r="35" spans="1:3" ht="69">
      <c r="A35" s="65" t="s">
        <v>24</v>
      </c>
      <c r="B35" s="66" t="s">
        <v>88</v>
      </c>
      <c r="C35" s="139"/>
    </row>
    <row r="36" spans="1:3">
      <c r="A36" s="65" t="s">
        <v>19</v>
      </c>
      <c r="B36" s="66" t="s">
        <v>89</v>
      </c>
      <c r="C36" s="8"/>
    </row>
    <row r="37" spans="1:3">
      <c r="A37" s="99" t="s">
        <v>91</v>
      </c>
      <c r="B37" s="99" t="s">
        <v>92</v>
      </c>
      <c r="C37" s="8"/>
    </row>
    <row r="38" spans="1:3">
      <c r="A38" s="132" t="s">
        <v>27</v>
      </c>
      <c r="B38" s="133"/>
      <c r="C38" s="8"/>
    </row>
    <row r="39" spans="1:3">
      <c r="A39" s="127" t="s">
        <v>25</v>
      </c>
      <c r="B39" s="128"/>
      <c r="C39" s="8">
        <f>'1'!D33</f>
        <v>-500000</v>
      </c>
    </row>
    <row r="40" spans="1:3">
      <c r="C40" s="10"/>
    </row>
  </sheetData>
  <mergeCells count="16">
    <mergeCell ref="A39:B39"/>
    <mergeCell ref="A26:C26"/>
    <mergeCell ref="A30:B30"/>
    <mergeCell ref="C34:C35"/>
    <mergeCell ref="A38:B38"/>
    <mergeCell ref="A23:B23"/>
    <mergeCell ref="C17:C20"/>
    <mergeCell ref="A21:B21"/>
    <mergeCell ref="A4:C4"/>
    <mergeCell ref="A5:C5"/>
    <mergeCell ref="A7:C7"/>
    <mergeCell ref="B2:C2"/>
    <mergeCell ref="B3:C3"/>
    <mergeCell ref="A9:C9"/>
    <mergeCell ref="A13:B13"/>
    <mergeCell ref="A22:B22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2023-11-07T14:05:05Z</dcterms:modified>
</cp:coreProperties>
</file>