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0730" windowHeight="1170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</sheets>
  <definedNames>
    <definedName name="_xlnm.Print_Area" localSheetId="7">'8'!$A$1:$C$15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9" i="3" l="1"/>
  <c r="D31" i="2"/>
  <c r="E11" i="5" l="1"/>
  <c r="E10" i="5" s="1"/>
  <c r="D13" i="4"/>
  <c r="G57" i="3"/>
  <c r="G55" i="3" s="1"/>
  <c r="G53" i="3" s="1"/>
  <c r="G51" i="3" s="1"/>
  <c r="G50" i="3" s="1"/>
  <c r="D32" i="2"/>
  <c r="D11" i="2"/>
  <c r="I14" i="8"/>
  <c r="I13" i="8" s="1"/>
  <c r="G14" i="6"/>
  <c r="G13" i="6" s="1"/>
  <c r="G12" i="6" s="1"/>
  <c r="G11" i="6" s="1"/>
  <c r="G10" i="6" s="1"/>
  <c r="D15" i="4"/>
  <c r="H11" i="4"/>
  <c r="D11" i="4"/>
  <c r="F50" i="3"/>
  <c r="G16" i="3"/>
  <c r="G14" i="3" s="1"/>
  <c r="G12" i="3" s="1"/>
  <c r="G11" i="3" s="1"/>
  <c r="F11" i="3"/>
  <c r="I11" i="8" l="1"/>
  <c r="G10" i="3"/>
  <c r="D10" i="2"/>
  <c r="I12" i="8"/>
</calcChain>
</file>

<file path=xl/sharedStrings.xml><?xml version="1.0" encoding="utf-8"?>
<sst xmlns="http://schemas.openxmlformats.org/spreadsheetml/2006/main" count="376" uniqueCount="194">
  <si>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</si>
  <si>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</si>
  <si>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</si>
  <si>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>Ծրագիր</t>
  </si>
  <si>
    <t xml:space="preserve"> Միջոցառում</t>
  </si>
  <si>
    <t xml:space="preserve"> Տարի</t>
  </si>
  <si>
    <t xml:space="preserve"> ԸՆԴԱՄԵՆԸ ԾԱԽՍԵՐ</t>
  </si>
  <si>
    <t>ՀՀ տարածքային կառավարման և ենթակառուցվածքների նախարարություն</t>
  </si>
  <si>
    <t>Ծրագրի անվանումը՝</t>
  </si>
  <si>
    <t>Քաղաքային զարգացում</t>
  </si>
  <si>
    <t>Ծրագրի նպատակը՝</t>
  </si>
  <si>
    <t xml:space="preserve"> Քաղաքային ենթակառուցվածքների զարգացում</t>
  </si>
  <si>
    <t>Վերջնական արդյունքի նկարագրությունը՝</t>
  </si>
  <si>
    <t xml:space="preserve"> Քաղաքային ենթակառուցվածքների արդիականացում և բարելավում</t>
  </si>
  <si>
    <t>Միջոցառման անվանումը՝</t>
  </si>
  <si>
    <t>Երևանի մետրոպոլիտենի ենթակառուցվածքների նորոգում</t>
  </si>
  <si>
    <t>Միջոցառման նկարագրությունը՝</t>
  </si>
  <si>
    <t>Միջոցառման տեսակը՝</t>
  </si>
  <si>
    <t xml:space="preserve"> Հանրության կողմից անմիջականորեն օգտագործվող ակտիվների հետ կապված միջոցառումներ</t>
  </si>
  <si>
    <t>ՀՀ կառավարություն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</si>
  <si>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</si>
  <si>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</si>
  <si>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</si>
  <si>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նաև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</si>
  <si>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</si>
  <si>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արդյունավետություն և թափանցիկություն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</si>
  <si>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</si>
  <si>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</si>
  <si>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ՀՀ կառավարության  2023 թվականի </t>
  </si>
  <si>
    <t>______________ ի    ___Ն որոշման</t>
  </si>
  <si>
    <t xml:space="preserve">«ՀԱՅԱUՏԱՆԻ ՀԱՆՐԱՊԵՏՈՒԹՅԱՆ 2023 ԹՎԱԿԱՆԻ ՊԵՏԱԿԱՆ ԲՅՈՒՋԵԻ ՄԱUԻՆ» OՐԵՆՔԻ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ՓՈՓՈԽՈՒԹՅՈՒՆԸ </t>
  </si>
  <si>
    <t xml:space="preserve">       ՀԱՅԱՍՏԱՆԻ ՀԱՆՐԱՊԵՏՈՒԹՅԱՆ                                                                                                               ՎԱՐՉԱՊԵՏԻ ԱՇԽԱՏԱԿԱԶՄԻ ՂԵԿԱՎԱՐ</t>
  </si>
  <si>
    <t>Ա. ՀԱՐՈՒԹՅՈՒՆՅԱՆ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</si>
  <si>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</si>
  <si>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</si>
  <si>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</si>
  <si>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</si>
  <si>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Դաս</t>
  </si>
  <si>
    <t>Միջոցառում</t>
  </si>
  <si>
    <t xml:space="preserve"> ԸՆԴԱՄԵՆԸ</t>
  </si>
  <si>
    <t>04</t>
  </si>
  <si>
    <t xml:space="preserve"> ՏՆՏԵՍԱԿԱՆ ՀԱՐԱԲԵՐՈՒԹՅՈՒՆՆԵՐ</t>
  </si>
  <si>
    <t xml:space="preserve"> այդ թվում`</t>
  </si>
  <si>
    <t>05</t>
  </si>
  <si>
    <t xml:space="preserve"> Տրանսպորտ</t>
  </si>
  <si>
    <t>այդ թվում՝</t>
  </si>
  <si>
    <t xml:space="preserve"> Խողովակաշարային և այլ տրանսպորտ</t>
  </si>
  <si>
    <t>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</si>
  <si>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</si>
  <si>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</si>
  <si>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</si>
  <si>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>ՄԵՔԵՆԱՆԵՐ ԵՎ ՍԱՐՔԱՎՈՐՈՒՄՆԵՐ</t>
  </si>
  <si>
    <t xml:space="preserve"> - Այլ մեքենաներ և սարքավորումներ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</si>
  <si>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</si>
  <si>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</si>
  <si>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</si>
  <si>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</si>
  <si>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1139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</si>
  <si>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</si>
  <si>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</si>
  <si>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</si>
  <si>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</si>
  <si>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Հավելված N2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</si>
  <si>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</si>
  <si>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</si>
  <si>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</si>
  <si>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</t>
  </si>
  <si>
    <t xml:space="preserve"> 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</si>
  <si>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</si>
  <si>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</si>
  <si>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</si>
  <si>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</si>
  <si>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</si>
  <si>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ՀՀ ՏԱՐԱԾՔԱՅԻՆ ԿԱՌԱՎԱՐՄԱՆ ԵՎ ԵՆԹԱԿԱՌՈՒՑՎԱԾՔՆԵՐԻ ՆԱԽԱՐԱՐՈՒԹՅՈՒՆ</t>
  </si>
  <si>
    <t>այդ թվում`</t>
  </si>
  <si>
    <t>Հավելված N 3</t>
  </si>
  <si>
    <t>ՀՀ կառավարության  2023 թվականի</t>
  </si>
  <si>
    <t>Ծրագրային դասիչը</t>
  </si>
  <si>
    <t>Տարի</t>
  </si>
  <si>
    <t>1157</t>
  </si>
  <si>
    <t>21001</t>
  </si>
  <si>
    <t xml:space="preserve"> Հավելված N 6</t>
  </si>
  <si>
    <t xml:space="preserve"> Հավելված N 4</t>
  </si>
  <si>
    <t>ՀԱՅԱՍՏԱՆԻ ՀԱՆՐԱՊԵՏՈՒԹՅԱՆ                                                                                                               ՎԱՐՉԱՊԵՏԻ ԱՇԽԱՏԱԿԱԶՄԻ ՂԵԿԱՎԱՐ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</si>
  <si>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</si>
  <si>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Խումբ</t>
  </si>
  <si>
    <t xml:space="preserve"> Դաս</t>
  </si>
  <si>
    <t xml:space="preserve"> 04</t>
  </si>
  <si>
    <t>ՏՆՏԵՍԱԿԱՆ ՀԱՐԱԲԵՐՈՒԹՅՈՒՆՆԵՐ</t>
  </si>
  <si>
    <t xml:space="preserve"> 05</t>
  </si>
  <si>
    <t>Տրանսպորտ</t>
  </si>
  <si>
    <t xml:space="preserve"> 1157</t>
  </si>
  <si>
    <t xml:space="preserve"> Քաղաքային զարգացում</t>
  </si>
  <si>
    <t>Ծրագրի դասիչը</t>
  </si>
  <si>
    <t>Ծրագրի անվանումը</t>
  </si>
  <si>
    <t xml:space="preserve">1157
</t>
  </si>
  <si>
    <t xml:space="preserve">Ծրագրի միջոցառումները </t>
  </si>
  <si>
    <t>Ծրագրի դասիչը՝</t>
  </si>
  <si>
    <t xml:space="preserve"> Ցուցանիշների փոփոխությունը 
(ավելացումները նշված են դրական նշանով)</t>
  </si>
  <si>
    <t>Միջոցառման դասիչը՝</t>
  </si>
  <si>
    <t>Նկարագրությունը՝</t>
  </si>
  <si>
    <t xml:space="preserve">Միջոցառումն իրականացնողի անվանումը </t>
  </si>
  <si>
    <t xml:space="preserve"> Մասնագիտացված միավոր </t>
  </si>
  <si>
    <t>Արդյունքի չափորոշիչներ</t>
  </si>
  <si>
    <t>Ռելսեր /մետր/</t>
  </si>
  <si>
    <t>Անվազույգեր/հատ/</t>
  </si>
  <si>
    <t xml:space="preserve">1139
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</si>
  <si>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</si>
  <si>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</si>
  <si>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</si>
  <si>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>Միջոցառման վրա կատարվող ծախսը (հազար դրամ)</t>
  </si>
  <si>
    <t>Կոդը</t>
  </si>
  <si>
    <t>Անվանումը</t>
  </si>
  <si>
    <t>Գնման ձևը</t>
  </si>
  <si>
    <t>Չափման միավորը</t>
  </si>
  <si>
    <t xml:space="preserve">Միավորի գինը </t>
  </si>
  <si>
    <t>Քանակը</t>
  </si>
  <si>
    <t>Գումարը (հազար դրամ)</t>
  </si>
  <si>
    <t>Բաժին N 04</t>
  </si>
  <si>
    <t>Խումբ N 05</t>
  </si>
  <si>
    <t>Դաս N 05</t>
  </si>
  <si>
    <t xml:space="preserve">  Խողովակաշարային և այլ տրանսպորտ</t>
  </si>
  <si>
    <t>1157-21001</t>
  </si>
  <si>
    <t xml:space="preserve"> Երևանի մետրոպոլիտենի ենթակառուցվածքների նորոգում</t>
  </si>
  <si>
    <t xml:space="preserve"> </t>
  </si>
  <si>
    <t xml:space="preserve"> ՄԱՍ I.  ԱՊՐԱՆՔՆԵՐ</t>
  </si>
  <si>
    <t>34941110/506</t>
  </si>
  <si>
    <t>ռելսեր</t>
  </si>
  <si>
    <t>ԲՄ</t>
  </si>
  <si>
    <t>մետր</t>
  </si>
  <si>
    <t>34911151/501</t>
  </si>
  <si>
    <t>վագոնների պահեստամասեր</t>
  </si>
  <si>
    <t>հատ</t>
  </si>
  <si>
    <t>34911151/503</t>
  </si>
  <si>
    <t>Հավելված N 7</t>
  </si>
  <si>
    <t>(հազ. դրամ)</t>
  </si>
  <si>
    <t xml:space="preserve"> տարի</t>
  </si>
  <si>
    <t>ՀՀ ԿԱՌԱՎԱՐՈՒԹՅՈՒՆ</t>
  </si>
  <si>
    <t xml:space="preserve">Ծրագրի միջոցառումներ </t>
  </si>
  <si>
    <t>Երևան քաղաքում հանգստի գոտիների և այգիների կառուցման և հիմնանորոգման աշխատանքներ</t>
  </si>
  <si>
    <t xml:space="preserve">Երևան քաղաքում հանգստի գոտիների և այգիների կառուցում և
հիմնանորոգում, ինչպես նաև կանաչ գոտիների արդիականացում </t>
  </si>
  <si>
    <t xml:space="preserve">Հանրության կողմից անմիջականորեն օգտագործվող ակտիվների հետ
կապված միջոցառումներ </t>
  </si>
  <si>
    <t xml:space="preserve">Հավելված N 1 </t>
  </si>
  <si>
    <t>08</t>
  </si>
  <si>
    <t>01</t>
  </si>
  <si>
    <t>- Շենքերի և շինությունների կապիտալ վերանորոգում</t>
  </si>
  <si>
    <t>ՇԵՆՔԵՐ ԵՎ ՇԻՆՈՒԹՅՈՒՆՆԵՐ</t>
  </si>
  <si>
    <t>ՀԻՄՆԱԿԱՆ ՄԻՋՈՑՆԵՐ</t>
  </si>
  <si>
    <t>ՈՉ ՖԻՆԱՆՍԱԿԱՆ ԱԿՏԻՎՆԵՐԻ ԳԾՈՎ ԾԱԽՍԵՐ</t>
  </si>
  <si>
    <t>ԸՆԴԱՄԵՆԸ՝ ԾԱԽՍԵՐ</t>
  </si>
  <si>
    <t>Հանգստի և սպորտի ծառայություններ</t>
  </si>
  <si>
    <t>ՀԱՆԳԻՍՏ, ՄՇԱԿՈՒՅԹ ԵՎ ԿՐՈՆ</t>
  </si>
  <si>
    <t>ԸՆԴԱՄԵՆԸ</t>
  </si>
  <si>
    <t>Հավելված N 5</t>
  </si>
  <si>
    <t xml:space="preserve"> Ցուցանիշների փոփոխությունը 
(ավելացումները նշված են դրական նշանով, իսկ նվազեցումները` փակագծերում)</t>
  </si>
  <si>
    <t>Երևան քաղաքում հանգստի գոտիների և այգիների կառուցում և հիմնանորոգում, ինչպես նաև կանաչ գոտիների արդիականացում</t>
  </si>
  <si>
    <t>Հանրության կողմից անմիջականորեն օգտագործվող ակտիվների հետ կապված միջոցառումներ</t>
  </si>
  <si>
    <t>ՀՀ բնակչություն</t>
  </si>
  <si>
    <t>Շահառուների ընտրության չափանիշները՝</t>
  </si>
  <si>
    <t xml:space="preserve">  Ցուցանիշների փոփոխությունը 
( նվազեցումները նշված են փակագծերում)</t>
  </si>
  <si>
    <t>Բաժին N 08</t>
  </si>
  <si>
    <t>Խումբ N 01</t>
  </si>
  <si>
    <t>Դաս N 01</t>
  </si>
  <si>
    <t>1157-21036</t>
  </si>
  <si>
    <t>ՄԱՍ II. ԱՇԽԱՏԱՆՔՆԵՐ</t>
  </si>
  <si>
    <t>45221142/631</t>
  </si>
  <si>
    <t>ընդհանուր շինարարական աշխատանքներ</t>
  </si>
  <si>
    <t>դրամ</t>
  </si>
  <si>
    <t>45231270/35</t>
  </si>
  <si>
    <t>հանգստի տարածքների վերանորոգման աշխատանքներ</t>
  </si>
  <si>
    <t>ՀԲՄ</t>
  </si>
  <si>
    <t xml:space="preserve">       Աղյուսակ N 9.1.58</t>
  </si>
  <si>
    <t xml:space="preserve">Աղյուսակ N 9.47     </t>
  </si>
  <si>
    <t xml:space="preserve">             Աղյուսակ N 9.1.7</t>
  </si>
  <si>
    <t xml:space="preserve">Աղյուսակ N 9.7     </t>
  </si>
  <si>
    <t xml:space="preserve"> ՄԱՍ 2.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</si>
  <si>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N 10 ՀԱՎԵԼՎԱԾՈՒՄ ԿԱՏԱՐՎՈՂ ՓՈՓՈԽՈՒԹՅՈՒՆՆԵՐԸ</t>
  </si>
  <si>
    <t>ՀԱՅԱՍՏԱՆԻ ՀԱՆՐԱՊԵՏՈՒԹՅԱՆ ԿԱՌԱՎԱՐՈՒԹՅԱՆ 2022 ԹՎԱԿԱՆԻ ԴԵԿՏԵՄԲԵՐԻ 29-Ի N 2111-Ն ՈՐՈՇՄԱՆ
N 9 և  N 9.1 ՀԱՎԵԼՎԱԾՆԵՐԻ  N 9.7, 9.1.7, 9.47 և 9.1.58  ԱՂՅՈՒՍԱԿՆԵՐՈՒՄ ԿԱՏԱՐՎՈՂ ՓՈՓՈԽՈՒԹՅՈՒՆՆԵՐԸ ԵՎ ԼՐԱՑՈՒՄՆԵՐԸ</t>
  </si>
  <si>
    <t xml:space="preserve">ՀԱՅԱՍՏԱՆԻ ՀԱՆՐԱՊԵՏՈՒԹՅԱՆ ԿԱՌԱՎԱՐՈՒԹՅԱՆ 2022 ԹՎԱԿԱՆԻ ԴԵԿՏԵՄԲԵՐԻ 29-Ի N 2111-Ն ՈՐՈՇՄԱՆ 
N8 ՀԱՎԵԼՎԱԾՈՒՄ ԿԱՏԱՐՎՈՂ ՓՈՓՈԽՈՒԹՅՈՒՆՆԵՐԸ 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</si>
  <si>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</si>
  <si>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«ՀԱՅԱՍՏԱՆԻ ՀԱՆՐԱՊԵՏՈՒԹՅԱՆ 2023 ԹՎԱԿԱՆԻ ՊԵՏԱԿԱՆ ԲՅՈՒՋԵԻ ՄԱՍԻՆ» ՕՐԵՆՔԻ N 1 ՀԱՎԵԼՎԱԾԻ N 3 ԱՂՅՈՒՍԱԿՈՒՄ ԿԱՏԱՐՎՈՂ ՓՈՓՈԽՈՒԹՅՈՒՆԸ</t>
  </si>
  <si>
    <t>ՀԱՅԱՍՏԱՆԻ ՀԱՆՐԱՊԵՏՈՒԹՅԱՆ ԿԱՌԱՎԱՐՈՒԹՅԱՆ 2022 ԹՎԱԿԱՆԻ ԴԵԿՏԵՄԲԵՐԻ 29-Ի N 2111-Ն ՈՐՈՇՄԱՆ N 5 ՀԱՎԵԼՎԱԾԻ N 2 ԱՂՅՈՒՍԱԿԻ ՑՈՒՑԱՆԻՇՆԵՐՈՒՄ ԿԱՏԱՐՎՈՂ ՓՈՓՈԽՈՒԹՅՈՒՆԸ</t>
  </si>
  <si>
    <t>Հավելված N 8</t>
  </si>
  <si>
    <t xml:space="preserve"> ______________ ի    ___Ն որոշման</t>
  </si>
  <si>
    <t>NN</t>
  </si>
  <si>
    <t>ՀԱՅԱՍՏԱՆԻ ՀԱՆՐԱՊԵՏՈՒԹՅԱՆ                      ՎԱՐՉԱՊԵՏԻ ԱՇԽԱՏԱԿԱԶՄԻ                                      ՂԵԿԱՎԱՐ</t>
  </si>
  <si>
    <t>Ա.ՀԱՐՈՒԹՅՈՒՆՅԱՆ</t>
  </si>
  <si>
    <t>ԵՄ-ԲՄԱՊՁԲ-23/84</t>
  </si>
  <si>
    <t>ԵՄ-ԲՄԱՊՁԲ-23/95</t>
  </si>
  <si>
    <t>28.07.2023թ</t>
  </si>
  <si>
    <t>09.08.2023թ</t>
  </si>
  <si>
    <t>Պայմնագրերի ծածկագրերը</t>
  </si>
  <si>
    <t>Պայմնագրերի կնքման ամսաթիվ</t>
  </si>
  <si>
    <t xml:space="preserve">Ց Ա Ն Կ
 «ԿԱՐԵՆ ԴԵՄԻՐՃՅԱՆԻ ԱՆՎԱՆ ԵՐԵՎԱՆԻ ՄԵՏՐՈՊՈԼԻՏԵՆ» ՓԲԸ-Ի ԿՈՂՄԻՑ 2023
ԹՎԱԿԱՆԻ ԸՆԹԱՑՔՈՒՄ «ԳՆՈՒՄՆԵՐԻ ՄԱՍԻՆ» ՕՐԵՆՔԻ 15-ՐԴ ՀՈԴՎԱԾԻ 6-ՐԴ ՄԱՍԻ
ՀԻՄԱՆ ՎՐԱ ԿԱԶՄԱԿԵՐՊՎԱԾ ԱՊՐԱՆՔՆԵՐԻ ՄԱՏԱԿԱՐԱՐԱՄԱՆ ՀԱՄԱՐ ԿՆՔՎԱԾ ՊԱՅՄՆԱԳՐԵՐԻ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</si>
</sst>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##,##0.0;\(##,##0.0\);\-"/>
    <numFmt numFmtId="165" formatCode="#,##0.0"/>
    <numFmt numFmtId="166" formatCode="#,##0.0_);\(#,##0.0\)"/>
    <numFmt numFmtId="167" formatCode="#,##0.0;[Red]#,##0.0"/>
    <numFmt numFmtId="168" formatCode="_(* #,##0.0_);_(* \(#,##0.0\);_(* &quot;-&quot;??_);_(@_)"/>
    <numFmt numFmtId="169" formatCode="0_);\(0\)"/>
    <numFmt numFmtId="170" formatCode="##,##0;\(##,##0\);\-"/>
    <numFmt numFmtId="171" formatCode="0.0"/>
    <numFmt numFmtId="172" formatCode="_(* #,##0.0_);_(* \(#,##0.0\);_(* &quot;-&quot;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3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2"/>
      <name val="GHEA Grapalat"/>
      <family val="3"/>
    </font>
    <font>
      <u/>
      <sz val="12"/>
      <name val="GHEA Grapalat"/>
      <family val="3"/>
    </font>
    <font>
      <sz val="12"/>
      <name val="Times Armenian"/>
      <family val="1"/>
    </font>
    <font>
      <sz val="10"/>
      <name val="Arial"/>
      <family val="2"/>
    </font>
    <font>
      <sz val="10"/>
      <name val="Times Armenian"/>
      <family val="1"/>
    </font>
    <font>
      <sz val="8"/>
      <color theme="1"/>
      <name val="GHEA Grapalat"/>
      <family val="3"/>
    </font>
    <font>
      <i/>
      <sz val="12"/>
      <color theme="1"/>
      <name val="GHEA Grapalat"/>
      <family val="3"/>
    </font>
    <font>
      <b/>
      <sz val="11"/>
      <color theme="1"/>
      <name val="Calibri"/>
      <family val="2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1"/>
      <color theme="1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3" fillId="0" borderId="0">
      <alignment horizontal="left" vertical="top" wrapText="1"/>
    </xf>
    <xf numFmtId="164" fontId="3" fillId="0" borderId="0" applyFill="0" applyBorder="0" applyProtection="0">
      <alignment horizontal="right" vertical="top"/>
    </xf>
    <xf numFmtId="0" fontId="9" fillId="0" borderId="0"/>
    <xf numFmtId="0" fontId="12" fillId="0" borderId="0"/>
    <xf numFmtId="0" fontId="13" fillId="0" borderId="0"/>
    <xf numFmtId="43" fontId="14" fillId="0" borderId="0" applyFont="0" applyFill="0" applyBorder="0" applyAlignment="0" applyProtection="0"/>
    <xf numFmtId="0" fontId="3" fillId="0" borderId="0">
      <alignment horizontal="left" vertical="top" wrapText="1"/>
    </xf>
    <xf numFmtId="0" fontId="13" fillId="0" borderId="0"/>
    <xf numFmtId="0" fontId="21" fillId="0" borderId="0"/>
  </cellStyleXfs>
  <cellXfs count="27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2" fontId="6" fillId="0" borderId="2" xfId="0" applyNumberFormat="1" applyFont="1" applyBorder="1" applyAlignment="1">
      <alignment wrapText="1"/>
    </xf>
    <xf numFmtId="166" fontId="5" fillId="0" borderId="1" xfId="3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2" fillId="3" borderId="1" xfId="0" applyFont="1" applyFill="1" applyBorder="1" applyAlignment="1">
      <alignment vertical="top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0" borderId="11" xfId="2" applyFont="1" applyBorder="1">
      <alignment horizontal="left" vertical="top" wrapText="1"/>
    </xf>
    <xf numFmtId="167" fontId="5" fillId="0" borderId="9" xfId="3" applyNumberFormat="1" applyFont="1" applyFill="1" applyBorder="1" applyAlignment="1">
      <alignment horizontal="right" vertical="center"/>
    </xf>
    <xf numFmtId="49" fontId="4" fillId="0" borderId="9" xfId="2" applyNumberFormat="1" applyFont="1" applyBorder="1" applyAlignment="1">
      <alignment vertical="top" wrapText="1"/>
    </xf>
    <xf numFmtId="0" fontId="4" fillId="0" borderId="9" xfId="2" applyFont="1" applyBorder="1" applyAlignment="1">
      <alignment vertical="top" wrapText="1"/>
    </xf>
    <xf numFmtId="0" fontId="4" fillId="2" borderId="9" xfId="4" applyFont="1" applyFill="1" applyBorder="1" applyAlignment="1">
      <alignment horizontal="left" vertical="top" wrapText="1"/>
    </xf>
    <xf numFmtId="166" fontId="4" fillId="0" borderId="9" xfId="3" applyNumberFormat="1" applyFont="1" applyFill="1" applyBorder="1" applyAlignment="1">
      <alignment horizontal="center" vertical="center"/>
    </xf>
    <xf numFmtId="49" fontId="5" fillId="0" borderId="9" xfId="2" applyNumberFormat="1" applyFont="1" applyBorder="1" applyAlignment="1">
      <alignment vertical="top" wrapText="1"/>
    </xf>
    <xf numFmtId="0" fontId="5" fillId="0" borderId="9" xfId="2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166" fontId="5" fillId="0" borderId="9" xfId="3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vertical="top" wrapText="1"/>
    </xf>
    <xf numFmtId="0" fontId="2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4" fillId="2" borderId="9" xfId="2" applyFont="1" applyFill="1" applyBorder="1" applyAlignment="1">
      <alignment horizontal="center" vertical="center" wrapText="1"/>
    </xf>
    <xf numFmtId="166" fontId="4" fillId="0" borderId="9" xfId="0" applyNumberFormat="1" applyFont="1" applyBorder="1" applyAlignment="1">
      <alignment horizontal="center" vertical="center"/>
    </xf>
    <xf numFmtId="0" fontId="5" fillId="2" borderId="9" xfId="4" applyFont="1" applyFill="1" applyBorder="1" applyAlignment="1">
      <alignment horizontal="left" vertical="top" wrapText="1"/>
    </xf>
    <xf numFmtId="168" fontId="5" fillId="2" borderId="9" xfId="0" applyNumberFormat="1" applyFont="1" applyFill="1" applyBorder="1" applyAlignment="1">
      <alignment vertical="center" wrapText="1"/>
    </xf>
    <xf numFmtId="0" fontId="5" fillId="2" borderId="9" xfId="2" applyFont="1" applyFill="1" applyBorder="1" applyAlignment="1">
      <alignment vertical="center" wrapText="1"/>
    </xf>
    <xf numFmtId="166" fontId="5" fillId="0" borderId="9" xfId="0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top" wrapText="1"/>
    </xf>
    <xf numFmtId="0" fontId="10" fillId="2" borderId="9" xfId="2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indent="2"/>
    </xf>
    <xf numFmtId="0" fontId="5" fillId="2" borderId="9" xfId="0" applyFont="1" applyFill="1" applyBorder="1" applyAlignment="1">
      <alignment horizontal="left" vertical="center" wrapText="1" indent="2"/>
    </xf>
    <xf numFmtId="49" fontId="5" fillId="2" borderId="9" xfId="0" applyNumberFormat="1" applyFont="1" applyFill="1" applyBorder="1" applyAlignment="1">
      <alignment horizontal="left" vertical="center" wrapText="1" indent="2"/>
    </xf>
    <xf numFmtId="0" fontId="2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 textRotation="90" wrapText="1"/>
    </xf>
    <xf numFmtId="49" fontId="5" fillId="0" borderId="9" xfId="0" applyNumberFormat="1" applyFont="1" applyBorder="1" applyAlignment="1">
      <alignment horizontal="center" vertical="center" textRotation="90" wrapText="1"/>
    </xf>
    <xf numFmtId="165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0" borderId="9" xfId="3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2" borderId="9" xfId="5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6" fillId="0" borderId="0" xfId="0" applyFont="1"/>
    <xf numFmtId="0" fontId="2" fillId="0" borderId="9" xfId="6" applyFont="1" applyBorder="1" applyAlignment="1">
      <alignment horizontal="center" vertical="center" wrapText="1"/>
    </xf>
    <xf numFmtId="166" fontId="5" fillId="0" borderId="9" xfId="1" applyNumberFormat="1" applyFont="1" applyBorder="1" applyAlignment="1">
      <alignment horizontal="center" vertical="center" wrapText="1"/>
    </xf>
    <xf numFmtId="0" fontId="2" fillId="0" borderId="9" xfId="6" applyFont="1" applyBorder="1" applyAlignment="1">
      <alignment horizontal="left"/>
    </xf>
    <xf numFmtId="0" fontId="5" fillId="0" borderId="13" xfId="6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15" fillId="0" borderId="0" xfId="0" applyFont="1" applyAlignment="1">
      <alignment horizontal="right" wrapText="1"/>
    </xf>
    <xf numFmtId="0" fontId="2" fillId="0" borderId="0" xfId="0" applyFont="1"/>
    <xf numFmtId="0" fontId="6" fillId="2" borderId="9" xfId="0" applyFont="1" applyFill="1" applyBorder="1" applyAlignment="1">
      <alignment vertical="top" wrapText="1"/>
    </xf>
    <xf numFmtId="0" fontId="5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2" borderId="13" xfId="0" applyFont="1" applyFill="1" applyBorder="1" applyAlignment="1">
      <alignment vertical="top" wrapText="1"/>
    </xf>
    <xf numFmtId="0" fontId="5" fillId="2" borderId="13" xfId="0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9" fontId="5" fillId="0" borderId="1" xfId="3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 wrapText="1"/>
    </xf>
    <xf numFmtId="169" fontId="5" fillId="2" borderId="5" xfId="3" applyNumberFormat="1" applyFont="1" applyFill="1" applyBorder="1" applyAlignment="1">
      <alignment horizontal="center" vertical="center"/>
    </xf>
    <xf numFmtId="164" fontId="5" fillId="0" borderId="1" xfId="3" applyFont="1" applyBorder="1" applyAlignment="1">
      <alignment horizontal="center" vertical="center"/>
    </xf>
    <xf numFmtId="170" fontId="5" fillId="2" borderId="5" xfId="3" applyNumberFormat="1" applyFont="1" applyFill="1" applyBorder="1" applyAlignment="1">
      <alignment horizontal="center" vertical="center"/>
    </xf>
    <xf numFmtId="166" fontId="5" fillId="2" borderId="1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4" fillId="0" borderId="9" xfId="0" applyFont="1" applyBorder="1" applyAlignment="1">
      <alignment horizontal="left" vertical="center" wrapText="1"/>
    </xf>
    <xf numFmtId="165" fontId="4" fillId="2" borderId="9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6" fontId="4" fillId="0" borderId="1" xfId="3" applyNumberFormat="1" applyFont="1" applyFill="1" applyBorder="1" applyAlignment="1">
      <alignment horizontal="center" vertical="center"/>
    </xf>
    <xf numFmtId="165" fontId="4" fillId="0" borderId="1" xfId="3" applyNumberFormat="1" applyFont="1" applyFill="1" applyBorder="1" applyAlignment="1">
      <alignment horizontal="center" vertical="center"/>
    </xf>
    <xf numFmtId="0" fontId="10" fillId="0" borderId="5" xfId="0" applyFont="1" applyBorder="1"/>
    <xf numFmtId="0" fontId="10" fillId="0" borderId="1" xfId="0" applyFont="1" applyBorder="1"/>
    <xf numFmtId="0" fontId="10" fillId="0" borderId="9" xfId="0" applyFont="1" applyBorder="1"/>
    <xf numFmtId="0" fontId="16" fillId="0" borderId="1" xfId="0" applyFont="1" applyBorder="1" applyAlignment="1">
      <alignment horizontal="left" vertical="top" wrapText="1"/>
    </xf>
    <xf numFmtId="166" fontId="10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5" fillId="0" borderId="9" xfId="2" applyFont="1" applyBorder="1" applyAlignment="1">
      <alignment horizontal="right" vertical="top" wrapText="1"/>
    </xf>
    <xf numFmtId="0" fontId="5" fillId="0" borderId="1" xfId="2" applyFont="1" applyBorder="1" applyAlignment="1">
      <alignment horizontal="right" vertical="top" wrapText="1"/>
    </xf>
    <xf numFmtId="49" fontId="4" fillId="0" borderId="1" xfId="2" applyNumberFormat="1" applyFont="1" applyBorder="1" applyAlignment="1">
      <alignment vertical="top" wrapText="1"/>
    </xf>
    <xf numFmtId="168" fontId="5" fillId="2" borderId="1" xfId="7" applyNumberFormat="1" applyFont="1" applyFill="1" applyBorder="1" applyAlignment="1">
      <alignment horizontal="center" vertical="center" wrapText="1"/>
    </xf>
    <xf numFmtId="49" fontId="5" fillId="0" borderId="1" xfId="6" applyNumberFormat="1" applyFont="1" applyBorder="1" applyAlignment="1">
      <alignment horizontal="center" vertical="center" wrapText="1"/>
    </xf>
    <xf numFmtId="171" fontId="4" fillId="0" borderId="9" xfId="3" applyNumberFormat="1" applyFont="1" applyBorder="1" applyAlignment="1">
      <alignment horizontal="center" vertical="center"/>
    </xf>
    <xf numFmtId="49" fontId="4" fillId="0" borderId="1" xfId="6" applyNumberFormat="1" applyFont="1" applyBorder="1" applyAlignment="1">
      <alignment horizontal="center" vertical="center" wrapText="1"/>
    </xf>
    <xf numFmtId="49" fontId="5" fillId="0" borderId="1" xfId="6" applyNumberFormat="1" applyFont="1" applyBorder="1" applyAlignment="1">
      <alignment horizontal="right" vertical="center" wrapText="1"/>
    </xf>
    <xf numFmtId="0" fontId="5" fillId="0" borderId="1" xfId="2" applyFont="1" applyBorder="1" applyAlignment="1">
      <alignment horizontal="right" wrapText="1"/>
    </xf>
    <xf numFmtId="0" fontId="5" fillId="0" borderId="9" xfId="2" applyFont="1" applyBorder="1" applyAlignment="1">
      <alignment horizontal="right" wrapText="1"/>
    </xf>
    <xf numFmtId="0" fontId="5" fillId="2" borderId="9" xfId="2" applyFont="1" applyFill="1" applyBorder="1" applyAlignment="1">
      <alignment horizontal="right" wrapText="1"/>
    </xf>
    <xf numFmtId="164" fontId="4" fillId="2" borderId="9" xfId="3" applyFont="1" applyFill="1" applyBorder="1" applyAlignment="1">
      <alignment horizontal="center" vertical="center"/>
    </xf>
    <xf numFmtId="166" fontId="4" fillId="2" borderId="9" xfId="3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7" fillId="0" borderId="0" xfId="0" applyFont="1"/>
    <xf numFmtId="169" fontId="19" fillId="0" borderId="0" xfId="3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0" fillId="0" borderId="0" xfId="0" applyBorder="1"/>
    <xf numFmtId="0" fontId="10" fillId="2" borderId="0" xfId="2" applyFont="1" applyFill="1" applyBorder="1" applyAlignment="1">
      <alignment vertical="center" wrapText="1"/>
    </xf>
    <xf numFmtId="0" fontId="10" fillId="2" borderId="1" xfId="2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top" wrapText="1"/>
    </xf>
    <xf numFmtId="0" fontId="10" fillId="2" borderId="0" xfId="2" applyFont="1" applyFill="1" applyBorder="1" applyAlignment="1">
      <alignment horizontal="left" vertical="center" wrapText="1"/>
    </xf>
    <xf numFmtId="0" fontId="17" fillId="0" borderId="0" xfId="0" applyFont="1" applyBorder="1"/>
    <xf numFmtId="0" fontId="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center" wrapText="1"/>
    </xf>
    <xf numFmtId="0" fontId="16" fillId="3" borderId="1" xfId="0" applyFont="1" applyFill="1" applyBorder="1" applyAlignment="1">
      <alignment vertical="top" wrapText="1"/>
    </xf>
    <xf numFmtId="0" fontId="20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4" fontId="4" fillId="0" borderId="1" xfId="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6" fontId="4" fillId="0" borderId="11" xfId="0" applyNumberFormat="1" applyFont="1" applyBorder="1" applyAlignment="1">
      <alignment horizontal="center" vertical="center" wrapText="1"/>
    </xf>
    <xf numFmtId="165" fontId="4" fillId="0" borderId="11" xfId="0" applyNumberFormat="1" applyFont="1" applyBorder="1" applyAlignment="1">
      <alignment horizontal="center" vertical="center" wrapText="1"/>
    </xf>
    <xf numFmtId="0" fontId="4" fillId="0" borderId="9" xfId="8" applyFont="1" applyBorder="1">
      <alignment horizontal="left" vertical="top" wrapText="1"/>
    </xf>
    <xf numFmtId="0" fontId="5" fillId="2" borderId="9" xfId="2" applyFont="1" applyFill="1" applyBorder="1" applyAlignment="1">
      <alignment horizontal="left" vertical="center" wrapText="1"/>
    </xf>
    <xf numFmtId="0" fontId="5" fillId="0" borderId="9" xfId="8" applyFont="1" applyBorder="1">
      <alignment horizontal="left" vertical="top" wrapText="1"/>
    </xf>
    <xf numFmtId="0" fontId="4" fillId="0" borderId="9" xfId="8" applyFont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166" fontId="5" fillId="0" borderId="0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10" applyFont="1" applyFill="1" applyAlignment="1">
      <alignment horizontal="left" vertical="top" wrapText="1"/>
    </xf>
    <xf numFmtId="0" fontId="5" fillId="2" borderId="0" xfId="10" applyFont="1" applyFill="1" applyAlignment="1">
      <alignment horizontal="right" vertical="top" wrapText="1"/>
    </xf>
    <xf numFmtId="0" fontId="5" fillId="2" borderId="0" xfId="10" applyFont="1" applyFill="1" applyAlignment="1">
      <alignment vertical="top" wrapText="1"/>
    </xf>
    <xf numFmtId="0" fontId="5" fillId="2" borderId="0" xfId="2" applyFont="1" applyFill="1" applyAlignment="1">
      <alignment vertical="center" wrapText="1"/>
    </xf>
    <xf numFmtId="0" fontId="5" fillId="2" borderId="0" xfId="10" applyFont="1" applyFill="1" applyAlignment="1">
      <alignment vertical="center" wrapText="1"/>
    </xf>
    <xf numFmtId="0" fontId="5" fillId="2" borderId="0" xfId="2" applyFont="1" applyFill="1" applyAlignment="1">
      <alignment horizontal="right" vertical="center" wrapText="1"/>
    </xf>
    <xf numFmtId="0" fontId="4" fillId="0" borderId="0" xfId="0" applyFont="1" applyAlignment="1">
      <alignment wrapText="1"/>
    </xf>
    <xf numFmtId="0" fontId="22" fillId="0" borderId="0" xfId="0" applyFont="1"/>
    <xf numFmtId="0" fontId="5" fillId="0" borderId="9" xfId="0" applyFont="1" applyBorder="1" applyAlignment="1">
      <alignment horizontal="center" vertical="center"/>
    </xf>
    <xf numFmtId="172" fontId="22" fillId="0" borderId="0" xfId="0" applyNumberFormat="1" applyFont="1"/>
    <xf numFmtId="0" fontId="6" fillId="2" borderId="9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166" fontId="5" fillId="0" borderId="3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3" xfId="6" applyFont="1" applyBorder="1" applyAlignment="1">
      <alignment horizontal="center" vertical="center"/>
    </xf>
    <xf numFmtId="0" fontId="2" fillId="0" borderId="11" xfId="6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5" fillId="0" borderId="3" xfId="8" applyFont="1" applyBorder="1" applyAlignment="1">
      <alignment horizontal="center" vertical="center" wrapText="1"/>
    </xf>
    <xf numFmtId="0" fontId="5" fillId="0" borderId="5" xfId="8" applyFont="1" applyBorder="1" applyAlignment="1">
      <alignment horizontal="center" vertical="center" wrapText="1"/>
    </xf>
    <xf numFmtId="0" fontId="5" fillId="0" borderId="3" xfId="8" applyFont="1" applyBorder="1" applyAlignment="1">
      <alignment horizontal="center" vertical="top" wrapText="1"/>
    </xf>
    <xf numFmtId="0" fontId="5" fillId="0" borderId="5" xfId="8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6" fillId="0" borderId="0" xfId="0" applyFont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5" fillId="2" borderId="0" xfId="2" applyFont="1" applyFill="1" applyAlignment="1">
      <alignment horizontal="right" vertical="center" wrapText="1"/>
    </xf>
    <xf numFmtId="0" fontId="5" fillId="2" borderId="0" xfId="10" applyFont="1" applyFill="1" applyAlignment="1">
      <alignment horizontal="center" vertical="top" wrapText="1"/>
    </xf>
  </cellXfs>
  <cellStyles count="11">
    <cellStyle name="Comma" xfId="1" builtinId="3"/>
    <cellStyle name="Normal" xfId="0" builtinId="0"/>
    <cellStyle name="Normal 12 3" xfId="8"/>
    <cellStyle name="Normal 13" xfId="4"/>
    <cellStyle name="Normal 5" xfId="10"/>
    <cellStyle name="Normal 5 10" xfId="9"/>
    <cellStyle name="Normal 6" xfId="6"/>
    <cellStyle name="Normal 8" xfId="2"/>
    <cellStyle name="SN_241" xfId="3"/>
    <cellStyle name="Обычный 2" xfId="5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topLeftCell="A22"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15.42578125" bestFit="1" customWidth="1"/>
    <col min="3" max="3" width="89.42578125" customWidth="1"/>
    <col min="4" max="4" width="25.42578125" customWidth="1"/>
  </cols>
  <sheetData>
    <row r="1" spans="1:4" ht="17.25" x14ac:dyDescent="0.3">
      <c r="C1" s="175" t="s">
        <v>142</v>
      </c>
      <c r="D1" s="175"/>
    </row>
    <row r="2" spans="1:4" ht="17.25" x14ac:dyDescent="0.3">
      <c r="C2" s="175" t="s">
        <v>76</v>
      </c>
      <c r="D2" s="175"/>
    </row>
    <row r="3" spans="1:4" ht="17.25" x14ac:dyDescent="0.3">
      <c r="C3" s="175" t="s">
        <v>29</v>
      </c>
      <c r="D3" s="175"/>
    </row>
    <row r="5" spans="1:4" ht="69.75" customHeight="1" x14ac:dyDescent="0.3">
      <c r="A5" s="181" t="s">
        <v>30</v>
      </c>
      <c r="B5" s="181"/>
      <c r="C5" s="181"/>
      <c r="D5" s="181"/>
    </row>
    <row r="6" spans="1:4" ht="11.25" customHeight="1" x14ac:dyDescent="0.3">
      <c r="A6" s="15"/>
      <c r="B6" s="15"/>
      <c r="C6" s="15"/>
      <c r="D6" s="15"/>
    </row>
    <row r="7" spans="1:4" ht="18.75" customHeight="1" x14ac:dyDescent="0.25">
      <c r="D7" s="14" t="s">
        <v>135</v>
      </c>
    </row>
    <row r="8" spans="1:4" ht="120.75" x14ac:dyDescent="0.25">
      <c r="A8" s="182" t="s">
        <v>0</v>
      </c>
      <c r="B8" s="182"/>
      <c r="C8" s="182" t="s">
        <v>1</v>
      </c>
      <c r="D8" s="2" t="s">
        <v>2</v>
      </c>
    </row>
    <row r="9" spans="1:4" ht="17.25" x14ac:dyDescent="0.25">
      <c r="A9" s="1" t="s">
        <v>3</v>
      </c>
      <c r="B9" s="1" t="s">
        <v>4</v>
      </c>
      <c r="C9" s="182"/>
      <c r="D9" s="1" t="s">
        <v>136</v>
      </c>
    </row>
    <row r="10" spans="1:4" ht="17.25" x14ac:dyDescent="0.25">
      <c r="A10" s="1"/>
      <c r="B10" s="3"/>
      <c r="C10" s="89" t="s">
        <v>72</v>
      </c>
      <c r="D10" s="93">
        <f>D11+D31</f>
        <v>-4.0000000037252903E-2</v>
      </c>
    </row>
    <row r="11" spans="1:4" ht="17.25" x14ac:dyDescent="0.3">
      <c r="A11" s="4"/>
      <c r="B11" s="5"/>
      <c r="C11" s="91" t="s">
        <v>7</v>
      </c>
      <c r="D11" s="93">
        <f>D12+D25</f>
        <v>-4.0000000037252903E-2</v>
      </c>
    </row>
    <row r="12" spans="1:4" ht="17.25" x14ac:dyDescent="0.3">
      <c r="A12" s="183">
        <v>1157</v>
      </c>
      <c r="B12" s="194"/>
      <c r="C12" s="94" t="s">
        <v>8</v>
      </c>
      <c r="D12" s="178">
        <v>620619.96</v>
      </c>
    </row>
    <row r="13" spans="1:4" ht="17.25" x14ac:dyDescent="0.25">
      <c r="A13" s="184"/>
      <c r="B13" s="195"/>
      <c r="C13" s="7" t="s">
        <v>9</v>
      </c>
      <c r="D13" s="179"/>
    </row>
    <row r="14" spans="1:4" ht="17.25" x14ac:dyDescent="0.3">
      <c r="A14" s="184"/>
      <c r="B14" s="195"/>
      <c r="C14" s="95" t="s">
        <v>10</v>
      </c>
      <c r="D14" s="179"/>
    </row>
    <row r="15" spans="1:4" ht="17.25" customHeight="1" x14ac:dyDescent="0.25">
      <c r="A15" s="184"/>
      <c r="B15" s="195"/>
      <c r="C15" s="8" t="s">
        <v>11</v>
      </c>
      <c r="D15" s="179"/>
    </row>
    <row r="16" spans="1:4" ht="17.25" x14ac:dyDescent="0.3">
      <c r="A16" s="184"/>
      <c r="B16" s="195"/>
      <c r="C16" s="96" t="s">
        <v>12</v>
      </c>
      <c r="D16" s="179"/>
    </row>
    <row r="17" spans="1:4" ht="25.5" customHeight="1" x14ac:dyDescent="0.25">
      <c r="A17" s="185"/>
      <c r="B17" s="196"/>
      <c r="C17" s="8" t="s">
        <v>13</v>
      </c>
      <c r="D17" s="180"/>
    </row>
    <row r="18" spans="1:4" ht="17.25" x14ac:dyDescent="0.25">
      <c r="A18" s="188" t="s">
        <v>138</v>
      </c>
      <c r="B18" s="189"/>
      <c r="C18" s="189"/>
      <c r="D18" s="190"/>
    </row>
    <row r="19" spans="1:4" ht="17.25" x14ac:dyDescent="0.3">
      <c r="A19" s="187"/>
      <c r="B19" s="177">
        <v>21001</v>
      </c>
      <c r="C19" s="95" t="s">
        <v>14</v>
      </c>
      <c r="D19" s="178">
        <v>620619.96</v>
      </c>
    </row>
    <row r="20" spans="1:4" ht="17.25" x14ac:dyDescent="0.25">
      <c r="A20" s="187"/>
      <c r="B20" s="177"/>
      <c r="C20" s="10" t="s">
        <v>15</v>
      </c>
      <c r="D20" s="179"/>
    </row>
    <row r="21" spans="1:4" ht="17.25" x14ac:dyDescent="0.3">
      <c r="A21" s="187"/>
      <c r="B21" s="177"/>
      <c r="C21" s="95" t="s">
        <v>16</v>
      </c>
      <c r="D21" s="179"/>
    </row>
    <row r="22" spans="1:4" ht="17.25" x14ac:dyDescent="0.25">
      <c r="A22" s="187"/>
      <c r="B22" s="177"/>
      <c r="C22" s="10" t="s">
        <v>15</v>
      </c>
      <c r="D22" s="179"/>
    </row>
    <row r="23" spans="1:4" ht="17.25" x14ac:dyDescent="0.3">
      <c r="A23" s="187"/>
      <c r="B23" s="177"/>
      <c r="C23" s="95" t="s">
        <v>17</v>
      </c>
      <c r="D23" s="179"/>
    </row>
    <row r="24" spans="1:4" ht="37.5" customHeight="1" x14ac:dyDescent="0.25">
      <c r="A24" s="187"/>
      <c r="B24" s="177"/>
      <c r="C24" s="10" t="s">
        <v>18</v>
      </c>
      <c r="D24" s="180"/>
    </row>
    <row r="25" spans="1:4" ht="17.25" x14ac:dyDescent="0.3">
      <c r="A25" s="199"/>
      <c r="B25" s="191">
        <v>21036</v>
      </c>
      <c r="C25" s="95" t="s">
        <v>14</v>
      </c>
      <c r="D25" s="178">
        <v>-620620</v>
      </c>
    </row>
    <row r="26" spans="1:4" ht="34.5" x14ac:dyDescent="0.25">
      <c r="A26" s="200"/>
      <c r="B26" s="192"/>
      <c r="C26" s="10" t="s">
        <v>139</v>
      </c>
      <c r="D26" s="179"/>
    </row>
    <row r="27" spans="1:4" ht="17.25" x14ac:dyDescent="0.3">
      <c r="A27" s="200"/>
      <c r="B27" s="192"/>
      <c r="C27" s="95" t="s">
        <v>16</v>
      </c>
      <c r="D27" s="179"/>
    </row>
    <row r="28" spans="1:4" ht="34.5" x14ac:dyDescent="0.25">
      <c r="A28" s="200"/>
      <c r="B28" s="192"/>
      <c r="C28" s="10" t="s">
        <v>140</v>
      </c>
      <c r="D28" s="179"/>
    </row>
    <row r="29" spans="1:4" ht="17.25" x14ac:dyDescent="0.3">
      <c r="A29" s="200"/>
      <c r="B29" s="192"/>
      <c r="C29" s="95" t="s">
        <v>17</v>
      </c>
      <c r="D29" s="179"/>
    </row>
    <row r="30" spans="1:4" ht="34.5" x14ac:dyDescent="0.25">
      <c r="A30" s="201"/>
      <c r="B30" s="193"/>
      <c r="C30" s="10" t="s">
        <v>141</v>
      </c>
      <c r="D30" s="180"/>
    </row>
    <row r="31" spans="1:4" ht="24.75" customHeight="1" x14ac:dyDescent="0.3">
      <c r="A31" s="11"/>
      <c r="B31" s="9"/>
      <c r="C31" s="91" t="s">
        <v>19</v>
      </c>
      <c r="D31" s="99">
        <f>D32</f>
        <v>0</v>
      </c>
    </row>
    <row r="32" spans="1:4" ht="17.25" x14ac:dyDescent="0.3">
      <c r="A32" s="183">
        <v>1139</v>
      </c>
      <c r="B32" s="186"/>
      <c r="C32" s="95" t="s">
        <v>20</v>
      </c>
      <c r="D32" s="178">
        <f>D38+D44</f>
        <v>0</v>
      </c>
    </row>
    <row r="33" spans="1:4" ht="17.25" x14ac:dyDescent="0.25">
      <c r="A33" s="184"/>
      <c r="B33" s="186"/>
      <c r="C33" s="12" t="s">
        <v>21</v>
      </c>
      <c r="D33" s="179"/>
    </row>
    <row r="34" spans="1:4" ht="17.25" x14ac:dyDescent="0.3">
      <c r="A34" s="184"/>
      <c r="B34" s="186"/>
      <c r="C34" s="95" t="s">
        <v>22</v>
      </c>
      <c r="D34" s="179"/>
    </row>
    <row r="35" spans="1:4" ht="34.5" x14ac:dyDescent="0.25">
      <c r="A35" s="184"/>
      <c r="B35" s="186"/>
      <c r="C35" s="10" t="s">
        <v>23</v>
      </c>
      <c r="D35" s="179"/>
    </row>
    <row r="36" spans="1:4" ht="17.25" x14ac:dyDescent="0.25">
      <c r="A36" s="184"/>
      <c r="B36" s="186"/>
      <c r="C36" s="97" t="s">
        <v>24</v>
      </c>
      <c r="D36" s="179"/>
    </row>
    <row r="37" spans="1:4" ht="17.25" x14ac:dyDescent="0.25">
      <c r="A37" s="185"/>
      <c r="B37" s="186"/>
      <c r="C37" s="10" t="s">
        <v>25</v>
      </c>
      <c r="D37" s="180"/>
    </row>
    <row r="38" spans="1:4" ht="17.25" x14ac:dyDescent="0.25">
      <c r="A38" s="176"/>
      <c r="B38" s="177">
        <v>11001</v>
      </c>
      <c r="C38" s="97" t="s">
        <v>14</v>
      </c>
      <c r="D38" s="178">
        <v>620620</v>
      </c>
    </row>
    <row r="39" spans="1:4" ht="17.25" x14ac:dyDescent="0.25">
      <c r="A39" s="176"/>
      <c r="B39" s="177"/>
      <c r="C39" s="12" t="s">
        <v>21</v>
      </c>
      <c r="D39" s="179"/>
    </row>
    <row r="40" spans="1:4" ht="17.25" x14ac:dyDescent="0.3">
      <c r="A40" s="176"/>
      <c r="B40" s="177"/>
      <c r="C40" s="95" t="s">
        <v>16</v>
      </c>
      <c r="D40" s="179"/>
    </row>
    <row r="41" spans="1:4" ht="51.75" x14ac:dyDescent="0.25">
      <c r="A41" s="176"/>
      <c r="B41" s="177"/>
      <c r="C41" s="12" t="s">
        <v>26</v>
      </c>
      <c r="D41" s="179"/>
    </row>
    <row r="42" spans="1:4" ht="17.25" x14ac:dyDescent="0.25">
      <c r="A42" s="176"/>
      <c r="B42" s="177"/>
      <c r="C42" s="98" t="s">
        <v>17</v>
      </c>
      <c r="D42" s="179"/>
    </row>
    <row r="43" spans="1:4" ht="17.25" x14ac:dyDescent="0.25">
      <c r="A43" s="176"/>
      <c r="B43" s="177"/>
      <c r="C43" s="12" t="s">
        <v>27</v>
      </c>
      <c r="D43" s="180"/>
    </row>
    <row r="44" spans="1:4" ht="17.25" x14ac:dyDescent="0.25">
      <c r="A44" s="176"/>
      <c r="B44" s="177">
        <v>11001</v>
      </c>
      <c r="C44" s="97" t="s">
        <v>14</v>
      </c>
      <c r="D44" s="178">
        <v>-620620</v>
      </c>
    </row>
    <row r="45" spans="1:4" ht="17.25" x14ac:dyDescent="0.25">
      <c r="A45" s="176"/>
      <c r="B45" s="177"/>
      <c r="C45" s="12" t="s">
        <v>21</v>
      </c>
      <c r="D45" s="179"/>
    </row>
    <row r="46" spans="1:4" ht="17.25" x14ac:dyDescent="0.3">
      <c r="A46" s="176"/>
      <c r="B46" s="177"/>
      <c r="C46" s="95" t="s">
        <v>16</v>
      </c>
      <c r="D46" s="179"/>
    </row>
    <row r="47" spans="1:4" ht="51.75" x14ac:dyDescent="0.25">
      <c r="A47" s="176"/>
      <c r="B47" s="177"/>
      <c r="C47" s="12" t="s">
        <v>26</v>
      </c>
      <c r="D47" s="179"/>
    </row>
    <row r="48" spans="1:4" ht="17.25" x14ac:dyDescent="0.25">
      <c r="A48" s="176"/>
      <c r="B48" s="177"/>
      <c r="C48" s="98" t="s">
        <v>17</v>
      </c>
      <c r="D48" s="179"/>
    </row>
    <row r="49" spans="1:4" ht="17.25" x14ac:dyDescent="0.25">
      <c r="A49" s="176"/>
      <c r="B49" s="177"/>
      <c r="C49" s="12" t="s">
        <v>27</v>
      </c>
      <c r="D49" s="180"/>
    </row>
    <row r="57" spans="1:4" ht="15.75" customHeight="1" x14ac:dyDescent="0.25">
      <c r="B57" s="197" t="s">
        <v>31</v>
      </c>
      <c r="C57" s="197"/>
      <c r="D57" s="198" t="s">
        <v>32</v>
      </c>
    </row>
    <row r="58" spans="1:4" ht="20.25" customHeight="1" x14ac:dyDescent="0.25">
      <c r="B58" s="197"/>
      <c r="C58" s="197"/>
      <c r="D58" s="198"/>
    </row>
  </sheetData>
  <mergeCells count="27">
    <mergeCell ref="D19:D24"/>
    <mergeCell ref="A12:A17"/>
    <mergeCell ref="B12:B17"/>
    <mergeCell ref="D12:D17"/>
    <mergeCell ref="B57:C58"/>
    <mergeCell ref="D57:D58"/>
    <mergeCell ref="A25:A30"/>
    <mergeCell ref="D25:D30"/>
    <mergeCell ref="A44:A49"/>
    <mergeCell ref="B44:B49"/>
    <mergeCell ref="D44:D49"/>
    <mergeCell ref="C1:D1"/>
    <mergeCell ref="A38:A43"/>
    <mergeCell ref="B38:B43"/>
    <mergeCell ref="D38:D43"/>
    <mergeCell ref="C2:D2"/>
    <mergeCell ref="C3:D3"/>
    <mergeCell ref="A5:D5"/>
    <mergeCell ref="A8:B8"/>
    <mergeCell ref="C8:C9"/>
    <mergeCell ref="A32:A37"/>
    <mergeCell ref="B32:B37"/>
    <mergeCell ref="D32:D37"/>
    <mergeCell ref="A19:A24"/>
    <mergeCell ref="B19:B24"/>
    <mergeCell ref="A18:D18"/>
    <mergeCell ref="B25:B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A5" sqref="A5:G5"/>
    </sheetView>
  </sheetViews>
  <sheetFormatPr defaultRowHeight="17.25" x14ac:dyDescent="0.3"/>
  <cols>
    <col min="1" max="1" width="8.5703125" style="63" bestFit="1" customWidth="1"/>
    <col min="2" max="2" width="8" style="63" bestFit="1" customWidth="1"/>
    <col min="3" max="3" width="6.28515625" style="63" bestFit="1" customWidth="1"/>
    <col min="4" max="4" width="12.85546875" style="63" customWidth="1"/>
    <col min="5" max="5" width="15.5703125" style="63" customWidth="1"/>
    <col min="6" max="6" width="82.42578125" style="63" customWidth="1"/>
    <col min="7" max="7" width="26.140625" style="63" customWidth="1"/>
    <col min="8" max="16384" width="9.140625" style="63"/>
  </cols>
  <sheetData>
    <row r="1" spans="1:7" x14ac:dyDescent="0.3">
      <c r="F1" s="175" t="s">
        <v>62</v>
      </c>
      <c r="G1" s="175"/>
    </row>
    <row r="2" spans="1:7" x14ac:dyDescent="0.3">
      <c r="F2" s="175" t="s">
        <v>28</v>
      </c>
      <c r="G2" s="175"/>
    </row>
    <row r="3" spans="1:7" x14ac:dyDescent="0.3">
      <c r="F3" s="175" t="s">
        <v>29</v>
      </c>
      <c r="G3" s="175"/>
    </row>
    <row r="5" spans="1:7" ht="45.75" customHeight="1" x14ac:dyDescent="0.3">
      <c r="A5" s="202" t="s">
        <v>179</v>
      </c>
      <c r="B5" s="202"/>
      <c r="C5" s="202"/>
      <c r="D5" s="202"/>
      <c r="E5" s="202"/>
      <c r="F5" s="202"/>
      <c r="G5" s="202"/>
    </row>
    <row r="6" spans="1:7" ht="14.25" customHeight="1" x14ac:dyDescent="0.3">
      <c r="A6" s="118"/>
      <c r="B6" s="118"/>
      <c r="C6" s="118"/>
      <c r="D6" s="118"/>
      <c r="E6" s="118"/>
      <c r="F6" s="118"/>
      <c r="G6" s="118"/>
    </row>
    <row r="7" spans="1:7" x14ac:dyDescent="0.3">
      <c r="G7" s="116" t="s">
        <v>135</v>
      </c>
    </row>
    <row r="8" spans="1:7" ht="120.75" x14ac:dyDescent="0.3">
      <c r="A8" s="203" t="s">
        <v>33</v>
      </c>
      <c r="B8" s="203"/>
      <c r="C8" s="203"/>
      <c r="D8" s="203" t="s">
        <v>0</v>
      </c>
      <c r="E8" s="203"/>
      <c r="F8" s="203" t="s">
        <v>34</v>
      </c>
      <c r="G8" s="119" t="s">
        <v>2</v>
      </c>
    </row>
    <row r="9" spans="1:7" x14ac:dyDescent="0.3">
      <c r="A9" s="119" t="s">
        <v>35</v>
      </c>
      <c r="B9" s="119" t="s">
        <v>36</v>
      </c>
      <c r="C9" s="119" t="s">
        <v>37</v>
      </c>
      <c r="D9" s="119" t="s">
        <v>3</v>
      </c>
      <c r="E9" s="119" t="s">
        <v>38</v>
      </c>
      <c r="F9" s="203"/>
      <c r="G9" s="119" t="s">
        <v>5</v>
      </c>
    </row>
    <row r="10" spans="1:7" x14ac:dyDescent="0.3">
      <c r="A10" s="30"/>
      <c r="B10" s="30"/>
      <c r="C10" s="30"/>
      <c r="D10" s="44"/>
      <c r="E10" s="44"/>
      <c r="F10" s="46" t="s">
        <v>39</v>
      </c>
      <c r="G10" s="90">
        <f>G11+G50</f>
        <v>-4.0000000037252903E-2</v>
      </c>
    </row>
    <row r="11" spans="1:7" ht="34.5" x14ac:dyDescent="0.3">
      <c r="A11" s="31"/>
      <c r="B11" s="31"/>
      <c r="C11" s="31"/>
      <c r="D11" s="45"/>
      <c r="E11" s="45"/>
      <c r="F11" s="46" t="str">
        <f>F18</f>
        <v>ՀՀ տարածքային կառավարման և ենթակառուցվածքների նախարարություն</v>
      </c>
      <c r="G11" s="107">
        <f>G12+G31</f>
        <v>-4.0000000037252903E-2</v>
      </c>
    </row>
    <row r="12" spans="1:7" x14ac:dyDescent="0.3">
      <c r="A12" s="20" t="s">
        <v>40</v>
      </c>
      <c r="B12" s="21"/>
      <c r="C12" s="21"/>
      <c r="D12" s="21"/>
      <c r="E12" s="21"/>
      <c r="F12" s="22" t="s">
        <v>41</v>
      </c>
      <c r="G12" s="23">
        <f>G14</f>
        <v>620619.96</v>
      </c>
    </row>
    <row r="13" spans="1:7" x14ac:dyDescent="0.3">
      <c r="A13" s="24"/>
      <c r="B13" s="25"/>
      <c r="C13" s="25"/>
      <c r="D13" s="25"/>
      <c r="E13" s="25"/>
      <c r="F13" s="18" t="s">
        <v>42</v>
      </c>
      <c r="G13" s="19"/>
    </row>
    <row r="14" spans="1:7" x14ac:dyDescent="0.3">
      <c r="A14" s="20"/>
      <c r="B14" s="20" t="s">
        <v>43</v>
      </c>
      <c r="C14" s="21"/>
      <c r="D14" s="21"/>
      <c r="E14" s="21"/>
      <c r="F14" s="22" t="s">
        <v>44</v>
      </c>
      <c r="G14" s="23">
        <f>G16</f>
        <v>620619.96</v>
      </c>
    </row>
    <row r="15" spans="1:7" x14ac:dyDescent="0.3">
      <c r="A15" s="24"/>
      <c r="B15" s="24"/>
      <c r="C15" s="25"/>
      <c r="D15" s="25"/>
      <c r="E15" s="25"/>
      <c r="F15" s="18" t="s">
        <v>45</v>
      </c>
      <c r="G15" s="19"/>
    </row>
    <row r="16" spans="1:7" x14ac:dyDescent="0.3">
      <c r="A16" s="20"/>
      <c r="B16" s="20"/>
      <c r="C16" s="20" t="s">
        <v>43</v>
      </c>
      <c r="D16" s="21"/>
      <c r="E16" s="21"/>
      <c r="F16" s="22" t="s">
        <v>46</v>
      </c>
      <c r="G16" s="23">
        <f>G18</f>
        <v>620619.96</v>
      </c>
    </row>
    <row r="17" spans="1:7" x14ac:dyDescent="0.3">
      <c r="A17" s="24"/>
      <c r="B17" s="24"/>
      <c r="C17" s="24"/>
      <c r="D17" s="25"/>
      <c r="E17" s="25"/>
      <c r="F17" s="26" t="s">
        <v>42</v>
      </c>
      <c r="G17" s="19"/>
    </row>
    <row r="18" spans="1:7" ht="18.75" customHeight="1" x14ac:dyDescent="0.3">
      <c r="A18" s="24"/>
      <c r="B18" s="24"/>
      <c r="C18" s="24"/>
      <c r="D18" s="25"/>
      <c r="E18" s="25"/>
      <c r="F18" s="27" t="s">
        <v>7</v>
      </c>
      <c r="G18" s="28">
        <v>620619.96</v>
      </c>
    </row>
    <row r="19" spans="1:7" x14ac:dyDescent="0.3">
      <c r="A19" s="24"/>
      <c r="B19" s="24"/>
      <c r="C19" s="24"/>
      <c r="D19" s="25"/>
      <c r="E19" s="25"/>
      <c r="F19" s="26" t="s">
        <v>42</v>
      </c>
      <c r="G19" s="19"/>
    </row>
    <row r="20" spans="1:7" x14ac:dyDescent="0.3">
      <c r="A20" s="24"/>
      <c r="B20" s="24"/>
      <c r="C20" s="24"/>
      <c r="D20" s="25">
        <v>1157</v>
      </c>
      <c r="E20" s="25"/>
      <c r="F20" s="26" t="s">
        <v>9</v>
      </c>
      <c r="G20" s="28">
        <v>620619.96</v>
      </c>
    </row>
    <row r="21" spans="1:7" x14ac:dyDescent="0.3">
      <c r="A21" s="24"/>
      <c r="B21" s="24"/>
      <c r="C21" s="24"/>
      <c r="D21" s="25"/>
      <c r="E21" s="25"/>
      <c r="F21" s="26" t="s">
        <v>42</v>
      </c>
      <c r="G21" s="19"/>
    </row>
    <row r="22" spans="1:7" x14ac:dyDescent="0.3">
      <c r="A22" s="24"/>
      <c r="B22" s="24"/>
      <c r="C22" s="24"/>
      <c r="D22" s="25"/>
      <c r="E22" s="25">
        <v>21001</v>
      </c>
      <c r="F22" s="26" t="s">
        <v>15</v>
      </c>
      <c r="G22" s="28">
        <v>620619.96</v>
      </c>
    </row>
    <row r="23" spans="1:7" x14ac:dyDescent="0.3">
      <c r="A23" s="24"/>
      <c r="B23" s="24"/>
      <c r="C23" s="24"/>
      <c r="D23" s="25"/>
      <c r="E23" s="25"/>
      <c r="F23" s="29" t="s">
        <v>47</v>
      </c>
      <c r="G23" s="19"/>
    </row>
    <row r="24" spans="1:7" ht="34.5" x14ac:dyDescent="0.3">
      <c r="A24" s="24"/>
      <c r="B24" s="24"/>
      <c r="C24" s="24"/>
      <c r="D24" s="25"/>
      <c r="E24" s="25"/>
      <c r="F24" s="27" t="s">
        <v>7</v>
      </c>
      <c r="G24" s="28">
        <v>620619.96</v>
      </c>
    </row>
    <row r="25" spans="1:7" ht="34.5" x14ac:dyDescent="0.3">
      <c r="A25" s="24"/>
      <c r="B25" s="24"/>
      <c r="C25" s="24"/>
      <c r="D25" s="25"/>
      <c r="E25" s="25"/>
      <c r="F25" s="29" t="s">
        <v>48</v>
      </c>
      <c r="G25" s="19"/>
    </row>
    <row r="26" spans="1:7" x14ac:dyDescent="0.3">
      <c r="A26" s="24"/>
      <c r="B26" s="24"/>
      <c r="C26" s="24"/>
      <c r="D26" s="25"/>
      <c r="E26" s="25"/>
      <c r="F26" s="30" t="s">
        <v>6</v>
      </c>
      <c r="G26" s="28">
        <v>620619.96</v>
      </c>
    </row>
    <row r="27" spans="1:7" x14ac:dyDescent="0.3">
      <c r="A27" s="24"/>
      <c r="B27" s="24"/>
      <c r="C27" s="24"/>
      <c r="D27" s="25"/>
      <c r="E27" s="25"/>
      <c r="F27" s="30" t="s">
        <v>49</v>
      </c>
      <c r="G27" s="28">
        <v>620619.96</v>
      </c>
    </row>
    <row r="28" spans="1:7" x14ac:dyDescent="0.3">
      <c r="A28" s="24"/>
      <c r="B28" s="24"/>
      <c r="C28" s="24"/>
      <c r="D28" s="25"/>
      <c r="E28" s="25"/>
      <c r="F28" s="30" t="s">
        <v>50</v>
      </c>
      <c r="G28" s="28">
        <v>620619.96</v>
      </c>
    </row>
    <row r="29" spans="1:7" x14ac:dyDescent="0.3">
      <c r="A29" s="24"/>
      <c r="B29" s="24"/>
      <c r="C29" s="24"/>
      <c r="D29" s="25"/>
      <c r="E29" s="25"/>
      <c r="F29" s="30" t="s">
        <v>51</v>
      </c>
      <c r="G29" s="28">
        <v>620619.96</v>
      </c>
    </row>
    <row r="30" spans="1:7" x14ac:dyDescent="0.3">
      <c r="A30" s="24"/>
      <c r="B30" s="25"/>
      <c r="C30" s="25"/>
      <c r="D30" s="24"/>
      <c r="E30" s="25"/>
      <c r="F30" s="30" t="s">
        <v>52</v>
      </c>
      <c r="G30" s="28">
        <v>620619.96</v>
      </c>
    </row>
    <row r="31" spans="1:7" x14ac:dyDescent="0.3">
      <c r="A31" s="104" t="s">
        <v>143</v>
      </c>
      <c r="B31" s="101"/>
      <c r="C31" s="101"/>
      <c r="D31" s="100"/>
      <c r="E31" s="101"/>
      <c r="F31" s="22" t="s">
        <v>151</v>
      </c>
      <c r="G31" s="6">
        <v>-620620</v>
      </c>
    </row>
    <row r="32" spans="1:7" x14ac:dyDescent="0.3">
      <c r="A32" s="100"/>
      <c r="B32" s="101"/>
      <c r="C32" s="101"/>
      <c r="D32" s="100"/>
      <c r="E32" s="101"/>
      <c r="F32" s="26" t="s">
        <v>74</v>
      </c>
      <c r="G32" s="6"/>
    </row>
    <row r="33" spans="1:7" x14ac:dyDescent="0.3">
      <c r="A33" s="100"/>
      <c r="B33" s="104" t="s">
        <v>144</v>
      </c>
      <c r="C33" s="101"/>
      <c r="D33" s="100"/>
      <c r="E33" s="101"/>
      <c r="F33" s="22" t="s">
        <v>150</v>
      </c>
      <c r="G33" s="6">
        <v>-620620</v>
      </c>
    </row>
    <row r="34" spans="1:7" x14ac:dyDescent="0.3">
      <c r="A34" s="100"/>
      <c r="B34" s="101"/>
      <c r="C34" s="101"/>
      <c r="D34" s="100"/>
      <c r="E34" s="101"/>
      <c r="F34" s="26" t="s">
        <v>74</v>
      </c>
      <c r="G34" s="6"/>
    </row>
    <row r="35" spans="1:7" x14ac:dyDescent="0.3">
      <c r="A35" s="100"/>
      <c r="B35" s="101"/>
      <c r="C35" s="104" t="s">
        <v>144</v>
      </c>
      <c r="D35" s="100"/>
      <c r="E35" s="101"/>
      <c r="F35" s="22" t="s">
        <v>150</v>
      </c>
      <c r="G35" s="6">
        <v>-620620</v>
      </c>
    </row>
    <row r="36" spans="1:7" x14ac:dyDescent="0.3">
      <c r="A36" s="100"/>
      <c r="B36" s="101"/>
      <c r="C36" s="101"/>
      <c r="D36" s="100"/>
      <c r="E36" s="101"/>
      <c r="F36" s="26" t="s">
        <v>74</v>
      </c>
      <c r="G36" s="6"/>
    </row>
    <row r="37" spans="1:7" ht="28.5" customHeight="1" x14ac:dyDescent="0.3">
      <c r="A37" s="100"/>
      <c r="B37" s="101"/>
      <c r="C37" s="101"/>
      <c r="D37" s="100"/>
      <c r="E37" s="101"/>
      <c r="F37" s="27" t="s">
        <v>7</v>
      </c>
      <c r="G37" s="6">
        <v>-620620</v>
      </c>
    </row>
    <row r="38" spans="1:7" x14ac:dyDescent="0.3">
      <c r="A38" s="100"/>
      <c r="B38" s="101"/>
      <c r="C38" s="101"/>
      <c r="D38" s="100"/>
      <c r="E38" s="101"/>
      <c r="F38" s="26" t="s">
        <v>74</v>
      </c>
      <c r="G38" s="6"/>
    </row>
    <row r="39" spans="1:7" x14ac:dyDescent="0.3">
      <c r="A39" s="100"/>
      <c r="B39" s="101"/>
      <c r="C39" s="101"/>
      <c r="D39" s="102" t="s">
        <v>79</v>
      </c>
      <c r="E39" s="101"/>
      <c r="F39" s="26" t="s">
        <v>9</v>
      </c>
      <c r="G39" s="6">
        <v>-620620</v>
      </c>
    </row>
    <row r="40" spans="1:7" x14ac:dyDescent="0.3">
      <c r="A40" s="100"/>
      <c r="B40" s="101"/>
      <c r="C40" s="101"/>
      <c r="D40" s="103"/>
      <c r="E40" s="101"/>
      <c r="F40" s="26" t="s">
        <v>74</v>
      </c>
      <c r="G40" s="6"/>
    </row>
    <row r="41" spans="1:7" ht="34.5" x14ac:dyDescent="0.3">
      <c r="A41" s="100"/>
      <c r="B41" s="101"/>
      <c r="C41" s="101"/>
      <c r="D41" s="103"/>
      <c r="E41" s="101">
        <v>21036</v>
      </c>
      <c r="F41" s="26" t="s">
        <v>139</v>
      </c>
      <c r="G41" s="6">
        <v>-620620</v>
      </c>
    </row>
    <row r="42" spans="1:7" x14ac:dyDescent="0.3">
      <c r="A42" s="100"/>
      <c r="B42" s="101"/>
      <c r="C42" s="101"/>
      <c r="D42" s="103"/>
      <c r="E42" s="101"/>
      <c r="F42" s="29" t="s">
        <v>47</v>
      </c>
      <c r="G42" s="6"/>
    </row>
    <row r="43" spans="1:7" ht="30.75" customHeight="1" x14ac:dyDescent="0.3">
      <c r="A43" s="100"/>
      <c r="B43" s="101"/>
      <c r="C43" s="101"/>
      <c r="D43" s="103"/>
      <c r="E43" s="101"/>
      <c r="F43" s="27" t="s">
        <v>7</v>
      </c>
      <c r="G43" s="6">
        <v>-620620</v>
      </c>
    </row>
    <row r="44" spans="1:7" ht="34.5" x14ac:dyDescent="0.3">
      <c r="A44" s="100"/>
      <c r="B44" s="101"/>
      <c r="C44" s="101"/>
      <c r="D44" s="103"/>
      <c r="E44" s="101"/>
      <c r="F44" s="29" t="s">
        <v>58</v>
      </c>
      <c r="G44" s="6"/>
    </row>
    <row r="45" spans="1:7" x14ac:dyDescent="0.3">
      <c r="A45" s="100"/>
      <c r="B45" s="101"/>
      <c r="C45" s="101"/>
      <c r="D45" s="103"/>
      <c r="E45" s="101"/>
      <c r="F45" s="30" t="s">
        <v>149</v>
      </c>
      <c r="G45" s="6">
        <v>-620620</v>
      </c>
    </row>
    <row r="46" spans="1:7" x14ac:dyDescent="0.3">
      <c r="A46" s="100"/>
      <c r="B46" s="101"/>
      <c r="C46" s="101"/>
      <c r="D46" s="103"/>
      <c r="E46" s="101"/>
      <c r="F46" s="30" t="s">
        <v>148</v>
      </c>
      <c r="G46" s="6">
        <v>-620620</v>
      </c>
    </row>
    <row r="47" spans="1:7" x14ac:dyDescent="0.3">
      <c r="A47" s="100"/>
      <c r="B47" s="101"/>
      <c r="C47" s="101"/>
      <c r="D47" s="103"/>
      <c r="E47" s="101"/>
      <c r="F47" s="30" t="s">
        <v>147</v>
      </c>
      <c r="G47" s="6">
        <v>-620620</v>
      </c>
    </row>
    <row r="48" spans="1:7" x14ac:dyDescent="0.3">
      <c r="A48" s="100"/>
      <c r="B48" s="101"/>
      <c r="C48" s="101"/>
      <c r="D48" s="103"/>
      <c r="E48" s="101"/>
      <c r="F48" s="30" t="s">
        <v>146</v>
      </c>
      <c r="G48" s="6">
        <v>-620620</v>
      </c>
    </row>
    <row r="49" spans="1:7" ht="21" customHeight="1" x14ac:dyDescent="0.3">
      <c r="A49" s="100"/>
      <c r="B49" s="101"/>
      <c r="C49" s="101"/>
      <c r="D49" s="100"/>
      <c r="E49" s="101"/>
      <c r="F49" s="30" t="s">
        <v>145</v>
      </c>
      <c r="G49" s="6">
        <v>-620620</v>
      </c>
    </row>
    <row r="50" spans="1:7" x14ac:dyDescent="0.3">
      <c r="A50" s="20"/>
      <c r="B50" s="21"/>
      <c r="C50" s="21"/>
      <c r="D50" s="20"/>
      <c r="E50" s="21"/>
      <c r="F50" s="31" t="str">
        <f>F59</f>
        <v>ՀՀ կառավարություն</v>
      </c>
      <c r="G50" s="33">
        <f>G51</f>
        <v>0</v>
      </c>
    </row>
    <row r="51" spans="1:7" x14ac:dyDescent="0.3">
      <c r="A51" s="20" t="s">
        <v>53</v>
      </c>
      <c r="B51" s="21"/>
      <c r="C51" s="21"/>
      <c r="D51" s="20"/>
      <c r="E51" s="32"/>
      <c r="F51" s="22" t="s">
        <v>54</v>
      </c>
      <c r="G51" s="33">
        <f>G53</f>
        <v>0</v>
      </c>
    </row>
    <row r="52" spans="1:7" x14ac:dyDescent="0.3">
      <c r="A52" s="24"/>
      <c r="B52" s="24"/>
      <c r="C52" s="25"/>
      <c r="D52" s="24"/>
      <c r="E52" s="119"/>
      <c r="F52" s="34" t="s">
        <v>42</v>
      </c>
      <c r="G52" s="35"/>
    </row>
    <row r="53" spans="1:7" x14ac:dyDescent="0.3">
      <c r="A53" s="20"/>
      <c r="B53" s="20" t="s">
        <v>55</v>
      </c>
      <c r="C53" s="21"/>
      <c r="D53" s="20"/>
      <c r="E53" s="32"/>
      <c r="F53" s="22" t="s">
        <v>56</v>
      </c>
      <c r="G53" s="33">
        <f>G55</f>
        <v>0</v>
      </c>
    </row>
    <row r="54" spans="1:7" x14ac:dyDescent="0.3">
      <c r="A54" s="24"/>
      <c r="B54" s="24"/>
      <c r="C54" s="24"/>
      <c r="D54" s="24"/>
      <c r="E54" s="119"/>
      <c r="F54" s="34" t="s">
        <v>42</v>
      </c>
      <c r="G54" s="35"/>
    </row>
    <row r="55" spans="1:7" x14ac:dyDescent="0.3">
      <c r="A55" s="20"/>
      <c r="B55" s="20"/>
      <c r="C55" s="20" t="s">
        <v>55</v>
      </c>
      <c r="D55" s="20"/>
      <c r="E55" s="32"/>
      <c r="F55" s="22" t="s">
        <v>21</v>
      </c>
      <c r="G55" s="33">
        <f>G57</f>
        <v>0</v>
      </c>
    </row>
    <row r="56" spans="1:7" x14ac:dyDescent="0.3">
      <c r="A56" s="24"/>
      <c r="B56" s="25"/>
      <c r="C56" s="25"/>
      <c r="D56" s="24"/>
      <c r="E56" s="119"/>
      <c r="F56" s="34" t="s">
        <v>42</v>
      </c>
      <c r="G56" s="35"/>
    </row>
    <row r="57" spans="1:7" x14ac:dyDescent="0.3">
      <c r="A57" s="24"/>
      <c r="B57" s="25"/>
      <c r="C57" s="25"/>
      <c r="D57" s="24" t="s">
        <v>57</v>
      </c>
      <c r="E57" s="36"/>
      <c r="F57" s="26" t="s">
        <v>21</v>
      </c>
      <c r="G57" s="37">
        <f>G59</f>
        <v>0</v>
      </c>
    </row>
    <row r="58" spans="1:7" x14ac:dyDescent="0.3">
      <c r="A58" s="24"/>
      <c r="B58" s="24"/>
      <c r="C58" s="25"/>
      <c r="D58" s="24"/>
      <c r="E58" s="119"/>
      <c r="F58" s="34" t="s">
        <v>42</v>
      </c>
      <c r="G58" s="35"/>
    </row>
    <row r="59" spans="1:7" x14ac:dyDescent="0.3">
      <c r="A59" s="24"/>
      <c r="B59" s="24"/>
      <c r="C59" s="25"/>
      <c r="D59" s="38"/>
      <c r="E59" s="39"/>
      <c r="F59" s="27" t="s">
        <v>19</v>
      </c>
      <c r="G59" s="37">
        <f>G61+G69</f>
        <v>0</v>
      </c>
    </row>
    <row r="60" spans="1:7" x14ac:dyDescent="0.3">
      <c r="A60" s="24"/>
      <c r="B60" s="24"/>
      <c r="C60" s="24"/>
      <c r="D60" s="24"/>
      <c r="E60" s="119"/>
      <c r="F60" s="36" t="s">
        <v>42</v>
      </c>
      <c r="G60" s="35"/>
    </row>
    <row r="61" spans="1:7" x14ac:dyDescent="0.3">
      <c r="A61" s="24"/>
      <c r="B61" s="24"/>
      <c r="C61" s="24"/>
      <c r="D61" s="24"/>
      <c r="E61" s="119">
        <v>11001</v>
      </c>
      <c r="F61" s="26" t="s">
        <v>21</v>
      </c>
      <c r="G61" s="37">
        <v>620620</v>
      </c>
    </row>
    <row r="62" spans="1:7" x14ac:dyDescent="0.3">
      <c r="A62" s="24"/>
      <c r="B62" s="25"/>
      <c r="C62" s="25"/>
      <c r="D62" s="24"/>
      <c r="E62" s="119"/>
      <c r="F62" s="36" t="s">
        <v>47</v>
      </c>
      <c r="G62" s="35"/>
    </row>
    <row r="63" spans="1:7" x14ac:dyDescent="0.3">
      <c r="A63" s="24"/>
      <c r="B63" s="25"/>
      <c r="C63" s="25"/>
      <c r="D63" s="24"/>
      <c r="E63" s="40"/>
      <c r="F63" s="29" t="s">
        <v>19</v>
      </c>
      <c r="G63" s="37">
        <v>620620</v>
      </c>
    </row>
    <row r="64" spans="1:7" ht="34.5" x14ac:dyDescent="0.3">
      <c r="A64" s="41"/>
      <c r="B64" s="42"/>
      <c r="C64" s="43"/>
      <c r="D64" s="43"/>
      <c r="E64" s="43"/>
      <c r="F64" s="36" t="s">
        <v>58</v>
      </c>
      <c r="G64" s="35"/>
    </row>
    <row r="65" spans="1:7" x14ac:dyDescent="0.3">
      <c r="A65" s="41"/>
      <c r="B65" s="42"/>
      <c r="C65" s="43"/>
      <c r="D65" s="43"/>
      <c r="E65" s="43"/>
      <c r="F65" s="36" t="s">
        <v>6</v>
      </c>
      <c r="G65" s="37">
        <v>620620</v>
      </c>
    </row>
    <row r="66" spans="1:7" x14ac:dyDescent="0.3">
      <c r="A66" s="41"/>
      <c r="B66" s="42"/>
      <c r="C66" s="43"/>
      <c r="D66" s="43"/>
      <c r="E66" s="43"/>
      <c r="F66" s="36" t="s">
        <v>59</v>
      </c>
      <c r="G66" s="37">
        <v>620620</v>
      </c>
    </row>
    <row r="67" spans="1:7" x14ac:dyDescent="0.3">
      <c r="A67" s="41"/>
      <c r="B67" s="42"/>
      <c r="C67" s="43"/>
      <c r="D67" s="43"/>
      <c r="E67" s="43"/>
      <c r="F67" s="36" t="s">
        <v>60</v>
      </c>
      <c r="G67" s="37">
        <v>620620</v>
      </c>
    </row>
    <row r="68" spans="1:7" x14ac:dyDescent="0.3">
      <c r="A68" s="41"/>
      <c r="B68" s="42"/>
      <c r="C68" s="43"/>
      <c r="D68" s="43"/>
      <c r="E68" s="43"/>
      <c r="F68" s="36" t="s">
        <v>61</v>
      </c>
      <c r="G68" s="37">
        <v>620620</v>
      </c>
    </row>
    <row r="69" spans="1:7" x14ac:dyDescent="0.3">
      <c r="A69" s="24"/>
      <c r="B69" s="24"/>
      <c r="C69" s="24"/>
      <c r="D69" s="24"/>
      <c r="E69" s="119">
        <v>11001</v>
      </c>
      <c r="F69" s="26" t="s">
        <v>21</v>
      </c>
      <c r="G69" s="37">
        <v>-620620</v>
      </c>
    </row>
    <row r="70" spans="1:7" x14ac:dyDescent="0.3">
      <c r="A70" s="24"/>
      <c r="B70" s="25"/>
      <c r="C70" s="25"/>
      <c r="D70" s="24"/>
      <c r="E70" s="119"/>
      <c r="F70" s="36" t="s">
        <v>47</v>
      </c>
      <c r="G70" s="35"/>
    </row>
    <row r="71" spans="1:7" x14ac:dyDescent="0.3">
      <c r="A71" s="24"/>
      <c r="B71" s="25"/>
      <c r="C71" s="25"/>
      <c r="D71" s="24"/>
      <c r="E71" s="40"/>
      <c r="F71" s="29" t="s">
        <v>19</v>
      </c>
      <c r="G71" s="37">
        <v>-620620</v>
      </c>
    </row>
    <row r="72" spans="1:7" ht="34.5" x14ac:dyDescent="0.3">
      <c r="A72" s="41"/>
      <c r="B72" s="42"/>
      <c r="C72" s="43"/>
      <c r="D72" s="43"/>
      <c r="E72" s="43"/>
      <c r="F72" s="36" t="s">
        <v>58</v>
      </c>
      <c r="G72" s="35"/>
    </row>
    <row r="73" spans="1:7" x14ac:dyDescent="0.3">
      <c r="A73" s="41"/>
      <c r="B73" s="42"/>
      <c r="C73" s="43"/>
      <c r="D73" s="43"/>
      <c r="E73" s="43"/>
      <c r="F73" s="36" t="s">
        <v>6</v>
      </c>
      <c r="G73" s="37">
        <v>-620620</v>
      </c>
    </row>
    <row r="74" spans="1:7" x14ac:dyDescent="0.3">
      <c r="A74" s="41"/>
      <c r="B74" s="42"/>
      <c r="C74" s="43"/>
      <c r="D74" s="43"/>
      <c r="E74" s="43"/>
      <c r="F74" s="36" t="s">
        <v>59</v>
      </c>
      <c r="G74" s="37">
        <v>-620620</v>
      </c>
    </row>
    <row r="75" spans="1:7" x14ac:dyDescent="0.3">
      <c r="A75" s="41"/>
      <c r="B75" s="42"/>
      <c r="C75" s="43"/>
      <c r="D75" s="43"/>
      <c r="E75" s="43"/>
      <c r="F75" s="36" t="s">
        <v>60</v>
      </c>
      <c r="G75" s="37">
        <v>-620620</v>
      </c>
    </row>
    <row r="76" spans="1:7" x14ac:dyDescent="0.3">
      <c r="A76" s="41"/>
      <c r="B76" s="42"/>
      <c r="C76" s="43"/>
      <c r="D76" s="43"/>
      <c r="E76" s="43"/>
      <c r="F76" s="36" t="s">
        <v>61</v>
      </c>
      <c r="G76" s="37">
        <v>-620620</v>
      </c>
    </row>
    <row r="80" spans="1:7" ht="18.75" customHeight="1" x14ac:dyDescent="0.3">
      <c r="E80" s="197" t="s">
        <v>31</v>
      </c>
      <c r="F80" s="197"/>
      <c r="G80" s="198" t="s">
        <v>32</v>
      </c>
    </row>
    <row r="81" spans="5:7" x14ac:dyDescent="0.3">
      <c r="E81" s="197"/>
      <c r="F81" s="197"/>
      <c r="G81" s="198"/>
    </row>
  </sheetData>
  <mergeCells count="9">
    <mergeCell ref="F1:G1"/>
    <mergeCell ref="F2:G2"/>
    <mergeCell ref="F3:G3"/>
    <mergeCell ref="A5:G5"/>
    <mergeCell ref="E80:F81"/>
    <mergeCell ref="G80:G81"/>
    <mergeCell ref="A8:C8"/>
    <mergeCell ref="D8:E8"/>
    <mergeCell ref="F8:F9"/>
  </mergeCells>
  <pageMargins left="0.7" right="0.7" top="0.75" bottom="0.75" header="0.3" footer="0.3"/>
  <ignoredErrors>
    <ignoredError sqref="B33 D3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4" workbookViewId="0">
      <selection activeCell="A5" sqref="A5:H5"/>
    </sheetView>
  </sheetViews>
  <sheetFormatPr defaultRowHeight="16.5" x14ac:dyDescent="0.3"/>
  <cols>
    <col min="1" max="1" width="7.7109375" style="145" customWidth="1"/>
    <col min="2" max="2" width="9.140625" style="145"/>
    <col min="3" max="3" width="49.140625" style="145" customWidth="1"/>
    <col min="4" max="4" width="15.140625" style="145" customWidth="1"/>
    <col min="5" max="5" width="18.42578125" style="145" customWidth="1"/>
    <col min="6" max="6" width="21" style="145" customWidth="1"/>
    <col min="7" max="7" width="17.85546875" style="145" customWidth="1"/>
    <col min="8" max="8" width="23" style="145" customWidth="1"/>
    <col min="9" max="16384" width="9.140625" style="145"/>
  </cols>
  <sheetData>
    <row r="1" spans="1:8" ht="17.25" x14ac:dyDescent="0.3">
      <c r="G1" s="175" t="s">
        <v>75</v>
      </c>
      <c r="H1" s="175"/>
    </row>
    <row r="2" spans="1:8" ht="17.25" x14ac:dyDescent="0.3">
      <c r="G2" s="175" t="s">
        <v>76</v>
      </c>
      <c r="H2" s="175"/>
    </row>
    <row r="3" spans="1:8" ht="17.25" x14ac:dyDescent="0.3">
      <c r="G3" s="175" t="s">
        <v>29</v>
      </c>
      <c r="H3" s="175"/>
    </row>
    <row r="5" spans="1:8" ht="44.25" customHeight="1" x14ac:dyDescent="0.3">
      <c r="A5" s="204" t="s">
        <v>180</v>
      </c>
      <c r="B5" s="204"/>
      <c r="C5" s="204"/>
      <c r="D5" s="204"/>
      <c r="E5" s="204"/>
      <c r="F5" s="204"/>
      <c r="G5" s="204"/>
      <c r="H5" s="204"/>
    </row>
    <row r="7" spans="1:8" x14ac:dyDescent="0.3">
      <c r="H7" s="129" t="s">
        <v>135</v>
      </c>
    </row>
    <row r="8" spans="1:8" ht="54" customHeight="1" x14ac:dyDescent="0.3">
      <c r="A8" s="205" t="s">
        <v>63</v>
      </c>
      <c r="B8" s="206"/>
      <c r="C8" s="209" t="s">
        <v>64</v>
      </c>
      <c r="D8" s="212" t="s">
        <v>65</v>
      </c>
      <c r="E8" s="215" t="s">
        <v>2</v>
      </c>
      <c r="F8" s="216"/>
      <c r="G8" s="216"/>
      <c r="H8" s="217"/>
    </row>
    <row r="9" spans="1:8" ht="17.25" x14ac:dyDescent="0.3">
      <c r="A9" s="207"/>
      <c r="B9" s="208"/>
      <c r="C9" s="210"/>
      <c r="D9" s="213"/>
      <c r="E9" s="215" t="s">
        <v>66</v>
      </c>
      <c r="F9" s="216"/>
      <c r="G9" s="216"/>
      <c r="H9" s="217"/>
    </row>
    <row r="10" spans="1:8" ht="103.5" x14ac:dyDescent="0.3">
      <c r="A10" s="47" t="s">
        <v>67</v>
      </c>
      <c r="B10" s="48" t="s">
        <v>38</v>
      </c>
      <c r="C10" s="211"/>
      <c r="D10" s="214"/>
      <c r="E10" s="49" t="s">
        <v>68</v>
      </c>
      <c r="F10" s="49" t="s">
        <v>69</v>
      </c>
      <c r="G10" s="49" t="s">
        <v>70</v>
      </c>
      <c r="H10" s="49" t="s">
        <v>71</v>
      </c>
    </row>
    <row r="11" spans="1:8" ht="17.25" x14ac:dyDescent="0.3">
      <c r="A11" s="48"/>
      <c r="B11" s="48"/>
      <c r="C11" s="50" t="s">
        <v>72</v>
      </c>
      <c r="D11" s="28">
        <f>D13</f>
        <v>0</v>
      </c>
      <c r="E11" s="51"/>
      <c r="F11" s="51">
        <v>-620620</v>
      </c>
      <c r="G11" s="51"/>
      <c r="H11" s="51">
        <f>H13</f>
        <v>620620</v>
      </c>
    </row>
    <row r="12" spans="1:8" ht="17.25" x14ac:dyDescent="0.3">
      <c r="A12" s="218"/>
      <c r="B12" s="219"/>
      <c r="C12" s="219"/>
      <c r="D12" s="219"/>
      <c r="E12" s="219"/>
      <c r="F12" s="219"/>
      <c r="G12" s="219"/>
      <c r="H12" s="220"/>
    </row>
    <row r="13" spans="1:8" ht="51.75" x14ac:dyDescent="0.3">
      <c r="A13" s="50"/>
      <c r="B13" s="52"/>
      <c r="C13" s="53" t="s">
        <v>73</v>
      </c>
      <c r="D13" s="28">
        <f>D15+D16</f>
        <v>0</v>
      </c>
      <c r="E13" s="51"/>
      <c r="F13" s="51">
        <v>-620620</v>
      </c>
      <c r="G13" s="51"/>
      <c r="H13" s="51">
        <v>620620</v>
      </c>
    </row>
    <row r="14" spans="1:8" ht="17.25" x14ac:dyDescent="0.3">
      <c r="A14" s="50"/>
      <c r="B14" s="50"/>
      <c r="C14" s="50" t="s">
        <v>74</v>
      </c>
      <c r="D14" s="49"/>
      <c r="E14" s="49"/>
      <c r="F14" s="49"/>
      <c r="G14" s="49"/>
      <c r="H14" s="49"/>
    </row>
    <row r="15" spans="1:8" ht="38.25" customHeight="1" x14ac:dyDescent="0.3">
      <c r="A15" s="50">
        <v>1157</v>
      </c>
      <c r="B15" s="50">
        <v>21001</v>
      </c>
      <c r="C15" s="54" t="s">
        <v>15</v>
      </c>
      <c r="D15" s="28">
        <f>H15</f>
        <v>620620</v>
      </c>
      <c r="E15" s="51"/>
      <c r="F15" s="51"/>
      <c r="G15" s="51"/>
      <c r="H15" s="51">
        <v>620620</v>
      </c>
    </row>
    <row r="16" spans="1:8" ht="51.75" x14ac:dyDescent="0.3">
      <c r="A16" s="50">
        <v>1157</v>
      </c>
      <c r="B16" s="50">
        <v>21036</v>
      </c>
      <c r="C16" s="54" t="s">
        <v>139</v>
      </c>
      <c r="D16" s="51">
        <v>-620620</v>
      </c>
      <c r="E16" s="51"/>
      <c r="F16" s="51">
        <v>-620620</v>
      </c>
      <c r="G16" s="51"/>
      <c r="H16" s="51"/>
    </row>
    <row r="22" spans="3:6" ht="16.5" customHeight="1" x14ac:dyDescent="0.3"/>
    <row r="23" spans="3:6" ht="22.5" customHeight="1" x14ac:dyDescent="0.3">
      <c r="C23" s="197" t="s">
        <v>31</v>
      </c>
      <c r="D23" s="197"/>
      <c r="E23" s="198" t="s">
        <v>32</v>
      </c>
      <c r="F23" s="198"/>
    </row>
    <row r="24" spans="3:6" ht="15" customHeight="1" x14ac:dyDescent="0.3">
      <c r="C24" s="197"/>
      <c r="D24" s="197"/>
      <c r="E24" s="198"/>
      <c r="F24" s="198"/>
    </row>
  </sheetData>
  <mergeCells count="12">
    <mergeCell ref="G1:H1"/>
    <mergeCell ref="G2:H2"/>
    <mergeCell ref="G3:H3"/>
    <mergeCell ref="A5:H5"/>
    <mergeCell ref="C23:D24"/>
    <mergeCell ref="E23:F24"/>
    <mergeCell ref="A8:B9"/>
    <mergeCell ref="C8:C10"/>
    <mergeCell ref="D8:D10"/>
    <mergeCell ref="E8:H8"/>
    <mergeCell ref="E9:H9"/>
    <mergeCell ref="A12:H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B5" sqref="B5:E5"/>
    </sheetView>
  </sheetViews>
  <sheetFormatPr defaultRowHeight="17.25" x14ac:dyDescent="0.3"/>
  <cols>
    <col min="1" max="1" width="9.140625" style="63"/>
    <col min="2" max="2" width="12.140625" style="63" customWidth="1"/>
    <col min="3" max="3" width="14.7109375" style="63" customWidth="1"/>
    <col min="4" max="4" width="68.140625" style="63" customWidth="1"/>
    <col min="5" max="5" width="37.28515625" style="63" customWidth="1"/>
    <col min="6" max="16384" width="9.140625" style="63"/>
  </cols>
  <sheetData>
    <row r="1" spans="2:5" x14ac:dyDescent="0.3">
      <c r="D1" s="175" t="s">
        <v>82</v>
      </c>
      <c r="E1" s="175"/>
    </row>
    <row r="2" spans="2:5" x14ac:dyDescent="0.3">
      <c r="D2" s="175" t="s">
        <v>76</v>
      </c>
      <c r="E2" s="175"/>
    </row>
    <row r="3" spans="2:5" x14ac:dyDescent="0.3">
      <c r="D3" s="175" t="s">
        <v>29</v>
      </c>
      <c r="E3" s="175"/>
    </row>
    <row r="5" spans="2:5" ht="51" customHeight="1" x14ac:dyDescent="0.3">
      <c r="B5" s="202" t="s">
        <v>181</v>
      </c>
      <c r="C5" s="202"/>
      <c r="D5" s="202"/>
      <c r="E5" s="202"/>
    </row>
    <row r="7" spans="2:5" x14ac:dyDescent="0.3">
      <c r="E7" s="116" t="s">
        <v>135</v>
      </c>
    </row>
    <row r="8" spans="2:5" ht="69" x14ac:dyDescent="0.3">
      <c r="B8" s="221" t="s">
        <v>77</v>
      </c>
      <c r="C8" s="222"/>
      <c r="D8" s="223" t="s">
        <v>64</v>
      </c>
      <c r="E8" s="86" t="s">
        <v>2</v>
      </c>
    </row>
    <row r="9" spans="2:5" ht="20.25" customHeight="1" x14ac:dyDescent="0.3">
      <c r="B9" s="56" t="s">
        <v>3</v>
      </c>
      <c r="C9" s="56" t="s">
        <v>38</v>
      </c>
      <c r="D9" s="224"/>
      <c r="E9" s="57" t="s">
        <v>78</v>
      </c>
    </row>
    <row r="10" spans="2:5" x14ac:dyDescent="0.3">
      <c r="B10" s="58"/>
      <c r="C10" s="58"/>
      <c r="D10" s="59" t="s">
        <v>152</v>
      </c>
      <c r="E10" s="28">
        <f>E11</f>
        <v>0</v>
      </c>
    </row>
    <row r="11" spans="2:5" s="55" customFormat="1" ht="34.5" x14ac:dyDescent="0.3">
      <c r="B11" s="125"/>
      <c r="C11" s="126"/>
      <c r="D11" s="125" t="s">
        <v>73</v>
      </c>
      <c r="E11" s="23">
        <f>E13+E16</f>
        <v>0</v>
      </c>
    </row>
    <row r="12" spans="2:5" x14ac:dyDescent="0.3">
      <c r="B12" s="124"/>
      <c r="C12" s="124"/>
      <c r="D12" s="121" t="s">
        <v>74</v>
      </c>
      <c r="E12" s="105"/>
    </row>
    <row r="13" spans="2:5" x14ac:dyDescent="0.3">
      <c r="B13" s="106" t="s">
        <v>79</v>
      </c>
      <c r="C13" s="106" t="s">
        <v>80</v>
      </c>
      <c r="D13" s="121" t="s">
        <v>15</v>
      </c>
      <c r="E13" s="6">
        <v>620620</v>
      </c>
    </row>
    <row r="14" spans="2:5" ht="20.25" customHeight="1" x14ac:dyDescent="0.3">
      <c r="B14" s="106"/>
      <c r="C14" s="106"/>
      <c r="D14" s="121" t="s">
        <v>47</v>
      </c>
      <c r="E14" s="6"/>
    </row>
    <row r="15" spans="2:5" ht="42" customHeight="1" x14ac:dyDescent="0.3">
      <c r="B15" s="106"/>
      <c r="C15" s="106"/>
      <c r="D15" s="74" t="s">
        <v>7</v>
      </c>
      <c r="E15" s="6">
        <v>620620</v>
      </c>
    </row>
    <row r="16" spans="2:5" ht="37.5" customHeight="1" x14ac:dyDescent="0.3">
      <c r="B16" s="106" t="s">
        <v>79</v>
      </c>
      <c r="C16" s="106">
        <v>21036</v>
      </c>
      <c r="D16" s="121" t="s">
        <v>139</v>
      </c>
      <c r="E16" s="6">
        <v>-620620</v>
      </c>
    </row>
    <row r="17" spans="2:6" ht="22.5" customHeight="1" x14ac:dyDescent="0.3">
      <c r="B17" s="4"/>
      <c r="C17" s="4"/>
      <c r="D17" s="121" t="s">
        <v>47</v>
      </c>
      <c r="E17" s="4"/>
    </row>
    <row r="18" spans="2:6" ht="34.5" x14ac:dyDescent="0.3">
      <c r="B18" s="4"/>
      <c r="C18" s="4"/>
      <c r="D18" s="74" t="s">
        <v>7</v>
      </c>
      <c r="E18" s="6">
        <v>-620620</v>
      </c>
    </row>
    <row r="23" spans="2:6" ht="33.75" customHeight="1" x14ac:dyDescent="0.3">
      <c r="D23" s="88" t="s">
        <v>31</v>
      </c>
      <c r="E23" s="198" t="s">
        <v>32</v>
      </c>
      <c r="F23" s="198"/>
    </row>
    <row r="24" spans="2:6" ht="0.75" customHeight="1" x14ac:dyDescent="0.3">
      <c r="D24" s="60"/>
      <c r="E24" s="198"/>
      <c r="F24" s="198"/>
    </row>
  </sheetData>
  <mergeCells count="7">
    <mergeCell ref="E23:F24"/>
    <mergeCell ref="B8:C8"/>
    <mergeCell ref="D8:D9"/>
    <mergeCell ref="D1:E1"/>
    <mergeCell ref="D3:E3"/>
    <mergeCell ref="D2:E2"/>
    <mergeCell ref="B5:E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0" workbookViewId="0">
      <selection activeCell="A5" sqref="A5:G5"/>
    </sheetView>
  </sheetViews>
  <sheetFormatPr defaultRowHeight="17.25" x14ac:dyDescent="0.3"/>
  <cols>
    <col min="1" max="1" width="9.42578125" style="63" customWidth="1"/>
    <col min="2" max="2" width="9.5703125" style="63" customWidth="1"/>
    <col min="3" max="3" width="7.85546875" style="63" customWidth="1"/>
    <col min="4" max="4" width="10.7109375" style="63" customWidth="1"/>
    <col min="5" max="5" width="16.7109375" style="63" customWidth="1"/>
    <col min="6" max="6" width="68" style="63" customWidth="1"/>
    <col min="7" max="7" width="27.7109375" style="63" customWidth="1"/>
    <col min="8" max="16384" width="9.140625" style="63"/>
  </cols>
  <sheetData>
    <row r="1" spans="1:7" x14ac:dyDescent="0.3">
      <c r="F1" s="175" t="s">
        <v>153</v>
      </c>
      <c r="G1" s="175"/>
    </row>
    <row r="2" spans="1:7" x14ac:dyDescent="0.3">
      <c r="F2" s="175" t="s">
        <v>76</v>
      </c>
      <c r="G2" s="175"/>
    </row>
    <row r="3" spans="1:7" x14ac:dyDescent="0.3">
      <c r="F3" s="175" t="s">
        <v>29</v>
      </c>
      <c r="G3" s="175"/>
    </row>
    <row r="5" spans="1:7" ht="41.25" customHeight="1" x14ac:dyDescent="0.3">
      <c r="A5" s="181" t="s">
        <v>178</v>
      </c>
      <c r="B5" s="181"/>
      <c r="C5" s="181"/>
      <c r="D5" s="181"/>
      <c r="E5" s="181"/>
      <c r="F5" s="181"/>
      <c r="G5" s="181"/>
    </row>
    <row r="7" spans="1:7" x14ac:dyDescent="0.3">
      <c r="G7" s="116" t="s">
        <v>135</v>
      </c>
    </row>
    <row r="8" spans="1:7" ht="33.75" customHeight="1" x14ac:dyDescent="0.3">
      <c r="A8" s="225" t="s">
        <v>33</v>
      </c>
      <c r="B8" s="226"/>
      <c r="C8" s="227"/>
      <c r="D8" s="225" t="s">
        <v>0</v>
      </c>
      <c r="E8" s="226"/>
      <c r="F8" s="228" t="s">
        <v>84</v>
      </c>
      <c r="G8" s="230" t="s">
        <v>154</v>
      </c>
    </row>
    <row r="9" spans="1:7" ht="72.75" customHeight="1" x14ac:dyDescent="0.3">
      <c r="A9" s="119" t="s">
        <v>35</v>
      </c>
      <c r="B9" s="119" t="s">
        <v>85</v>
      </c>
      <c r="C9" s="119" t="s">
        <v>86</v>
      </c>
      <c r="D9" s="119" t="s">
        <v>3</v>
      </c>
      <c r="E9" s="119" t="s">
        <v>4</v>
      </c>
      <c r="F9" s="229"/>
      <c r="G9" s="231"/>
    </row>
    <row r="10" spans="1:7" ht="24" customHeight="1" x14ac:dyDescent="0.3">
      <c r="A10" s="153"/>
      <c r="B10" s="153"/>
      <c r="C10" s="153"/>
      <c r="D10" s="153"/>
      <c r="E10" s="153"/>
      <c r="F10" s="151" t="s">
        <v>72</v>
      </c>
      <c r="G10" s="114">
        <f>G11+G16</f>
        <v>0</v>
      </c>
    </row>
    <row r="11" spans="1:7" ht="21.75" customHeight="1" x14ac:dyDescent="0.3">
      <c r="A11" s="108" t="s">
        <v>87</v>
      </c>
      <c r="B11" s="153"/>
      <c r="C11" s="153"/>
      <c r="D11" s="153"/>
      <c r="E11" s="153"/>
      <c r="F11" s="151" t="s">
        <v>88</v>
      </c>
      <c r="G11" s="113">
        <f>+G12</f>
        <v>620620</v>
      </c>
    </row>
    <row r="12" spans="1:7" ht="23.25" customHeight="1" x14ac:dyDescent="0.3">
      <c r="A12" s="153"/>
      <c r="B12" s="108" t="s">
        <v>89</v>
      </c>
      <c r="C12" s="153"/>
      <c r="D12" s="153"/>
      <c r="E12" s="153"/>
      <c r="F12" s="22" t="s">
        <v>90</v>
      </c>
      <c r="G12" s="113">
        <f>G13</f>
        <v>620620</v>
      </c>
    </row>
    <row r="13" spans="1:7" ht="27" customHeight="1" x14ac:dyDescent="0.3">
      <c r="A13" s="119"/>
      <c r="B13" s="119"/>
      <c r="C13" s="108" t="s">
        <v>89</v>
      </c>
      <c r="D13" s="112"/>
      <c r="E13" s="119"/>
      <c r="F13" s="46" t="s">
        <v>46</v>
      </c>
      <c r="G13" s="92">
        <f>G14</f>
        <v>620620</v>
      </c>
    </row>
    <row r="14" spans="1:7" ht="24.75" customHeight="1" x14ac:dyDescent="0.3">
      <c r="A14" s="119"/>
      <c r="B14" s="119"/>
      <c r="C14" s="119"/>
      <c r="D14" s="109" t="s">
        <v>91</v>
      </c>
      <c r="E14" s="30"/>
      <c r="F14" s="152" t="s">
        <v>9</v>
      </c>
      <c r="G14" s="6">
        <f>+G15</f>
        <v>620620</v>
      </c>
    </row>
    <row r="15" spans="1:7" ht="26.25" customHeight="1" x14ac:dyDescent="0.3">
      <c r="A15" s="154"/>
      <c r="B15" s="154"/>
      <c r="C15" s="154"/>
      <c r="D15" s="119"/>
      <c r="E15" s="109">
        <v>21001</v>
      </c>
      <c r="F15" s="30" t="s">
        <v>15</v>
      </c>
      <c r="G15" s="6">
        <v>620620</v>
      </c>
    </row>
    <row r="16" spans="1:7" ht="23.25" customHeight="1" x14ac:dyDescent="0.3">
      <c r="A16" s="104" t="s">
        <v>143</v>
      </c>
      <c r="B16" s="101"/>
      <c r="C16" s="101"/>
      <c r="D16" s="100"/>
      <c r="E16" s="101"/>
      <c r="F16" s="22" t="s">
        <v>151</v>
      </c>
      <c r="G16" s="92">
        <v>-620620</v>
      </c>
    </row>
    <row r="17" spans="1:8" ht="30" customHeight="1" x14ac:dyDescent="0.3">
      <c r="A17" s="100"/>
      <c r="B17" s="104" t="s">
        <v>144</v>
      </c>
      <c r="C17" s="101"/>
      <c r="D17" s="100"/>
      <c r="E17" s="101"/>
      <c r="F17" s="22" t="s">
        <v>150</v>
      </c>
      <c r="G17" s="92">
        <v>-620620</v>
      </c>
    </row>
    <row r="18" spans="1:8" x14ac:dyDescent="0.3">
      <c r="A18" s="100"/>
      <c r="B18" s="101"/>
      <c r="C18" s="104" t="s">
        <v>144</v>
      </c>
      <c r="D18" s="100"/>
      <c r="E18" s="101"/>
      <c r="F18" s="22" t="s">
        <v>150</v>
      </c>
      <c r="G18" s="92">
        <v>-620620</v>
      </c>
    </row>
    <row r="19" spans="1:8" ht="18.75" customHeight="1" x14ac:dyDescent="0.3">
      <c r="A19" s="100"/>
      <c r="B19" s="101"/>
      <c r="C19" s="101"/>
      <c r="D19" s="111" t="s">
        <v>79</v>
      </c>
      <c r="E19" s="101"/>
      <c r="F19" s="26" t="s">
        <v>9</v>
      </c>
      <c r="G19" s="6">
        <v>-620620</v>
      </c>
      <c r="H19" s="87"/>
    </row>
    <row r="20" spans="1:8" ht="34.5" customHeight="1" x14ac:dyDescent="0.3">
      <c r="A20" s="100"/>
      <c r="B20" s="101"/>
      <c r="C20" s="101"/>
      <c r="D20" s="103"/>
      <c r="E20" s="110">
        <v>21036</v>
      </c>
      <c r="F20" s="26" t="s">
        <v>139</v>
      </c>
      <c r="G20" s="6">
        <v>-620620</v>
      </c>
    </row>
    <row r="24" spans="1:8" ht="45.75" customHeight="1" x14ac:dyDescent="0.3">
      <c r="E24" s="202" t="s">
        <v>83</v>
      </c>
      <c r="F24" s="202"/>
      <c r="G24" s="158" t="s">
        <v>32</v>
      </c>
    </row>
    <row r="25" spans="1:8" x14ac:dyDescent="0.3">
      <c r="G25" s="87"/>
    </row>
  </sheetData>
  <mergeCells count="9">
    <mergeCell ref="E24:F24"/>
    <mergeCell ref="F1:G1"/>
    <mergeCell ref="F2:G2"/>
    <mergeCell ref="F3:G3"/>
    <mergeCell ref="A5:G5"/>
    <mergeCell ref="A8:C8"/>
    <mergeCell ref="D8:E8"/>
    <mergeCell ref="F8:F9"/>
    <mergeCell ref="G8:G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34" workbookViewId="0">
      <selection activeCell="A5" sqref="A5:C5"/>
    </sheetView>
  </sheetViews>
  <sheetFormatPr defaultRowHeight="15" x14ac:dyDescent="0.25"/>
  <cols>
    <col min="1" max="1" width="38.42578125" customWidth="1"/>
    <col min="2" max="2" width="56.85546875" customWidth="1"/>
    <col min="3" max="3" width="31.85546875" customWidth="1"/>
  </cols>
  <sheetData>
    <row r="1" spans="1:4" ht="17.25" x14ac:dyDescent="0.3">
      <c r="B1" s="175" t="s">
        <v>81</v>
      </c>
      <c r="C1" s="175"/>
    </row>
    <row r="2" spans="1:4" ht="17.25" x14ac:dyDescent="0.3">
      <c r="B2" s="175" t="s">
        <v>76</v>
      </c>
      <c r="C2" s="175"/>
    </row>
    <row r="3" spans="1:4" ht="17.25" x14ac:dyDescent="0.3">
      <c r="B3" s="175" t="s">
        <v>29</v>
      </c>
      <c r="C3" s="175"/>
    </row>
    <row r="5" spans="1:4" ht="57" customHeight="1" x14ac:dyDescent="0.3">
      <c r="A5" s="181" t="s">
        <v>177</v>
      </c>
      <c r="B5" s="239"/>
      <c r="C5" s="239"/>
    </row>
    <row r="7" spans="1:4" x14ac:dyDescent="0.25">
      <c r="C7" s="130" t="s">
        <v>174</v>
      </c>
    </row>
    <row r="8" spans="1:4" ht="17.25" x14ac:dyDescent="0.3">
      <c r="A8" s="61"/>
      <c r="B8" s="61"/>
      <c r="C8" s="62" t="s">
        <v>173</v>
      </c>
    </row>
    <row r="9" spans="1:4" ht="17.25" x14ac:dyDescent="0.3">
      <c r="A9" s="61"/>
      <c r="B9" s="61"/>
      <c r="C9" s="62"/>
    </row>
    <row r="10" spans="1:4" ht="28.5" customHeight="1" x14ac:dyDescent="0.25">
      <c r="A10" s="244" t="s">
        <v>73</v>
      </c>
      <c r="B10" s="244"/>
      <c r="C10" s="244"/>
    </row>
    <row r="11" spans="1:4" ht="22.5" customHeight="1" x14ac:dyDescent="0.3">
      <c r="A11" s="245" t="s">
        <v>175</v>
      </c>
      <c r="B11" s="245"/>
      <c r="C11" s="245"/>
    </row>
    <row r="12" spans="1:4" ht="17.25" x14ac:dyDescent="0.3">
      <c r="A12" s="63"/>
      <c r="B12" s="63"/>
      <c r="C12" s="63"/>
    </row>
    <row r="13" spans="1:4" ht="21.75" customHeight="1" x14ac:dyDescent="0.25">
      <c r="A13" s="64" t="s">
        <v>93</v>
      </c>
      <c r="B13" s="131" t="s">
        <v>94</v>
      </c>
      <c r="C13" s="132"/>
      <c r="D13" s="133"/>
    </row>
    <row r="14" spans="1:4" ht="18.75" customHeight="1" x14ac:dyDescent="0.25">
      <c r="A14" s="139" t="s">
        <v>95</v>
      </c>
      <c r="B14" s="135" t="s">
        <v>92</v>
      </c>
      <c r="C14" s="134"/>
    </row>
    <row r="15" spans="1:4" s="133" customFormat="1" ht="17.25" x14ac:dyDescent="0.25">
      <c r="A15" s="136"/>
      <c r="B15" s="137"/>
      <c r="C15" s="137"/>
    </row>
    <row r="16" spans="1:4" s="138" customFormat="1" ht="17.25" x14ac:dyDescent="0.3">
      <c r="A16" s="240" t="s">
        <v>96</v>
      </c>
      <c r="B16" s="240"/>
      <c r="C16" s="240"/>
    </row>
    <row r="17" spans="1:3" ht="73.5" customHeight="1" x14ac:dyDescent="0.25">
      <c r="A17" s="123" t="s">
        <v>97</v>
      </c>
      <c r="B17" s="140">
        <v>1157</v>
      </c>
      <c r="C17" s="117" t="s">
        <v>98</v>
      </c>
    </row>
    <row r="18" spans="1:3" ht="24.75" customHeight="1" x14ac:dyDescent="0.25">
      <c r="A18" s="65" t="s">
        <v>99</v>
      </c>
      <c r="B18" s="141">
        <v>21001</v>
      </c>
      <c r="C18" s="44" t="s">
        <v>5</v>
      </c>
    </row>
    <row r="19" spans="1:3" ht="40.5" customHeight="1" x14ac:dyDescent="0.25">
      <c r="A19" s="65" t="s">
        <v>14</v>
      </c>
      <c r="B19" s="142" t="s">
        <v>15</v>
      </c>
      <c r="C19" s="66"/>
    </row>
    <row r="20" spans="1:3" ht="34.5" x14ac:dyDescent="0.25">
      <c r="A20" s="65" t="s">
        <v>100</v>
      </c>
      <c r="B20" s="142" t="s">
        <v>15</v>
      </c>
      <c r="C20" s="66"/>
    </row>
    <row r="21" spans="1:3" ht="51.75" x14ac:dyDescent="0.25">
      <c r="A21" s="65" t="s">
        <v>17</v>
      </c>
      <c r="B21" s="142" t="s">
        <v>18</v>
      </c>
      <c r="C21" s="66"/>
    </row>
    <row r="22" spans="1:3" ht="34.5" x14ac:dyDescent="0.25">
      <c r="A22" s="65" t="s">
        <v>101</v>
      </c>
      <c r="B22" s="143" t="s">
        <v>102</v>
      </c>
      <c r="C22" s="67"/>
    </row>
    <row r="23" spans="1:3" ht="17.25" x14ac:dyDescent="0.25">
      <c r="A23" s="233" t="s">
        <v>103</v>
      </c>
      <c r="B23" s="233"/>
      <c r="C23" s="67"/>
    </row>
    <row r="24" spans="1:3" ht="17.25" x14ac:dyDescent="0.25">
      <c r="A24" s="241" t="s">
        <v>104</v>
      </c>
      <c r="B24" s="241"/>
      <c r="C24" s="73">
        <v>4300</v>
      </c>
    </row>
    <row r="25" spans="1:3" ht="17.25" x14ac:dyDescent="0.25">
      <c r="A25" s="242" t="s">
        <v>105</v>
      </c>
      <c r="B25" s="243"/>
      <c r="C25" s="73">
        <v>32</v>
      </c>
    </row>
    <row r="26" spans="1:3" ht="17.25" x14ac:dyDescent="0.25">
      <c r="A26" s="234" t="s">
        <v>110</v>
      </c>
      <c r="B26" s="235"/>
      <c r="C26" s="72">
        <v>620620</v>
      </c>
    </row>
    <row r="27" spans="1:3" ht="17.25" x14ac:dyDescent="0.25">
      <c r="A27" s="155"/>
      <c r="B27" s="155"/>
      <c r="C27" s="156"/>
    </row>
    <row r="28" spans="1:3" ht="17.25" x14ac:dyDescent="0.25">
      <c r="A28" s="16"/>
      <c r="B28" s="16"/>
      <c r="C28" s="68"/>
    </row>
    <row r="29" spans="1:3" ht="69" x14ac:dyDescent="0.25">
      <c r="A29" s="65" t="s">
        <v>97</v>
      </c>
      <c r="B29" s="141">
        <v>1157</v>
      </c>
      <c r="C29" s="44" t="s">
        <v>159</v>
      </c>
    </row>
    <row r="30" spans="1:3" ht="17.25" x14ac:dyDescent="0.25">
      <c r="A30" s="65" t="s">
        <v>99</v>
      </c>
      <c r="B30" s="141">
        <v>21036</v>
      </c>
      <c r="C30" s="44" t="s">
        <v>5</v>
      </c>
    </row>
    <row r="31" spans="1:3" ht="51.75" x14ac:dyDescent="0.25">
      <c r="A31" s="65" t="s">
        <v>14</v>
      </c>
      <c r="B31" s="142" t="s">
        <v>139</v>
      </c>
      <c r="C31" s="66"/>
    </row>
    <row r="32" spans="1:3" ht="62.25" customHeight="1" x14ac:dyDescent="0.25">
      <c r="A32" s="65" t="s">
        <v>100</v>
      </c>
      <c r="B32" s="142" t="s">
        <v>155</v>
      </c>
      <c r="C32" s="66"/>
    </row>
    <row r="33" spans="1:4" ht="65.25" customHeight="1" x14ac:dyDescent="0.25">
      <c r="A33" s="65" t="s">
        <v>17</v>
      </c>
      <c r="B33" s="142" t="s">
        <v>156</v>
      </c>
      <c r="C33" s="66"/>
    </row>
    <row r="34" spans="1:4" ht="34.5" x14ac:dyDescent="0.25">
      <c r="A34" s="65" t="s">
        <v>158</v>
      </c>
      <c r="B34" s="142" t="s">
        <v>157</v>
      </c>
      <c r="C34" s="67"/>
    </row>
    <row r="35" spans="1:4" ht="17.25" x14ac:dyDescent="0.25">
      <c r="A35" s="233" t="s">
        <v>103</v>
      </c>
      <c r="B35" s="233"/>
      <c r="C35" s="67"/>
    </row>
    <row r="36" spans="1:4" ht="17.25" x14ac:dyDescent="0.25">
      <c r="A36" s="234" t="s">
        <v>110</v>
      </c>
      <c r="B36" s="235"/>
      <c r="C36" s="6">
        <v>-620620</v>
      </c>
    </row>
    <row r="37" spans="1:4" ht="17.25" x14ac:dyDescent="0.25">
      <c r="A37" s="115"/>
      <c r="B37" s="115"/>
      <c r="C37" s="128"/>
    </row>
    <row r="38" spans="1:4" ht="17.25" x14ac:dyDescent="0.25">
      <c r="A38" s="115"/>
      <c r="B38" s="115"/>
      <c r="C38" s="128" t="s">
        <v>172</v>
      </c>
    </row>
    <row r="39" spans="1:4" ht="17.25" x14ac:dyDescent="0.25">
      <c r="A39" s="16"/>
      <c r="B39" s="69"/>
      <c r="C39" s="62" t="s">
        <v>171</v>
      </c>
    </row>
    <row r="40" spans="1:4" ht="17.25" x14ac:dyDescent="0.25">
      <c r="A40" s="16"/>
      <c r="B40" s="69" t="s">
        <v>137</v>
      </c>
      <c r="C40" s="62"/>
    </row>
    <row r="41" spans="1:4" ht="25.5" customHeight="1" x14ac:dyDescent="0.25">
      <c r="A41" s="232" t="s">
        <v>175</v>
      </c>
      <c r="B41" s="232"/>
      <c r="C41" s="232"/>
      <c r="D41" s="232"/>
    </row>
    <row r="42" spans="1:4" ht="17.25" x14ac:dyDescent="0.25">
      <c r="A42" s="16"/>
      <c r="B42" s="16"/>
      <c r="C42" s="68"/>
    </row>
    <row r="43" spans="1:4" ht="24.75" customHeight="1" x14ac:dyDescent="0.25">
      <c r="A43" s="70" t="s">
        <v>93</v>
      </c>
      <c r="B43" s="131" t="s">
        <v>94</v>
      </c>
      <c r="C43" s="132"/>
      <c r="D43" s="133"/>
    </row>
    <row r="44" spans="1:4" ht="34.5" x14ac:dyDescent="0.25">
      <c r="A44" s="139" t="s">
        <v>106</v>
      </c>
      <c r="B44" s="135" t="s">
        <v>21</v>
      </c>
      <c r="C44" s="134"/>
      <c r="D44" s="133"/>
    </row>
    <row r="45" spans="1:4" s="127" customFormat="1" ht="28.5" customHeight="1" x14ac:dyDescent="0.3">
      <c r="A45" s="238" t="s">
        <v>96</v>
      </c>
      <c r="B45" s="238"/>
      <c r="C45" s="238"/>
    </row>
    <row r="46" spans="1:4" ht="74.25" customHeight="1" x14ac:dyDescent="0.25">
      <c r="A46" s="71" t="s">
        <v>97</v>
      </c>
      <c r="B46" s="141">
        <v>1139</v>
      </c>
      <c r="C46" s="44" t="s">
        <v>98</v>
      </c>
    </row>
    <row r="47" spans="1:4" ht="28.5" customHeight="1" x14ac:dyDescent="0.25">
      <c r="A47" s="71" t="s">
        <v>99</v>
      </c>
      <c r="B47" s="141">
        <v>11001</v>
      </c>
      <c r="C47" s="1" t="s">
        <v>5</v>
      </c>
    </row>
    <row r="48" spans="1:4" ht="24.75" customHeight="1" x14ac:dyDescent="0.25">
      <c r="A48" s="75" t="s">
        <v>14</v>
      </c>
      <c r="B48" s="97" t="s">
        <v>107</v>
      </c>
      <c r="C48" s="72"/>
    </row>
    <row r="49" spans="1:4" ht="86.25" x14ac:dyDescent="0.25">
      <c r="A49" s="75" t="s">
        <v>100</v>
      </c>
      <c r="B49" s="97" t="s">
        <v>108</v>
      </c>
      <c r="C49" s="72"/>
    </row>
    <row r="50" spans="1:4" ht="26.25" customHeight="1" x14ac:dyDescent="0.25">
      <c r="A50" s="75" t="s">
        <v>17</v>
      </c>
      <c r="B50" s="144" t="s">
        <v>27</v>
      </c>
      <c r="C50" s="72"/>
    </row>
    <row r="51" spans="1:4" ht="39" customHeight="1" x14ac:dyDescent="0.3">
      <c r="A51" s="76" t="s">
        <v>101</v>
      </c>
      <c r="B51" s="143" t="s">
        <v>109</v>
      </c>
      <c r="C51" s="72"/>
      <c r="D51" s="55"/>
    </row>
    <row r="52" spans="1:4" ht="15" customHeight="1" x14ac:dyDescent="0.3">
      <c r="A52" s="236" t="s">
        <v>103</v>
      </c>
      <c r="B52" s="237"/>
      <c r="C52" s="72"/>
      <c r="D52" s="55"/>
    </row>
    <row r="53" spans="1:4" ht="17.25" x14ac:dyDescent="0.25">
      <c r="A53" s="234" t="s">
        <v>110</v>
      </c>
      <c r="B53" s="235"/>
      <c r="C53" s="6">
        <v>620620</v>
      </c>
    </row>
    <row r="54" spans="1:4" ht="17.25" x14ac:dyDescent="0.25">
      <c r="A54" s="155"/>
      <c r="B54" s="155"/>
      <c r="C54" s="157"/>
    </row>
    <row r="55" spans="1:4" ht="17.25" x14ac:dyDescent="0.25">
      <c r="A55" s="155"/>
      <c r="B55" s="155"/>
      <c r="C55" s="157"/>
    </row>
    <row r="57" spans="1:4" ht="79.5" customHeight="1" x14ac:dyDescent="0.25">
      <c r="A57" s="71" t="s">
        <v>97</v>
      </c>
      <c r="B57" s="141">
        <v>1139</v>
      </c>
      <c r="C57" s="44" t="s">
        <v>159</v>
      </c>
    </row>
    <row r="58" spans="1:4" ht="24" customHeight="1" x14ac:dyDescent="0.25">
      <c r="A58" s="71" t="s">
        <v>99</v>
      </c>
      <c r="B58" s="141">
        <v>11001</v>
      </c>
      <c r="C58" s="1" t="s">
        <v>5</v>
      </c>
    </row>
    <row r="59" spans="1:4" ht="17.25" x14ac:dyDescent="0.25">
      <c r="A59" s="75" t="s">
        <v>14</v>
      </c>
      <c r="B59" s="97" t="s">
        <v>107</v>
      </c>
      <c r="C59" s="72"/>
    </row>
    <row r="60" spans="1:4" ht="89.25" customHeight="1" x14ac:dyDescent="0.25">
      <c r="A60" s="75" t="s">
        <v>100</v>
      </c>
      <c r="B60" s="97" t="s">
        <v>108</v>
      </c>
      <c r="C60" s="72"/>
    </row>
    <row r="61" spans="1:4" ht="21.75" customHeight="1" x14ac:dyDescent="0.25">
      <c r="A61" s="75" t="s">
        <v>17</v>
      </c>
      <c r="B61" s="144" t="s">
        <v>27</v>
      </c>
      <c r="C61" s="72"/>
    </row>
    <row r="62" spans="1:4" ht="34.5" x14ac:dyDescent="0.25">
      <c r="A62" s="76" t="s">
        <v>101</v>
      </c>
      <c r="B62" s="143" t="s">
        <v>109</v>
      </c>
      <c r="C62" s="72"/>
    </row>
    <row r="63" spans="1:4" ht="17.25" x14ac:dyDescent="0.25">
      <c r="A63" s="236" t="s">
        <v>103</v>
      </c>
      <c r="B63" s="237"/>
      <c r="C63" s="72"/>
    </row>
    <row r="64" spans="1:4" ht="17.25" x14ac:dyDescent="0.25">
      <c r="A64" s="234" t="s">
        <v>110</v>
      </c>
      <c r="B64" s="235"/>
      <c r="C64" s="6">
        <v>-620620</v>
      </c>
    </row>
    <row r="71" spans="2:3" ht="34.5" x14ac:dyDescent="0.3">
      <c r="B71" s="88" t="s">
        <v>83</v>
      </c>
      <c r="C71" s="13" t="s">
        <v>32</v>
      </c>
    </row>
    <row r="72" spans="2:3" ht="17.25" x14ac:dyDescent="0.3">
      <c r="C72" s="55"/>
    </row>
  </sheetData>
  <mergeCells count="19">
    <mergeCell ref="B1:C1"/>
    <mergeCell ref="B2:C2"/>
    <mergeCell ref="B3:C3"/>
    <mergeCell ref="A5:C5"/>
    <mergeCell ref="A26:B26"/>
    <mergeCell ref="A16:C16"/>
    <mergeCell ref="A23:B23"/>
    <mergeCell ref="A24:B24"/>
    <mergeCell ref="A25:B25"/>
    <mergeCell ref="A10:C10"/>
    <mergeCell ref="A11:C11"/>
    <mergeCell ref="A41:D41"/>
    <mergeCell ref="A35:B35"/>
    <mergeCell ref="A36:B36"/>
    <mergeCell ref="A64:B64"/>
    <mergeCell ref="A63:B63"/>
    <mergeCell ref="A45:C45"/>
    <mergeCell ref="A52:B52"/>
    <mergeCell ref="A53:B5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7" zoomScaleNormal="100" workbookViewId="0">
      <selection activeCell="A5" sqref="A5:I5"/>
    </sheetView>
  </sheetViews>
  <sheetFormatPr defaultRowHeight="17.25" x14ac:dyDescent="0.3"/>
  <cols>
    <col min="1" max="1" width="18.85546875" style="63" customWidth="1"/>
    <col min="2" max="2" width="16.85546875" style="63" customWidth="1"/>
    <col min="3" max="3" width="14.28515625" style="63" customWidth="1"/>
    <col min="4" max="4" width="22.85546875" style="63" customWidth="1"/>
    <col min="5" max="5" width="10" style="63" customWidth="1"/>
    <col min="6" max="6" width="11" style="63" customWidth="1"/>
    <col min="7" max="7" width="19.7109375" style="63" customWidth="1"/>
    <col min="8" max="8" width="10.85546875" style="63" customWidth="1"/>
    <col min="9" max="9" width="27" style="63" customWidth="1"/>
    <col min="10" max="16384" width="9.140625" style="63"/>
  </cols>
  <sheetData>
    <row r="1" spans="1:9" x14ac:dyDescent="0.3">
      <c r="I1" s="116" t="s">
        <v>134</v>
      </c>
    </row>
    <row r="2" spans="1:9" x14ac:dyDescent="0.3">
      <c r="I2" s="116" t="s">
        <v>76</v>
      </c>
    </row>
    <row r="3" spans="1:9" x14ac:dyDescent="0.3">
      <c r="I3" s="116" t="s">
        <v>29</v>
      </c>
    </row>
    <row r="5" spans="1:9" ht="48" customHeight="1" x14ac:dyDescent="0.3">
      <c r="A5" s="204" t="s">
        <v>176</v>
      </c>
      <c r="B5" s="204"/>
      <c r="C5" s="204"/>
      <c r="D5" s="204"/>
      <c r="E5" s="204"/>
      <c r="F5" s="204"/>
      <c r="G5" s="204"/>
      <c r="H5" s="204"/>
      <c r="I5" s="204"/>
    </row>
    <row r="8" spans="1:9" ht="129" customHeight="1" x14ac:dyDescent="0.3">
      <c r="A8" s="246" t="s">
        <v>111</v>
      </c>
      <c r="B8" s="260" t="s">
        <v>112</v>
      </c>
      <c r="C8" s="261"/>
      <c r="D8" s="262"/>
      <c r="E8" s="246" t="s">
        <v>113</v>
      </c>
      <c r="F8" s="246" t="s">
        <v>114</v>
      </c>
      <c r="G8" s="246" t="s">
        <v>115</v>
      </c>
      <c r="H8" s="246" t="s">
        <v>116</v>
      </c>
      <c r="I8" s="17" t="s">
        <v>154</v>
      </c>
    </row>
    <row r="9" spans="1:9" ht="34.5" x14ac:dyDescent="0.3">
      <c r="A9" s="246"/>
      <c r="B9" s="263"/>
      <c r="C9" s="264"/>
      <c r="D9" s="265"/>
      <c r="E9" s="246"/>
      <c r="F9" s="246"/>
      <c r="G9" s="246"/>
      <c r="H9" s="246"/>
      <c r="I9" s="120" t="s">
        <v>117</v>
      </c>
    </row>
    <row r="10" spans="1:9" ht="25.5" customHeight="1" x14ac:dyDescent="0.3">
      <c r="A10" s="77">
        <v>1</v>
      </c>
      <c r="B10" s="252">
        <v>2</v>
      </c>
      <c r="C10" s="253"/>
      <c r="D10" s="254"/>
      <c r="E10" s="120">
        <v>3</v>
      </c>
      <c r="F10" s="122">
        <v>4</v>
      </c>
      <c r="G10" s="120">
        <v>5</v>
      </c>
      <c r="H10" s="122">
        <v>6</v>
      </c>
      <c r="I10" s="120">
        <v>7</v>
      </c>
    </row>
    <row r="11" spans="1:9" s="55" customFormat="1" ht="33" customHeight="1" x14ac:dyDescent="0.3">
      <c r="A11" s="248" t="s">
        <v>7</v>
      </c>
      <c r="B11" s="249"/>
      <c r="C11" s="249"/>
      <c r="D11" s="249"/>
      <c r="E11" s="249"/>
      <c r="F11" s="249"/>
      <c r="G11" s="249"/>
      <c r="H11" s="250"/>
      <c r="I11" s="150">
        <f>I14+I19</f>
        <v>-4.0000000037252903E-2</v>
      </c>
    </row>
    <row r="12" spans="1:9" s="55" customFormat="1" x14ac:dyDescent="0.3">
      <c r="A12" s="146" t="s">
        <v>118</v>
      </c>
      <c r="B12" s="146" t="s">
        <v>119</v>
      </c>
      <c r="C12" s="146" t="s">
        <v>120</v>
      </c>
      <c r="D12" s="255" t="s">
        <v>121</v>
      </c>
      <c r="E12" s="256"/>
      <c r="F12" s="256"/>
      <c r="G12" s="256"/>
      <c r="H12" s="257"/>
      <c r="I12" s="149">
        <f>I14</f>
        <v>620619.96</v>
      </c>
    </row>
    <row r="13" spans="1:9" s="55" customFormat="1" ht="36" customHeight="1" x14ac:dyDescent="0.3">
      <c r="A13" s="148" t="s">
        <v>122</v>
      </c>
      <c r="B13" s="248" t="s">
        <v>123</v>
      </c>
      <c r="C13" s="258"/>
      <c r="D13" s="258"/>
      <c r="E13" s="258"/>
      <c r="F13" s="258"/>
      <c r="G13" s="258"/>
      <c r="H13" s="259"/>
      <c r="I13" s="149">
        <f>I14</f>
        <v>620619.96</v>
      </c>
    </row>
    <row r="14" spans="1:9" x14ac:dyDescent="0.3">
      <c r="A14" s="124" t="s">
        <v>124</v>
      </c>
      <c r="B14" s="218" t="s">
        <v>125</v>
      </c>
      <c r="C14" s="219"/>
      <c r="D14" s="220"/>
      <c r="E14" s="79" t="s">
        <v>124</v>
      </c>
      <c r="F14" s="79" t="s">
        <v>124</v>
      </c>
      <c r="G14" s="79"/>
      <c r="H14" s="80"/>
      <c r="I14" s="78">
        <f>SUM(I15:I17)</f>
        <v>620619.96</v>
      </c>
    </row>
    <row r="15" spans="1:9" ht="28.5" customHeight="1" x14ac:dyDescent="0.3">
      <c r="A15" s="81" t="s">
        <v>126</v>
      </c>
      <c r="B15" s="251" t="s">
        <v>127</v>
      </c>
      <c r="C15" s="251"/>
      <c r="D15" s="251"/>
      <c r="E15" s="124" t="s">
        <v>128</v>
      </c>
      <c r="F15" s="124" t="s">
        <v>129</v>
      </c>
      <c r="G15" s="82">
        <v>52200</v>
      </c>
      <c r="H15" s="83">
        <v>4300</v>
      </c>
      <c r="I15" s="84">
        <v>224460</v>
      </c>
    </row>
    <row r="16" spans="1:9" ht="25.5" customHeight="1" x14ac:dyDescent="0.3">
      <c r="A16" s="81" t="s">
        <v>130</v>
      </c>
      <c r="B16" s="251" t="s">
        <v>131</v>
      </c>
      <c r="C16" s="251"/>
      <c r="D16" s="251"/>
      <c r="E16" s="124" t="s">
        <v>128</v>
      </c>
      <c r="F16" s="124" t="s">
        <v>132</v>
      </c>
      <c r="G16" s="82">
        <v>12379998</v>
      </c>
      <c r="H16" s="85">
        <v>20</v>
      </c>
      <c r="I16" s="84">
        <v>247599.96</v>
      </c>
    </row>
    <row r="17" spans="1:9" ht="24" customHeight="1" x14ac:dyDescent="0.3">
      <c r="A17" s="81" t="s">
        <v>133</v>
      </c>
      <c r="B17" s="251" t="s">
        <v>131</v>
      </c>
      <c r="C17" s="251"/>
      <c r="D17" s="251"/>
      <c r="E17" s="124" t="s">
        <v>128</v>
      </c>
      <c r="F17" s="124" t="s">
        <v>132</v>
      </c>
      <c r="G17" s="82">
        <v>12380000</v>
      </c>
      <c r="H17" s="85">
        <v>12</v>
      </c>
      <c r="I17" s="84">
        <v>148560</v>
      </c>
    </row>
    <row r="18" spans="1:9" s="55" customFormat="1" x14ac:dyDescent="0.3">
      <c r="A18" s="146" t="s">
        <v>160</v>
      </c>
      <c r="B18" s="146" t="s">
        <v>161</v>
      </c>
      <c r="C18" s="146" t="s">
        <v>162</v>
      </c>
      <c r="D18" s="247" t="s">
        <v>150</v>
      </c>
      <c r="E18" s="247"/>
      <c r="F18" s="247"/>
      <c r="G18" s="247"/>
      <c r="H18" s="247"/>
      <c r="I18" s="147">
        <v>-620620</v>
      </c>
    </row>
    <row r="19" spans="1:9" s="55" customFormat="1" ht="39" customHeight="1" x14ac:dyDescent="0.3">
      <c r="A19" s="148" t="s">
        <v>163</v>
      </c>
      <c r="B19" s="248" t="s">
        <v>139</v>
      </c>
      <c r="C19" s="249"/>
      <c r="D19" s="249"/>
      <c r="E19" s="249"/>
      <c r="F19" s="249"/>
      <c r="G19" s="249"/>
      <c r="H19" s="250"/>
      <c r="I19" s="147">
        <v>-620620</v>
      </c>
    </row>
    <row r="20" spans="1:9" x14ac:dyDescent="0.3">
      <c r="A20" s="4"/>
      <c r="B20" s="233" t="s">
        <v>164</v>
      </c>
      <c r="C20" s="233"/>
      <c r="D20" s="233"/>
      <c r="E20" s="266"/>
      <c r="F20" s="267"/>
      <c r="G20" s="267"/>
      <c r="H20" s="268"/>
      <c r="I20" s="84">
        <v>-620620</v>
      </c>
    </row>
    <row r="21" spans="1:9" ht="23.25" customHeight="1" x14ac:dyDescent="0.3">
      <c r="A21" s="81" t="s">
        <v>165</v>
      </c>
      <c r="B21" s="251" t="s">
        <v>166</v>
      </c>
      <c r="C21" s="251"/>
      <c r="D21" s="251"/>
      <c r="E21" s="124" t="s">
        <v>128</v>
      </c>
      <c r="F21" s="124" t="s">
        <v>167</v>
      </c>
      <c r="G21" s="82"/>
      <c r="H21" s="85"/>
      <c r="I21" s="84">
        <v>-310310</v>
      </c>
    </row>
    <row r="22" spans="1:9" ht="39" customHeight="1" x14ac:dyDescent="0.3">
      <c r="A22" s="81" t="s">
        <v>168</v>
      </c>
      <c r="B22" s="251" t="s">
        <v>169</v>
      </c>
      <c r="C22" s="251"/>
      <c r="D22" s="251"/>
      <c r="E22" s="124" t="s">
        <v>170</v>
      </c>
      <c r="F22" s="124" t="s">
        <v>167</v>
      </c>
      <c r="G22" s="82"/>
      <c r="H22" s="85"/>
      <c r="I22" s="84">
        <v>-310310</v>
      </c>
    </row>
    <row r="26" spans="1:9" ht="62.25" customHeight="1" x14ac:dyDescent="0.3">
      <c r="B26" s="181" t="s">
        <v>83</v>
      </c>
      <c r="C26" s="181"/>
      <c r="D26" s="181"/>
      <c r="E26" s="88"/>
      <c r="F26" s="88"/>
      <c r="H26" s="198" t="s">
        <v>32</v>
      </c>
      <c r="I26" s="198"/>
    </row>
    <row r="27" spans="1:9" ht="26.25" customHeight="1" x14ac:dyDescent="0.3">
      <c r="D27" s="88"/>
      <c r="E27" s="88"/>
      <c r="F27" s="88"/>
      <c r="H27" s="198"/>
      <c r="I27" s="198"/>
    </row>
  </sheetData>
  <mergeCells count="23">
    <mergeCell ref="B26:D26"/>
    <mergeCell ref="A5:I5"/>
    <mergeCell ref="H26:I27"/>
    <mergeCell ref="B10:D10"/>
    <mergeCell ref="A11:H11"/>
    <mergeCell ref="D12:H12"/>
    <mergeCell ref="B13:H13"/>
    <mergeCell ref="B14:D14"/>
    <mergeCell ref="B15:D15"/>
    <mergeCell ref="A8:A9"/>
    <mergeCell ref="B8:D9"/>
    <mergeCell ref="E8:E9"/>
    <mergeCell ref="F8:F9"/>
    <mergeCell ref="B21:D21"/>
    <mergeCell ref="E20:H20"/>
    <mergeCell ref="B22:D22"/>
    <mergeCell ref="G8:G9"/>
    <mergeCell ref="D18:H18"/>
    <mergeCell ref="B19:H19"/>
    <mergeCell ref="B20:D20"/>
    <mergeCell ref="H8:H9"/>
    <mergeCell ref="B16:D16"/>
    <mergeCell ref="B17:D17"/>
  </mergeCells>
  <pageMargins left="0.7" right="0.7" top="0.75" bottom="0.75" header="0.3" footer="0.3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Normal="100" workbookViewId="0">
      <selection activeCell="A7" sqref="A7:C7"/>
    </sheetView>
  </sheetViews>
  <sheetFormatPr defaultColWidth="8.7109375" defaultRowHeight="16.5" x14ac:dyDescent="0.3"/>
  <cols>
    <col min="1" max="1" width="7.42578125" style="166" customWidth="1"/>
    <col min="2" max="2" width="60.7109375" style="166" customWidth="1"/>
    <col min="3" max="3" width="60.28515625" style="166" customWidth="1"/>
    <col min="4" max="4" width="40.5703125" style="166" customWidth="1"/>
    <col min="5" max="6" width="12.42578125" style="166" customWidth="1"/>
    <col min="7" max="7" width="14.7109375" style="166" customWidth="1"/>
    <col min="8" max="8" width="12.140625" style="166" customWidth="1"/>
    <col min="9" max="9" width="17.7109375" style="166" customWidth="1"/>
    <col min="10" max="10" width="19.42578125" style="166" customWidth="1"/>
    <col min="11" max="11" width="13.85546875" style="166" bestFit="1" customWidth="1"/>
    <col min="12" max="13" width="11" style="166" bestFit="1" customWidth="1"/>
    <col min="14" max="16384" width="8.7109375" style="166"/>
  </cols>
  <sheetData>
    <row r="1" spans="1:9" s="159" customFormat="1" ht="17.25" customHeight="1" x14ac:dyDescent="0.25">
      <c r="C1" s="160" t="s">
        <v>182</v>
      </c>
      <c r="E1" s="161"/>
      <c r="F1" s="161"/>
      <c r="G1" s="161"/>
      <c r="H1" s="161"/>
      <c r="I1" s="161"/>
    </row>
    <row r="2" spans="1:9" s="163" customFormat="1" ht="17.25" customHeight="1" x14ac:dyDescent="0.25">
      <c r="A2" s="269" t="s">
        <v>28</v>
      </c>
      <c r="B2" s="269"/>
      <c r="C2" s="269"/>
      <c r="D2" s="162"/>
      <c r="E2" s="162"/>
      <c r="F2" s="162"/>
      <c r="G2" s="162"/>
      <c r="H2" s="162"/>
      <c r="I2" s="162"/>
    </row>
    <row r="3" spans="1:9" s="163" customFormat="1" ht="14.25" customHeight="1" x14ac:dyDescent="0.25">
      <c r="A3" s="269" t="s">
        <v>183</v>
      </c>
      <c r="B3" s="269"/>
      <c r="C3" s="269"/>
      <c r="D3" s="162"/>
      <c r="E3" s="162"/>
      <c r="F3" s="162"/>
      <c r="G3" s="162"/>
      <c r="H3" s="162"/>
      <c r="I3" s="162"/>
    </row>
    <row r="4" spans="1:9" s="163" customFormat="1" ht="12.75" customHeight="1" x14ac:dyDescent="0.25">
      <c r="A4" s="164"/>
      <c r="B4" s="164"/>
      <c r="C4" s="164"/>
      <c r="D4" s="164"/>
      <c r="E4" s="162"/>
      <c r="F4" s="162"/>
      <c r="G4" s="162"/>
      <c r="H4" s="162"/>
      <c r="I4" s="162"/>
    </row>
    <row r="5" spans="1:9" s="163" customFormat="1" ht="17.25" customHeight="1" x14ac:dyDescent="0.25">
      <c r="A5" s="164"/>
      <c r="B5" s="164"/>
      <c r="C5" s="164"/>
      <c r="D5" s="164"/>
      <c r="E5" s="162"/>
      <c r="F5" s="162"/>
      <c r="G5" s="162"/>
      <c r="H5" s="162"/>
      <c r="I5" s="162"/>
    </row>
    <row r="6" spans="1:9" s="163" customFormat="1" ht="17.25" customHeight="1" x14ac:dyDescent="0.25">
      <c r="A6" s="164"/>
      <c r="B6" s="164"/>
      <c r="C6" s="164"/>
      <c r="D6" s="164"/>
      <c r="E6" s="164"/>
      <c r="F6" s="164"/>
      <c r="G6" s="164"/>
      <c r="H6" s="164"/>
      <c r="I6" s="164"/>
    </row>
    <row r="7" spans="1:9" s="159" customFormat="1" ht="89.25" customHeight="1" x14ac:dyDescent="0.25">
      <c r="A7" s="270" t="s">
        <v>193</v>
      </c>
      <c r="B7" s="270"/>
      <c r="C7" s="270"/>
      <c r="D7" s="161"/>
      <c r="E7" s="161"/>
      <c r="F7" s="161"/>
      <c r="G7" s="161"/>
      <c r="H7" s="161"/>
      <c r="I7" s="161"/>
    </row>
    <row r="8" spans="1:9" ht="28.5" customHeight="1" x14ac:dyDescent="0.3">
      <c r="A8" s="165"/>
      <c r="B8" s="165"/>
      <c r="C8" s="165"/>
      <c r="D8" s="165"/>
      <c r="E8" s="165"/>
      <c r="F8" s="165"/>
      <c r="G8" s="165"/>
      <c r="H8" s="165"/>
      <c r="I8" s="165"/>
    </row>
    <row r="9" spans="1:9" ht="32.450000000000003" customHeight="1" x14ac:dyDescent="0.3">
      <c r="A9" s="167" t="s">
        <v>184</v>
      </c>
      <c r="B9" s="167" t="s">
        <v>191</v>
      </c>
      <c r="C9" s="167" t="s">
        <v>192</v>
      </c>
      <c r="H9" s="168"/>
    </row>
    <row r="10" spans="1:9" ht="17.25" x14ac:dyDescent="0.3">
      <c r="A10" s="167">
        <v>1</v>
      </c>
      <c r="B10" s="169" t="s">
        <v>187</v>
      </c>
      <c r="C10" s="169" t="s">
        <v>189</v>
      </c>
      <c r="H10" s="168"/>
    </row>
    <row r="11" spans="1:9" ht="17.25" x14ac:dyDescent="0.3">
      <c r="A11" s="167">
        <v>2</v>
      </c>
      <c r="B11" s="169" t="s">
        <v>188</v>
      </c>
      <c r="C11" s="169" t="s">
        <v>190</v>
      </c>
      <c r="H11" s="168"/>
    </row>
    <row r="12" spans="1:9" ht="17.25" x14ac:dyDescent="0.3">
      <c r="A12" s="173"/>
      <c r="B12" s="174"/>
      <c r="C12" s="174"/>
      <c r="H12" s="168"/>
    </row>
    <row r="13" spans="1:9" ht="17.25" x14ac:dyDescent="0.3">
      <c r="A13" s="173"/>
      <c r="B13" s="174"/>
      <c r="C13" s="174"/>
      <c r="H13" s="168"/>
    </row>
    <row r="14" spans="1:9" ht="17.25" x14ac:dyDescent="0.3">
      <c r="A14" s="173"/>
      <c r="B14" s="174"/>
      <c r="C14" s="174"/>
      <c r="H14" s="168"/>
    </row>
    <row r="15" spans="1:9" ht="61.5" customHeight="1" x14ac:dyDescent="0.3">
      <c r="A15" s="170"/>
      <c r="B15" s="171" t="s">
        <v>185</v>
      </c>
      <c r="C15" s="172" t="s">
        <v>186</v>
      </c>
      <c r="D15" s="170"/>
    </row>
  </sheetData>
  <mergeCells count="3">
    <mergeCell ref="A2:C2"/>
    <mergeCell ref="A3:C3"/>
    <mergeCell ref="A7:C7"/>
  </mergeCells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'8'!Print_Area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 18</dc:creator>
  <cp:lastModifiedBy>Siranush Chteyan</cp:lastModifiedBy>
  <cp:lastPrinted>2023-11-01T14:52:54Z</cp:lastPrinted>
  <dcterms:created xsi:type="dcterms:W3CDTF">2023-09-26T10:55:45Z</dcterms:created>
  <dcterms:modified xsi:type="dcterms:W3CDTF">2023-11-02T04:55:51Z</dcterms:modified>
</cp:coreProperties>
</file>