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0October\35429առողջապահությունՆՆՓ\Լրամշակվա\"/>
    </mc:Choice>
  </mc:AlternateContent>
  <bookViews>
    <workbookView xWindow="0" yWindow="0" windowWidth="15570" windowHeight="8460" activeTab="5"/>
  </bookViews>
  <sheets>
    <sheet name="1" sheetId="65" r:id="rId1"/>
    <sheet name="2" sheetId="26" r:id="rId2"/>
    <sheet name="3" sheetId="63" r:id="rId3"/>
    <sheet name="4" sheetId="60" r:id="rId4"/>
    <sheet name="5" sheetId="44" r:id="rId5"/>
    <sheet name="6" sheetId="61" r:id="rId6"/>
    <sheet name="7" sheetId="48" r:id="rId7"/>
  </sheets>
  <definedNames>
    <definedName name="_tab10" localSheetId="2">#REF!</definedName>
    <definedName name="_tab10" localSheetId="4">#REF!</definedName>
    <definedName name="_tab10" localSheetId="5">#REF!</definedName>
    <definedName name="_tab10">#REF!</definedName>
    <definedName name="_tab11" localSheetId="2">#REF!</definedName>
    <definedName name="_tab11" localSheetId="4">#REF!</definedName>
    <definedName name="_tab11" localSheetId="5">#REF!</definedName>
    <definedName name="_tab11">#REF!</definedName>
    <definedName name="_tab12" localSheetId="2">#REF!</definedName>
    <definedName name="_tab12" localSheetId="4">#REF!</definedName>
    <definedName name="_tab12" localSheetId="5">#REF!</definedName>
    <definedName name="_tab12">#REF!</definedName>
    <definedName name="_tab13" localSheetId="2">#REF!</definedName>
    <definedName name="_tab13" localSheetId="4">#REF!</definedName>
    <definedName name="_tab13" localSheetId="5">#REF!</definedName>
    <definedName name="_tab13">#REF!</definedName>
    <definedName name="_tab14" localSheetId="2">#REF!</definedName>
    <definedName name="_tab14" localSheetId="4">#REF!</definedName>
    <definedName name="_tab14" localSheetId="5">#REF!</definedName>
    <definedName name="_tab14">#REF!</definedName>
    <definedName name="_tab15" localSheetId="2">#REF!</definedName>
    <definedName name="_tab15" localSheetId="4">#REF!</definedName>
    <definedName name="_tab15" localSheetId="5">#REF!</definedName>
    <definedName name="_tab15">#REF!</definedName>
    <definedName name="_tab16" localSheetId="2">#REF!</definedName>
    <definedName name="_tab16" localSheetId="4">#REF!</definedName>
    <definedName name="_tab16" localSheetId="5">#REF!</definedName>
    <definedName name="_tab16">#REF!</definedName>
    <definedName name="_tab17" localSheetId="2">#REF!</definedName>
    <definedName name="_tab17" localSheetId="4">#REF!</definedName>
    <definedName name="_tab17" localSheetId="5">#REF!</definedName>
    <definedName name="_tab17">#REF!</definedName>
    <definedName name="_tab18" localSheetId="2">#REF!</definedName>
    <definedName name="_tab18" localSheetId="4">#REF!</definedName>
    <definedName name="_tab18" localSheetId="5">#REF!</definedName>
    <definedName name="_tab18">#REF!</definedName>
    <definedName name="_tab19" localSheetId="2">#REF!</definedName>
    <definedName name="_tab19" localSheetId="4">#REF!</definedName>
    <definedName name="_tab19" localSheetId="5">#REF!</definedName>
    <definedName name="_tab19">#REF!</definedName>
    <definedName name="_tab20" localSheetId="2">#REF!</definedName>
    <definedName name="_tab20" localSheetId="4">#REF!</definedName>
    <definedName name="_tab20" localSheetId="5">#REF!</definedName>
    <definedName name="_tab20">#REF!</definedName>
    <definedName name="_tab21" localSheetId="2">#REF!</definedName>
    <definedName name="_tab21" localSheetId="4">#REF!</definedName>
    <definedName name="_tab21" localSheetId="5">#REF!</definedName>
    <definedName name="_tab21">#REF!</definedName>
    <definedName name="_tab22" localSheetId="2">#REF!</definedName>
    <definedName name="_tab22" localSheetId="4">#REF!</definedName>
    <definedName name="_tab22" localSheetId="5">#REF!</definedName>
    <definedName name="_tab22">#REF!</definedName>
    <definedName name="_tab22222" localSheetId="2">#REF!</definedName>
    <definedName name="_tab22222" localSheetId="5">#REF!</definedName>
    <definedName name="_tab22222">#REF!</definedName>
    <definedName name="_tab23" localSheetId="2">#REF!</definedName>
    <definedName name="_tab23" localSheetId="4">#REF!</definedName>
    <definedName name="_tab23" localSheetId="5">#REF!</definedName>
    <definedName name="_tab23">#REF!</definedName>
    <definedName name="_tab24" localSheetId="2">#REF!</definedName>
    <definedName name="_tab24" localSheetId="4">#REF!</definedName>
    <definedName name="_tab24" localSheetId="5">#REF!</definedName>
    <definedName name="_tab24">#REF!</definedName>
    <definedName name="_tab5" localSheetId="2">#REF!</definedName>
    <definedName name="_tab5" localSheetId="4">#REF!</definedName>
    <definedName name="_tab5" localSheetId="5">#REF!</definedName>
    <definedName name="_tab5">#REF!</definedName>
    <definedName name="_tab6" localSheetId="2">#REF!</definedName>
    <definedName name="_tab6" localSheetId="4">#REF!</definedName>
    <definedName name="_tab6" localSheetId="5">#REF!</definedName>
    <definedName name="_tab6">#REF!</definedName>
    <definedName name="_tab7" localSheetId="2">#REF!</definedName>
    <definedName name="_tab7" localSheetId="4">#REF!</definedName>
    <definedName name="_tab7" localSheetId="5">#REF!</definedName>
    <definedName name="_tab7">#REF!</definedName>
    <definedName name="_tab8" localSheetId="2">#REF!</definedName>
    <definedName name="_tab8" localSheetId="4">#REF!</definedName>
    <definedName name="_tab8" localSheetId="5">#REF!</definedName>
    <definedName name="_tab8">#REF!</definedName>
    <definedName name="_tab9" localSheetId="2">#REF!</definedName>
    <definedName name="_tab9" localSheetId="4">#REF!</definedName>
    <definedName name="_tab9" localSheetId="5">#REF!</definedName>
    <definedName name="_tab9">#REF!</definedName>
    <definedName name="aaaaaaaaaaaa" localSheetId="2">#REF!</definedName>
    <definedName name="aaaaaaaaaaaa" localSheetId="5">#REF!</definedName>
    <definedName name="aaaaaaaaaaaa">#REF!</definedName>
    <definedName name="hhhh" localSheetId="2">#REF!</definedName>
    <definedName name="hhhh" localSheetId="5">#REF!</definedName>
    <definedName name="hhhh">#REF!</definedName>
    <definedName name="hunvar" localSheetId="2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2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2">#REF!</definedName>
    <definedName name="par2.12s" localSheetId="4">#REF!</definedName>
    <definedName name="par2.12s" localSheetId="5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2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2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2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2">#REF!</definedName>
    <definedName name="par4.12d" localSheetId="4">#REF!</definedName>
    <definedName name="par4.12d" localSheetId="5">#REF!</definedName>
    <definedName name="par4.12d">#REF!</definedName>
    <definedName name="par4.13s" localSheetId="2">#REF!</definedName>
    <definedName name="par4.13s" localSheetId="4">#REF!</definedName>
    <definedName name="par4.13s" localSheetId="5">#REF!</definedName>
    <definedName name="par4.13s">#REF!</definedName>
    <definedName name="par4.14" localSheetId="2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2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2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2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2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2">#REF!</definedName>
    <definedName name="par4.19s" localSheetId="4">#REF!</definedName>
    <definedName name="par4.19s" localSheetId="5">#REF!</definedName>
    <definedName name="par4.19s">#REF!</definedName>
    <definedName name="par4.20f" localSheetId="2">#REF!</definedName>
    <definedName name="par4.20f" localSheetId="4">#REF!</definedName>
    <definedName name="par4.20f" localSheetId="5">#REF!</definedName>
    <definedName name="par4.20f">#REF!</definedName>
    <definedName name="par4.21f" localSheetId="2">#REF!</definedName>
    <definedName name="par4.21f" localSheetId="4">#REF!</definedName>
    <definedName name="par4.21f" localSheetId="5">#REF!</definedName>
    <definedName name="par4.21f">#REF!</definedName>
    <definedName name="par4.22" localSheetId="2">#REF!</definedName>
    <definedName name="par4.22" localSheetId="4">#REF!</definedName>
    <definedName name="par4.22" localSheetId="5">#REF!</definedName>
    <definedName name="par4.22">#REF!</definedName>
    <definedName name="par4.4" localSheetId="2">#REF!</definedName>
    <definedName name="par4.4" localSheetId="4">#REF!</definedName>
    <definedName name="par4.4" localSheetId="5">#REF!</definedName>
    <definedName name="par4.4">#REF!</definedName>
    <definedName name="par4.5" localSheetId="2">#REF!</definedName>
    <definedName name="par4.5" localSheetId="4">#REF!</definedName>
    <definedName name="par4.5" localSheetId="5">#REF!</definedName>
    <definedName name="par4.5">#REF!</definedName>
    <definedName name="par4.6s" localSheetId="2">#REF!</definedName>
    <definedName name="par4.6s" localSheetId="4">#REF!</definedName>
    <definedName name="par4.6s" localSheetId="5">#REF!</definedName>
    <definedName name="par4.6s">#REF!</definedName>
    <definedName name="par4.7s" localSheetId="2">#REF!</definedName>
    <definedName name="par4.7s" localSheetId="4">#REF!</definedName>
    <definedName name="par4.7s" localSheetId="5">#REF!</definedName>
    <definedName name="par4.7s">#REF!</definedName>
    <definedName name="par4.8" localSheetId="2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2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2">#REF!,#REF!</definedName>
    <definedName name="par5.1" localSheetId="4">#REF!,#REF!</definedName>
    <definedName name="par5.1" localSheetId="5">#REF!,#REF!</definedName>
    <definedName name="par5.1">#REF!,#REF!</definedName>
    <definedName name="par5.3" localSheetId="2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2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2">#REF!</definedName>
    <definedName name="par5.5" localSheetId="4">#REF!</definedName>
    <definedName name="par5.5" localSheetId="5">#REF!</definedName>
    <definedName name="par5.5">#REF!</definedName>
    <definedName name="par5.6" localSheetId="2">#REF!,#REF!</definedName>
    <definedName name="par5.6" localSheetId="4">#REF!,#REF!</definedName>
    <definedName name="par5.6" localSheetId="5">#REF!,#REF!</definedName>
    <definedName name="par5.6">#REF!,#REF!</definedName>
    <definedName name="_xlnm.Print_Titles" localSheetId="1">'2'!$7:$8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2">#REF!</definedName>
    <definedName name="yyy" localSheetId="5">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J57" i="48" l="1"/>
  <c r="H64" i="48" l="1"/>
  <c r="H63" i="48"/>
  <c r="H62" i="48"/>
  <c r="H61" i="48"/>
  <c r="H60" i="48"/>
  <c r="H58" i="48"/>
  <c r="E31" i="65" l="1"/>
  <c r="E17" i="65"/>
  <c r="E24" i="65"/>
  <c r="E23" i="65" s="1"/>
  <c r="E10" i="65"/>
  <c r="E9" i="65" s="1"/>
  <c r="E8" i="65" s="1"/>
  <c r="H81" i="48" l="1"/>
  <c r="H80" i="48"/>
  <c r="J12" i="48"/>
  <c r="H75" i="48" l="1"/>
  <c r="H82" i="48"/>
  <c r="H83" i="48"/>
  <c r="H79" i="48"/>
  <c r="H76" i="48"/>
  <c r="D49" i="61" l="1"/>
  <c r="D22" i="61"/>
  <c r="D35" i="61"/>
  <c r="D21" i="44"/>
  <c r="D36" i="44" l="1"/>
  <c r="H63" i="60"/>
  <c r="H18" i="60"/>
  <c r="H23" i="60"/>
  <c r="H25" i="60"/>
  <c r="H27" i="60"/>
  <c r="H35" i="60"/>
  <c r="H41" i="60"/>
  <c r="H79" i="60"/>
  <c r="E68" i="60"/>
  <c r="H67" i="60"/>
  <c r="E79" i="63"/>
  <c r="E35" i="63"/>
  <c r="H52" i="26"/>
  <c r="H51" i="26" s="1"/>
  <c r="H50" i="26" s="1"/>
  <c r="H48" i="26" s="1"/>
  <c r="H46" i="26" s="1"/>
  <c r="H44" i="26" s="1"/>
  <c r="H42" i="26" s="1"/>
  <c r="H40" i="26" s="1"/>
  <c r="H38" i="26" s="1"/>
  <c r="H36" i="26" s="1"/>
  <c r="E67" i="63" l="1"/>
  <c r="E18" i="63"/>
  <c r="E23" i="63"/>
  <c r="E25" i="63"/>
  <c r="E27" i="63"/>
  <c r="E41" i="63"/>
  <c r="E113" i="63"/>
  <c r="E109" i="63"/>
  <c r="E107" i="63"/>
  <c r="E104" i="63"/>
  <c r="E102" i="63"/>
  <c r="E99" i="63"/>
  <c r="E97" i="63"/>
  <c r="E92" i="63"/>
  <c r="E87" i="63"/>
  <c r="E83" i="63"/>
  <c r="E81" i="63"/>
  <c r="E76" i="63"/>
  <c r="E73" i="63"/>
  <c r="E70" i="63"/>
  <c r="E65" i="63"/>
  <c r="E60" i="63"/>
  <c r="E56" i="63"/>
  <c r="E54" i="63"/>
  <c r="E51" i="63"/>
  <c r="E49" i="63"/>
  <c r="E47" i="63"/>
  <c r="E45" i="63"/>
  <c r="E31" i="63"/>
  <c r="E29" i="63"/>
  <c r="E20" i="63"/>
  <c r="E16" i="63"/>
  <c r="E86" i="63" l="1"/>
  <c r="E34" i="63"/>
  <c r="J10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E63" i="63" l="1"/>
  <c r="E14" i="63"/>
  <c r="H113" i="60"/>
  <c r="H109" i="60"/>
  <c r="H107" i="60"/>
  <c r="H104" i="60"/>
  <c r="H102" i="60"/>
  <c r="H99" i="60"/>
  <c r="H97" i="60"/>
  <c r="H92" i="60"/>
  <c r="H87" i="60"/>
  <c r="H83" i="60"/>
  <c r="H81" i="60"/>
  <c r="H76" i="60"/>
  <c r="H73" i="60"/>
  <c r="H70" i="60"/>
  <c r="H65" i="60"/>
  <c r="H45" i="60"/>
  <c r="H47" i="60"/>
  <c r="H49" i="60"/>
  <c r="H51" i="60"/>
  <c r="H54" i="60"/>
  <c r="H56" i="60"/>
  <c r="H60" i="60"/>
  <c r="H31" i="60"/>
  <c r="H29" i="60"/>
  <c r="H20" i="60"/>
  <c r="H86" i="60" l="1"/>
  <c r="H34" i="60"/>
  <c r="E34" i="60" s="1"/>
  <c r="E12" i="63"/>
  <c r="E10" i="63"/>
  <c r="H16" i="60"/>
  <c r="F13" i="60"/>
  <c r="G13" i="60"/>
  <c r="E17" i="60"/>
  <c r="E18" i="60"/>
  <c r="E19" i="60"/>
  <c r="E20" i="60"/>
  <c r="E21" i="60"/>
  <c r="E22" i="60"/>
  <c r="E23" i="60"/>
  <c r="E24" i="60"/>
  <c r="E25" i="60"/>
  <c r="E26" i="60"/>
  <c r="E27" i="60"/>
  <c r="E28" i="60"/>
  <c r="E29" i="60"/>
  <c r="E30" i="60"/>
  <c r="E31" i="60"/>
  <c r="E32" i="60"/>
  <c r="E33" i="60"/>
  <c r="E35" i="60"/>
  <c r="E36" i="60"/>
  <c r="E37" i="60"/>
  <c r="E38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5" i="60"/>
  <c r="E66" i="60"/>
  <c r="E67" i="60"/>
  <c r="E69" i="60"/>
  <c r="E70" i="60"/>
  <c r="E71" i="60"/>
  <c r="E72" i="60"/>
  <c r="E73" i="60"/>
  <c r="E74" i="60"/>
  <c r="E75" i="60"/>
  <c r="E76" i="60"/>
  <c r="E77" i="60"/>
  <c r="E78" i="60"/>
  <c r="E79" i="60"/>
  <c r="E80" i="60"/>
  <c r="E81" i="60"/>
  <c r="E82" i="60"/>
  <c r="E83" i="60"/>
  <c r="E84" i="60"/>
  <c r="E85" i="60"/>
  <c r="E86" i="60"/>
  <c r="E87" i="60"/>
  <c r="E88" i="60"/>
  <c r="E89" i="60"/>
  <c r="E90" i="60"/>
  <c r="E91" i="60"/>
  <c r="E92" i="60"/>
  <c r="E93" i="60"/>
  <c r="E94" i="60"/>
  <c r="E95" i="60"/>
  <c r="E96" i="60"/>
  <c r="E97" i="60"/>
  <c r="E98" i="60"/>
  <c r="E99" i="60"/>
  <c r="E100" i="60"/>
  <c r="E101" i="60"/>
  <c r="E102" i="60"/>
  <c r="E103" i="60"/>
  <c r="E104" i="60"/>
  <c r="E105" i="60"/>
  <c r="E106" i="60"/>
  <c r="E107" i="60"/>
  <c r="E108" i="60"/>
  <c r="E109" i="60"/>
  <c r="E110" i="60"/>
  <c r="E111" i="60"/>
  <c r="E112" i="60"/>
  <c r="E113" i="60"/>
  <c r="E114" i="60"/>
  <c r="E115" i="60"/>
  <c r="E16" i="60" l="1"/>
  <c r="H14" i="60"/>
  <c r="H34" i="26"/>
  <c r="H33" i="26" s="1"/>
  <c r="H32" i="26" s="1"/>
  <c r="H31" i="26" s="1"/>
  <c r="H29" i="26" s="1"/>
  <c r="E14" i="60" l="1"/>
  <c r="E13" i="60" s="1"/>
  <c r="H13" i="60"/>
  <c r="H65" i="48"/>
  <c r="H66" i="48"/>
  <c r="H67" i="48"/>
  <c r="H68" i="48"/>
  <c r="H69" i="48"/>
  <c r="H70" i="48"/>
  <c r="H71" i="48"/>
  <c r="H72" i="48"/>
  <c r="H73" i="48"/>
  <c r="H74" i="48"/>
  <c r="H77" i="48"/>
  <c r="H78" i="48"/>
  <c r="H84" i="48"/>
  <c r="H85" i="48"/>
  <c r="H86" i="48"/>
  <c r="H87" i="48"/>
  <c r="H88" i="48"/>
  <c r="H89" i="48"/>
  <c r="H90" i="48"/>
  <c r="H91" i="48"/>
  <c r="H92" i="48"/>
  <c r="H93" i="48"/>
  <c r="H94" i="48"/>
  <c r="H95" i="48"/>
  <c r="H96" i="48"/>
  <c r="H97" i="48"/>
  <c r="H98" i="48"/>
  <c r="H99" i="48"/>
  <c r="H100" i="48"/>
  <c r="H101" i="48"/>
  <c r="H102" i="48"/>
  <c r="H103" i="48"/>
  <c r="H104" i="48"/>
  <c r="H105" i="48"/>
  <c r="H106" i="48"/>
  <c r="H107" i="48"/>
  <c r="H108" i="48"/>
  <c r="H109" i="48"/>
  <c r="H110" i="48"/>
  <c r="H111" i="48"/>
  <c r="F11" i="60" l="1"/>
  <c r="G11" i="60"/>
  <c r="H11" i="60" l="1"/>
  <c r="H27" i="26" s="1"/>
  <c r="J9" i="48" l="1"/>
  <c r="E11" i="60" l="1"/>
  <c r="H26" i="26" l="1"/>
  <c r="H25" i="26" s="1"/>
  <c r="H24" i="26" l="1"/>
  <c r="H22" i="26" l="1"/>
  <c r="H20" i="26" l="1"/>
  <c r="H18" i="26" l="1"/>
  <c r="H16" i="26" s="1"/>
  <c r="H14" i="26" s="1"/>
  <c r="H12" i="26" s="1"/>
  <c r="H10" i="26" l="1"/>
  <c r="H9" i="26" s="1"/>
  <c r="J56" i="48"/>
  <c r="J55" i="48" s="1"/>
  <c r="J8" i="48" s="1"/>
</calcChain>
</file>

<file path=xl/sharedStrings.xml><?xml version="1.0" encoding="utf-8"?>
<sst xmlns="http://schemas.openxmlformats.org/spreadsheetml/2006/main" count="824" uniqueCount="260">
  <si>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</si>
  <si>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</si>
  <si>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</si>
  <si>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</si>
  <si>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</si>
  <si>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</si>
  <si>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</si>
  <si>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</si>
  <si>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</si>
  <si>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</si>
  <si>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</si>
  <si>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</si>
  <si>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</si>
  <si>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</si>
  <si>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</si>
  <si>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</si>
  <si>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</si>
  <si>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</si>
  <si>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</si>
  <si>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</si>
  <si>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</si>
  <si>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</si>
  <si>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</si>
  <si>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</si>
  <si>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</si>
  <si>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</si>
  <si>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</si>
  <si>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</si>
  <si>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</si>
  <si>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</si>
  <si>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</si>
  <si>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</si>
  <si>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</si>
  <si>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</si>
  <si>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</si>
  <si>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</si>
  <si>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</si>
  <si>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</si>
  <si>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</si>
  <si>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</si>
  <si>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</si>
  <si>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</si>
  <si>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</si>
  <si>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</si>
  <si>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</si>
  <si>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</si>
  <si>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</si>
  <si>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</si>
  <si>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</si>
  <si>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</si>
  <si>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</si>
  <si>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</si>
  <si>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</si>
  <si>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</si>
  <si>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</si>
  <si>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</si>
  <si>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</si>
  <si>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</si>
  <si>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</t>
  </si>
  <si>
    <t xml:space="preserve"> դրամ</t>
  </si>
  <si>
    <t>31003</t>
  </si>
  <si>
    <t>Ցուցանիշների փոփոխությունը
 (նվազեցումները նշված են փակագծերում)</t>
  </si>
  <si>
    <t>N_____  -Ն որոշման</t>
  </si>
  <si>
    <t>(հազ. դրամ)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</si>
  <si>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</si>
  <si>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</si>
  <si>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>Հավելված № 5</t>
  </si>
  <si>
    <t xml:space="preserve"> ՀՀ քաղաքաշինության կոմիտե</t>
  </si>
  <si>
    <t xml:space="preserve"> այդ թվում` բյուջետային ծախսերի տնտեսագիտական դասակարգման հոդվածներ</t>
  </si>
  <si>
    <t xml:space="preserve">ՀՀ գնումների մասին օրենսդրությանը համապատասխան ընտրված կազմակերպություններ </t>
  </si>
  <si>
    <t xml:space="preserve">ՀԱՅԱՍՏԱՆԻ ՀԱՆՐԱՊԵՏՈՒԹՅԱՆ ԿԱՌԱՎԱՐՈՒԹՅԱՆ 2022 ԹՎԱԿԱՆԻ ԴԵԿՏԵՄԲԵՐԻ 29-Ի  № 2111-Ն ՈՐՈՇՄԱՆ № 10 ՀԱՎԵԼՎԱԾՈՒՄ ԿԱՏԱՐՎՈՂ ՓՈՓՈԽՈՒԹՅՈՒՆՆԵՐԸ </t>
  </si>
  <si>
    <t>20 բժշկական ամբուլատորիաների նոր տիպային շենքերի նախագծի մշակում և տեղակապում ՀՀ 20 համայնքներում</t>
  </si>
  <si>
    <t>Բաժին 07</t>
  </si>
  <si>
    <t>Խումբ 06</t>
  </si>
  <si>
    <t xml:space="preserve">Դաս 02   </t>
  </si>
  <si>
    <t xml:space="preserve"> ՄԱՍ III. ԾԱՌԱՅՈՒԹՅՈՒՆՆԵՐ</t>
  </si>
  <si>
    <t>ԳՀ</t>
  </si>
  <si>
    <t>փորձաքննության ծառայություններ</t>
  </si>
  <si>
    <t xml:space="preserve"> - Նախագծահետազոտական ծախսեր</t>
  </si>
  <si>
    <t>ՀՀ քաղաքաշինության կոմիտե</t>
  </si>
  <si>
    <t>ՀՀ Արմավիրի մարզ</t>
  </si>
  <si>
    <t>ՀՀ Արագածոտնի մարզ</t>
  </si>
  <si>
    <t>ՀՀ Լոռու մարզ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</si>
  <si>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</si>
  <si>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«Վանաձորի թիվ 1 պոլիկլինիկա» ՊՓԲԸ</t>
  </si>
  <si>
    <t>Զարիշատ / Արամ/ Մարտինի Մկրտչյանի անվան Արմավիրի բժշկական կենտրոնի պոլիկլինիկական մասնաշենքի վերակառուցում, վերելակի կառուցում</t>
  </si>
  <si>
    <t>ՀՀ  Շիրակի մարզ</t>
  </si>
  <si>
    <t>«Գյումրու թիվ 1 պոլիկլինիկա» ՓԲԸ</t>
  </si>
  <si>
    <t>«Գյումրու Ն․Ա․ Մելիքյանի անվան թիվ 2 պոլիկլինիկա» ՓԲԸ</t>
  </si>
  <si>
    <t>ՀՀ  Արարատի մարզ</t>
  </si>
  <si>
    <t>Վեդու բժշկական կենտրոնի ծննդատան մասնաշենքի վերակառուցում, կցակառույցի կառուցում</t>
  </si>
  <si>
    <t>«Արարատի հիվանդանոց» ԲԿ ՓԲԸ պոլիկլինիկա</t>
  </si>
  <si>
    <t>ՀՀ  Գեղարքունիքի մարզ</t>
  </si>
  <si>
    <t>Վարդենիսի բժշկական կենտրոնի վերակառուցում, կցակառույցի կառուցում</t>
  </si>
  <si>
    <t>«Գավառի ԲԿ» ՓԲԸ պոլիկլինիկա</t>
  </si>
  <si>
    <t>ՀՀ  Վայոց ձորի մարզ</t>
  </si>
  <si>
    <t>«Վայքի պոլիկլինիկա» ՊՓԲԸ</t>
  </si>
  <si>
    <t>ՀՀ  Կոտայքի մարզ</t>
  </si>
  <si>
    <t>«Նոր Հաճնի պոլիկլինիկա» ՊՓԲԸ</t>
  </si>
  <si>
    <t>ՀՀ  Սյունիքի մարզ</t>
  </si>
  <si>
    <t>«Կապանի ԲԿ» ՓԲԸ պոլիկլինիկա</t>
  </si>
  <si>
    <t>«Գորիսի ԲԿն» ՓԲԸ պոլիկլինիկա</t>
  </si>
  <si>
    <t>«Գայի ԲԱ» ՀՈԱԿ</t>
  </si>
  <si>
    <t xml:space="preserve">ՀՀ Արմավիրի մարզ </t>
  </si>
  <si>
    <t>«Ջրառատի ԲԱ» ՀՈԱԿ</t>
  </si>
  <si>
    <t>«Շենավանի ԲԱ» ՀՈԱԿ</t>
  </si>
  <si>
    <t>«Վարդաշենի ԲԱ» ՀՈԱԿ</t>
  </si>
  <si>
    <t xml:space="preserve"> «Դիմիտրովի ԱԱՊԿ» ՊՈԱԿ</t>
  </si>
  <si>
    <t>ՀՀ Արարատի մարզ</t>
  </si>
  <si>
    <t>«Այգեստանի ԱԱՊԿ» ՊՈԱԿ</t>
  </si>
  <si>
    <t>«Դվինի ԱԱՊԿ» ՊՈԱԿ</t>
  </si>
  <si>
    <t>«Նոր կյանքի ԲԱ» ՀՈԱԿ</t>
  </si>
  <si>
    <t>«Ոսկևազի ԱԱՊԿ» ՀՈԱԿ</t>
  </si>
  <si>
    <t>«Խնձորեսկի ԱԱՊԿ» ՊՈԱԿ</t>
  </si>
  <si>
    <t xml:space="preserve">ՀՀ Սյունիքի մարզ </t>
  </si>
  <si>
    <t>«Անգեղակոթի ԲԱ» ՊՈԱԿ</t>
  </si>
  <si>
    <t>«Ծակքարի ԱԱՊԿ» ՊՈԱԿ</t>
  </si>
  <si>
    <t xml:space="preserve">ՀՀ Գեղարքունիքի մարզ </t>
  </si>
  <si>
    <t>«Դպրաբակի ԲԱ» ՊՈԱԿ</t>
  </si>
  <si>
    <t>«Մեծավանի ԱԿ» ՊՈԱԿ</t>
  </si>
  <si>
    <t xml:space="preserve">ՀՀ Լոռու մարզ </t>
  </si>
  <si>
    <t>«Ձորաղբյուրի ԱԱՊԿ» ՊՈԱԿ</t>
  </si>
  <si>
    <t xml:space="preserve">ՀՀ Կոտայքի մարզ </t>
  </si>
  <si>
    <t>«Կողբի ԲԱ» ՀՈԱԿ</t>
  </si>
  <si>
    <t xml:space="preserve">ՀՀ Տավուշի մարզ </t>
  </si>
  <si>
    <t>«Այրումի ԳԲԱ» ՊՈԱԿ</t>
  </si>
  <si>
    <t>«Գետահովիտի ԱԱՊԿ» ՊՈԱԿ</t>
  </si>
  <si>
    <t>«Պեմզաշենի ԱԿ» ՊՈԱԿ</t>
  </si>
  <si>
    <t xml:space="preserve">ՀՀ Շիրակի մարզ </t>
  </si>
  <si>
    <t>«Ախուրիկի ԲԱ» ՊՈԱԿ</t>
  </si>
  <si>
    <t xml:space="preserve"> ՀՀ Առողջապահության նախարարություն</t>
  </si>
  <si>
    <t xml:space="preserve">ՄԱՍ 1. ՊԵՏԱԿԱՆ ՄԱՐՄՆԻ ԳԾՈՎ ԱՐԴՅՈՒՆՔԱՅԻՆ (ԿԱՏԱՐՈՂԱԿԱՆ) ՑՈՒՑԱՆԻՇՆԵՐԸ </t>
  </si>
  <si>
    <t xml:space="preserve">ՀԱՅԱՍՏԱՆԻ ՀԱՆՐԱՊԵՏՈՒԹՅԱՆ ԿԱՌԱՎԱՐՈՒԹՅԱՆ 2022 ԹՎԱԿԱՆԻ ԴԵԿՏԵՄԲԵՐԻ 29-Ի № 2111-Ն ՈՐՈՇՄԱՆ № 9.1 ՀԱՎԵԼՎԱԾԻ № 9.1.41 ԱՂՅՈՒՍԱԿՈՒՄ ԿԱՏԱՐՎՈՂ ՓՈՓՈԽՈՒԹՅՈՒՆՆԵՐԸ </t>
  </si>
  <si>
    <t xml:space="preserve"> Նախագծանախահաշվային փաստաթղթերի քանակ, հատ </t>
  </si>
  <si>
    <t xml:space="preserve"> ՀԱՅԱՍՏԱՆԻ ՀԱՆՐԱՊԵՏՈՒԹՅԱՆ ԿԱՌԱՎԱՐՈՒԹՅԱՆ 2022 ԹՎԱԿԱՆԻ ԴԵԿՏԵՄԲԵՐԻ 29-Ի  №  2111-Ն ՈՐՈՇՄԱՆ № 5 ՀԱՎԵԼՎԱԾԻ № 2 ԱՂՅՈՒՍԱԿՈՒՄ ԿԱՏԱՐՎՈՂ ՓՈՓՈԽՈՒԹՅՈՒՆՆԵՐԸ ԵՎ ԼՐԱՑՈՒՄՆԵՐԸ</t>
  </si>
  <si>
    <t>Հավելված № 3</t>
  </si>
  <si>
    <t>Հավելված № 4</t>
  </si>
  <si>
    <t>«Գորիսի ԲԿ» ՓԲԸ պոլիկլինիկա</t>
  </si>
  <si>
    <t>«Տանձուտի ԲԱ» ՀՈԱԿ</t>
  </si>
  <si>
    <t>«Խանջյանի ԲԱ» ՀՈԱԿ</t>
  </si>
  <si>
    <t>այդ թվում ըստ ուղղությունների</t>
  </si>
  <si>
    <t>այդ թվում ըստ ուղղությունների`</t>
  </si>
  <si>
    <t>Հավելված № 6</t>
  </si>
  <si>
    <t>ՄԱՍ 2. ՊԵՏԱԿԱՆ ՄԱՐՄՆԻ ԳԾՈՎ ԱՐԴՅՈՒՆՔԱՅԻՆ (ԿԱՏԱՐՈՂԱԿԱՆ) ՑՈՒՑԱՆԻՇՆԵՐԸ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</si>
  <si>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</si>
  <si>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փոփոխությունը
 ((ավելացումները նշված են դրական նշանով)</t>
  </si>
  <si>
    <t>ՄԱ</t>
  </si>
  <si>
    <t>1126  31003</t>
  </si>
  <si>
    <t>նախագծերի պատրաստում, ծախսերի գնահատում</t>
  </si>
  <si>
    <t>«Գավառի ԲԿ» ՓԲԸ պոլիկլինիկայի վերակառուցում</t>
  </si>
  <si>
    <t>«Արարատի հիվանդանոց» ԲԿ ՓԲԸ պոլիկլինիկայի վերակառուցում</t>
  </si>
  <si>
    <t>«Գյումրու Ն․Ա․ Մելիքյանի անվան թիվ 2 պոլիկլինիկա» ՓԲԸ-ի վերակառոցում</t>
  </si>
  <si>
    <t>«Գյումրու թիվ 1 պոլիկլինիկա» ՓԲԸ-ի վերակառուցում</t>
  </si>
  <si>
    <t>«Վանաձորի թիվ 1 պոլիկլինիկա» ՊՓԲԸ-ի վերակառուցում</t>
  </si>
  <si>
    <t>«Վայքի պոլիկլինիկա» ՊՓԲԸ-ի վերակառուցում</t>
  </si>
  <si>
    <t>«Նոր Հաճնի պոլիկլինիկա» ՊՓԲԸ-ի վերակառուցում</t>
  </si>
  <si>
    <t>«Կապանի ԲԿ» ՓԲԸ պոլիկլինիկայի վերակառուցում</t>
  </si>
  <si>
    <t>«Գորիսի ԲԿ» ՓԲԸ պոլիկլինիկայի վերակառուցում</t>
  </si>
  <si>
    <t>«Զարիշատ / Արամ/ Մարտինի Մկրտչյանի անվան Արմավիրի բժշկական կենտրոն» ՓԲԸ-ի պոլիկլինիկական մասնաշենքի վերակառուցում, վերելակի կառուցում</t>
  </si>
  <si>
    <t>«Սպիտակի բժշկական կենտրոն» ՓԲԸ-Ի կառուցում</t>
  </si>
  <si>
    <t>50531140/151</t>
  </si>
  <si>
    <t>50531140/152</t>
  </si>
  <si>
    <t>50531140/153</t>
  </si>
  <si>
    <t>50531140/155</t>
  </si>
  <si>
    <t>50531140/156</t>
  </si>
  <si>
    <t>50531140/157</t>
  </si>
  <si>
    <t>50531140/158</t>
  </si>
  <si>
    <t>50531140/159</t>
  </si>
  <si>
    <t>50531140/160</t>
  </si>
  <si>
    <t>50531140/161</t>
  </si>
  <si>
    <t>50531140/162</t>
  </si>
  <si>
    <t>50531140/163</t>
  </si>
  <si>
    <t>50531140/164</t>
  </si>
  <si>
    <t>71241200/159</t>
  </si>
  <si>
    <t>71241200/160</t>
  </si>
  <si>
    <t>71241200/161</t>
  </si>
  <si>
    <t>71241200/162</t>
  </si>
  <si>
    <t>71241200/163</t>
  </si>
  <si>
    <t>71241200/164</t>
  </si>
  <si>
    <t>71241200/165</t>
  </si>
  <si>
    <t>71241200/166</t>
  </si>
  <si>
    <t>71241200/167</t>
  </si>
  <si>
    <t>71241200/168</t>
  </si>
  <si>
    <t>71241200/169</t>
  </si>
  <si>
    <t>71241200/170</t>
  </si>
  <si>
    <t>71241200/171</t>
  </si>
  <si>
    <t>71241200/172</t>
  </si>
  <si>
    <t>71241200/173</t>
  </si>
  <si>
    <t>71241200/174</t>
  </si>
  <si>
    <t>71241200/175</t>
  </si>
  <si>
    <t>71241200/176</t>
  </si>
  <si>
    <t>71241200/177</t>
  </si>
  <si>
    <t>71241200/178</t>
  </si>
  <si>
    <t>71241200/179</t>
  </si>
  <si>
    <t>71241200/180</t>
  </si>
  <si>
    <t>71241200/181</t>
  </si>
  <si>
    <t>71241200/182</t>
  </si>
  <si>
    <t>71241200/183</t>
  </si>
  <si>
    <t>71241200/184</t>
  </si>
  <si>
    <t>71241200/185</t>
  </si>
  <si>
    <t>71241200/186</t>
  </si>
  <si>
    <t>71241200/187</t>
  </si>
  <si>
    <t>71241200/188</t>
  </si>
  <si>
    <t>71241200/189</t>
  </si>
  <si>
    <t>71241200/190</t>
  </si>
  <si>
    <t>71241200/191</t>
  </si>
  <si>
    <t>71241200/192</t>
  </si>
  <si>
    <t>«ՀԱՅԱՍՏԱՆԻ ՀԱՆՐԱՊԵՏՈՒԹՅԱՆ 2023 ԹՎԱԿԱՆԻ ՊԵՏԱԿԱՆ ԲՅՈՒՋԵԻ ՄԱՍԻՆ» ՀԱՅԱՍՏԱՆԻ ՀԱՆՐԱՊԵՏՈՒԹՅԱՆ ՕՐԵՆՔԻ № 1 ՀԱՎԵԼՎԱԾԻ № 3 ԱՂՅՈՒՍԱԿՈՒՄ ԿԱՏԱՐՎՈՂ ՓՈՓՈԽՈՒԹՅՈՒՆՆԵՐԸ ԵՎ ԼՐԱՑՈՒՄՆԵՐԸ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</si>
  <si>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</si>
  <si>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</si>
  <si>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</si>
  <si>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</si>
  <si>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</si>
  <si>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 xml:space="preserve">այդ թվում` 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</si>
  <si>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</si>
  <si>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</si>
  <si>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</si>
  <si>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</si>
  <si>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</si>
  <si>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11</t>
  </si>
  <si>
    <t>19 բժշկական ամբուլատորիաների տիպային նախագծի հիման վրա տեղակապում ՀՀ 19 համայնքներում, այդ թվում</t>
  </si>
  <si>
    <t>հազար դրամ</t>
  </si>
  <si>
    <t>Ցուցանիշների փոփոխությունները (ավելացումները նշված են դրական նշանով)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</si>
  <si>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</si>
  <si>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Ծառայությունների մատուցում</t>
  </si>
  <si>
    <r>
      <rPr>
        <b/>
        <sz val="9"/>
        <rFont val="GHEA Grapalat"/>
        <family val="3"/>
      </rPr>
      <t>ՀԱՅԱՍՏԱՆԻ ՀԱՆՐԱՊԵՏՈՒԹՅԱՆ ԿԱՌԱՎԱՐՈՒԹՅԱՆ 2022 ԹՎԱԿԱՆԻ ԴԵԿՏԵՄԲԵՐԻ 29-Ի № 2111-Ն ՈՐՈՇՄԱՆ № 9 ՀԱՎԵԼՎԱԾԻ № 9.8 ԱՂՅՈՒՍԱԿՈՒՄ ԿԱՏԱՐՎՈՂ ՓՈՓՈԽՈՒԹՅՈՒՆՆԵՐԸ</t>
    </r>
    <r>
      <rPr>
        <b/>
        <sz val="9"/>
        <color indexed="8"/>
        <rFont val="GHEA Grapalat"/>
        <family val="3"/>
      </rPr>
      <t xml:space="preserve"> ԵՎ ԼՐԱՑՈՒՄՆԵՐԸ</t>
    </r>
  </si>
  <si>
    <t>ՀԱՅԱՍՏԱՆԻ ՀԱՆՐԱՊԵՏՈՒԹՅԱՆ ԿԱՌԱՎԱՐՈՒԹՅԱՆ 2022 ԹՎԱԿԱՆԻ ԴԵԿՏԵՄԲԵՐԻ 29-Ի № 2111-Ն ՈՐՈՇՄԱՆ № 9.1 ՀԱՎԵԼՎԱԾԻ № 9.1.58 ԱՂՅՈՒՍԱԿՈՒՄ ԿԱՏԱՐՎՈՂ ՓՈՓՈԽՈՒԹՅՈՒՆՆԵՐԸ ԵՎ ԼՐԱՑՈՒՄՆԵՐԸ</t>
  </si>
  <si>
    <t xml:space="preserve">ՀՀ կառավարություն </t>
  </si>
  <si>
    <r>
      <rPr>
        <b/>
        <sz val="9"/>
        <rFont val="GHEA Grapalat"/>
        <family val="3"/>
      </rPr>
      <t>ՀԱՅԱՍՏԱՆԻ ՀԱՆՐԱՊԵՏՈՒԹՅԱՆ ԿԱՌԱՎԱՐՈՒԹՅԱՆ 2022 ԹՎԱԿԱՆԻ ԴԵԿՏԵՄԲԵՐԻ 29-Ի № 2111-Ն ՈՐՈՇՄԱՆ № 9.1 ՀԱՎԵԼՎԱԾԻ № 9.1.8 ԱՂՅՈՒՍԱԿՈՒՄ ԿԱՏԱՐՎՈՂ ՓՈՓՈԽՈՒԹՅՈՒՆՆԵՐԸ</t>
    </r>
    <r>
      <rPr>
        <b/>
        <sz val="9"/>
        <color indexed="8"/>
        <rFont val="GHEA Grapalat"/>
        <family val="3"/>
      </rPr>
      <t xml:space="preserve"> ԵՎ ԼՐԱՑՈՒՄՆԵՐԸ</t>
    </r>
  </si>
  <si>
    <t>ՀՀ կառավարության 2023 թվականի ----------</t>
  </si>
  <si>
    <t>№ ---------- որոշման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</si>
  <si>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ՓՈՓՈԽՈՒԹՅՈՒՆԸ ԵՎ ԼՐԱՑՈՒՄԸ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</si>
  <si>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</si>
  <si>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</si>
  <si>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</si>
  <si>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</si>
  <si>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</si>
  <si>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</si>
  <si>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</si>
  <si>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</si>
  <si>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</si>
  <si>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</si>
  <si>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</si>
  <si>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</si>
  <si>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</si>
  <si>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</si>
  <si>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</si>
  <si>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№ 7</t>
  </si>
  <si>
    <t xml:space="preserve"> Ծրագրի անվանումը`</t>
  </si>
  <si>
    <t xml:space="preserve"> Առողջապահության ոլորտում պետական քաղաքականության մշակում, ծրագրերի համակարգում և մոնիտորինգ</t>
  </si>
  <si>
    <t xml:space="preserve"> Ծրագրի նպատակը`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</si>
  <si>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</si>
  <si>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Վերջնական արդյունքի նկարագրությունը`</t>
  </si>
  <si>
    <t xml:space="preserve"> Առողջապահության ոլորտում իրականացվող ծրագրերի ազդեցության և արդյունավետության բարելավում</t>
  </si>
  <si>
    <t xml:space="preserve"> Առողջապահական կազմակերպությունների կառուցում, վերակառուցում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</si>
  <si>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</si>
  <si>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 xml:space="preserve"> Պետական մարմինների կողմից օգտագործվող ոչ ֆինանսական ակտիվների հետ գործառնություններ</t>
  </si>
  <si>
    <t>Հավելված  № 1</t>
  </si>
  <si>
    <t>Հավելված № 2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</si>
  <si>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2111-Ն ՈՐՈՇՄԱՆ N  9 ՀԱՎԵԼՎԱԾԻ 9.47 ԱՂՅՈՒՍԱԿՈՒՄ ԿԱՏԱՐՎՈՂ ՓՈՓՈԽՈՒԹՅՈՒՆԸ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</si>
</sst>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A_M_D_-;\-* #,##0.00\ _A_M_D_-;_-* &quot;-&quot;??\ _A_M_D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##,##0.0;\(##,##0.0\);\-"/>
    <numFmt numFmtId="170" formatCode="_(* #,##0.0_);_(* \(#,##0.0\);_(* &quot;-&quot;??_);_(@_)"/>
    <numFmt numFmtId="171" formatCode="_ * #,##0.00_)_ _ ;_ * \(#,##0.00\)_ _ ;_ * &quot;-&quot;??_)_ _ ;_ @_ "/>
    <numFmt numFmtId="172" formatCode="#,##0.00;\ \(#,##0.00\)"/>
  </numFmts>
  <fonts count="7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10"/>
      <color theme="1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sz val="9"/>
      <color rgb="FFFF0000"/>
      <name val="GHEA Grapalat"/>
      <family val="3"/>
    </font>
    <font>
      <sz val="9"/>
      <color rgb="FFFF0000"/>
      <name val="GHEA Grapalat"/>
      <family val="3"/>
    </font>
    <font>
      <sz val="9"/>
      <color theme="1"/>
      <name val="GHEA Grapalat"/>
      <family val="3"/>
    </font>
    <font>
      <b/>
      <sz val="9"/>
      <color indexed="8"/>
      <name val="GHEA Grapalat"/>
      <family val="3"/>
    </font>
    <font>
      <b/>
      <i/>
      <sz val="9"/>
      <color rgb="FFFF0000"/>
      <name val="GHEA Grapalat"/>
      <family val="3"/>
    </font>
    <font>
      <i/>
      <sz val="9"/>
      <name val="GHEA Grapalat"/>
      <family val="2"/>
    </font>
    <font>
      <sz val="9"/>
      <name val="GHEA Grapalat"/>
      <family val="2"/>
    </font>
    <font>
      <i/>
      <sz val="10"/>
      <name val="GHEA Grapalat"/>
      <family val="3"/>
    </font>
    <font>
      <sz val="10"/>
      <color rgb="FF00B050"/>
      <name val="Arial"/>
      <family val="2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6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4" fontId="4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5" fillId="0" borderId="0"/>
    <xf numFmtId="0" fontId="6" fillId="0" borderId="0"/>
    <xf numFmtId="0" fontId="44" fillId="0" borderId="0"/>
    <xf numFmtId="0" fontId="6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7" fillId="0" borderId="0"/>
    <xf numFmtId="43" fontId="44" fillId="0" borderId="0" applyFont="0" applyFill="0" applyBorder="0" applyAlignment="0" applyProtection="0"/>
    <xf numFmtId="169" fontId="48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50" fillId="0" borderId="0"/>
    <xf numFmtId="0" fontId="48" fillId="0" borderId="0">
      <alignment horizontal="left" vertical="top" wrapText="1"/>
    </xf>
    <xf numFmtId="0" fontId="44" fillId="0" borderId="0"/>
    <xf numFmtId="43" fontId="44" fillId="0" borderId="0" applyFont="0" applyFill="0" applyBorder="0" applyAlignment="0" applyProtection="0"/>
    <xf numFmtId="0" fontId="6" fillId="0" borderId="0"/>
    <xf numFmtId="0" fontId="51" fillId="0" borderId="0"/>
    <xf numFmtId="0" fontId="5" fillId="0" borderId="0"/>
    <xf numFmtId="0" fontId="44" fillId="0" borderId="0"/>
    <xf numFmtId="0" fontId="5" fillId="0" borderId="0"/>
    <xf numFmtId="0" fontId="50" fillId="0" borderId="0"/>
  </cellStyleXfs>
  <cellXfs count="311">
    <xf numFmtId="0" fontId="0" fillId="0" borderId="0" xfId="0"/>
    <xf numFmtId="0" fontId="45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6" fillId="0" borderId="0" xfId="0" applyFont="1"/>
    <xf numFmtId="0" fontId="25" fillId="0" borderId="10" xfId="0" applyFont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19" xfId="0" applyFont="1" applyBorder="1" applyAlignment="1">
      <alignment horizontal="left" vertical="center" wrapText="1"/>
    </xf>
    <xf numFmtId="0" fontId="52" fillId="0" borderId="0" xfId="113" applyFont="1" applyAlignment="1">
      <alignment vertical="center" wrapText="1"/>
    </xf>
    <xf numFmtId="0" fontId="5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2" fillId="0" borderId="0" xfId="0" applyFont="1" applyFill="1" applyAlignment="1">
      <alignment vertical="center"/>
    </xf>
    <xf numFmtId="0" fontId="5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5" fillId="0" borderId="10" xfId="99" applyFont="1" applyBorder="1" applyAlignment="1">
      <alignment vertical="center"/>
    </xf>
    <xf numFmtId="0" fontId="1" fillId="0" borderId="10" xfId="99" applyFont="1" applyBorder="1" applyAlignment="1">
      <alignment vertical="center"/>
    </xf>
    <xf numFmtId="0" fontId="1" fillId="0" borderId="16" xfId="99" applyFont="1" applyBorder="1" applyAlignment="1">
      <alignment vertical="center"/>
    </xf>
    <xf numFmtId="0" fontId="24" fillId="0" borderId="0" xfId="0" applyFont="1" applyFill="1" applyAlignment="1">
      <alignment vertical="center"/>
    </xf>
    <xf numFmtId="0" fontId="1" fillId="0" borderId="10" xfId="0" applyFont="1" applyBorder="1" applyAlignment="1">
      <alignment horizontal="left" vertical="center" wrapText="1"/>
    </xf>
    <xf numFmtId="171" fontId="1" fillId="0" borderId="10" xfId="99" applyNumberFormat="1" applyFont="1" applyFill="1" applyBorder="1" applyAlignment="1">
      <alignment horizontal="center" vertical="center" wrapText="1"/>
    </xf>
    <xf numFmtId="171" fontId="25" fillId="0" borderId="10" xfId="99" applyNumberFormat="1" applyFont="1" applyFill="1" applyBorder="1" applyAlignment="1">
      <alignment horizontal="center" vertical="center" wrapText="1"/>
    </xf>
    <xf numFmtId="0" fontId="46" fillId="0" borderId="0" xfId="0" applyFont="1" applyFill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169" fontId="55" fillId="0" borderId="10" xfId="107" applyNumberFormat="1" applyFont="1" applyFill="1" applyBorder="1" applyAlignment="1">
      <alignment horizontal="right" vertical="center" wrapText="1"/>
    </xf>
    <xf numFmtId="43" fontId="25" fillId="0" borderId="10" xfId="0" applyNumberFormat="1" applyFont="1" applyFill="1" applyBorder="1" applyAlignment="1">
      <alignment horizontal="center" vertical="center" wrapText="1"/>
    </xf>
    <xf numFmtId="0" fontId="55" fillId="0" borderId="10" xfId="0" applyFont="1" applyBorder="1" applyAlignment="1">
      <alignment vertical="center" wrapText="1"/>
    </xf>
    <xf numFmtId="0" fontId="55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left" vertical="center" wrapText="1"/>
    </xf>
    <xf numFmtId="43" fontId="1" fillId="0" borderId="10" xfId="0" applyNumberFormat="1" applyFont="1" applyBorder="1"/>
    <xf numFmtId="165" fontId="6" fillId="0" borderId="0" xfId="0" applyNumberFormat="1" applyFont="1"/>
    <xf numFmtId="0" fontId="49" fillId="24" borderId="19" xfId="0" applyFont="1" applyFill="1" applyBorder="1" applyAlignment="1">
      <alignment horizontal="left" vertical="center" wrapText="1"/>
    </xf>
    <xf numFmtId="0" fontId="55" fillId="0" borderId="0" xfId="0" applyFont="1" applyAlignment="1">
      <alignment vertical="center"/>
    </xf>
    <xf numFmtId="0" fontId="57" fillId="24" borderId="10" xfId="0" applyFont="1" applyFill="1" applyBorder="1" applyAlignment="1">
      <alignment horizontal="left" vertical="center" wrapText="1"/>
    </xf>
    <xf numFmtId="0" fontId="55" fillId="0" borderId="0" xfId="0" applyFont="1"/>
    <xf numFmtId="0" fontId="57" fillId="0" borderId="0" xfId="0" applyFont="1" applyFill="1" applyBorder="1" applyAlignment="1">
      <alignment horizontal="center" vertical="center" wrapText="1"/>
    </xf>
    <xf numFmtId="0" fontId="55" fillId="24" borderId="0" xfId="0" applyFont="1" applyFill="1"/>
    <xf numFmtId="167" fontId="56" fillId="24" borderId="10" xfId="0" applyNumberFormat="1" applyFont="1" applyFill="1" applyBorder="1" applyAlignment="1">
      <alignment horizontal="center" vertical="center" wrapText="1"/>
    </xf>
    <xf numFmtId="0" fontId="60" fillId="24" borderId="10" xfId="0" applyFont="1" applyFill="1" applyBorder="1" applyAlignment="1">
      <alignment horizontal="center" vertical="center" wrapText="1"/>
    </xf>
    <xf numFmtId="0" fontId="59" fillId="24" borderId="10" xfId="115" applyFont="1" applyFill="1" applyBorder="1" applyAlignment="1">
      <alignment horizontal="left" vertical="center" wrapText="1"/>
    </xf>
    <xf numFmtId="168" fontId="57" fillId="24" borderId="10" xfId="0" applyNumberFormat="1" applyFont="1" applyFill="1" applyBorder="1" applyAlignment="1" applyProtection="1">
      <alignment horizontal="left" vertical="center" wrapText="1"/>
      <protection locked="0"/>
    </xf>
    <xf numFmtId="168" fontId="57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56" fillId="24" borderId="10" xfId="0" applyFont="1" applyFill="1" applyBorder="1" applyAlignment="1">
      <alignment horizontal="center" vertical="top"/>
    </xf>
    <xf numFmtId="37" fontId="59" fillId="0" borderId="10" xfId="0" applyNumberFormat="1" applyFont="1" applyFill="1" applyBorder="1" applyAlignment="1" applyProtection="1">
      <alignment horizontal="left" vertical="center" wrapText="1"/>
      <protection locked="0"/>
    </xf>
    <xf numFmtId="37" fontId="57" fillId="0" borderId="10" xfId="0" applyNumberFormat="1" applyFont="1" applyFill="1" applyBorder="1" applyAlignment="1" applyProtection="1">
      <alignment horizontal="left" vertical="center" wrapText="1"/>
      <protection locked="0"/>
    </xf>
    <xf numFmtId="37" fontId="57" fillId="24" borderId="10" xfId="0" applyNumberFormat="1" applyFont="1" applyFill="1" applyBorder="1" applyAlignment="1" applyProtection="1">
      <alignment horizontal="left" vertical="center" wrapText="1"/>
      <protection locked="0"/>
    </xf>
    <xf numFmtId="4" fontId="56" fillId="24" borderId="10" xfId="0" applyNumberFormat="1" applyFont="1" applyFill="1" applyBorder="1" applyAlignment="1">
      <alignment horizontal="center" vertical="center"/>
    </xf>
    <xf numFmtId="172" fontId="55" fillId="24" borderId="10" xfId="0" applyNumberFormat="1" applyFont="1" applyFill="1" applyBorder="1" applyAlignment="1">
      <alignment horizontal="center" vertical="center"/>
    </xf>
    <xf numFmtId="172" fontId="56" fillId="24" borderId="10" xfId="0" applyNumberFormat="1" applyFont="1" applyFill="1" applyBorder="1" applyAlignment="1">
      <alignment horizontal="center" vertical="center"/>
    </xf>
    <xf numFmtId="172" fontId="57" fillId="24" borderId="10" xfId="0" applyNumberFormat="1" applyFont="1" applyFill="1" applyBorder="1" applyAlignment="1">
      <alignment horizontal="center" vertical="center"/>
    </xf>
    <xf numFmtId="172" fontId="55" fillId="0" borderId="10" xfId="0" applyNumberFormat="1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2" fontId="56" fillId="0" borderId="10" xfId="0" applyNumberFormat="1" applyFont="1" applyBorder="1" applyAlignment="1">
      <alignment horizontal="center" vertical="center"/>
    </xf>
    <xf numFmtId="172" fontId="56" fillId="0" borderId="10" xfId="99" applyNumberFormat="1" applyFont="1" applyFill="1" applyBorder="1" applyAlignment="1">
      <alignment horizontal="center" vertical="center" wrapText="1"/>
    </xf>
    <xf numFmtId="172" fontId="55" fillId="0" borderId="10" xfId="99" applyNumberFormat="1" applyFont="1" applyFill="1" applyBorder="1" applyAlignment="1">
      <alignment horizontal="center" vertical="center" wrapText="1"/>
    </xf>
    <xf numFmtId="172" fontId="58" fillId="0" borderId="10" xfId="99" applyNumberFormat="1" applyFont="1" applyFill="1" applyBorder="1" applyAlignment="1">
      <alignment horizontal="center" vertical="center" wrapText="1"/>
    </xf>
    <xf numFmtId="172" fontId="55" fillId="0" borderId="0" xfId="0" applyNumberFormat="1" applyFont="1" applyAlignment="1">
      <alignment horizontal="center" vertical="center"/>
    </xf>
    <xf numFmtId="167" fontId="6" fillId="0" borderId="0" xfId="0" applyNumberFormat="1" applyFont="1"/>
    <xf numFmtId="168" fontId="59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Border="1" applyAlignment="1">
      <alignment horizontal="center" vertical="center" wrapText="1"/>
    </xf>
    <xf numFmtId="169" fontId="55" fillId="0" borderId="10" xfId="107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6" fillId="24" borderId="10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25" fillId="0" borderId="10" xfId="0" applyFont="1" applyBorder="1" applyAlignment="1">
      <alignment horizontal="left" vertical="top" wrapText="1"/>
    </xf>
    <xf numFmtId="0" fontId="6" fillId="24" borderId="0" xfId="0" applyFont="1" applyFill="1"/>
    <xf numFmtId="0" fontId="1" fillId="24" borderId="10" xfId="0" applyFont="1" applyFill="1" applyBorder="1" applyAlignment="1">
      <alignment horizontal="center" vertical="center" wrapText="1"/>
    </xf>
    <xf numFmtId="169" fontId="55" fillId="24" borderId="10" xfId="107" applyNumberFormat="1" applyFont="1" applyFill="1" applyBorder="1" applyAlignment="1">
      <alignment horizontal="right" vertical="center" wrapText="1"/>
    </xf>
    <xf numFmtId="169" fontId="55" fillId="24" borderId="10" xfId="107" applyNumberFormat="1" applyFont="1" applyFill="1" applyBorder="1" applyAlignment="1">
      <alignment horizontal="center" vertical="center" wrapText="1"/>
    </xf>
    <xf numFmtId="169" fontId="55" fillId="0" borderId="13" xfId="107" applyNumberFormat="1" applyFont="1" applyFill="1" applyBorder="1" applyAlignment="1">
      <alignment horizontal="center" vertical="center" wrapText="1"/>
    </xf>
    <xf numFmtId="43" fontId="25" fillId="0" borderId="16" xfId="0" applyNumberFormat="1" applyFont="1" applyFill="1" applyBorder="1" applyAlignment="1">
      <alignment horizontal="center" vertical="center" wrapText="1"/>
    </xf>
    <xf numFmtId="43" fontId="1" fillId="24" borderId="12" xfId="0" applyNumberFormat="1" applyFont="1" applyFill="1" applyBorder="1"/>
    <xf numFmtId="43" fontId="1" fillId="24" borderId="10" xfId="0" applyNumberFormat="1" applyFont="1" applyFill="1" applyBorder="1"/>
    <xf numFmtId="49" fontId="56" fillId="24" borderId="10" xfId="0" applyNumberFormat="1" applyFont="1" applyFill="1" applyBorder="1" applyAlignment="1">
      <alignment horizontal="center" vertical="center" wrapText="1"/>
    </xf>
    <xf numFmtId="0" fontId="55" fillId="24" borderId="10" xfId="0" applyFont="1" applyFill="1" applyBorder="1" applyAlignment="1">
      <alignment horizontal="center" vertical="center" wrapText="1"/>
    </xf>
    <xf numFmtId="0" fontId="59" fillId="24" borderId="1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49" fillId="0" borderId="10" xfId="0" applyFont="1" applyBorder="1" applyAlignment="1">
      <alignment horizontal="left" vertical="center" wrapText="1"/>
    </xf>
    <xf numFmtId="49" fontId="1" fillId="0" borderId="18" xfId="99" applyNumberFormat="1" applyFont="1" applyBorder="1" applyAlignment="1">
      <alignment horizontal="center" vertical="top"/>
    </xf>
    <xf numFmtId="43" fontId="25" fillId="0" borderId="20" xfId="0" applyNumberFormat="1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/>
    </xf>
    <xf numFmtId="0" fontId="59" fillId="25" borderId="10" xfId="0" applyFont="1" applyFill="1" applyBorder="1" applyAlignment="1">
      <alignment horizontal="left" vertical="center" wrapText="1"/>
    </xf>
    <xf numFmtId="172" fontId="56" fillId="25" borderId="10" xfId="99" applyNumberFormat="1" applyFont="1" applyFill="1" applyBorder="1" applyAlignment="1">
      <alignment horizontal="center" vertical="center" wrapText="1"/>
    </xf>
    <xf numFmtId="172" fontId="62" fillId="24" borderId="10" xfId="0" applyNumberFormat="1" applyFont="1" applyFill="1" applyBorder="1" applyAlignment="1">
      <alignment horizontal="center" vertical="center"/>
    </xf>
    <xf numFmtId="0" fontId="55" fillId="0" borderId="10" xfId="0" applyFont="1" applyBorder="1" applyAlignment="1">
      <alignment horizontal="center"/>
    </xf>
    <xf numFmtId="0" fontId="61" fillId="24" borderId="10" xfId="0" applyFont="1" applyFill="1" applyBorder="1" applyAlignment="1">
      <alignment horizontal="center" vertical="top"/>
    </xf>
    <xf numFmtId="172" fontId="62" fillId="0" borderId="10" xfId="0" applyNumberFormat="1" applyFont="1" applyBorder="1" applyAlignment="1">
      <alignment horizontal="center" vertical="center"/>
    </xf>
    <xf numFmtId="0" fontId="62" fillId="0" borderId="0" xfId="0" applyFont="1"/>
    <xf numFmtId="172" fontId="56" fillId="24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57" fillId="0" borderId="0" xfId="113" applyFont="1" applyAlignment="1">
      <alignment horizontal="center" vertical="center" wrapText="1"/>
    </xf>
    <xf numFmtId="0" fontId="57" fillId="0" borderId="0" xfId="0" applyFont="1" applyFill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24" borderId="10" xfId="118" applyFont="1" applyFill="1" applyBorder="1" applyAlignment="1">
      <alignment horizontal="left" vertical="center" wrapText="1"/>
    </xf>
    <xf numFmtId="0" fontId="55" fillId="0" borderId="0" xfId="0" applyFont="1" applyAlignment="1">
      <alignment horizontal="left" vertical="center"/>
    </xf>
    <xf numFmtId="4" fontId="55" fillId="0" borderId="0" xfId="0" applyNumberFormat="1" applyFont="1"/>
    <xf numFmtId="0" fontId="56" fillId="25" borderId="10" xfId="0" applyFont="1" applyFill="1" applyBorder="1" applyAlignment="1">
      <alignment horizontal="center" vertical="top"/>
    </xf>
    <xf numFmtId="172" fontId="56" fillId="25" borderId="10" xfId="0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59" fillId="26" borderId="10" xfId="0" applyFont="1" applyFill="1" applyBorder="1" applyAlignment="1">
      <alignment horizontal="left" vertical="center" wrapText="1"/>
    </xf>
    <xf numFmtId="172" fontId="56" fillId="26" borderId="10" xfId="99" applyNumberFormat="1" applyFont="1" applyFill="1" applyBorder="1" applyAlignment="1">
      <alignment horizontal="center" vertical="center" wrapText="1"/>
    </xf>
    <xf numFmtId="0" fontId="55" fillId="26" borderId="10" xfId="0" applyFont="1" applyFill="1" applyBorder="1" applyAlignment="1">
      <alignment horizontal="center"/>
    </xf>
    <xf numFmtId="172" fontId="56" fillId="26" borderId="10" xfId="0" applyNumberFormat="1" applyFont="1" applyFill="1" applyBorder="1" applyAlignment="1">
      <alignment horizontal="center" vertical="center"/>
    </xf>
    <xf numFmtId="172" fontId="55" fillId="26" borderId="1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63" fillId="0" borderId="10" xfId="0" applyFont="1" applyBorder="1" applyAlignment="1">
      <alignment horizontal="center" vertical="center" wrapText="1"/>
    </xf>
    <xf numFmtId="0" fontId="63" fillId="24" borderId="10" xfId="0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 wrapText="1"/>
    </xf>
    <xf numFmtId="0" fontId="58" fillId="0" borderId="14" xfId="0" applyFont="1" applyBorder="1" applyAlignment="1">
      <alignment horizontal="center" vertical="center" wrapText="1"/>
    </xf>
    <xf numFmtId="49" fontId="5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5" fillId="24" borderId="10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left" vertical="center" wrapText="1"/>
    </xf>
    <xf numFmtId="0" fontId="63" fillId="24" borderId="10" xfId="0" applyFont="1" applyFill="1" applyBorder="1" applyAlignment="1">
      <alignment horizontal="left" vertical="center" wrapText="1"/>
    </xf>
    <xf numFmtId="0" fontId="63" fillId="0" borderId="10" xfId="0" applyFont="1" applyBorder="1" applyAlignment="1">
      <alignment horizontal="left" vertical="center" wrapText="1"/>
    </xf>
    <xf numFmtId="0" fontId="56" fillId="0" borderId="0" xfId="0" applyFont="1" applyFill="1" applyAlignment="1">
      <alignment vertical="center"/>
    </xf>
    <xf numFmtId="0" fontId="56" fillId="0" borderId="10" xfId="99" applyFont="1" applyBorder="1" applyAlignment="1">
      <alignment vertical="center"/>
    </xf>
    <xf numFmtId="0" fontId="55" fillId="0" borderId="0" xfId="0" applyFont="1" applyFill="1" applyAlignment="1">
      <alignment vertical="center"/>
    </xf>
    <xf numFmtId="0" fontId="55" fillId="0" borderId="10" xfId="99" applyFont="1" applyBorder="1" applyAlignment="1">
      <alignment vertical="center"/>
    </xf>
    <xf numFmtId="4" fontId="55" fillId="0" borderId="10" xfId="0" applyNumberFormat="1" applyFont="1" applyFill="1" applyBorder="1" applyAlignment="1">
      <alignment vertical="center"/>
    </xf>
    <xf numFmtId="0" fontId="55" fillId="0" borderId="16" xfId="99" applyFont="1" applyBorder="1" applyAlignment="1">
      <alignment vertical="center"/>
    </xf>
    <xf numFmtId="0" fontId="56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7" fillId="0" borderId="10" xfId="0" applyFont="1" applyFill="1" applyBorder="1" applyAlignment="1">
      <alignment horizontal="left" vertical="center" wrapText="1"/>
    </xf>
    <xf numFmtId="0" fontId="57" fillId="0" borderId="0" xfId="0" applyFont="1" applyFill="1" applyAlignment="1">
      <alignment vertical="center"/>
    </xf>
    <xf numFmtId="49" fontId="57" fillId="0" borderId="10" xfId="0" applyNumberFormat="1" applyFont="1" applyFill="1" applyBorder="1" applyAlignment="1">
      <alignment horizontal="left" vertical="center" wrapText="1"/>
    </xf>
    <xf numFmtId="4" fontId="57" fillId="24" borderId="10" xfId="99" applyNumberFormat="1" applyFont="1" applyFill="1" applyBorder="1" applyAlignment="1">
      <alignment horizontal="right" vertical="center" wrapText="1"/>
    </xf>
    <xf numFmtId="4" fontId="55" fillId="0" borderId="0" xfId="0" applyNumberFormat="1" applyFont="1" applyAlignment="1">
      <alignment horizontal="center" vertical="center"/>
    </xf>
    <xf numFmtId="0" fontId="55" fillId="24" borderId="0" xfId="0" applyFont="1" applyFill="1" applyAlignment="1">
      <alignment horizontal="center" vertical="center"/>
    </xf>
    <xf numFmtId="0" fontId="58" fillId="0" borderId="10" xfId="0" applyFont="1" applyBorder="1" applyAlignment="1">
      <alignment horizontal="center" vertical="center" wrapText="1"/>
    </xf>
    <xf numFmtId="0" fontId="55" fillId="24" borderId="0" xfId="0" applyFont="1" applyFill="1" applyBorder="1" applyAlignment="1">
      <alignment horizontal="center" vertical="center"/>
    </xf>
    <xf numFmtId="0" fontId="56" fillId="24" borderId="13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center" vertical="center"/>
    </xf>
    <xf numFmtId="0" fontId="57" fillId="24" borderId="10" xfId="0" applyFont="1" applyFill="1" applyBorder="1" applyAlignment="1">
      <alignment horizontal="right" vertical="center" wrapText="1"/>
    </xf>
    <xf numFmtId="0" fontId="63" fillId="24" borderId="13" xfId="0" applyFont="1" applyFill="1" applyBorder="1" applyAlignment="1">
      <alignment horizontal="left" vertical="center" wrapText="1"/>
    </xf>
    <xf numFmtId="0" fontId="55" fillId="24" borderId="13" xfId="0" applyFont="1" applyFill="1" applyBorder="1" applyAlignment="1">
      <alignment horizontal="left" vertical="center" wrapText="1"/>
    </xf>
    <xf numFmtId="43" fontId="59" fillId="24" borderId="12" xfId="0" applyNumberFormat="1" applyFont="1" applyFill="1" applyBorder="1" applyAlignment="1">
      <alignment horizontal="center" vertical="center"/>
    </xf>
    <xf numFmtId="0" fontId="56" fillId="27" borderId="10" xfId="0" applyFont="1" applyFill="1" applyBorder="1" applyAlignment="1">
      <alignment horizontal="left" vertical="center" wrapText="1"/>
    </xf>
    <xf numFmtId="0" fontId="56" fillId="27" borderId="13" xfId="0" applyFont="1" applyFill="1" applyBorder="1" applyAlignment="1">
      <alignment horizontal="left" vertical="center" wrapText="1"/>
    </xf>
    <xf numFmtId="0" fontId="55" fillId="27" borderId="10" xfId="0" applyFont="1" applyFill="1" applyBorder="1" applyAlignment="1">
      <alignment horizontal="center" vertical="center"/>
    </xf>
    <xf numFmtId="0" fontId="57" fillId="0" borderId="0" xfId="113" applyFont="1" applyAlignment="1">
      <alignment vertical="center" wrapText="1"/>
    </xf>
    <xf numFmtId="0" fontId="57" fillId="0" borderId="0" xfId="0" applyFont="1" applyFill="1" applyBorder="1" applyAlignment="1">
      <alignment vertical="center" wrapText="1"/>
    </xf>
    <xf numFmtId="0" fontId="63" fillId="0" borderId="0" xfId="0" applyFont="1" applyAlignment="1">
      <alignment horizontal="left" vertical="center" wrapText="1"/>
    </xf>
    <xf numFmtId="0" fontId="56" fillId="0" borderId="13" xfId="0" applyFont="1" applyBorder="1" applyAlignment="1">
      <alignment horizontal="left" vertical="center" wrapText="1"/>
    </xf>
    <xf numFmtId="0" fontId="56" fillId="0" borderId="14" xfId="0" applyFont="1" applyBorder="1" applyAlignment="1">
      <alignment horizontal="left" vertical="center" wrapText="1"/>
    </xf>
    <xf numFmtId="0" fontId="56" fillId="0" borderId="15" xfId="0" applyFont="1" applyBorder="1" applyAlignment="1">
      <alignment horizontal="left" vertical="center" wrapText="1"/>
    </xf>
    <xf numFmtId="0" fontId="63" fillId="0" borderId="16" xfId="0" applyFont="1" applyBorder="1" applyAlignment="1">
      <alignment horizontal="left" vertical="center" wrapText="1"/>
    </xf>
    <xf numFmtId="0" fontId="63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right" vertical="center" wrapText="1"/>
    </xf>
    <xf numFmtId="167" fontId="55" fillId="0" borderId="10" xfId="0" applyNumberFormat="1" applyFont="1" applyFill="1" applyBorder="1" applyAlignment="1">
      <alignment horizontal="right" vertical="center" wrapText="1"/>
    </xf>
    <xf numFmtId="0" fontId="55" fillId="0" borderId="10" xfId="0" applyFont="1" applyBorder="1" applyAlignment="1">
      <alignment vertical="center"/>
    </xf>
    <xf numFmtId="0" fontId="57" fillId="0" borderId="10" xfId="0" applyFont="1" applyBorder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59" fillId="0" borderId="22" xfId="0" applyFont="1" applyFill="1" applyBorder="1" applyAlignment="1">
      <alignment horizontal="left" vertical="center" wrapText="1"/>
    </xf>
    <xf numFmtId="0" fontId="59" fillId="0" borderId="18" xfId="0" applyFont="1" applyFill="1" applyBorder="1" applyAlignment="1">
      <alignment horizontal="left" vertical="center" wrapText="1"/>
    </xf>
    <xf numFmtId="43" fontId="59" fillId="24" borderId="17" xfId="0" applyNumberFormat="1" applyFont="1" applyFill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5" fillId="0" borderId="0" xfId="0" applyFont="1" applyFill="1" applyBorder="1" applyAlignment="1">
      <alignment horizontal="left" vertical="center" wrapText="1"/>
    </xf>
    <xf numFmtId="43" fontId="61" fillId="24" borderId="0" xfId="0" applyNumberFormat="1" applyFont="1" applyFill="1" applyBorder="1" applyAlignment="1">
      <alignment horizontal="center" vertical="center"/>
    </xf>
    <xf numFmtId="43" fontId="59" fillId="24" borderId="10" xfId="0" applyNumberFormat="1" applyFont="1" applyFill="1" applyBorder="1" applyAlignment="1">
      <alignment horizontal="center" vertical="center"/>
    </xf>
    <xf numFmtId="0" fontId="62" fillId="0" borderId="0" xfId="0" applyFont="1" applyAlignment="1">
      <alignment horizontal="left" vertical="center" wrapText="1"/>
    </xf>
    <xf numFmtId="0" fontId="62" fillId="0" borderId="0" xfId="0" applyFont="1" applyAlignment="1">
      <alignment vertical="center"/>
    </xf>
    <xf numFmtId="43" fontId="57" fillId="0" borderId="1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43" fontId="59" fillId="0" borderId="10" xfId="0" applyNumberFormat="1" applyFont="1" applyFill="1" applyBorder="1" applyAlignment="1">
      <alignment horizontal="center" vertical="center"/>
    </xf>
    <xf numFmtId="165" fontId="61" fillId="0" borderId="0" xfId="0" applyNumberFormat="1" applyFont="1" applyAlignment="1">
      <alignment vertical="center"/>
    </xf>
    <xf numFmtId="0" fontId="56" fillId="24" borderId="19" xfId="0" applyFont="1" applyFill="1" applyBorder="1" applyAlignment="1">
      <alignment horizontal="center" vertical="center" wrapText="1"/>
    </xf>
    <xf numFmtId="169" fontId="55" fillId="24" borderId="13" xfId="107" applyNumberFormat="1" applyFont="1" applyFill="1" applyBorder="1" applyAlignment="1">
      <alignment horizontal="center" vertical="center" wrapText="1"/>
    </xf>
    <xf numFmtId="0" fontId="6" fillId="24" borderId="0" xfId="0" applyFont="1" applyFill="1" applyAlignment="1">
      <alignment vertical="center"/>
    </xf>
    <xf numFmtId="43" fontId="1" fillId="24" borderId="10" xfId="0" applyNumberFormat="1" applyFont="1" applyFill="1" applyBorder="1" applyAlignment="1">
      <alignment vertical="center"/>
    </xf>
    <xf numFmtId="0" fontId="55" fillId="24" borderId="0" xfId="0" applyFont="1" applyFill="1" applyAlignment="1">
      <alignment vertical="center"/>
    </xf>
    <xf numFmtId="0" fontId="56" fillId="24" borderId="19" xfId="0" applyFont="1" applyFill="1" applyBorder="1" applyAlignment="1">
      <alignment horizontal="center" vertical="center"/>
    </xf>
    <xf numFmtId="0" fontId="55" fillId="24" borderId="19" xfId="0" applyFont="1" applyFill="1" applyBorder="1" applyAlignment="1">
      <alignment horizontal="center" vertical="center" wrapText="1"/>
    </xf>
    <xf numFmtId="0" fontId="55" fillId="24" borderId="19" xfId="0" applyFont="1" applyFill="1" applyBorder="1" applyAlignment="1">
      <alignment horizontal="center" vertical="center"/>
    </xf>
    <xf numFmtId="168" fontId="56" fillId="24" borderId="19" xfId="0" applyNumberFormat="1" applyFont="1" applyFill="1" applyBorder="1" applyAlignment="1">
      <alignment horizontal="center" vertical="center" wrapText="1"/>
    </xf>
    <xf numFmtId="0" fontId="56" fillId="24" borderId="19" xfId="0" applyFont="1" applyFill="1" applyBorder="1" applyAlignment="1">
      <alignment horizontal="left" vertical="center" wrapText="1"/>
    </xf>
    <xf numFmtId="0" fontId="57" fillId="24" borderId="19" xfId="0" applyFont="1" applyFill="1" applyBorder="1" applyAlignment="1">
      <alignment horizontal="left" vertical="center" wrapText="1"/>
    </xf>
    <xf numFmtId="168" fontId="55" fillId="24" borderId="19" xfId="0" applyNumberFormat="1" applyFont="1" applyFill="1" applyBorder="1" applyAlignment="1">
      <alignment horizontal="center" vertical="center" wrapText="1"/>
    </xf>
    <xf numFmtId="4" fontId="56" fillId="24" borderId="19" xfId="0" applyNumberFormat="1" applyFont="1" applyFill="1" applyBorder="1" applyAlignment="1">
      <alignment horizontal="center" vertical="center" wrapText="1"/>
    </xf>
    <xf numFmtId="4" fontId="55" fillId="24" borderId="19" xfId="0" applyNumberFormat="1" applyFont="1" applyFill="1" applyBorder="1" applyAlignment="1">
      <alignment horizontal="center" vertical="center" wrapText="1"/>
    </xf>
    <xf numFmtId="0" fontId="55" fillId="24" borderId="19" xfId="0" applyFont="1" applyFill="1" applyBorder="1" applyAlignment="1">
      <alignment horizontal="left" vertical="center" wrapText="1"/>
    </xf>
    <xf numFmtId="43" fontId="56" fillId="24" borderId="19" xfId="0" applyNumberFormat="1" applyFont="1" applyFill="1" applyBorder="1" applyAlignment="1">
      <alignment horizontal="center" vertical="center" wrapText="1"/>
    </xf>
    <xf numFmtId="4" fontId="56" fillId="24" borderId="19" xfId="0" applyNumberFormat="1" applyFont="1" applyFill="1" applyBorder="1" applyAlignment="1">
      <alignment horizontal="center" vertical="center"/>
    </xf>
    <xf numFmtId="168" fontId="56" fillId="24" borderId="19" xfId="0" applyNumberFormat="1" applyFont="1" applyFill="1" applyBorder="1" applyAlignment="1">
      <alignment horizontal="center" vertical="center"/>
    </xf>
    <xf numFmtId="168" fontId="55" fillId="24" borderId="19" xfId="0" applyNumberFormat="1" applyFont="1" applyFill="1" applyBorder="1" applyAlignment="1">
      <alignment horizontal="center" vertical="center"/>
    </xf>
    <xf numFmtId="168" fontId="55" fillId="24" borderId="19" xfId="99" applyNumberFormat="1" applyFont="1" applyFill="1" applyBorder="1" applyAlignment="1">
      <alignment horizontal="center" vertical="center" wrapText="1"/>
    </xf>
    <xf numFmtId="0" fontId="66" fillId="0" borderId="19" xfId="0" applyFont="1" applyBorder="1" applyAlignment="1">
      <alignment horizontal="left" vertical="top" wrapText="1"/>
    </xf>
    <xf numFmtId="0" fontId="67" fillId="0" borderId="19" xfId="0" applyFont="1" applyBorder="1" applyAlignment="1">
      <alignment horizontal="left" vertical="top" wrapText="1"/>
    </xf>
    <xf numFmtId="0" fontId="68" fillId="0" borderId="10" xfId="0" applyFont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center" vertical="center" wrapText="1"/>
    </xf>
    <xf numFmtId="0" fontId="55" fillId="24" borderId="10" xfId="0" applyFont="1" applyFill="1" applyBorder="1" applyAlignment="1">
      <alignment horizontal="left" vertical="center" wrapText="1"/>
    </xf>
    <xf numFmtId="0" fontId="69" fillId="0" borderId="0" xfId="0" applyFont="1"/>
    <xf numFmtId="0" fontId="25" fillId="24" borderId="10" xfId="0" applyFont="1" applyFill="1" applyBorder="1" applyAlignment="1">
      <alignment horizontal="center" vertical="center" wrapText="1"/>
    </xf>
    <xf numFmtId="43" fontId="25" fillId="24" borderId="10" xfId="0" applyNumberFormat="1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/>
    </xf>
    <xf numFmtId="0" fontId="55" fillId="24" borderId="10" xfId="0" applyFont="1" applyFill="1" applyBorder="1" applyAlignment="1">
      <alignment vertical="center" wrapText="1"/>
    </xf>
    <xf numFmtId="169" fontId="55" fillId="24" borderId="10" xfId="107" applyNumberFormat="1" applyFont="1" applyFill="1" applyBorder="1" applyAlignment="1">
      <alignment horizontal="center" vertical="center"/>
    </xf>
    <xf numFmtId="43" fontId="25" fillId="24" borderId="16" xfId="0" applyNumberFormat="1" applyFont="1" applyFill="1" applyBorder="1" applyAlignment="1">
      <alignment horizontal="center" vertical="center" wrapText="1"/>
    </xf>
    <xf numFmtId="0" fontId="69" fillId="24" borderId="0" xfId="0" applyFont="1" applyFill="1"/>
    <xf numFmtId="0" fontId="56" fillId="24" borderId="19" xfId="0" applyFont="1" applyFill="1" applyBorder="1" applyAlignment="1">
      <alignment horizontal="center" vertical="center" wrapText="1"/>
    </xf>
    <xf numFmtId="0" fontId="56" fillId="24" borderId="20" xfId="0" applyFont="1" applyFill="1" applyBorder="1" applyAlignment="1">
      <alignment horizontal="center" vertical="center" wrapText="1"/>
    </xf>
    <xf numFmtId="0" fontId="56" fillId="24" borderId="11" xfId="0" applyFont="1" applyFill="1" applyBorder="1" applyAlignment="1">
      <alignment horizontal="center" vertical="center" wrapText="1"/>
    </xf>
    <xf numFmtId="0" fontId="56" fillId="24" borderId="12" xfId="0" applyFont="1" applyFill="1" applyBorder="1" applyAlignment="1">
      <alignment horizontal="center" vertical="center" wrapText="1"/>
    </xf>
    <xf numFmtId="0" fontId="56" fillId="24" borderId="19" xfId="0" applyFont="1" applyFill="1" applyBorder="1" applyAlignment="1">
      <alignment horizontal="center" vertical="center"/>
    </xf>
    <xf numFmtId="0" fontId="52" fillId="24" borderId="23" xfId="99" applyFont="1" applyFill="1" applyBorder="1" applyAlignment="1">
      <alignment horizontal="right" vertical="center"/>
    </xf>
    <xf numFmtId="0" fontId="52" fillId="24" borderId="21" xfId="99" applyFont="1" applyFill="1" applyBorder="1" applyAlignment="1">
      <alignment horizontal="right" vertical="center"/>
    </xf>
    <xf numFmtId="0" fontId="52" fillId="24" borderId="24" xfId="99" applyFont="1" applyFill="1" applyBorder="1" applyAlignment="1">
      <alignment horizontal="right" vertical="center"/>
    </xf>
    <xf numFmtId="0" fontId="52" fillId="24" borderId="25" xfId="99" applyFont="1" applyFill="1" applyBorder="1" applyAlignment="1">
      <alignment horizontal="right" vertical="center"/>
    </xf>
    <xf numFmtId="0" fontId="52" fillId="24" borderId="0" xfId="99" applyFont="1" applyFill="1" applyBorder="1" applyAlignment="1">
      <alignment horizontal="right" vertical="center"/>
    </xf>
    <xf numFmtId="0" fontId="52" fillId="24" borderId="26" xfId="99" applyFont="1" applyFill="1" applyBorder="1" applyAlignment="1">
      <alignment horizontal="right" vertical="center"/>
    </xf>
    <xf numFmtId="0" fontId="52" fillId="24" borderId="22" xfId="99" applyFont="1" applyFill="1" applyBorder="1" applyAlignment="1">
      <alignment horizontal="right" vertical="center"/>
    </xf>
    <xf numFmtId="0" fontId="52" fillId="24" borderId="18" xfId="99" applyFont="1" applyFill="1" applyBorder="1" applyAlignment="1">
      <alignment horizontal="right" vertical="center"/>
    </xf>
    <xf numFmtId="0" fontId="52" fillId="24" borderId="17" xfId="99" applyFont="1" applyFill="1" applyBorder="1" applyAlignment="1">
      <alignment horizontal="right" vertical="center"/>
    </xf>
    <xf numFmtId="0" fontId="56" fillId="24" borderId="27" xfId="0" applyFont="1" applyFill="1" applyBorder="1" applyAlignment="1">
      <alignment horizontal="center" vertical="center" wrapText="1"/>
    </xf>
    <xf numFmtId="0" fontId="56" fillId="24" borderId="28" xfId="0" applyFont="1" applyFill="1" applyBorder="1" applyAlignment="1">
      <alignment horizontal="center" vertical="center" wrapText="1"/>
    </xf>
    <xf numFmtId="0" fontId="56" fillId="24" borderId="29" xfId="0" applyFont="1" applyFill="1" applyBorder="1" applyAlignment="1">
      <alignment horizontal="center" vertical="center" wrapText="1"/>
    </xf>
    <xf numFmtId="0" fontId="57" fillId="24" borderId="27" xfId="0" applyFont="1" applyFill="1" applyBorder="1" applyAlignment="1">
      <alignment horizontal="right" vertical="center" wrapText="1"/>
    </xf>
    <xf numFmtId="0" fontId="57" fillId="24" borderId="28" xfId="0" applyFont="1" applyFill="1" applyBorder="1" applyAlignment="1">
      <alignment horizontal="right" vertical="center" wrapText="1"/>
    </xf>
    <xf numFmtId="0" fontId="57" fillId="24" borderId="29" xfId="0" applyFont="1" applyFill="1" applyBorder="1" applyAlignment="1">
      <alignment horizontal="right" vertical="center" wrapText="1"/>
    </xf>
    <xf numFmtId="49" fontId="56" fillId="0" borderId="20" xfId="99" applyNumberFormat="1" applyFont="1" applyBorder="1" applyAlignment="1">
      <alignment horizontal="center" vertical="top"/>
    </xf>
    <xf numFmtId="49" fontId="56" fillId="0" borderId="11" xfId="99" applyNumberFormat="1" applyFont="1" applyBorder="1" applyAlignment="1">
      <alignment horizontal="center" vertical="top"/>
    </xf>
    <xf numFmtId="49" fontId="56" fillId="0" borderId="12" xfId="99" applyNumberFormat="1" applyFont="1" applyBorder="1" applyAlignment="1">
      <alignment horizontal="center" vertical="top"/>
    </xf>
    <xf numFmtId="0" fontId="56" fillId="0" borderId="10" xfId="99" applyFont="1" applyBorder="1" applyAlignment="1">
      <alignment horizontal="center" vertical="top"/>
    </xf>
    <xf numFmtId="0" fontId="56" fillId="0" borderId="16" xfId="99" applyFont="1" applyBorder="1" applyAlignment="1">
      <alignment horizontal="center" vertical="top"/>
    </xf>
    <xf numFmtId="0" fontId="56" fillId="0" borderId="11" xfId="99" applyFont="1" applyBorder="1" applyAlignment="1">
      <alignment horizontal="center" vertical="top"/>
    </xf>
    <xf numFmtId="0" fontId="56" fillId="0" borderId="12" xfId="99" applyFont="1" applyBorder="1" applyAlignment="1">
      <alignment horizontal="center" vertical="top"/>
    </xf>
    <xf numFmtId="49" fontId="56" fillId="0" borderId="10" xfId="99" applyNumberFormat="1" applyFont="1" applyBorder="1" applyAlignment="1">
      <alignment horizontal="center" vertical="top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 vertical="top"/>
    </xf>
    <xf numFmtId="0" fontId="25" fillId="0" borderId="13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52" fillId="0" borderId="0" xfId="113" applyFont="1" applyAlignment="1">
      <alignment horizontal="right" vertical="center" wrapText="1"/>
    </xf>
    <xf numFmtId="170" fontId="53" fillId="0" borderId="18" xfId="108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center" vertical="center" wrapText="1"/>
    </xf>
    <xf numFmtId="49" fontId="56" fillId="24" borderId="10" xfId="0" applyNumberFormat="1" applyFont="1" applyFill="1" applyBorder="1" applyAlignment="1">
      <alignment horizontal="center" vertical="center" wrapText="1"/>
    </xf>
    <xf numFmtId="0" fontId="56" fillId="24" borderId="10" xfId="0" applyNumberFormat="1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top"/>
    </xf>
    <xf numFmtId="0" fontId="56" fillId="24" borderId="11" xfId="0" applyFont="1" applyFill="1" applyBorder="1" applyAlignment="1">
      <alignment horizontal="center" vertical="top"/>
    </xf>
    <xf numFmtId="0" fontId="56" fillId="24" borderId="12" xfId="0" applyFont="1" applyFill="1" applyBorder="1" applyAlignment="1">
      <alignment horizontal="center" vertical="top"/>
    </xf>
    <xf numFmtId="0" fontId="57" fillId="0" borderId="0" xfId="113" applyFont="1" applyAlignment="1">
      <alignment horizontal="right" vertical="center" wrapText="1"/>
    </xf>
    <xf numFmtId="170" fontId="54" fillId="0" borderId="19" xfId="108" applyNumberFormat="1" applyFont="1" applyFill="1" applyBorder="1" applyAlignment="1">
      <alignment horizontal="right" vertical="center"/>
    </xf>
    <xf numFmtId="0" fontId="56" fillId="24" borderId="10" xfId="0" applyFont="1" applyFill="1" applyBorder="1" applyAlignment="1">
      <alignment horizontal="center" vertical="center" wrapText="1"/>
    </xf>
    <xf numFmtId="167" fontId="56" fillId="24" borderId="10" xfId="0" applyNumberFormat="1" applyFont="1" applyFill="1" applyBorder="1" applyAlignment="1">
      <alignment horizontal="center" vertical="center" wrapText="1"/>
    </xf>
    <xf numFmtId="170" fontId="54" fillId="0" borderId="18" xfId="108" applyNumberFormat="1" applyFont="1" applyFill="1" applyBorder="1" applyAlignment="1">
      <alignment horizontal="right"/>
    </xf>
    <xf numFmtId="0" fontId="52" fillId="0" borderId="0" xfId="113" applyFont="1" applyAlignment="1">
      <alignment horizontal="center" vertical="center" wrapText="1"/>
    </xf>
    <xf numFmtId="0" fontId="63" fillId="24" borderId="13" xfId="0" applyFont="1" applyFill="1" applyBorder="1" applyAlignment="1">
      <alignment horizontal="center" vertical="center" wrapText="1"/>
    </xf>
    <xf numFmtId="0" fontId="63" fillId="24" borderId="14" xfId="0" applyFont="1" applyFill="1" applyBorder="1" applyAlignment="1">
      <alignment horizontal="center" vertical="center" wrapText="1"/>
    </xf>
    <xf numFmtId="0" fontId="63" fillId="24" borderId="15" xfId="0" applyFont="1" applyFill="1" applyBorder="1" applyAlignment="1">
      <alignment horizontal="center" vertical="center" wrapText="1"/>
    </xf>
    <xf numFmtId="0" fontId="56" fillId="24" borderId="13" xfId="0" applyFont="1" applyFill="1" applyBorder="1" applyAlignment="1">
      <alignment horizontal="center" vertical="center" wrapText="1"/>
    </xf>
    <xf numFmtId="0" fontId="56" fillId="24" borderId="14" xfId="0" applyFont="1" applyFill="1" applyBorder="1" applyAlignment="1">
      <alignment horizontal="center" vertical="center" wrapText="1"/>
    </xf>
    <xf numFmtId="0" fontId="56" fillId="24" borderId="15" xfId="0" applyFont="1" applyFill="1" applyBorder="1" applyAlignment="1">
      <alignment horizontal="center" vertical="center" wrapText="1"/>
    </xf>
    <xf numFmtId="0" fontId="57" fillId="24" borderId="13" xfId="0" applyFont="1" applyFill="1" applyBorder="1" applyAlignment="1">
      <alignment horizontal="right" vertical="center" wrapText="1"/>
    </xf>
    <xf numFmtId="0" fontId="57" fillId="24" borderId="14" xfId="0" applyFont="1" applyFill="1" applyBorder="1" applyAlignment="1">
      <alignment horizontal="right" vertical="center" wrapText="1"/>
    </xf>
    <xf numFmtId="0" fontId="57" fillId="24" borderId="15" xfId="0" applyFont="1" applyFill="1" applyBorder="1" applyAlignment="1">
      <alignment horizontal="right" vertical="center" wrapText="1"/>
    </xf>
    <xf numFmtId="0" fontId="55" fillId="24" borderId="10" xfId="0" applyFont="1" applyFill="1" applyBorder="1" applyAlignment="1">
      <alignment horizontal="center" vertical="center" wrapText="1"/>
    </xf>
    <xf numFmtId="0" fontId="55" fillId="24" borderId="13" xfId="0" applyFont="1" applyFill="1" applyBorder="1" applyAlignment="1">
      <alignment horizontal="center" vertical="center" wrapText="1"/>
    </xf>
    <xf numFmtId="0" fontId="59" fillId="24" borderId="10" xfId="0" applyFont="1" applyFill="1" applyBorder="1" applyAlignment="1">
      <alignment horizontal="left" vertical="center" wrapText="1"/>
    </xf>
    <xf numFmtId="0" fontId="59" fillId="24" borderId="13" xfId="0" applyFont="1" applyFill="1" applyBorder="1" applyAlignment="1">
      <alignment horizontal="left" vertical="center" wrapText="1"/>
    </xf>
    <xf numFmtId="0" fontId="56" fillId="0" borderId="0" xfId="0" applyFont="1" applyAlignment="1">
      <alignment horizontal="center" vertical="center"/>
    </xf>
    <xf numFmtId="0" fontId="57" fillId="24" borderId="0" xfId="113" applyFont="1" applyFill="1" applyAlignment="1">
      <alignment horizontal="right" vertical="center" wrapText="1"/>
    </xf>
    <xf numFmtId="0" fontId="58" fillId="24" borderId="10" xfId="0" applyFont="1" applyFill="1" applyBorder="1" applyAlignment="1">
      <alignment horizontal="center" vertical="center" wrapText="1"/>
    </xf>
    <xf numFmtId="0" fontId="59" fillId="0" borderId="22" xfId="0" applyFont="1" applyFill="1" applyBorder="1" applyAlignment="1">
      <alignment horizontal="left" vertical="center" wrapText="1"/>
    </xf>
    <xf numFmtId="0" fontId="59" fillId="0" borderId="17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center" vertical="center" wrapText="1"/>
    </xf>
    <xf numFmtId="0" fontId="56" fillId="0" borderId="0" xfId="0" applyFont="1" applyBorder="1" applyAlignment="1">
      <alignment horizontal="left" vertical="center" wrapText="1"/>
    </xf>
    <xf numFmtId="0" fontId="56" fillId="27" borderId="10" xfId="0" applyFont="1" applyFill="1" applyBorder="1" applyAlignment="1">
      <alignment horizontal="left" vertical="center" wrapText="1"/>
    </xf>
    <xf numFmtId="0" fontId="56" fillId="0" borderId="13" xfId="0" applyFont="1" applyBorder="1" applyAlignment="1">
      <alignment horizontal="left" vertical="center" wrapText="1"/>
    </xf>
    <xf numFmtId="0" fontId="56" fillId="0" borderId="14" xfId="0" applyFont="1" applyBorder="1" applyAlignment="1">
      <alignment horizontal="left" vertical="center" wrapText="1"/>
    </xf>
    <xf numFmtId="0" fontId="56" fillId="0" borderId="15" xfId="0" applyFont="1" applyBorder="1" applyAlignment="1">
      <alignment horizontal="left" vertical="center" wrapText="1"/>
    </xf>
    <xf numFmtId="0" fontId="57" fillId="0" borderId="18" xfId="0" applyFont="1" applyFill="1" applyBorder="1" applyAlignment="1">
      <alignment horizontal="right" vertical="center" wrapText="1"/>
    </xf>
    <xf numFmtId="0" fontId="63" fillId="0" borderId="16" xfId="0" applyFont="1" applyBorder="1" applyAlignment="1">
      <alignment horizontal="center" vertical="center" wrapText="1"/>
    </xf>
    <xf numFmtId="0" fontId="63" fillId="0" borderId="11" xfId="0" applyFont="1" applyBorder="1" applyAlignment="1">
      <alignment horizontal="center" vertical="center" wrapText="1"/>
    </xf>
    <xf numFmtId="0" fontId="63" fillId="0" borderId="12" xfId="0" applyFont="1" applyBorder="1" applyAlignment="1">
      <alignment horizontal="center" vertical="center" wrapText="1"/>
    </xf>
    <xf numFmtId="0" fontId="63" fillId="24" borderId="10" xfId="0" applyFont="1" applyFill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/>
    </xf>
    <xf numFmtId="0" fontId="57" fillId="0" borderId="13" xfId="0" applyFont="1" applyBorder="1" applyAlignment="1">
      <alignment horizontal="left" vertical="top" wrapText="1"/>
    </xf>
    <xf numFmtId="0" fontId="57" fillId="0" borderId="15" xfId="0" applyFont="1" applyBorder="1" applyAlignment="1">
      <alignment horizontal="left" vertical="top" wrapText="1"/>
    </xf>
    <xf numFmtId="0" fontId="59" fillId="0" borderId="13" xfId="0" applyFont="1" applyFill="1" applyBorder="1" applyAlignment="1">
      <alignment horizontal="left" vertical="center" wrapText="1"/>
    </xf>
    <xf numFmtId="0" fontId="59" fillId="0" borderId="15" xfId="0" applyFont="1" applyFill="1" applyBorder="1" applyAlignment="1">
      <alignment horizontal="left" vertical="center" wrapText="1"/>
    </xf>
    <xf numFmtId="0" fontId="56" fillId="24" borderId="10" xfId="0" applyFont="1" applyFill="1" applyBorder="1" applyAlignment="1">
      <alignment horizontal="left" vertical="center" wrapText="1"/>
    </xf>
    <xf numFmtId="0" fontId="55" fillId="0" borderId="20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horizontal="left" vertical="center" wrapText="1"/>
    </xf>
    <xf numFmtId="0" fontId="25" fillId="24" borderId="28" xfId="0" applyFont="1" applyFill="1" applyBorder="1" applyAlignment="1">
      <alignment horizontal="left" vertical="center" wrapText="1"/>
    </xf>
    <xf numFmtId="0" fontId="25" fillId="24" borderId="29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left" vertical="center" wrapText="1"/>
    </xf>
    <xf numFmtId="0" fontId="55" fillId="24" borderId="13" xfId="0" applyFont="1" applyFill="1" applyBorder="1" applyAlignment="1">
      <alignment horizontal="left" vertical="center" wrapText="1"/>
    </xf>
    <xf numFmtId="0" fontId="55" fillId="24" borderId="14" xfId="0" applyFont="1" applyFill="1" applyBorder="1" applyAlignment="1">
      <alignment horizontal="left" vertical="center" wrapText="1"/>
    </xf>
    <xf numFmtId="0" fontId="55" fillId="24" borderId="15" xfId="0" applyFont="1" applyFill="1" applyBorder="1" applyAlignment="1">
      <alignment horizontal="left" vertical="center" wrapText="1"/>
    </xf>
    <xf numFmtId="0" fontId="25" fillId="24" borderId="10" xfId="0" applyFont="1" applyFill="1" applyBorder="1" applyAlignment="1">
      <alignment horizontal="left" vertical="top" wrapText="1"/>
    </xf>
    <xf numFmtId="0" fontId="55" fillId="0" borderId="10" xfId="0" applyFont="1" applyBorder="1" applyAlignment="1">
      <alignment horizontal="left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0" fontId="25" fillId="24" borderId="14" xfId="0" applyFont="1" applyFill="1" applyBorder="1" applyAlignment="1">
      <alignment horizontal="left" vertical="center" wrapText="1"/>
    </xf>
    <xf numFmtId="0" fontId="25" fillId="24" borderId="15" xfId="0" applyFont="1" applyFill="1" applyBorder="1" applyAlignment="1">
      <alignment horizontal="left" vertical="center" wrapText="1"/>
    </xf>
    <xf numFmtId="0" fontId="25" fillId="24" borderId="10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 wrapText="1"/>
    </xf>
    <xf numFmtId="0" fontId="25" fillId="0" borderId="15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24" borderId="0" xfId="0" applyFont="1" applyFill="1" applyBorder="1" applyAlignment="1">
      <alignment horizontal="center" vertical="center" wrapText="1"/>
    </xf>
    <xf numFmtId="0" fontId="56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</cellXfs>
  <cellStyles count="119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topLeftCell="A13" workbookViewId="0">
      <selection activeCell="D18" sqref="D18"/>
    </sheetView>
  </sheetViews>
  <sheetFormatPr defaultRowHeight="13.5" x14ac:dyDescent="0.2"/>
  <cols>
    <col min="1" max="1" width="3.42578125" style="128" customWidth="1"/>
    <col min="2" max="2" width="11.28515625" style="128" customWidth="1"/>
    <col min="3" max="3" width="12.28515625" style="128" customWidth="1"/>
    <col min="4" max="4" width="63.42578125" style="128" customWidth="1"/>
    <col min="5" max="5" width="29.85546875" style="128" customWidth="1"/>
    <col min="6" max="10" width="9.140625" style="128"/>
    <col min="11" max="12" width="9.140625" style="128" customWidth="1"/>
    <col min="13" max="16384" width="9.140625" style="128"/>
  </cols>
  <sheetData>
    <row r="1" spans="2:5" x14ac:dyDescent="0.2">
      <c r="B1" s="204" t="s">
        <v>257</v>
      </c>
      <c r="C1" s="205"/>
      <c r="D1" s="205"/>
      <c r="E1" s="206"/>
    </row>
    <row r="2" spans="2:5" x14ac:dyDescent="0.2">
      <c r="B2" s="207" t="s">
        <v>229</v>
      </c>
      <c r="C2" s="208"/>
      <c r="D2" s="208"/>
      <c r="E2" s="209"/>
    </row>
    <row r="3" spans="2:5" x14ac:dyDescent="0.2">
      <c r="B3" s="210" t="s">
        <v>230</v>
      </c>
      <c r="C3" s="211"/>
      <c r="D3" s="211"/>
      <c r="E3" s="212"/>
    </row>
    <row r="4" spans="2:5" ht="66.75" customHeight="1" x14ac:dyDescent="0.2">
      <c r="B4" s="213" t="s">
        <v>231</v>
      </c>
      <c r="C4" s="214"/>
      <c r="D4" s="214"/>
      <c r="E4" s="215"/>
    </row>
    <row r="5" spans="2:5" s="170" customFormat="1" x14ac:dyDescent="0.2">
      <c r="B5" s="216" t="s">
        <v>221</v>
      </c>
      <c r="C5" s="217"/>
      <c r="D5" s="217"/>
      <c r="E5" s="218"/>
    </row>
    <row r="6" spans="2:5" ht="67.5" x14ac:dyDescent="0.2">
      <c r="B6" s="203" t="s">
        <v>1</v>
      </c>
      <c r="C6" s="203"/>
      <c r="D6" s="199" t="s">
        <v>232</v>
      </c>
      <c r="E6" s="166" t="s">
        <v>144</v>
      </c>
    </row>
    <row r="7" spans="2:5" x14ac:dyDescent="0.2">
      <c r="B7" s="171" t="s">
        <v>17</v>
      </c>
      <c r="C7" s="171" t="s">
        <v>18</v>
      </c>
      <c r="D7" s="199"/>
      <c r="E7" s="172" t="s">
        <v>0</v>
      </c>
    </row>
    <row r="8" spans="2:5" x14ac:dyDescent="0.2">
      <c r="B8" s="173"/>
      <c r="C8" s="173"/>
      <c r="D8" s="166" t="s">
        <v>19</v>
      </c>
      <c r="E8" s="174">
        <f>+E9+E23</f>
        <v>0</v>
      </c>
    </row>
    <row r="9" spans="2:5" x14ac:dyDescent="0.2">
      <c r="B9" s="173"/>
      <c r="C9" s="173"/>
      <c r="D9" s="175" t="s">
        <v>20</v>
      </c>
      <c r="E9" s="174">
        <f>+E10</f>
        <v>-8283</v>
      </c>
    </row>
    <row r="10" spans="2:5" x14ac:dyDescent="0.2">
      <c r="B10" s="199">
        <v>1126</v>
      </c>
      <c r="C10" s="199"/>
      <c r="D10" s="186" t="s">
        <v>248</v>
      </c>
      <c r="E10" s="177">
        <f t="shared" ref="E10" si="0">+E17</f>
        <v>-8283</v>
      </c>
    </row>
    <row r="11" spans="2:5" ht="27" x14ac:dyDescent="0.2">
      <c r="B11" s="199"/>
      <c r="C11" s="199"/>
      <c r="D11" s="187" t="s">
        <v>249</v>
      </c>
      <c r="E11" s="178"/>
    </row>
    <row r="12" spans="2:5" x14ac:dyDescent="0.2">
      <c r="B12" s="199"/>
      <c r="C12" s="199"/>
      <c r="D12" s="186" t="s">
        <v>250</v>
      </c>
      <c r="E12" s="179"/>
    </row>
    <row r="13" spans="2:5" ht="40.5" x14ac:dyDescent="0.2">
      <c r="B13" s="199"/>
      <c r="C13" s="199"/>
      <c r="D13" s="187" t="s">
        <v>251</v>
      </c>
      <c r="E13" s="179"/>
    </row>
    <row r="14" spans="2:5" x14ac:dyDescent="0.2">
      <c r="B14" s="199"/>
      <c r="C14" s="199"/>
      <c r="D14" s="186" t="s">
        <v>252</v>
      </c>
      <c r="E14" s="179"/>
    </row>
    <row r="15" spans="2:5" ht="27" x14ac:dyDescent="0.2">
      <c r="B15" s="199"/>
      <c r="C15" s="199"/>
      <c r="D15" s="187" t="s">
        <v>253</v>
      </c>
      <c r="E15" s="179"/>
    </row>
    <row r="16" spans="2:5" x14ac:dyDescent="0.2">
      <c r="B16" s="199" t="s">
        <v>233</v>
      </c>
      <c r="C16" s="199"/>
      <c r="D16" s="199"/>
      <c r="E16" s="181"/>
    </row>
    <row r="17" spans="2:5" x14ac:dyDescent="0.2">
      <c r="B17" s="200"/>
      <c r="C17" s="200">
        <v>31003</v>
      </c>
      <c r="D17" s="186" t="s">
        <v>234</v>
      </c>
      <c r="E17" s="177">
        <f>+'2'!H20</f>
        <v>-8283</v>
      </c>
    </row>
    <row r="18" spans="2:5" x14ac:dyDescent="0.2">
      <c r="B18" s="201"/>
      <c r="C18" s="201"/>
      <c r="D18" s="187" t="s">
        <v>254</v>
      </c>
      <c r="E18" s="182"/>
    </row>
    <row r="19" spans="2:5" x14ac:dyDescent="0.2">
      <c r="B19" s="201"/>
      <c r="C19" s="201"/>
      <c r="D19" s="186" t="s">
        <v>235</v>
      </c>
      <c r="E19" s="179"/>
    </row>
    <row r="20" spans="2:5" ht="40.5" x14ac:dyDescent="0.2">
      <c r="B20" s="201"/>
      <c r="C20" s="201"/>
      <c r="D20" s="187" t="s">
        <v>255</v>
      </c>
      <c r="E20" s="179"/>
    </row>
    <row r="21" spans="2:5" x14ac:dyDescent="0.2">
      <c r="B21" s="201"/>
      <c r="C21" s="201"/>
      <c r="D21" s="186" t="s">
        <v>236</v>
      </c>
      <c r="E21" s="179"/>
    </row>
    <row r="22" spans="2:5" ht="27" x14ac:dyDescent="0.2">
      <c r="B22" s="202"/>
      <c r="C22" s="202"/>
      <c r="D22" s="187" t="s">
        <v>256</v>
      </c>
      <c r="E22" s="179"/>
    </row>
    <row r="23" spans="2:5" ht="14.25" customHeight="1" x14ac:dyDescent="0.2">
      <c r="B23" s="166"/>
      <c r="C23" s="166"/>
      <c r="D23" s="175" t="s">
        <v>212</v>
      </c>
      <c r="E23" s="183">
        <f>+E24</f>
        <v>8283</v>
      </c>
    </row>
    <row r="24" spans="2:5" x14ac:dyDescent="0.2">
      <c r="B24" s="199">
        <v>1139</v>
      </c>
      <c r="C24" s="199"/>
      <c r="D24" s="180" t="s">
        <v>238</v>
      </c>
      <c r="E24" s="184">
        <f t="shared" ref="E24" si="1">+E31</f>
        <v>8283</v>
      </c>
    </row>
    <row r="25" spans="2:5" x14ac:dyDescent="0.2">
      <c r="B25" s="199"/>
      <c r="C25" s="199"/>
      <c r="D25" s="175" t="s">
        <v>239</v>
      </c>
      <c r="E25" s="173"/>
    </row>
    <row r="26" spans="2:5" x14ac:dyDescent="0.2">
      <c r="B26" s="199"/>
      <c r="C26" s="199"/>
      <c r="D26" s="180" t="s">
        <v>240</v>
      </c>
      <c r="E26" s="173"/>
    </row>
    <row r="27" spans="2:5" ht="27" x14ac:dyDescent="0.2">
      <c r="B27" s="199"/>
      <c r="C27" s="199"/>
      <c r="D27" s="180" t="s">
        <v>241</v>
      </c>
      <c r="E27" s="173"/>
    </row>
    <row r="28" spans="2:5" x14ac:dyDescent="0.2">
      <c r="B28" s="199"/>
      <c r="C28" s="199"/>
      <c r="D28" s="176" t="s">
        <v>242</v>
      </c>
      <c r="E28" s="173"/>
    </row>
    <row r="29" spans="2:5" ht="27" x14ac:dyDescent="0.2">
      <c r="B29" s="199"/>
      <c r="C29" s="199"/>
      <c r="D29" s="180" t="s">
        <v>243</v>
      </c>
      <c r="E29" s="173"/>
    </row>
    <row r="30" spans="2:5" x14ac:dyDescent="0.2">
      <c r="B30" s="199" t="s">
        <v>233</v>
      </c>
      <c r="C30" s="199"/>
      <c r="D30" s="199"/>
      <c r="E30" s="173"/>
    </row>
    <row r="31" spans="2:5" x14ac:dyDescent="0.2">
      <c r="B31" s="200"/>
      <c r="C31" s="200">
        <v>11001</v>
      </c>
      <c r="D31" s="180" t="s">
        <v>244</v>
      </c>
      <c r="E31" s="185">
        <f>+'2'!H36</f>
        <v>8283</v>
      </c>
    </row>
    <row r="32" spans="2:5" x14ac:dyDescent="0.2">
      <c r="B32" s="201"/>
      <c r="C32" s="201"/>
      <c r="D32" s="175" t="s">
        <v>239</v>
      </c>
      <c r="E32" s="173"/>
    </row>
    <row r="33" spans="2:5" x14ac:dyDescent="0.2">
      <c r="B33" s="201"/>
      <c r="C33" s="201"/>
      <c r="D33" s="180" t="s">
        <v>245</v>
      </c>
      <c r="E33" s="173"/>
    </row>
    <row r="34" spans="2:5" ht="54" x14ac:dyDescent="0.2">
      <c r="B34" s="201"/>
      <c r="C34" s="201"/>
      <c r="D34" s="180" t="s">
        <v>246</v>
      </c>
      <c r="E34" s="173"/>
    </row>
    <row r="35" spans="2:5" x14ac:dyDescent="0.2">
      <c r="B35" s="201"/>
      <c r="C35" s="201"/>
      <c r="D35" s="180" t="s">
        <v>236</v>
      </c>
      <c r="E35" s="173"/>
    </row>
    <row r="36" spans="2:5" x14ac:dyDescent="0.2">
      <c r="B36" s="202"/>
      <c r="C36" s="202"/>
      <c r="D36" s="180" t="s">
        <v>237</v>
      </c>
      <c r="E36" s="173"/>
    </row>
  </sheetData>
  <mergeCells count="17">
    <mergeCell ref="B6:C6"/>
    <mergeCell ref="D6:D7"/>
    <mergeCell ref="B1:E1"/>
    <mergeCell ref="B2:E2"/>
    <mergeCell ref="B3:E3"/>
    <mergeCell ref="B4:E4"/>
    <mergeCell ref="B5:E5"/>
    <mergeCell ref="B30:D30"/>
    <mergeCell ref="B31:B36"/>
    <mergeCell ref="C31:C36"/>
    <mergeCell ref="B10:B15"/>
    <mergeCell ref="C10:C15"/>
    <mergeCell ref="B16:D16"/>
    <mergeCell ref="B17:B22"/>
    <mergeCell ref="C17:C22"/>
    <mergeCell ref="B24:B29"/>
    <mergeCell ref="C24:C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53"/>
  <sheetViews>
    <sheetView zoomScaleNormal="100" workbookViewId="0">
      <selection activeCell="G18" sqref="G18"/>
    </sheetView>
  </sheetViews>
  <sheetFormatPr defaultColWidth="9.140625" defaultRowHeight="17.25" x14ac:dyDescent="0.2"/>
  <cols>
    <col min="1" max="1" width="4.7109375" style="16" customWidth="1"/>
    <col min="2" max="4" width="9.7109375" style="16" customWidth="1"/>
    <col min="5" max="5" width="10.140625" style="16" bestFit="1" customWidth="1"/>
    <col min="6" max="6" width="12" style="16" bestFit="1" customWidth="1"/>
    <col min="7" max="7" width="73.28515625" style="16" customWidth="1"/>
    <col min="8" max="8" width="37" style="16" customWidth="1"/>
    <col min="9" max="16384" width="9.140625" style="16"/>
  </cols>
  <sheetData>
    <row r="1" spans="2:251" s="10" customFormat="1" ht="15.95" customHeight="1" x14ac:dyDescent="0.2">
      <c r="B1" s="237" t="s">
        <v>258</v>
      </c>
      <c r="C1" s="237"/>
      <c r="D1" s="237"/>
      <c r="E1" s="237"/>
      <c r="F1" s="237"/>
      <c r="G1" s="237"/>
      <c r="H1" s="237"/>
      <c r="I1" s="7"/>
      <c r="J1" s="8"/>
      <c r="K1" s="11"/>
      <c r="L1" s="8"/>
      <c r="M1" s="8"/>
      <c r="N1" s="8"/>
      <c r="O1" s="8"/>
      <c r="P1" s="8"/>
      <c r="Q1" s="8"/>
      <c r="R1" s="8"/>
      <c r="S1" s="11"/>
      <c r="T1" s="8"/>
      <c r="U1" s="8"/>
      <c r="V1" s="8"/>
      <c r="W1" s="8"/>
      <c r="X1" s="8"/>
      <c r="Y1" s="8"/>
      <c r="Z1" s="8"/>
      <c r="AA1" s="11"/>
      <c r="AB1" s="8"/>
      <c r="AC1" s="8"/>
      <c r="AD1" s="8"/>
      <c r="AE1" s="8"/>
      <c r="AF1" s="8"/>
      <c r="AG1" s="8"/>
      <c r="AH1" s="8"/>
      <c r="AI1" s="11"/>
      <c r="AJ1" s="8"/>
      <c r="AK1" s="8"/>
      <c r="AL1" s="8"/>
      <c r="AM1" s="8"/>
      <c r="AN1" s="8"/>
      <c r="AO1" s="8"/>
      <c r="AP1" s="8"/>
      <c r="AQ1" s="11"/>
      <c r="AR1" s="8"/>
      <c r="AS1" s="8"/>
      <c r="AT1" s="8"/>
      <c r="AU1" s="8"/>
      <c r="AV1" s="8"/>
      <c r="AW1" s="8"/>
      <c r="AX1" s="8"/>
      <c r="AY1" s="11"/>
      <c r="AZ1" s="8"/>
      <c r="BA1" s="8"/>
      <c r="BB1" s="8"/>
      <c r="BC1" s="8"/>
      <c r="BD1" s="8"/>
      <c r="BE1" s="8"/>
      <c r="BF1" s="8"/>
      <c r="BG1" s="11"/>
      <c r="BH1" s="8"/>
      <c r="BI1" s="8"/>
      <c r="BJ1" s="8"/>
      <c r="BK1" s="8"/>
      <c r="BL1" s="8"/>
      <c r="BM1" s="8"/>
      <c r="BN1" s="8"/>
      <c r="BO1" s="11"/>
      <c r="BP1" s="8"/>
      <c r="BQ1" s="8"/>
      <c r="BR1" s="8"/>
      <c r="BS1" s="8"/>
      <c r="BT1" s="8"/>
      <c r="BU1" s="8"/>
      <c r="BV1" s="8"/>
      <c r="BW1" s="11"/>
      <c r="BX1" s="8"/>
      <c r="BY1" s="8"/>
      <c r="BZ1" s="8"/>
      <c r="CA1" s="8"/>
      <c r="CB1" s="8"/>
      <c r="CC1" s="8"/>
      <c r="CD1" s="8"/>
      <c r="CE1" s="11"/>
      <c r="CF1" s="8"/>
      <c r="CG1" s="8"/>
      <c r="CH1" s="8"/>
      <c r="CI1" s="8"/>
      <c r="CJ1" s="8"/>
      <c r="CK1" s="8"/>
      <c r="CL1" s="8"/>
      <c r="CM1" s="11"/>
      <c r="CN1" s="8"/>
      <c r="CO1" s="8"/>
      <c r="CP1" s="8"/>
      <c r="CQ1" s="8"/>
      <c r="CR1" s="8"/>
      <c r="CS1" s="8"/>
      <c r="CT1" s="8"/>
      <c r="CU1" s="11"/>
      <c r="CV1" s="8"/>
      <c r="CW1" s="8"/>
      <c r="CX1" s="8"/>
      <c r="CY1" s="8"/>
      <c r="CZ1" s="8"/>
      <c r="DA1" s="8"/>
      <c r="DB1" s="8"/>
      <c r="DC1" s="11"/>
      <c r="DD1" s="8"/>
      <c r="DE1" s="8"/>
      <c r="DF1" s="8"/>
      <c r="DG1" s="8"/>
      <c r="DH1" s="8"/>
      <c r="DI1" s="8"/>
      <c r="DJ1" s="8"/>
      <c r="DK1" s="11"/>
      <c r="DL1" s="8"/>
      <c r="DM1" s="8"/>
      <c r="DN1" s="8"/>
      <c r="DO1" s="8"/>
      <c r="DP1" s="8"/>
      <c r="DQ1" s="8"/>
      <c r="DR1" s="8"/>
      <c r="DS1" s="11"/>
      <c r="DT1" s="8"/>
      <c r="DU1" s="8"/>
      <c r="DV1" s="8"/>
      <c r="DW1" s="8"/>
      <c r="DX1" s="8"/>
      <c r="DY1" s="8"/>
      <c r="DZ1" s="8"/>
      <c r="EA1" s="11"/>
      <c r="EB1" s="8"/>
      <c r="EC1" s="8"/>
      <c r="ED1" s="8"/>
      <c r="EE1" s="8"/>
      <c r="EF1" s="8"/>
      <c r="EG1" s="8"/>
      <c r="EH1" s="8"/>
      <c r="EI1" s="11"/>
      <c r="EJ1" s="8"/>
      <c r="EK1" s="8"/>
      <c r="EL1" s="8"/>
      <c r="EM1" s="8"/>
      <c r="EN1" s="8"/>
      <c r="EO1" s="8"/>
      <c r="EP1" s="8"/>
      <c r="EQ1" s="11"/>
      <c r="ER1" s="8"/>
      <c r="ES1" s="8"/>
      <c r="ET1" s="8"/>
      <c r="EU1" s="8"/>
      <c r="EV1" s="8"/>
      <c r="EW1" s="8"/>
      <c r="EX1" s="8"/>
      <c r="EY1" s="11"/>
      <c r="EZ1" s="8"/>
      <c r="FA1" s="8"/>
      <c r="FB1" s="8"/>
      <c r="FC1" s="8"/>
      <c r="FD1" s="8"/>
      <c r="FE1" s="8"/>
      <c r="FF1" s="8"/>
      <c r="FG1" s="11"/>
      <c r="FH1" s="8"/>
      <c r="FI1" s="8"/>
      <c r="FJ1" s="8"/>
      <c r="FK1" s="8"/>
      <c r="FL1" s="8"/>
      <c r="FM1" s="8"/>
      <c r="FN1" s="8"/>
      <c r="FO1" s="11"/>
      <c r="FP1" s="8"/>
      <c r="FQ1" s="8"/>
      <c r="FR1" s="8"/>
      <c r="FS1" s="8"/>
      <c r="FT1" s="8"/>
      <c r="FU1" s="8"/>
      <c r="FV1" s="8"/>
      <c r="FW1" s="11"/>
      <c r="FX1" s="8"/>
      <c r="FY1" s="8"/>
      <c r="FZ1" s="8"/>
      <c r="GA1" s="8"/>
      <c r="GB1" s="8"/>
      <c r="GC1" s="8"/>
      <c r="GD1" s="8"/>
      <c r="GE1" s="11"/>
      <c r="GF1" s="8"/>
      <c r="GG1" s="8"/>
      <c r="GH1" s="8"/>
      <c r="GI1" s="8"/>
      <c r="GJ1" s="8"/>
      <c r="GK1" s="8"/>
      <c r="GL1" s="8"/>
      <c r="GM1" s="11"/>
      <c r="GN1" s="8"/>
      <c r="GO1" s="8"/>
      <c r="GP1" s="8"/>
      <c r="GQ1" s="8"/>
      <c r="GR1" s="8"/>
      <c r="GS1" s="8"/>
      <c r="GT1" s="8"/>
      <c r="GU1" s="11"/>
      <c r="GV1" s="8"/>
      <c r="GW1" s="8"/>
      <c r="GX1" s="8"/>
      <c r="GY1" s="8"/>
      <c r="GZ1" s="8"/>
      <c r="HA1" s="8"/>
      <c r="HB1" s="8"/>
      <c r="HC1" s="11"/>
      <c r="HD1" s="8"/>
      <c r="HE1" s="8"/>
      <c r="HF1" s="8"/>
      <c r="HG1" s="8"/>
      <c r="HH1" s="8"/>
      <c r="HI1" s="8"/>
      <c r="HJ1" s="8"/>
      <c r="HK1" s="11"/>
      <c r="HL1" s="8"/>
      <c r="HM1" s="8"/>
      <c r="HN1" s="8"/>
      <c r="HO1" s="8"/>
      <c r="HP1" s="8"/>
      <c r="HQ1" s="8"/>
      <c r="HR1" s="8"/>
      <c r="HS1" s="11"/>
      <c r="HT1" s="8"/>
      <c r="HU1" s="8"/>
      <c r="HV1" s="8"/>
      <c r="HW1" s="8"/>
      <c r="HX1" s="8"/>
      <c r="HY1" s="8"/>
      <c r="HZ1" s="8"/>
      <c r="IA1" s="11"/>
      <c r="IB1" s="8"/>
      <c r="IC1" s="8"/>
      <c r="ID1" s="8"/>
      <c r="IE1" s="8"/>
      <c r="IF1" s="8"/>
      <c r="IG1" s="8"/>
      <c r="IH1" s="8"/>
      <c r="II1" s="11"/>
      <c r="IJ1" s="8"/>
      <c r="IK1" s="8"/>
      <c r="IL1" s="8"/>
      <c r="IM1" s="8"/>
      <c r="IN1" s="8"/>
      <c r="IO1" s="8"/>
      <c r="IP1" s="8"/>
      <c r="IQ1" s="11"/>
    </row>
    <row r="2" spans="2:251" s="10" customFormat="1" ht="15.95" customHeight="1" x14ac:dyDescent="0.2">
      <c r="B2" s="237" t="s">
        <v>64</v>
      </c>
      <c r="C2" s="237"/>
      <c r="D2" s="237"/>
      <c r="E2" s="237"/>
      <c r="F2" s="237"/>
      <c r="G2" s="237"/>
      <c r="H2" s="237"/>
      <c r="I2" s="7"/>
      <c r="J2" s="8"/>
      <c r="K2" s="11"/>
      <c r="L2" s="8"/>
      <c r="M2" s="8"/>
      <c r="N2" s="8"/>
      <c r="O2" s="8"/>
      <c r="P2" s="8"/>
      <c r="Q2" s="8"/>
      <c r="R2" s="8"/>
      <c r="S2" s="11"/>
      <c r="T2" s="8"/>
      <c r="U2" s="8"/>
      <c r="V2" s="8"/>
      <c r="W2" s="8"/>
      <c r="X2" s="8"/>
      <c r="Y2" s="8"/>
      <c r="Z2" s="8"/>
      <c r="AA2" s="11"/>
      <c r="AB2" s="8"/>
      <c r="AC2" s="8"/>
      <c r="AD2" s="8"/>
      <c r="AE2" s="8"/>
      <c r="AF2" s="8"/>
      <c r="AG2" s="8"/>
      <c r="AH2" s="8"/>
      <c r="AI2" s="11"/>
      <c r="AJ2" s="8"/>
      <c r="AK2" s="8"/>
      <c r="AL2" s="8"/>
      <c r="AM2" s="8"/>
      <c r="AN2" s="8"/>
      <c r="AO2" s="8"/>
      <c r="AP2" s="8"/>
      <c r="AQ2" s="11"/>
      <c r="AR2" s="8"/>
      <c r="AS2" s="8"/>
      <c r="AT2" s="8"/>
      <c r="AU2" s="8"/>
      <c r="AV2" s="8"/>
      <c r="AW2" s="8"/>
      <c r="AX2" s="8"/>
      <c r="AY2" s="11"/>
      <c r="AZ2" s="8"/>
      <c r="BA2" s="8"/>
      <c r="BB2" s="8"/>
      <c r="BC2" s="8"/>
      <c r="BD2" s="8"/>
      <c r="BE2" s="8"/>
      <c r="BF2" s="8"/>
      <c r="BG2" s="11"/>
      <c r="BH2" s="8"/>
      <c r="BI2" s="8"/>
      <c r="BJ2" s="8"/>
      <c r="BK2" s="8"/>
      <c r="BL2" s="8"/>
      <c r="BM2" s="8"/>
      <c r="BN2" s="8"/>
      <c r="BO2" s="11"/>
      <c r="BP2" s="8"/>
      <c r="BQ2" s="8"/>
      <c r="BR2" s="8"/>
      <c r="BS2" s="8"/>
      <c r="BT2" s="8"/>
      <c r="BU2" s="8"/>
      <c r="BV2" s="8"/>
      <c r="BW2" s="11"/>
      <c r="BX2" s="8"/>
      <c r="BY2" s="8"/>
      <c r="BZ2" s="8"/>
      <c r="CA2" s="8"/>
      <c r="CB2" s="8"/>
      <c r="CC2" s="8"/>
      <c r="CD2" s="8"/>
      <c r="CE2" s="11"/>
      <c r="CF2" s="8"/>
      <c r="CG2" s="8"/>
      <c r="CH2" s="8"/>
      <c r="CI2" s="8"/>
      <c r="CJ2" s="8"/>
      <c r="CK2" s="8"/>
      <c r="CL2" s="8"/>
      <c r="CM2" s="11"/>
      <c r="CN2" s="8"/>
      <c r="CO2" s="8"/>
      <c r="CP2" s="8"/>
      <c r="CQ2" s="8"/>
      <c r="CR2" s="8"/>
      <c r="CS2" s="8"/>
      <c r="CT2" s="8"/>
      <c r="CU2" s="11"/>
      <c r="CV2" s="8"/>
      <c r="CW2" s="8"/>
      <c r="CX2" s="8"/>
      <c r="CY2" s="8"/>
      <c r="CZ2" s="8"/>
      <c r="DA2" s="8"/>
      <c r="DB2" s="8"/>
      <c r="DC2" s="11"/>
      <c r="DD2" s="8"/>
      <c r="DE2" s="8"/>
      <c r="DF2" s="8"/>
      <c r="DG2" s="8"/>
      <c r="DH2" s="8"/>
      <c r="DI2" s="8"/>
      <c r="DJ2" s="8"/>
      <c r="DK2" s="11"/>
      <c r="DL2" s="8"/>
      <c r="DM2" s="8"/>
      <c r="DN2" s="8"/>
      <c r="DO2" s="8"/>
      <c r="DP2" s="8"/>
      <c r="DQ2" s="8"/>
      <c r="DR2" s="8"/>
      <c r="DS2" s="11"/>
      <c r="DT2" s="8"/>
      <c r="DU2" s="8"/>
      <c r="DV2" s="8"/>
      <c r="DW2" s="8"/>
      <c r="DX2" s="8"/>
      <c r="DY2" s="8"/>
      <c r="DZ2" s="8"/>
      <c r="EA2" s="11"/>
      <c r="EB2" s="8"/>
      <c r="EC2" s="8"/>
      <c r="ED2" s="8"/>
      <c r="EE2" s="8"/>
      <c r="EF2" s="8"/>
      <c r="EG2" s="8"/>
      <c r="EH2" s="8"/>
      <c r="EI2" s="11"/>
      <c r="EJ2" s="8"/>
      <c r="EK2" s="8"/>
      <c r="EL2" s="8"/>
      <c r="EM2" s="8"/>
      <c r="EN2" s="8"/>
      <c r="EO2" s="8"/>
      <c r="EP2" s="8"/>
      <c r="EQ2" s="11"/>
      <c r="ER2" s="8"/>
      <c r="ES2" s="8"/>
      <c r="ET2" s="8"/>
      <c r="EU2" s="8"/>
      <c r="EV2" s="8"/>
      <c r="EW2" s="8"/>
      <c r="EX2" s="8"/>
      <c r="EY2" s="11"/>
      <c r="EZ2" s="8"/>
      <c r="FA2" s="8"/>
      <c r="FB2" s="8"/>
      <c r="FC2" s="8"/>
      <c r="FD2" s="8"/>
      <c r="FE2" s="8"/>
      <c r="FF2" s="8"/>
      <c r="FG2" s="11"/>
      <c r="FH2" s="8"/>
      <c r="FI2" s="8"/>
      <c r="FJ2" s="8"/>
      <c r="FK2" s="8"/>
      <c r="FL2" s="8"/>
      <c r="FM2" s="8"/>
      <c r="FN2" s="8"/>
      <c r="FO2" s="11"/>
      <c r="FP2" s="8"/>
      <c r="FQ2" s="8"/>
      <c r="FR2" s="8"/>
      <c r="FS2" s="8"/>
      <c r="FT2" s="8"/>
      <c r="FU2" s="8"/>
      <c r="FV2" s="8"/>
      <c r="FW2" s="11"/>
      <c r="FX2" s="8"/>
      <c r="FY2" s="8"/>
      <c r="FZ2" s="8"/>
      <c r="GA2" s="8"/>
      <c r="GB2" s="8"/>
      <c r="GC2" s="8"/>
      <c r="GD2" s="8"/>
      <c r="GE2" s="11"/>
      <c r="GF2" s="8"/>
      <c r="GG2" s="8"/>
      <c r="GH2" s="8"/>
      <c r="GI2" s="8"/>
      <c r="GJ2" s="8"/>
      <c r="GK2" s="8"/>
      <c r="GL2" s="8"/>
      <c r="GM2" s="11"/>
      <c r="GN2" s="8"/>
      <c r="GO2" s="8"/>
      <c r="GP2" s="8"/>
      <c r="GQ2" s="8"/>
      <c r="GR2" s="8"/>
      <c r="GS2" s="8"/>
      <c r="GT2" s="8"/>
      <c r="GU2" s="11"/>
      <c r="GV2" s="8"/>
      <c r="GW2" s="8"/>
      <c r="GX2" s="8"/>
      <c r="GY2" s="8"/>
      <c r="GZ2" s="8"/>
      <c r="HA2" s="8"/>
      <c r="HB2" s="8"/>
      <c r="HC2" s="11"/>
      <c r="HD2" s="8"/>
      <c r="HE2" s="8"/>
      <c r="HF2" s="8"/>
      <c r="HG2" s="8"/>
      <c r="HH2" s="8"/>
      <c r="HI2" s="8"/>
      <c r="HJ2" s="8"/>
      <c r="HK2" s="11"/>
      <c r="HL2" s="8"/>
      <c r="HM2" s="8"/>
      <c r="HN2" s="8"/>
      <c r="HO2" s="8"/>
      <c r="HP2" s="8"/>
      <c r="HQ2" s="8"/>
      <c r="HR2" s="8"/>
      <c r="HS2" s="11"/>
      <c r="HT2" s="8"/>
      <c r="HU2" s="8"/>
      <c r="HV2" s="8"/>
      <c r="HW2" s="8"/>
      <c r="HX2" s="8"/>
      <c r="HY2" s="8"/>
      <c r="HZ2" s="8"/>
      <c r="IA2" s="11"/>
      <c r="IB2" s="8"/>
      <c r="IC2" s="8"/>
      <c r="ID2" s="8"/>
      <c r="IE2" s="8"/>
      <c r="IF2" s="8"/>
      <c r="IG2" s="8"/>
      <c r="IH2" s="8"/>
      <c r="II2" s="11"/>
      <c r="IJ2" s="8"/>
      <c r="IK2" s="8"/>
      <c r="IL2" s="8"/>
      <c r="IM2" s="8"/>
      <c r="IN2" s="8"/>
      <c r="IO2" s="8"/>
      <c r="IP2" s="8"/>
      <c r="IQ2" s="11"/>
    </row>
    <row r="3" spans="2:251" s="10" customFormat="1" ht="15.95" customHeight="1" x14ac:dyDescent="0.2">
      <c r="B3" s="237" t="s">
        <v>65</v>
      </c>
      <c r="C3" s="237"/>
      <c r="D3" s="237"/>
      <c r="E3" s="237"/>
      <c r="F3" s="237"/>
      <c r="G3" s="237"/>
      <c r="H3" s="237"/>
      <c r="I3" s="7"/>
      <c r="J3" s="8"/>
      <c r="K3" s="11"/>
      <c r="L3" s="8"/>
      <c r="M3" s="8"/>
      <c r="N3" s="8"/>
      <c r="O3" s="8"/>
      <c r="P3" s="8"/>
      <c r="Q3" s="8"/>
      <c r="R3" s="8"/>
      <c r="S3" s="11"/>
      <c r="T3" s="8"/>
      <c r="U3" s="8"/>
      <c r="V3" s="8"/>
      <c r="W3" s="8"/>
      <c r="X3" s="8"/>
      <c r="Y3" s="8"/>
      <c r="Z3" s="8"/>
      <c r="AA3" s="11"/>
      <c r="AB3" s="8"/>
      <c r="AC3" s="8"/>
      <c r="AD3" s="8"/>
      <c r="AE3" s="8"/>
      <c r="AF3" s="8"/>
      <c r="AG3" s="8"/>
      <c r="AH3" s="8"/>
      <c r="AI3" s="11"/>
      <c r="AJ3" s="8"/>
      <c r="AK3" s="8"/>
      <c r="AL3" s="8"/>
      <c r="AM3" s="8"/>
      <c r="AN3" s="8"/>
      <c r="AO3" s="8"/>
      <c r="AP3" s="8"/>
      <c r="AQ3" s="11"/>
      <c r="AR3" s="8"/>
      <c r="AS3" s="8"/>
      <c r="AT3" s="8"/>
      <c r="AU3" s="8"/>
      <c r="AV3" s="8"/>
      <c r="AW3" s="8"/>
      <c r="AX3" s="8"/>
      <c r="AY3" s="11"/>
      <c r="AZ3" s="8"/>
      <c r="BA3" s="8"/>
      <c r="BB3" s="8"/>
      <c r="BC3" s="8"/>
      <c r="BD3" s="8"/>
      <c r="BE3" s="8"/>
      <c r="BF3" s="8"/>
      <c r="BG3" s="11"/>
      <c r="BH3" s="8"/>
      <c r="BI3" s="8"/>
      <c r="BJ3" s="8"/>
      <c r="BK3" s="8"/>
      <c r="BL3" s="8"/>
      <c r="BM3" s="8"/>
      <c r="BN3" s="8"/>
      <c r="BO3" s="11"/>
      <c r="BP3" s="8"/>
      <c r="BQ3" s="8"/>
      <c r="BR3" s="8"/>
      <c r="BS3" s="8"/>
      <c r="BT3" s="8"/>
      <c r="BU3" s="8"/>
      <c r="BV3" s="8"/>
      <c r="BW3" s="11"/>
      <c r="BX3" s="8"/>
      <c r="BY3" s="8"/>
      <c r="BZ3" s="8"/>
      <c r="CA3" s="8"/>
      <c r="CB3" s="8"/>
      <c r="CC3" s="8"/>
      <c r="CD3" s="8"/>
      <c r="CE3" s="11"/>
      <c r="CF3" s="8"/>
      <c r="CG3" s="8"/>
      <c r="CH3" s="8"/>
      <c r="CI3" s="8"/>
      <c r="CJ3" s="8"/>
      <c r="CK3" s="8"/>
      <c r="CL3" s="8"/>
      <c r="CM3" s="11"/>
      <c r="CN3" s="8"/>
      <c r="CO3" s="8"/>
      <c r="CP3" s="8"/>
      <c r="CQ3" s="8"/>
      <c r="CR3" s="8"/>
      <c r="CS3" s="8"/>
      <c r="CT3" s="8"/>
      <c r="CU3" s="11"/>
      <c r="CV3" s="8"/>
      <c r="CW3" s="8"/>
      <c r="CX3" s="8"/>
      <c r="CY3" s="8"/>
      <c r="CZ3" s="8"/>
      <c r="DA3" s="8"/>
      <c r="DB3" s="8"/>
      <c r="DC3" s="11"/>
      <c r="DD3" s="8"/>
      <c r="DE3" s="8"/>
      <c r="DF3" s="8"/>
      <c r="DG3" s="8"/>
      <c r="DH3" s="8"/>
      <c r="DI3" s="8"/>
      <c r="DJ3" s="8"/>
      <c r="DK3" s="11"/>
      <c r="DL3" s="8"/>
      <c r="DM3" s="8"/>
      <c r="DN3" s="8"/>
      <c r="DO3" s="8"/>
      <c r="DP3" s="8"/>
      <c r="DQ3" s="8"/>
      <c r="DR3" s="8"/>
      <c r="DS3" s="11"/>
      <c r="DT3" s="8"/>
      <c r="DU3" s="8"/>
      <c r="DV3" s="8"/>
      <c r="DW3" s="8"/>
      <c r="DX3" s="8"/>
      <c r="DY3" s="8"/>
      <c r="DZ3" s="8"/>
      <c r="EA3" s="11"/>
      <c r="EB3" s="8"/>
      <c r="EC3" s="8"/>
      <c r="ED3" s="8"/>
      <c r="EE3" s="8"/>
      <c r="EF3" s="8"/>
      <c r="EG3" s="8"/>
      <c r="EH3" s="8"/>
      <c r="EI3" s="11"/>
      <c r="EJ3" s="8"/>
      <c r="EK3" s="8"/>
      <c r="EL3" s="8"/>
      <c r="EM3" s="8"/>
      <c r="EN3" s="8"/>
      <c r="EO3" s="8"/>
      <c r="EP3" s="8"/>
      <c r="EQ3" s="11"/>
      <c r="ER3" s="8"/>
      <c r="ES3" s="8"/>
      <c r="ET3" s="8"/>
      <c r="EU3" s="8"/>
      <c r="EV3" s="8"/>
      <c r="EW3" s="8"/>
      <c r="EX3" s="8"/>
      <c r="EY3" s="11"/>
      <c r="EZ3" s="8"/>
      <c r="FA3" s="8"/>
      <c r="FB3" s="8"/>
      <c r="FC3" s="8"/>
      <c r="FD3" s="8"/>
      <c r="FE3" s="8"/>
      <c r="FF3" s="8"/>
      <c r="FG3" s="11"/>
      <c r="FH3" s="8"/>
      <c r="FI3" s="8"/>
      <c r="FJ3" s="8"/>
      <c r="FK3" s="8"/>
      <c r="FL3" s="8"/>
      <c r="FM3" s="8"/>
      <c r="FN3" s="8"/>
      <c r="FO3" s="11"/>
      <c r="FP3" s="8"/>
      <c r="FQ3" s="8"/>
      <c r="FR3" s="8"/>
      <c r="FS3" s="8"/>
      <c r="FT3" s="8"/>
      <c r="FU3" s="8"/>
      <c r="FV3" s="8"/>
      <c r="FW3" s="11"/>
      <c r="FX3" s="8"/>
      <c r="FY3" s="8"/>
      <c r="FZ3" s="8"/>
      <c r="GA3" s="8"/>
      <c r="GB3" s="8"/>
      <c r="GC3" s="8"/>
      <c r="GD3" s="8"/>
      <c r="GE3" s="11"/>
      <c r="GF3" s="8"/>
      <c r="GG3" s="8"/>
      <c r="GH3" s="8"/>
      <c r="GI3" s="8"/>
      <c r="GJ3" s="8"/>
      <c r="GK3" s="8"/>
      <c r="GL3" s="8"/>
      <c r="GM3" s="11"/>
      <c r="GN3" s="8"/>
      <c r="GO3" s="8"/>
      <c r="GP3" s="8"/>
      <c r="GQ3" s="8"/>
      <c r="GR3" s="8"/>
      <c r="GS3" s="8"/>
      <c r="GT3" s="8"/>
      <c r="GU3" s="11"/>
      <c r="GV3" s="8"/>
      <c r="GW3" s="8"/>
      <c r="GX3" s="8"/>
      <c r="GY3" s="8"/>
      <c r="GZ3" s="8"/>
      <c r="HA3" s="8"/>
      <c r="HB3" s="8"/>
      <c r="HC3" s="11"/>
      <c r="HD3" s="8"/>
      <c r="HE3" s="8"/>
      <c r="HF3" s="8"/>
      <c r="HG3" s="8"/>
      <c r="HH3" s="8"/>
      <c r="HI3" s="8"/>
      <c r="HJ3" s="8"/>
      <c r="HK3" s="11"/>
      <c r="HL3" s="8"/>
      <c r="HM3" s="8"/>
      <c r="HN3" s="8"/>
      <c r="HO3" s="8"/>
      <c r="HP3" s="8"/>
      <c r="HQ3" s="8"/>
      <c r="HR3" s="8"/>
      <c r="HS3" s="11"/>
      <c r="HT3" s="8"/>
      <c r="HU3" s="8"/>
      <c r="HV3" s="8"/>
      <c r="HW3" s="8"/>
      <c r="HX3" s="8"/>
      <c r="HY3" s="8"/>
      <c r="HZ3" s="8"/>
      <c r="IA3" s="11"/>
      <c r="IB3" s="8"/>
      <c r="IC3" s="8"/>
      <c r="ID3" s="8"/>
      <c r="IE3" s="8"/>
      <c r="IF3" s="8"/>
      <c r="IG3" s="8"/>
      <c r="IH3" s="8"/>
      <c r="II3" s="11"/>
      <c r="IJ3" s="8"/>
      <c r="IK3" s="8"/>
      <c r="IL3" s="8"/>
      <c r="IM3" s="8"/>
      <c r="IN3" s="8"/>
      <c r="IO3" s="8"/>
      <c r="IP3" s="8"/>
      <c r="IQ3" s="11"/>
    </row>
    <row r="4" spans="2:251" s="10" customFormat="1" ht="15.95" customHeight="1" x14ac:dyDescent="0.2">
      <c r="B4" s="237" t="s">
        <v>62</v>
      </c>
      <c r="C4" s="237"/>
      <c r="D4" s="237"/>
      <c r="E4" s="237"/>
      <c r="F4" s="237"/>
      <c r="G4" s="237"/>
      <c r="H4" s="237"/>
      <c r="I4" s="7"/>
      <c r="J4" s="8"/>
      <c r="K4" s="11"/>
      <c r="L4" s="8"/>
      <c r="M4" s="8"/>
      <c r="N4" s="8"/>
      <c r="O4" s="8"/>
      <c r="P4" s="8"/>
      <c r="Q4" s="8"/>
      <c r="R4" s="8"/>
      <c r="S4" s="11"/>
      <c r="T4" s="8"/>
      <c r="U4" s="8"/>
      <c r="V4" s="8"/>
      <c r="W4" s="8"/>
      <c r="X4" s="8"/>
      <c r="Y4" s="8"/>
      <c r="Z4" s="8"/>
      <c r="AA4" s="11"/>
      <c r="AB4" s="8"/>
      <c r="AC4" s="8"/>
      <c r="AD4" s="8"/>
      <c r="AE4" s="8"/>
      <c r="AF4" s="8"/>
      <c r="AG4" s="8"/>
      <c r="AH4" s="8"/>
      <c r="AI4" s="11"/>
      <c r="AJ4" s="8"/>
      <c r="AK4" s="8"/>
      <c r="AL4" s="8"/>
      <c r="AM4" s="8"/>
      <c r="AN4" s="8"/>
      <c r="AO4" s="8"/>
      <c r="AP4" s="8"/>
      <c r="AQ4" s="11"/>
      <c r="AR4" s="8"/>
      <c r="AS4" s="8"/>
      <c r="AT4" s="8"/>
      <c r="AU4" s="8"/>
      <c r="AV4" s="8"/>
      <c r="AW4" s="8"/>
      <c r="AX4" s="8"/>
      <c r="AY4" s="11"/>
      <c r="AZ4" s="8"/>
      <c r="BA4" s="8"/>
      <c r="BB4" s="8"/>
      <c r="BC4" s="8"/>
      <c r="BD4" s="8"/>
      <c r="BE4" s="8"/>
      <c r="BF4" s="8"/>
      <c r="BG4" s="11"/>
      <c r="BH4" s="8"/>
      <c r="BI4" s="8"/>
      <c r="BJ4" s="8"/>
      <c r="BK4" s="8"/>
      <c r="BL4" s="8"/>
      <c r="BM4" s="8"/>
      <c r="BN4" s="8"/>
      <c r="BO4" s="11"/>
      <c r="BP4" s="8"/>
      <c r="BQ4" s="8"/>
      <c r="BR4" s="8"/>
      <c r="BS4" s="8"/>
      <c r="BT4" s="8"/>
      <c r="BU4" s="8"/>
      <c r="BV4" s="8"/>
      <c r="BW4" s="11"/>
      <c r="BX4" s="8"/>
      <c r="BY4" s="8"/>
      <c r="BZ4" s="8"/>
      <c r="CA4" s="8"/>
      <c r="CB4" s="8"/>
      <c r="CC4" s="8"/>
      <c r="CD4" s="8"/>
      <c r="CE4" s="11"/>
      <c r="CF4" s="8"/>
      <c r="CG4" s="8"/>
      <c r="CH4" s="8"/>
      <c r="CI4" s="8"/>
      <c r="CJ4" s="8"/>
      <c r="CK4" s="8"/>
      <c r="CL4" s="8"/>
      <c r="CM4" s="11"/>
      <c r="CN4" s="8"/>
      <c r="CO4" s="8"/>
      <c r="CP4" s="8"/>
      <c r="CQ4" s="8"/>
      <c r="CR4" s="8"/>
      <c r="CS4" s="8"/>
      <c r="CT4" s="8"/>
      <c r="CU4" s="11"/>
      <c r="CV4" s="8"/>
      <c r="CW4" s="8"/>
      <c r="CX4" s="8"/>
      <c r="CY4" s="8"/>
      <c r="CZ4" s="8"/>
      <c r="DA4" s="8"/>
      <c r="DB4" s="8"/>
      <c r="DC4" s="11"/>
      <c r="DD4" s="8"/>
      <c r="DE4" s="8"/>
      <c r="DF4" s="8"/>
      <c r="DG4" s="8"/>
      <c r="DH4" s="8"/>
      <c r="DI4" s="8"/>
      <c r="DJ4" s="8"/>
      <c r="DK4" s="11"/>
      <c r="DL4" s="8"/>
      <c r="DM4" s="8"/>
      <c r="DN4" s="8"/>
      <c r="DO4" s="8"/>
      <c r="DP4" s="8"/>
      <c r="DQ4" s="8"/>
      <c r="DR4" s="8"/>
      <c r="DS4" s="11"/>
      <c r="DT4" s="8"/>
      <c r="DU4" s="8"/>
      <c r="DV4" s="8"/>
      <c r="DW4" s="8"/>
      <c r="DX4" s="8"/>
      <c r="DY4" s="8"/>
      <c r="DZ4" s="8"/>
      <c r="EA4" s="11"/>
      <c r="EB4" s="8"/>
      <c r="EC4" s="8"/>
      <c r="ED4" s="8"/>
      <c r="EE4" s="8"/>
      <c r="EF4" s="8"/>
      <c r="EG4" s="8"/>
      <c r="EH4" s="8"/>
      <c r="EI4" s="11"/>
      <c r="EJ4" s="8"/>
      <c r="EK4" s="8"/>
      <c r="EL4" s="8"/>
      <c r="EM4" s="8"/>
      <c r="EN4" s="8"/>
      <c r="EO4" s="8"/>
      <c r="EP4" s="8"/>
      <c r="EQ4" s="11"/>
      <c r="ER4" s="8"/>
      <c r="ES4" s="8"/>
      <c r="ET4" s="8"/>
      <c r="EU4" s="8"/>
      <c r="EV4" s="8"/>
      <c r="EW4" s="8"/>
      <c r="EX4" s="8"/>
      <c r="EY4" s="11"/>
      <c r="EZ4" s="8"/>
      <c r="FA4" s="8"/>
      <c r="FB4" s="8"/>
      <c r="FC4" s="8"/>
      <c r="FD4" s="8"/>
      <c r="FE4" s="8"/>
      <c r="FF4" s="8"/>
      <c r="FG4" s="11"/>
      <c r="FH4" s="8"/>
      <c r="FI4" s="8"/>
      <c r="FJ4" s="8"/>
      <c r="FK4" s="8"/>
      <c r="FL4" s="8"/>
      <c r="FM4" s="8"/>
      <c r="FN4" s="8"/>
      <c r="FO4" s="11"/>
      <c r="FP4" s="8"/>
      <c r="FQ4" s="8"/>
      <c r="FR4" s="8"/>
      <c r="FS4" s="8"/>
      <c r="FT4" s="8"/>
      <c r="FU4" s="8"/>
      <c r="FV4" s="8"/>
      <c r="FW4" s="11"/>
      <c r="FX4" s="8"/>
      <c r="FY4" s="8"/>
      <c r="FZ4" s="8"/>
      <c r="GA4" s="8"/>
      <c r="GB4" s="8"/>
      <c r="GC4" s="8"/>
      <c r="GD4" s="8"/>
      <c r="GE4" s="11"/>
      <c r="GF4" s="8"/>
      <c r="GG4" s="8"/>
      <c r="GH4" s="8"/>
      <c r="GI4" s="8"/>
      <c r="GJ4" s="8"/>
      <c r="GK4" s="8"/>
      <c r="GL4" s="8"/>
      <c r="GM4" s="11"/>
      <c r="GN4" s="8"/>
      <c r="GO4" s="8"/>
      <c r="GP4" s="8"/>
      <c r="GQ4" s="8"/>
      <c r="GR4" s="8"/>
      <c r="GS4" s="8"/>
      <c r="GT4" s="8"/>
      <c r="GU4" s="11"/>
      <c r="GV4" s="8"/>
      <c r="GW4" s="8"/>
      <c r="GX4" s="8"/>
      <c r="GY4" s="8"/>
      <c r="GZ4" s="8"/>
      <c r="HA4" s="8"/>
      <c r="HB4" s="8"/>
      <c r="HC4" s="11"/>
      <c r="HD4" s="8"/>
      <c r="HE4" s="8"/>
      <c r="HF4" s="8"/>
      <c r="HG4" s="8"/>
      <c r="HH4" s="8"/>
      <c r="HI4" s="8"/>
      <c r="HJ4" s="8"/>
      <c r="HK4" s="11"/>
      <c r="HL4" s="8"/>
      <c r="HM4" s="8"/>
      <c r="HN4" s="8"/>
      <c r="HO4" s="8"/>
      <c r="HP4" s="8"/>
      <c r="HQ4" s="8"/>
      <c r="HR4" s="8"/>
      <c r="HS4" s="11"/>
      <c r="HT4" s="8"/>
      <c r="HU4" s="8"/>
      <c r="HV4" s="8"/>
      <c r="HW4" s="8"/>
      <c r="HX4" s="8"/>
      <c r="HY4" s="8"/>
      <c r="HZ4" s="8"/>
      <c r="IA4" s="11"/>
      <c r="IB4" s="8"/>
      <c r="IC4" s="8"/>
      <c r="ID4" s="8"/>
      <c r="IE4" s="8"/>
      <c r="IF4" s="8"/>
      <c r="IG4" s="8"/>
      <c r="IH4" s="8"/>
      <c r="II4" s="11"/>
      <c r="IJ4" s="8"/>
      <c r="IK4" s="8"/>
      <c r="IL4" s="8"/>
      <c r="IM4" s="8"/>
      <c r="IN4" s="8"/>
      <c r="IO4" s="8"/>
      <c r="IP4" s="8"/>
      <c r="IQ4" s="11"/>
    </row>
    <row r="5" spans="2:251" s="5" customFormat="1" ht="36" customHeight="1" x14ac:dyDescent="0.2">
      <c r="B5" s="239" t="s">
        <v>83</v>
      </c>
      <c r="C5" s="239"/>
      <c r="D5" s="239"/>
      <c r="E5" s="239"/>
      <c r="F5" s="239"/>
      <c r="G5" s="239"/>
      <c r="H5" s="239"/>
      <c r="I5" s="9"/>
      <c r="J5" s="9"/>
      <c r="K5" s="12"/>
      <c r="L5" s="9"/>
      <c r="M5" s="9"/>
      <c r="N5" s="9"/>
      <c r="O5" s="9"/>
      <c r="P5" s="9"/>
      <c r="Q5" s="9"/>
      <c r="R5" s="9"/>
      <c r="S5" s="12"/>
      <c r="T5" s="9"/>
      <c r="U5" s="9"/>
      <c r="V5" s="9"/>
      <c r="W5" s="9"/>
      <c r="X5" s="9"/>
      <c r="Y5" s="9"/>
      <c r="Z5" s="9"/>
      <c r="AA5" s="12"/>
      <c r="AB5" s="9"/>
      <c r="AC5" s="9"/>
      <c r="AD5" s="9"/>
      <c r="AE5" s="9"/>
      <c r="AF5" s="9"/>
      <c r="AG5" s="9"/>
      <c r="AH5" s="9"/>
      <c r="AI5" s="12"/>
      <c r="AJ5" s="9"/>
      <c r="AK5" s="9"/>
      <c r="AL5" s="9"/>
      <c r="AM5" s="9"/>
      <c r="AN5" s="9"/>
      <c r="AO5" s="9"/>
      <c r="AP5" s="9"/>
      <c r="AQ5" s="12"/>
      <c r="AR5" s="9"/>
      <c r="AS5" s="9"/>
      <c r="AT5" s="9"/>
      <c r="AU5" s="9"/>
      <c r="AV5" s="9"/>
      <c r="AW5" s="9"/>
      <c r="AX5" s="9"/>
      <c r="AY5" s="12"/>
      <c r="AZ5" s="9"/>
      <c r="BA5" s="9"/>
      <c r="BB5" s="9"/>
      <c r="BC5" s="9"/>
      <c r="BD5" s="9"/>
      <c r="BE5" s="9"/>
      <c r="BF5" s="9"/>
      <c r="BG5" s="12"/>
      <c r="BH5" s="9"/>
      <c r="BI5" s="9"/>
      <c r="BJ5" s="9"/>
      <c r="BK5" s="9"/>
      <c r="BL5" s="9"/>
      <c r="BM5" s="9"/>
      <c r="BN5" s="9"/>
      <c r="BO5" s="12"/>
      <c r="BP5" s="9"/>
      <c r="BQ5" s="9"/>
      <c r="BR5" s="9"/>
      <c r="BS5" s="9"/>
      <c r="BT5" s="9"/>
      <c r="BU5" s="9"/>
      <c r="BV5" s="9"/>
      <c r="BW5" s="12"/>
      <c r="BX5" s="9"/>
      <c r="BY5" s="9"/>
      <c r="BZ5" s="9"/>
      <c r="CA5" s="9"/>
      <c r="CB5" s="9"/>
      <c r="CC5" s="9"/>
      <c r="CD5" s="9"/>
      <c r="CE5" s="12"/>
      <c r="CF5" s="9"/>
      <c r="CG5" s="9"/>
      <c r="CH5" s="9"/>
      <c r="CI5" s="9"/>
      <c r="CJ5" s="9"/>
      <c r="CK5" s="9"/>
      <c r="CL5" s="9"/>
      <c r="CM5" s="12"/>
      <c r="CN5" s="9"/>
      <c r="CO5" s="9"/>
      <c r="CP5" s="9"/>
      <c r="CQ5" s="9"/>
      <c r="CR5" s="9"/>
      <c r="CS5" s="9"/>
      <c r="CT5" s="9"/>
      <c r="CU5" s="12"/>
      <c r="CV5" s="9"/>
      <c r="CW5" s="9"/>
      <c r="CX5" s="9"/>
      <c r="CY5" s="9"/>
      <c r="CZ5" s="9"/>
      <c r="DA5" s="9"/>
      <c r="DB5" s="9"/>
      <c r="DC5" s="12"/>
      <c r="DD5" s="9"/>
      <c r="DE5" s="9"/>
      <c r="DF5" s="9"/>
      <c r="DG5" s="9"/>
      <c r="DH5" s="9"/>
      <c r="DI5" s="9"/>
      <c r="DJ5" s="9"/>
      <c r="DK5" s="12"/>
      <c r="DL5" s="9"/>
      <c r="DM5" s="9"/>
      <c r="DN5" s="9"/>
      <c r="DO5" s="9"/>
      <c r="DP5" s="9"/>
      <c r="DQ5" s="9"/>
      <c r="DR5" s="9"/>
      <c r="DS5" s="12"/>
      <c r="DT5" s="9"/>
      <c r="DU5" s="9"/>
      <c r="DV5" s="9"/>
      <c r="DW5" s="9"/>
      <c r="DX5" s="9"/>
      <c r="DY5" s="9"/>
      <c r="DZ5" s="9"/>
      <c r="EA5" s="12"/>
      <c r="EB5" s="9"/>
      <c r="EC5" s="9"/>
      <c r="ED5" s="9"/>
      <c r="EE5" s="9"/>
      <c r="EF5" s="9"/>
      <c r="EG5" s="9"/>
      <c r="EH5" s="9"/>
      <c r="EI5" s="12"/>
      <c r="EJ5" s="9"/>
      <c r="EK5" s="9"/>
      <c r="EL5" s="9"/>
      <c r="EM5" s="9"/>
      <c r="EN5" s="9"/>
      <c r="EO5" s="9"/>
      <c r="EP5" s="9"/>
      <c r="EQ5" s="12"/>
      <c r="ER5" s="9"/>
      <c r="ES5" s="9"/>
      <c r="ET5" s="9"/>
      <c r="EU5" s="9"/>
      <c r="EV5" s="9"/>
      <c r="EW5" s="9"/>
      <c r="EX5" s="9"/>
      <c r="EY5" s="12"/>
      <c r="EZ5" s="9"/>
      <c r="FA5" s="9"/>
      <c r="FB5" s="9"/>
      <c r="FC5" s="9"/>
      <c r="FD5" s="9"/>
      <c r="FE5" s="9"/>
      <c r="FF5" s="9"/>
      <c r="FG5" s="12"/>
      <c r="FH5" s="9"/>
      <c r="FI5" s="9"/>
      <c r="FJ5" s="9"/>
      <c r="FK5" s="9"/>
      <c r="FL5" s="9"/>
      <c r="FM5" s="9"/>
      <c r="FN5" s="9"/>
      <c r="FO5" s="12"/>
      <c r="FP5" s="9"/>
      <c r="FQ5" s="9"/>
      <c r="FR5" s="9"/>
      <c r="FS5" s="9"/>
      <c r="FT5" s="9"/>
      <c r="FU5" s="9"/>
      <c r="FV5" s="9"/>
      <c r="FW5" s="12"/>
      <c r="FX5" s="9"/>
      <c r="FY5" s="9"/>
      <c r="FZ5" s="9"/>
      <c r="GA5" s="9"/>
      <c r="GB5" s="9"/>
      <c r="GC5" s="9"/>
      <c r="GD5" s="9"/>
      <c r="GE5" s="12"/>
      <c r="GF5" s="9"/>
      <c r="GG5" s="9"/>
      <c r="GH5" s="9"/>
      <c r="GI5" s="9"/>
      <c r="GJ5" s="9"/>
      <c r="GK5" s="9"/>
      <c r="GL5" s="9"/>
      <c r="GM5" s="12"/>
      <c r="GN5" s="9"/>
      <c r="GO5" s="9"/>
      <c r="GP5" s="9"/>
      <c r="GQ5" s="9"/>
      <c r="GR5" s="9"/>
      <c r="GS5" s="9"/>
      <c r="GT5" s="9"/>
      <c r="GU5" s="12"/>
      <c r="GV5" s="9"/>
      <c r="GW5" s="9"/>
      <c r="GX5" s="9"/>
      <c r="GY5" s="9"/>
      <c r="GZ5" s="9"/>
      <c r="HA5" s="9"/>
      <c r="HB5" s="9"/>
      <c r="HC5" s="12"/>
      <c r="HD5" s="9"/>
      <c r="HE5" s="9"/>
      <c r="HF5" s="9"/>
      <c r="HG5" s="9"/>
      <c r="HH5" s="9"/>
      <c r="HI5" s="9"/>
      <c r="HJ5" s="9"/>
      <c r="HK5" s="12"/>
      <c r="HL5" s="9"/>
      <c r="HM5" s="9"/>
      <c r="HN5" s="9"/>
      <c r="HO5" s="9"/>
      <c r="HP5" s="9"/>
      <c r="HQ5" s="9"/>
      <c r="HR5" s="9"/>
      <c r="HS5" s="12"/>
      <c r="HT5" s="9"/>
      <c r="HU5" s="9"/>
      <c r="HV5" s="9"/>
      <c r="HW5" s="9"/>
      <c r="HX5" s="9"/>
      <c r="HY5" s="9"/>
      <c r="HZ5" s="9"/>
      <c r="IA5" s="12"/>
      <c r="IB5" s="9"/>
      <c r="IC5" s="9"/>
      <c r="ID5" s="9"/>
      <c r="IE5" s="9"/>
      <c r="IF5" s="9"/>
      <c r="IG5" s="9"/>
      <c r="IH5" s="9"/>
      <c r="II5" s="12"/>
      <c r="IJ5" s="9"/>
      <c r="IK5" s="9"/>
      <c r="IL5" s="9"/>
      <c r="IM5" s="9"/>
      <c r="IN5" s="9"/>
      <c r="IO5" s="9"/>
      <c r="IP5" s="9"/>
      <c r="IQ5" s="12"/>
    </row>
    <row r="6" spans="2:251" s="5" customFormat="1" ht="18" customHeight="1" x14ac:dyDescent="0.2">
      <c r="B6" s="238" t="s">
        <v>63</v>
      </c>
      <c r="C6" s="238"/>
      <c r="D6" s="238"/>
      <c r="E6" s="238"/>
      <c r="F6" s="238"/>
      <c r="G6" s="238"/>
      <c r="H6" s="238"/>
      <c r="I6" s="9"/>
      <c r="J6" s="9"/>
      <c r="K6" s="12"/>
      <c r="L6" s="9"/>
      <c r="M6" s="9"/>
      <c r="N6" s="9"/>
      <c r="O6" s="9"/>
      <c r="P6" s="9"/>
      <c r="Q6" s="9"/>
      <c r="R6" s="9"/>
      <c r="S6" s="12"/>
      <c r="T6" s="9"/>
      <c r="U6" s="9"/>
      <c r="V6" s="9"/>
      <c r="W6" s="9"/>
      <c r="X6" s="9"/>
      <c r="Y6" s="9"/>
      <c r="Z6" s="9"/>
      <c r="AA6" s="12"/>
      <c r="AB6" s="9"/>
      <c r="AC6" s="9"/>
      <c r="AD6" s="9"/>
      <c r="AE6" s="9"/>
      <c r="AF6" s="9"/>
      <c r="AG6" s="9"/>
      <c r="AH6" s="9"/>
      <c r="AI6" s="12"/>
      <c r="AJ6" s="9"/>
      <c r="AK6" s="9"/>
      <c r="AL6" s="9"/>
      <c r="AM6" s="9"/>
      <c r="AN6" s="9"/>
      <c r="AO6" s="9"/>
      <c r="AP6" s="9"/>
      <c r="AQ6" s="12"/>
      <c r="AR6" s="9"/>
      <c r="AS6" s="9"/>
      <c r="AT6" s="9"/>
      <c r="AU6" s="9"/>
      <c r="AV6" s="9"/>
      <c r="AW6" s="9"/>
      <c r="AX6" s="9"/>
      <c r="AY6" s="12"/>
      <c r="AZ6" s="9"/>
      <c r="BA6" s="9"/>
      <c r="BB6" s="9"/>
      <c r="BC6" s="9"/>
      <c r="BD6" s="9"/>
      <c r="BE6" s="9"/>
      <c r="BF6" s="9"/>
      <c r="BG6" s="12"/>
      <c r="BH6" s="9"/>
      <c r="BI6" s="9"/>
      <c r="BJ6" s="9"/>
      <c r="BK6" s="9"/>
      <c r="BL6" s="9"/>
      <c r="BM6" s="9"/>
      <c r="BN6" s="9"/>
      <c r="BO6" s="12"/>
      <c r="BP6" s="9"/>
      <c r="BQ6" s="9"/>
      <c r="BR6" s="9"/>
      <c r="BS6" s="9"/>
      <c r="BT6" s="9"/>
      <c r="BU6" s="9"/>
      <c r="BV6" s="9"/>
      <c r="BW6" s="12"/>
      <c r="BX6" s="9"/>
      <c r="BY6" s="9"/>
      <c r="BZ6" s="9"/>
      <c r="CA6" s="9"/>
      <c r="CB6" s="9"/>
      <c r="CC6" s="9"/>
      <c r="CD6" s="9"/>
      <c r="CE6" s="12"/>
      <c r="CF6" s="9"/>
      <c r="CG6" s="9"/>
      <c r="CH6" s="9"/>
      <c r="CI6" s="9"/>
      <c r="CJ6" s="9"/>
      <c r="CK6" s="9"/>
      <c r="CL6" s="9"/>
      <c r="CM6" s="12"/>
      <c r="CN6" s="9"/>
      <c r="CO6" s="9"/>
      <c r="CP6" s="9"/>
      <c r="CQ6" s="9"/>
      <c r="CR6" s="9"/>
      <c r="CS6" s="9"/>
      <c r="CT6" s="9"/>
      <c r="CU6" s="12"/>
      <c r="CV6" s="9"/>
      <c r="CW6" s="9"/>
      <c r="CX6" s="9"/>
      <c r="CY6" s="9"/>
      <c r="CZ6" s="9"/>
      <c r="DA6" s="9"/>
      <c r="DB6" s="9"/>
      <c r="DC6" s="12"/>
      <c r="DD6" s="9"/>
      <c r="DE6" s="9"/>
      <c r="DF6" s="9"/>
      <c r="DG6" s="9"/>
      <c r="DH6" s="9"/>
      <c r="DI6" s="9"/>
      <c r="DJ6" s="9"/>
      <c r="DK6" s="12"/>
      <c r="DL6" s="9"/>
      <c r="DM6" s="9"/>
      <c r="DN6" s="9"/>
      <c r="DO6" s="9"/>
      <c r="DP6" s="9"/>
      <c r="DQ6" s="9"/>
      <c r="DR6" s="9"/>
      <c r="DS6" s="12"/>
      <c r="DT6" s="9"/>
      <c r="DU6" s="9"/>
      <c r="DV6" s="9"/>
      <c r="DW6" s="9"/>
      <c r="DX6" s="9"/>
      <c r="DY6" s="9"/>
      <c r="DZ6" s="9"/>
      <c r="EA6" s="12"/>
      <c r="EB6" s="9"/>
      <c r="EC6" s="9"/>
      <c r="ED6" s="9"/>
      <c r="EE6" s="9"/>
      <c r="EF6" s="9"/>
      <c r="EG6" s="9"/>
      <c r="EH6" s="9"/>
      <c r="EI6" s="12"/>
      <c r="EJ6" s="9"/>
      <c r="EK6" s="9"/>
      <c r="EL6" s="9"/>
      <c r="EM6" s="9"/>
      <c r="EN6" s="9"/>
      <c r="EO6" s="9"/>
      <c r="EP6" s="9"/>
      <c r="EQ6" s="12"/>
      <c r="ER6" s="9"/>
      <c r="ES6" s="9"/>
      <c r="ET6" s="9"/>
      <c r="EU6" s="9"/>
      <c r="EV6" s="9"/>
      <c r="EW6" s="9"/>
      <c r="EX6" s="9"/>
      <c r="EY6" s="12"/>
      <c r="EZ6" s="9"/>
      <c r="FA6" s="9"/>
      <c r="FB6" s="9"/>
      <c r="FC6" s="9"/>
      <c r="FD6" s="9"/>
      <c r="FE6" s="9"/>
      <c r="FF6" s="9"/>
      <c r="FG6" s="12"/>
      <c r="FH6" s="9"/>
      <c r="FI6" s="9"/>
      <c r="FJ6" s="9"/>
      <c r="FK6" s="9"/>
      <c r="FL6" s="9"/>
      <c r="FM6" s="9"/>
      <c r="FN6" s="9"/>
      <c r="FO6" s="12"/>
      <c r="FP6" s="9"/>
      <c r="FQ6" s="9"/>
      <c r="FR6" s="9"/>
      <c r="FS6" s="9"/>
      <c r="FT6" s="9"/>
      <c r="FU6" s="9"/>
      <c r="FV6" s="9"/>
      <c r="FW6" s="12"/>
      <c r="FX6" s="9"/>
      <c r="FY6" s="9"/>
      <c r="FZ6" s="9"/>
      <c r="GA6" s="9"/>
      <c r="GB6" s="9"/>
      <c r="GC6" s="9"/>
      <c r="GD6" s="9"/>
      <c r="GE6" s="12"/>
      <c r="GF6" s="9"/>
      <c r="GG6" s="9"/>
      <c r="GH6" s="9"/>
      <c r="GI6" s="9"/>
      <c r="GJ6" s="9"/>
      <c r="GK6" s="9"/>
      <c r="GL6" s="9"/>
      <c r="GM6" s="12"/>
      <c r="GN6" s="9"/>
      <c r="GO6" s="9"/>
      <c r="GP6" s="9"/>
      <c r="GQ6" s="9"/>
      <c r="GR6" s="9"/>
      <c r="GS6" s="9"/>
      <c r="GT6" s="9"/>
      <c r="GU6" s="12"/>
      <c r="GV6" s="9"/>
      <c r="GW6" s="9"/>
      <c r="GX6" s="9"/>
      <c r="GY6" s="9"/>
      <c r="GZ6" s="9"/>
      <c r="HA6" s="9"/>
      <c r="HB6" s="9"/>
      <c r="HC6" s="12"/>
      <c r="HD6" s="9"/>
      <c r="HE6" s="9"/>
      <c r="HF6" s="9"/>
      <c r="HG6" s="9"/>
      <c r="HH6" s="9"/>
      <c r="HI6" s="9"/>
      <c r="HJ6" s="9"/>
      <c r="HK6" s="12"/>
      <c r="HL6" s="9"/>
      <c r="HM6" s="9"/>
      <c r="HN6" s="9"/>
      <c r="HO6" s="9"/>
      <c r="HP6" s="9"/>
      <c r="HQ6" s="9"/>
      <c r="HR6" s="9"/>
      <c r="HS6" s="12"/>
      <c r="HT6" s="9"/>
      <c r="HU6" s="9"/>
      <c r="HV6" s="9"/>
      <c r="HW6" s="9"/>
      <c r="HX6" s="9"/>
      <c r="HY6" s="9"/>
      <c r="HZ6" s="9"/>
      <c r="IA6" s="12"/>
      <c r="IB6" s="9"/>
      <c r="IC6" s="9"/>
      <c r="ID6" s="9"/>
      <c r="IE6" s="9"/>
      <c r="IF6" s="9"/>
      <c r="IG6" s="9"/>
      <c r="IH6" s="9"/>
      <c r="II6" s="12"/>
      <c r="IJ6" s="9"/>
      <c r="IK6" s="9"/>
      <c r="IL6" s="9"/>
      <c r="IM6" s="9"/>
      <c r="IN6" s="9"/>
      <c r="IO6" s="9"/>
      <c r="IP6" s="9"/>
      <c r="IQ6" s="12"/>
    </row>
    <row r="7" spans="2:251" s="104" customFormat="1" ht="59.25" customHeight="1" x14ac:dyDescent="0.2">
      <c r="B7" s="227" t="s">
        <v>13</v>
      </c>
      <c r="C7" s="228"/>
      <c r="D7" s="233"/>
      <c r="E7" s="227" t="s">
        <v>1</v>
      </c>
      <c r="F7" s="228"/>
      <c r="G7" s="234" t="s">
        <v>3</v>
      </c>
      <c r="H7" s="108" t="s">
        <v>144</v>
      </c>
    </row>
    <row r="8" spans="2:251" s="104" customFormat="1" ht="29.45" customHeight="1" x14ac:dyDescent="0.2">
      <c r="B8" s="22" t="s">
        <v>14</v>
      </c>
      <c r="C8" s="22" t="s">
        <v>15</v>
      </c>
      <c r="D8" s="22" t="s">
        <v>16</v>
      </c>
      <c r="E8" s="22" t="s">
        <v>17</v>
      </c>
      <c r="F8" s="22" t="s">
        <v>18</v>
      </c>
      <c r="G8" s="235"/>
      <c r="H8" s="21" t="s">
        <v>0</v>
      </c>
    </row>
    <row r="9" spans="2:251" s="5" customFormat="1" ht="15.95" customHeight="1" x14ac:dyDescent="0.2">
      <c r="B9" s="230" t="s">
        <v>19</v>
      </c>
      <c r="C9" s="231"/>
      <c r="D9" s="231"/>
      <c r="E9" s="231"/>
      <c r="F9" s="231"/>
      <c r="G9" s="232"/>
      <c r="H9" s="45">
        <f>+H10+H36</f>
        <v>0</v>
      </c>
    </row>
    <row r="10" spans="2:251" s="5" customFormat="1" ht="15.95" customHeight="1" x14ac:dyDescent="0.2">
      <c r="B10" s="236" t="s">
        <v>25</v>
      </c>
      <c r="C10" s="229"/>
      <c r="D10" s="229"/>
      <c r="E10" s="229"/>
      <c r="F10" s="229"/>
      <c r="G10" s="13" t="s">
        <v>26</v>
      </c>
      <c r="H10" s="19">
        <f>+H12</f>
        <v>-8283</v>
      </c>
    </row>
    <row r="11" spans="2:251" s="5" customFormat="1" ht="15.95" customHeight="1" x14ac:dyDescent="0.2">
      <c r="B11" s="236"/>
      <c r="C11" s="229"/>
      <c r="D11" s="229"/>
      <c r="E11" s="229"/>
      <c r="F11" s="229"/>
      <c r="G11" s="14" t="s">
        <v>2</v>
      </c>
      <c r="H11" s="19"/>
    </row>
    <row r="12" spans="2:251" s="5" customFormat="1" ht="15.95" customHeight="1" x14ac:dyDescent="0.2">
      <c r="B12" s="236"/>
      <c r="C12" s="236" t="s">
        <v>29</v>
      </c>
      <c r="D12" s="229"/>
      <c r="E12" s="229"/>
      <c r="F12" s="229"/>
      <c r="G12" s="13" t="s">
        <v>28</v>
      </c>
      <c r="H12" s="19">
        <f>+H14</f>
        <v>-8283</v>
      </c>
    </row>
    <row r="13" spans="2:251" s="5" customFormat="1" ht="15.95" customHeight="1" x14ac:dyDescent="0.2">
      <c r="B13" s="236"/>
      <c r="C13" s="236"/>
      <c r="D13" s="229"/>
      <c r="E13" s="229"/>
      <c r="F13" s="229"/>
      <c r="G13" s="14" t="s">
        <v>2</v>
      </c>
      <c r="H13" s="19"/>
    </row>
    <row r="14" spans="2:251" s="5" customFormat="1" ht="15.95" customHeight="1" x14ac:dyDescent="0.2">
      <c r="B14" s="236"/>
      <c r="C14" s="236"/>
      <c r="D14" s="236" t="s">
        <v>34</v>
      </c>
      <c r="E14" s="229"/>
      <c r="F14" s="229"/>
      <c r="G14" s="13" t="s">
        <v>36</v>
      </c>
      <c r="H14" s="19">
        <f>H16</f>
        <v>-8283</v>
      </c>
    </row>
    <row r="15" spans="2:251" s="5" customFormat="1" ht="15.95" customHeight="1" x14ac:dyDescent="0.2">
      <c r="B15" s="236"/>
      <c r="C15" s="236"/>
      <c r="D15" s="236"/>
      <c r="E15" s="229"/>
      <c r="F15" s="229"/>
      <c r="G15" s="15" t="s">
        <v>2</v>
      </c>
      <c r="H15" s="19"/>
    </row>
    <row r="16" spans="2:251" s="5" customFormat="1" ht="15.95" customHeight="1" x14ac:dyDescent="0.2">
      <c r="B16" s="236"/>
      <c r="C16" s="236"/>
      <c r="D16" s="236"/>
      <c r="E16" s="229"/>
      <c r="F16" s="229"/>
      <c r="G16" s="13" t="s">
        <v>20</v>
      </c>
      <c r="H16" s="19">
        <f>H18</f>
        <v>-8283</v>
      </c>
    </row>
    <row r="17" spans="1:8" s="5" customFormat="1" ht="15.95" customHeight="1" x14ac:dyDescent="0.2">
      <c r="B17" s="236"/>
      <c r="C17" s="236"/>
      <c r="D17" s="236"/>
      <c r="E17" s="229"/>
      <c r="F17" s="229"/>
      <c r="G17" s="14" t="s">
        <v>2</v>
      </c>
      <c r="H17" s="19"/>
    </row>
    <row r="18" spans="1:8" s="5" customFormat="1" ht="30.75" customHeight="1" x14ac:dyDescent="0.2">
      <c r="B18" s="236"/>
      <c r="C18" s="236"/>
      <c r="D18" s="236"/>
      <c r="E18" s="236">
        <v>1126</v>
      </c>
      <c r="F18" s="229"/>
      <c r="G18" s="1" t="s">
        <v>35</v>
      </c>
      <c r="H18" s="19">
        <f>+H20</f>
        <v>-8283</v>
      </c>
    </row>
    <row r="19" spans="1:8" s="5" customFormat="1" ht="15.95" customHeight="1" x14ac:dyDescent="0.2">
      <c r="B19" s="236"/>
      <c r="C19" s="236"/>
      <c r="D19" s="236"/>
      <c r="E19" s="236"/>
      <c r="F19" s="229"/>
      <c r="G19" s="14" t="s">
        <v>2</v>
      </c>
      <c r="H19" s="19"/>
    </row>
    <row r="20" spans="1:8" s="5" customFormat="1" ht="15.95" customHeight="1" x14ac:dyDescent="0.2">
      <c r="B20" s="236"/>
      <c r="C20" s="236"/>
      <c r="D20" s="236"/>
      <c r="E20" s="236"/>
      <c r="F20" s="236" t="s">
        <v>60</v>
      </c>
      <c r="G20" s="1" t="s">
        <v>37</v>
      </c>
      <c r="H20" s="19">
        <f>+H22+H29</f>
        <v>-8283</v>
      </c>
    </row>
    <row r="21" spans="1:8" s="5" customFormat="1" ht="15.95" customHeight="1" x14ac:dyDescent="0.2">
      <c r="B21" s="236"/>
      <c r="C21" s="236"/>
      <c r="D21" s="236"/>
      <c r="E21" s="236"/>
      <c r="F21" s="236"/>
      <c r="G21" s="2" t="s">
        <v>23</v>
      </c>
      <c r="H21" s="18"/>
    </row>
    <row r="22" spans="1:8" s="5" customFormat="1" ht="15.95" customHeight="1" x14ac:dyDescent="0.2">
      <c r="B22" s="236"/>
      <c r="C22" s="236"/>
      <c r="D22" s="236"/>
      <c r="E22" s="236"/>
      <c r="F22" s="236"/>
      <c r="G22" s="30" t="s">
        <v>130</v>
      </c>
      <c r="H22" s="19">
        <f t="shared" ref="H22" si="0">+H24</f>
        <v>246277</v>
      </c>
    </row>
    <row r="23" spans="1:8" s="5" customFormat="1" ht="15.95" customHeight="1" x14ac:dyDescent="0.2">
      <c r="B23" s="236"/>
      <c r="C23" s="236"/>
      <c r="D23" s="236"/>
      <c r="E23" s="236"/>
      <c r="F23" s="236"/>
      <c r="G23" s="6" t="s">
        <v>68</v>
      </c>
      <c r="H23" s="18"/>
    </row>
    <row r="24" spans="1:8" s="5" customFormat="1" ht="15.95" customHeight="1" x14ac:dyDescent="0.2">
      <c r="B24" s="236"/>
      <c r="C24" s="236"/>
      <c r="D24" s="236"/>
      <c r="E24" s="236"/>
      <c r="F24" s="236"/>
      <c r="G24" s="107" t="s">
        <v>30</v>
      </c>
      <c r="H24" s="19">
        <f t="shared" ref="H24:H26" si="1">H25</f>
        <v>246277</v>
      </c>
    </row>
    <row r="25" spans="1:8" s="5" customFormat="1" ht="15.95" customHeight="1" x14ac:dyDescent="0.2">
      <c r="B25" s="236"/>
      <c r="C25" s="236"/>
      <c r="D25" s="236"/>
      <c r="E25" s="236"/>
      <c r="F25" s="236"/>
      <c r="G25" s="107" t="s">
        <v>31</v>
      </c>
      <c r="H25" s="19">
        <f>H26</f>
        <v>246277</v>
      </c>
    </row>
    <row r="26" spans="1:8" s="5" customFormat="1" ht="15.95" customHeight="1" x14ac:dyDescent="0.2">
      <c r="B26" s="236"/>
      <c r="C26" s="236"/>
      <c r="D26" s="236"/>
      <c r="E26" s="236"/>
      <c r="F26" s="236"/>
      <c r="G26" s="107" t="s">
        <v>32</v>
      </c>
      <c r="H26" s="19">
        <f t="shared" si="1"/>
        <v>246277</v>
      </c>
    </row>
    <row r="27" spans="1:8" s="5" customFormat="1" ht="15.95" customHeight="1" x14ac:dyDescent="0.2">
      <c r="B27" s="236"/>
      <c r="C27" s="236"/>
      <c r="D27" s="236"/>
      <c r="E27" s="236"/>
      <c r="F27" s="236"/>
      <c r="G27" s="107" t="s">
        <v>33</v>
      </c>
      <c r="H27" s="19">
        <f>+H28</f>
        <v>246277</v>
      </c>
    </row>
    <row r="28" spans="1:8" x14ac:dyDescent="0.2">
      <c r="A28" s="5"/>
      <c r="B28" s="236"/>
      <c r="C28" s="236"/>
      <c r="D28" s="236"/>
      <c r="E28" s="236"/>
      <c r="F28" s="236"/>
      <c r="G28" s="188" t="s">
        <v>78</v>
      </c>
      <c r="H28" s="18">
        <v>246277</v>
      </c>
    </row>
    <row r="29" spans="1:8" s="5" customFormat="1" ht="15.95" customHeight="1" x14ac:dyDescent="0.2">
      <c r="B29" s="236"/>
      <c r="C29" s="236"/>
      <c r="D29" s="236"/>
      <c r="E29" s="236"/>
      <c r="F29" s="236"/>
      <c r="G29" s="77" t="s">
        <v>67</v>
      </c>
      <c r="H29" s="19">
        <f t="shared" ref="H29" si="2">+H31</f>
        <v>-254560</v>
      </c>
    </row>
    <row r="30" spans="1:8" s="5" customFormat="1" ht="15.95" customHeight="1" x14ac:dyDescent="0.2">
      <c r="B30" s="236"/>
      <c r="C30" s="236"/>
      <c r="D30" s="236"/>
      <c r="E30" s="236"/>
      <c r="F30" s="236"/>
      <c r="G30" s="17" t="s">
        <v>68</v>
      </c>
      <c r="H30" s="18"/>
    </row>
    <row r="31" spans="1:8" s="5" customFormat="1" ht="15.95" customHeight="1" x14ac:dyDescent="0.2">
      <c r="A31" s="76"/>
      <c r="B31" s="236"/>
      <c r="C31" s="236"/>
      <c r="D31" s="236"/>
      <c r="E31" s="236"/>
      <c r="F31" s="236"/>
      <c r="G31" s="98" t="s">
        <v>30</v>
      </c>
      <c r="H31" s="19">
        <f t="shared" ref="H31:H33" si="3">H32</f>
        <v>-254560</v>
      </c>
    </row>
    <row r="32" spans="1:8" s="5" customFormat="1" ht="15.95" customHeight="1" x14ac:dyDescent="0.2">
      <c r="A32" s="76"/>
      <c r="B32" s="236"/>
      <c r="C32" s="236"/>
      <c r="D32" s="236"/>
      <c r="E32" s="236"/>
      <c r="F32" s="236"/>
      <c r="G32" s="98" t="s">
        <v>31</v>
      </c>
      <c r="H32" s="19">
        <f>H33</f>
        <v>-254560</v>
      </c>
    </row>
    <row r="33" spans="1:8" s="5" customFormat="1" ht="15.95" customHeight="1" x14ac:dyDescent="0.2">
      <c r="A33" s="76"/>
      <c r="B33" s="236"/>
      <c r="C33" s="236"/>
      <c r="D33" s="236"/>
      <c r="E33" s="236"/>
      <c r="F33" s="236"/>
      <c r="G33" s="98" t="s">
        <v>32</v>
      </c>
      <c r="H33" s="19">
        <f t="shared" si="3"/>
        <v>-254560</v>
      </c>
    </row>
    <row r="34" spans="1:8" s="5" customFormat="1" ht="15.95" customHeight="1" x14ac:dyDescent="0.2">
      <c r="A34" s="76"/>
      <c r="B34" s="236"/>
      <c r="C34" s="236"/>
      <c r="D34" s="236"/>
      <c r="E34" s="236"/>
      <c r="F34" s="236"/>
      <c r="G34" s="98" t="s">
        <v>33</v>
      </c>
      <c r="H34" s="19">
        <f>+H35</f>
        <v>-254560</v>
      </c>
    </row>
    <row r="35" spans="1:8" x14ac:dyDescent="0.2">
      <c r="A35" s="78"/>
      <c r="B35" s="236"/>
      <c r="C35" s="236"/>
      <c r="D35" s="236"/>
      <c r="E35" s="236"/>
      <c r="F35" s="236"/>
      <c r="G35" s="188" t="s">
        <v>78</v>
      </c>
      <c r="H35" s="18">
        <v>-254560</v>
      </c>
    </row>
    <row r="36" spans="1:8" s="115" customFormat="1" ht="13.5" x14ac:dyDescent="0.2">
      <c r="B36" s="219" t="s">
        <v>219</v>
      </c>
      <c r="C36" s="222"/>
      <c r="D36" s="222"/>
      <c r="E36" s="223"/>
      <c r="F36" s="223"/>
      <c r="G36" s="116" t="s">
        <v>208</v>
      </c>
      <c r="H36" s="45">
        <f>+H38+H54</f>
        <v>8283</v>
      </c>
    </row>
    <row r="37" spans="1:8" s="117" customFormat="1" ht="13.5" x14ac:dyDescent="0.2">
      <c r="B37" s="220"/>
      <c r="C37" s="222"/>
      <c r="D37" s="222"/>
      <c r="E37" s="224"/>
      <c r="F37" s="224"/>
      <c r="G37" s="118" t="s">
        <v>2</v>
      </c>
      <c r="H37" s="119"/>
    </row>
    <row r="38" spans="1:8" s="115" customFormat="1" ht="13.5" x14ac:dyDescent="0.2">
      <c r="B38" s="220"/>
      <c r="C38" s="226" t="s">
        <v>209</v>
      </c>
      <c r="D38" s="222"/>
      <c r="E38" s="224"/>
      <c r="F38" s="224"/>
      <c r="G38" s="116" t="s">
        <v>210</v>
      </c>
      <c r="H38" s="119">
        <f>+H40</f>
        <v>8283</v>
      </c>
    </row>
    <row r="39" spans="1:8" s="117" customFormat="1" ht="13.5" x14ac:dyDescent="0.2">
      <c r="B39" s="220"/>
      <c r="C39" s="226"/>
      <c r="D39" s="222"/>
      <c r="E39" s="224"/>
      <c r="F39" s="224"/>
      <c r="G39" s="118" t="s">
        <v>2</v>
      </c>
      <c r="H39" s="119"/>
    </row>
    <row r="40" spans="1:8" s="115" customFormat="1" ht="13.5" x14ac:dyDescent="0.2">
      <c r="B40" s="220"/>
      <c r="C40" s="226"/>
      <c r="D40" s="226" t="s">
        <v>209</v>
      </c>
      <c r="E40" s="224"/>
      <c r="F40" s="224"/>
      <c r="G40" s="116" t="s">
        <v>211</v>
      </c>
      <c r="H40" s="119">
        <f>+H42</f>
        <v>8283</v>
      </c>
    </row>
    <row r="41" spans="1:8" s="117" customFormat="1" ht="13.5" x14ac:dyDescent="0.2">
      <c r="B41" s="220"/>
      <c r="C41" s="226"/>
      <c r="D41" s="226"/>
      <c r="E41" s="224"/>
      <c r="F41" s="224"/>
      <c r="G41" s="120" t="s">
        <v>2</v>
      </c>
      <c r="H41" s="119"/>
    </row>
    <row r="42" spans="1:8" s="117" customFormat="1" ht="13.5" x14ac:dyDescent="0.2">
      <c r="B42" s="220"/>
      <c r="C42" s="226"/>
      <c r="D42" s="226"/>
      <c r="E42" s="224"/>
      <c r="F42" s="224"/>
      <c r="G42" s="116" t="s">
        <v>212</v>
      </c>
      <c r="H42" s="119">
        <f>+H44</f>
        <v>8283</v>
      </c>
    </row>
    <row r="43" spans="1:8" s="117" customFormat="1" ht="13.5" x14ac:dyDescent="0.2">
      <c r="B43" s="220"/>
      <c r="C43" s="226"/>
      <c r="D43" s="226"/>
      <c r="E43" s="225"/>
      <c r="F43" s="224"/>
      <c r="G43" s="118" t="s">
        <v>2</v>
      </c>
      <c r="H43" s="119"/>
    </row>
    <row r="44" spans="1:8" s="115" customFormat="1" ht="13.5" x14ac:dyDescent="0.2">
      <c r="B44" s="220"/>
      <c r="C44" s="226"/>
      <c r="D44" s="226"/>
      <c r="E44" s="223">
        <v>1139</v>
      </c>
      <c r="F44" s="224"/>
      <c r="G44" s="121" t="s">
        <v>211</v>
      </c>
      <c r="H44" s="119">
        <f>+H46</f>
        <v>8283</v>
      </c>
    </row>
    <row r="45" spans="1:8" s="117" customFormat="1" ht="13.5" x14ac:dyDescent="0.2">
      <c r="B45" s="220"/>
      <c r="C45" s="226"/>
      <c r="D45" s="226"/>
      <c r="E45" s="224"/>
      <c r="F45" s="225"/>
      <c r="G45" s="122" t="s">
        <v>213</v>
      </c>
      <c r="H45" s="119"/>
    </row>
    <row r="46" spans="1:8" s="117" customFormat="1" ht="13.5" x14ac:dyDescent="0.2">
      <c r="B46" s="220"/>
      <c r="C46" s="226"/>
      <c r="D46" s="226"/>
      <c r="E46" s="224"/>
      <c r="F46" s="222">
        <v>11001</v>
      </c>
      <c r="G46" s="121" t="s">
        <v>211</v>
      </c>
      <c r="H46" s="119">
        <f>+H48</f>
        <v>8283</v>
      </c>
    </row>
    <row r="47" spans="1:8" s="117" customFormat="1" ht="13.5" x14ac:dyDescent="0.2">
      <c r="B47" s="220"/>
      <c r="C47" s="226"/>
      <c r="D47" s="226"/>
      <c r="E47" s="224"/>
      <c r="F47" s="222"/>
      <c r="G47" s="122" t="s">
        <v>23</v>
      </c>
      <c r="H47" s="119"/>
    </row>
    <row r="48" spans="1:8" s="117" customFormat="1" ht="13.5" x14ac:dyDescent="0.2">
      <c r="B48" s="220"/>
      <c r="C48" s="226"/>
      <c r="D48" s="226"/>
      <c r="E48" s="224"/>
      <c r="F48" s="222"/>
      <c r="G48" s="123" t="s">
        <v>212</v>
      </c>
      <c r="H48" s="119">
        <f>+H50</f>
        <v>8283</v>
      </c>
    </row>
    <row r="49" spans="2:8" s="117" customFormat="1" ht="13.5" x14ac:dyDescent="0.2">
      <c r="B49" s="220"/>
      <c r="C49" s="226"/>
      <c r="D49" s="226"/>
      <c r="E49" s="224"/>
      <c r="F49" s="222"/>
      <c r="G49" s="122" t="s">
        <v>214</v>
      </c>
      <c r="H49" s="119"/>
    </row>
    <row r="50" spans="2:8" s="117" customFormat="1" ht="13.5" x14ac:dyDescent="0.2">
      <c r="B50" s="220"/>
      <c r="C50" s="226"/>
      <c r="D50" s="226"/>
      <c r="E50" s="224"/>
      <c r="F50" s="222"/>
      <c r="G50" s="121" t="s">
        <v>215</v>
      </c>
      <c r="H50" s="119">
        <f t="shared" ref="H50:H52" si="4">+H51</f>
        <v>8283</v>
      </c>
    </row>
    <row r="51" spans="2:8" s="117" customFormat="1" ht="13.5" x14ac:dyDescent="0.2">
      <c r="B51" s="220"/>
      <c r="C51" s="226"/>
      <c r="D51" s="226"/>
      <c r="E51" s="224"/>
      <c r="F51" s="222"/>
      <c r="G51" s="121" t="s">
        <v>216</v>
      </c>
      <c r="H51" s="119">
        <f t="shared" si="4"/>
        <v>8283</v>
      </c>
    </row>
    <row r="52" spans="2:8" s="117" customFormat="1" ht="13.5" x14ac:dyDescent="0.2">
      <c r="B52" s="220"/>
      <c r="C52" s="226"/>
      <c r="D52" s="226"/>
      <c r="E52" s="224"/>
      <c r="F52" s="222"/>
      <c r="G52" s="121" t="s">
        <v>217</v>
      </c>
      <c r="H52" s="119">
        <f t="shared" si="4"/>
        <v>8283</v>
      </c>
    </row>
    <row r="53" spans="2:8" s="124" customFormat="1" ht="13.5" x14ac:dyDescent="0.2">
      <c r="B53" s="221"/>
      <c r="C53" s="226"/>
      <c r="D53" s="226"/>
      <c r="E53" s="225"/>
      <c r="F53" s="222"/>
      <c r="G53" s="125" t="s">
        <v>218</v>
      </c>
      <c r="H53" s="126">
        <v>8283</v>
      </c>
    </row>
  </sheetData>
  <mergeCells count="30">
    <mergeCell ref="B1:H1"/>
    <mergeCell ref="B2:H2"/>
    <mergeCell ref="B3:H3"/>
    <mergeCell ref="B4:H4"/>
    <mergeCell ref="B6:H6"/>
    <mergeCell ref="B5:H5"/>
    <mergeCell ref="E7:F7"/>
    <mergeCell ref="E10:E13"/>
    <mergeCell ref="B9:G9"/>
    <mergeCell ref="B7:D7"/>
    <mergeCell ref="G7:G8"/>
    <mergeCell ref="D10:D13"/>
    <mergeCell ref="C10:C11"/>
    <mergeCell ref="F10:F13"/>
    <mergeCell ref="B10:B35"/>
    <mergeCell ref="C12:C35"/>
    <mergeCell ref="D14:D35"/>
    <mergeCell ref="E18:E35"/>
    <mergeCell ref="F20:F35"/>
    <mergeCell ref="E14:E17"/>
    <mergeCell ref="F14:F19"/>
    <mergeCell ref="B36:B53"/>
    <mergeCell ref="C36:C37"/>
    <mergeCell ref="D36:D39"/>
    <mergeCell ref="E36:E43"/>
    <mergeCell ref="F36:F45"/>
    <mergeCell ref="C38:C53"/>
    <mergeCell ref="D40:D53"/>
    <mergeCell ref="E44:E53"/>
    <mergeCell ref="F46:F53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H115"/>
  <sheetViews>
    <sheetView workbookViewId="0">
      <selection activeCell="D101" sqref="D101:E101"/>
    </sheetView>
  </sheetViews>
  <sheetFormatPr defaultRowHeight="13.5" x14ac:dyDescent="0.2"/>
  <cols>
    <col min="1" max="1" width="1.7109375" style="50" customWidth="1"/>
    <col min="2" max="2" width="10.5703125" style="50" customWidth="1"/>
    <col min="3" max="3" width="11.28515625" style="50" customWidth="1"/>
    <col min="4" max="4" width="74.85546875" style="94" customWidth="1"/>
    <col min="5" max="5" width="36.7109375" style="55" customWidth="1"/>
    <col min="6" max="7" width="9.140625" style="50"/>
    <col min="8" max="8" width="10" style="50" bestFit="1" customWidth="1"/>
    <col min="9" max="16384" width="9.140625" style="50"/>
  </cols>
  <sheetData>
    <row r="1" spans="2:242" s="91" customFormat="1" ht="15.75" customHeight="1" x14ac:dyDescent="0.2">
      <c r="B1" s="245" t="s">
        <v>135</v>
      </c>
      <c r="C1" s="245"/>
      <c r="D1" s="245"/>
      <c r="E1" s="245"/>
      <c r="F1" s="90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  <c r="HK1" s="34"/>
      <c r="HL1" s="34"/>
      <c r="HM1" s="34"/>
      <c r="HN1" s="34"/>
      <c r="HO1" s="34"/>
      <c r="HP1" s="34"/>
      <c r="HQ1" s="34"/>
      <c r="HR1" s="34"/>
      <c r="HS1" s="34"/>
      <c r="HT1" s="34"/>
      <c r="HU1" s="34"/>
      <c r="HV1" s="34"/>
      <c r="HW1" s="34"/>
      <c r="HX1" s="34"/>
      <c r="HY1" s="34"/>
      <c r="HZ1" s="34"/>
      <c r="IA1" s="34"/>
      <c r="IB1" s="34"/>
      <c r="IC1" s="34"/>
      <c r="ID1" s="34"/>
      <c r="IE1" s="34"/>
      <c r="IF1" s="34"/>
      <c r="IG1" s="34"/>
      <c r="IH1" s="34"/>
    </row>
    <row r="2" spans="2:242" s="91" customFormat="1" ht="15.95" customHeight="1" x14ac:dyDescent="0.2">
      <c r="B2" s="245" t="s">
        <v>64</v>
      </c>
      <c r="C2" s="245"/>
      <c r="D2" s="245"/>
      <c r="E2" s="245"/>
      <c r="F2" s="90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  <c r="HP2" s="34"/>
      <c r="HQ2" s="34"/>
      <c r="HR2" s="34"/>
      <c r="HS2" s="34"/>
      <c r="HT2" s="34"/>
      <c r="HU2" s="34"/>
      <c r="HV2" s="34"/>
      <c r="HW2" s="34"/>
      <c r="HX2" s="34"/>
      <c r="HY2" s="34"/>
      <c r="HZ2" s="34"/>
      <c r="IA2" s="34"/>
      <c r="IB2" s="34"/>
      <c r="IC2" s="34"/>
      <c r="ID2" s="34"/>
      <c r="IE2" s="34"/>
      <c r="IF2" s="34"/>
      <c r="IG2" s="34"/>
      <c r="IH2" s="34"/>
    </row>
    <row r="3" spans="2:242" s="91" customFormat="1" ht="15.95" customHeight="1" x14ac:dyDescent="0.2">
      <c r="B3" s="245" t="s">
        <v>65</v>
      </c>
      <c r="C3" s="245"/>
      <c r="D3" s="245"/>
      <c r="E3" s="245"/>
      <c r="F3" s="90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</row>
    <row r="4" spans="2:242" s="91" customFormat="1" ht="15.95" customHeight="1" x14ac:dyDescent="0.2">
      <c r="B4" s="245" t="s">
        <v>62</v>
      </c>
      <c r="C4" s="245"/>
      <c r="D4" s="245"/>
      <c r="E4" s="245"/>
      <c r="F4" s="50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</row>
    <row r="6" spans="2:242" ht="49.5" customHeight="1" x14ac:dyDescent="0.2">
      <c r="B6" s="199" t="s">
        <v>134</v>
      </c>
      <c r="C6" s="199"/>
      <c r="D6" s="199"/>
      <c r="E6" s="199"/>
      <c r="F6" s="90"/>
    </row>
    <row r="7" spans="2:242" ht="20.25" customHeight="1" x14ac:dyDescent="0.2">
      <c r="B7" s="246" t="s">
        <v>63</v>
      </c>
      <c r="C7" s="246"/>
      <c r="D7" s="246"/>
      <c r="E7" s="246"/>
    </row>
    <row r="8" spans="2:242" s="92" customFormat="1" ht="63.75" customHeight="1" x14ac:dyDescent="0.2">
      <c r="B8" s="240" t="s">
        <v>42</v>
      </c>
      <c r="C8" s="240"/>
      <c r="D8" s="241" t="s">
        <v>43</v>
      </c>
      <c r="E8" s="129" t="s">
        <v>144</v>
      </c>
    </row>
    <row r="9" spans="2:242" s="92" customFormat="1" ht="25.5" customHeight="1" x14ac:dyDescent="0.2">
      <c r="B9" s="109" t="s">
        <v>17</v>
      </c>
      <c r="C9" s="109" t="s">
        <v>18</v>
      </c>
      <c r="D9" s="241"/>
      <c r="E9" s="88" t="s">
        <v>0</v>
      </c>
    </row>
    <row r="10" spans="2:242" s="92" customFormat="1" ht="24.75" customHeight="1" x14ac:dyDescent="0.2">
      <c r="B10" s="110"/>
      <c r="C10" s="37"/>
      <c r="D10" s="37" t="s">
        <v>50</v>
      </c>
      <c r="E10" s="52">
        <f>+E12</f>
        <v>-8283</v>
      </c>
    </row>
    <row r="11" spans="2:242" ht="16.5" customHeight="1" x14ac:dyDescent="0.2">
      <c r="B11" s="74"/>
      <c r="C11" s="74"/>
      <c r="D11" s="32" t="s">
        <v>49</v>
      </c>
      <c r="E11" s="53"/>
    </row>
    <row r="12" spans="2:242" s="92" customFormat="1" ht="21" customHeight="1" x14ac:dyDescent="0.2">
      <c r="B12" s="242">
        <v>1126</v>
      </c>
      <c r="C12" s="242">
        <v>31003</v>
      </c>
      <c r="D12" s="75" t="s">
        <v>37</v>
      </c>
      <c r="E12" s="52">
        <f>+E14+E63</f>
        <v>-8283</v>
      </c>
    </row>
    <row r="13" spans="2:242" ht="15.95" customHeight="1" x14ac:dyDescent="0.2">
      <c r="B13" s="243"/>
      <c r="C13" s="243"/>
      <c r="D13" s="32" t="s">
        <v>23</v>
      </c>
      <c r="E13" s="53"/>
    </row>
    <row r="14" spans="2:242" s="92" customFormat="1" ht="15.95" customHeight="1" x14ac:dyDescent="0.2">
      <c r="B14" s="243"/>
      <c r="C14" s="243"/>
      <c r="D14" s="99" t="s">
        <v>130</v>
      </c>
      <c r="E14" s="100">
        <f>+E16+E18+E20+E23+E25+E27+E29+E31+E34</f>
        <v>246277</v>
      </c>
    </row>
    <row r="15" spans="2:242" ht="15.95" customHeight="1" x14ac:dyDescent="0.2">
      <c r="B15" s="243"/>
      <c r="C15" s="243"/>
      <c r="D15" s="32" t="s">
        <v>141</v>
      </c>
      <c r="E15" s="53"/>
    </row>
    <row r="16" spans="2:242" s="92" customFormat="1" x14ac:dyDescent="0.2">
      <c r="B16" s="243"/>
      <c r="C16" s="243"/>
      <c r="D16" s="38" t="s">
        <v>80</v>
      </c>
      <c r="E16" s="54">
        <f>+E17</f>
        <v>24480</v>
      </c>
    </row>
    <row r="17" spans="2:8" ht="31.5" customHeight="1" x14ac:dyDescent="0.2">
      <c r="B17" s="243"/>
      <c r="C17" s="243"/>
      <c r="D17" s="39" t="s">
        <v>158</v>
      </c>
      <c r="E17" s="46">
        <v>24480</v>
      </c>
      <c r="H17" s="127"/>
    </row>
    <row r="18" spans="2:8" s="92" customFormat="1" x14ac:dyDescent="0.2">
      <c r="B18" s="243"/>
      <c r="C18" s="243"/>
      <c r="D18" s="38" t="s">
        <v>82</v>
      </c>
      <c r="E18" s="51">
        <f>+E19</f>
        <v>20970</v>
      </c>
    </row>
    <row r="19" spans="2:8" x14ac:dyDescent="0.2">
      <c r="B19" s="243"/>
      <c r="C19" s="243"/>
      <c r="D19" s="93" t="s">
        <v>153</v>
      </c>
      <c r="E19" s="49">
        <v>20970</v>
      </c>
    </row>
    <row r="20" spans="2:8" s="92" customFormat="1" x14ac:dyDescent="0.2">
      <c r="B20" s="243"/>
      <c r="C20" s="243"/>
      <c r="D20" s="38" t="s">
        <v>86</v>
      </c>
      <c r="E20" s="51">
        <f>+E21+E22</f>
        <v>40370</v>
      </c>
    </row>
    <row r="21" spans="2:8" x14ac:dyDescent="0.2">
      <c r="B21" s="243"/>
      <c r="C21" s="243"/>
      <c r="D21" s="39" t="s">
        <v>152</v>
      </c>
      <c r="E21" s="49">
        <v>15640</v>
      </c>
    </row>
    <row r="22" spans="2:8" x14ac:dyDescent="0.2">
      <c r="B22" s="243"/>
      <c r="C22" s="243"/>
      <c r="D22" s="39" t="s">
        <v>151</v>
      </c>
      <c r="E22" s="49">
        <v>24730</v>
      </c>
    </row>
    <row r="23" spans="2:8" s="92" customFormat="1" x14ac:dyDescent="0.2">
      <c r="B23" s="243"/>
      <c r="C23" s="243"/>
      <c r="D23" s="38" t="s">
        <v>89</v>
      </c>
      <c r="E23" s="51">
        <f>+E24</f>
        <v>12620</v>
      </c>
    </row>
    <row r="24" spans="2:8" ht="17.25" customHeight="1" x14ac:dyDescent="0.2">
      <c r="B24" s="243"/>
      <c r="C24" s="243"/>
      <c r="D24" s="39" t="s">
        <v>150</v>
      </c>
      <c r="E24" s="49">
        <v>12620</v>
      </c>
    </row>
    <row r="25" spans="2:8" s="92" customFormat="1" x14ac:dyDescent="0.2">
      <c r="B25" s="243"/>
      <c r="C25" s="243"/>
      <c r="D25" s="38" t="s">
        <v>92</v>
      </c>
      <c r="E25" s="51">
        <f>+E26</f>
        <v>19140</v>
      </c>
    </row>
    <row r="26" spans="2:8" x14ac:dyDescent="0.2">
      <c r="B26" s="243"/>
      <c r="C26" s="243"/>
      <c r="D26" s="39" t="s">
        <v>149</v>
      </c>
      <c r="E26" s="49">
        <v>19140</v>
      </c>
    </row>
    <row r="27" spans="2:8" s="92" customFormat="1" x14ac:dyDescent="0.2">
      <c r="B27" s="243"/>
      <c r="C27" s="243"/>
      <c r="D27" s="38" t="s">
        <v>95</v>
      </c>
      <c r="E27" s="51">
        <f>+E28</f>
        <v>19140</v>
      </c>
    </row>
    <row r="28" spans="2:8" x14ac:dyDescent="0.2">
      <c r="B28" s="243"/>
      <c r="C28" s="243"/>
      <c r="D28" s="40" t="s">
        <v>154</v>
      </c>
      <c r="E28" s="49">
        <v>19140</v>
      </c>
    </row>
    <row r="29" spans="2:8" s="92" customFormat="1" x14ac:dyDescent="0.2">
      <c r="B29" s="243"/>
      <c r="C29" s="243"/>
      <c r="D29" s="38" t="s">
        <v>97</v>
      </c>
      <c r="E29" s="51">
        <f>+E30</f>
        <v>12970</v>
      </c>
    </row>
    <row r="30" spans="2:8" x14ac:dyDescent="0.2">
      <c r="B30" s="243"/>
      <c r="C30" s="243"/>
      <c r="D30" s="40" t="s">
        <v>155</v>
      </c>
      <c r="E30" s="49">
        <v>12970</v>
      </c>
    </row>
    <row r="31" spans="2:8" s="92" customFormat="1" x14ac:dyDescent="0.2">
      <c r="B31" s="243"/>
      <c r="C31" s="243"/>
      <c r="D31" s="38" t="s">
        <v>99</v>
      </c>
      <c r="E31" s="51">
        <f>+E32+E33</f>
        <v>44120</v>
      </c>
    </row>
    <row r="32" spans="2:8" x14ac:dyDescent="0.2">
      <c r="B32" s="243"/>
      <c r="C32" s="243"/>
      <c r="D32" s="40" t="s">
        <v>156</v>
      </c>
      <c r="E32" s="49">
        <v>24980</v>
      </c>
    </row>
    <row r="33" spans="2:5" x14ac:dyDescent="0.2">
      <c r="B33" s="243"/>
      <c r="C33" s="243"/>
      <c r="D33" s="40" t="s">
        <v>157</v>
      </c>
      <c r="E33" s="49">
        <v>19140</v>
      </c>
    </row>
    <row r="34" spans="2:5" s="92" customFormat="1" ht="27" x14ac:dyDescent="0.2">
      <c r="B34" s="243"/>
      <c r="C34" s="243"/>
      <c r="D34" s="57" t="s">
        <v>220</v>
      </c>
      <c r="E34" s="51">
        <f>+E35+E41+E45+E47+E49+E51+E54+E56+E60</f>
        <v>52467</v>
      </c>
    </row>
    <row r="35" spans="2:5" x14ac:dyDescent="0.2">
      <c r="B35" s="243"/>
      <c r="C35" s="243"/>
      <c r="D35" s="42" t="s">
        <v>103</v>
      </c>
      <c r="E35" s="51">
        <f>+E36+E37+E38+E39+E40</f>
        <v>13805</v>
      </c>
    </row>
    <row r="36" spans="2:5" x14ac:dyDescent="0.2">
      <c r="B36" s="243"/>
      <c r="C36" s="243"/>
      <c r="D36" s="43" t="s">
        <v>102</v>
      </c>
      <c r="E36" s="49">
        <v>2761</v>
      </c>
    </row>
    <row r="37" spans="2:5" x14ac:dyDescent="0.2">
      <c r="B37" s="243"/>
      <c r="C37" s="243"/>
      <c r="D37" s="43" t="s">
        <v>104</v>
      </c>
      <c r="E37" s="49">
        <v>2761</v>
      </c>
    </row>
    <row r="38" spans="2:5" x14ac:dyDescent="0.2">
      <c r="B38" s="243"/>
      <c r="C38" s="243"/>
      <c r="D38" s="43" t="s">
        <v>106</v>
      </c>
      <c r="E38" s="49">
        <v>2761</v>
      </c>
    </row>
    <row r="39" spans="2:5" x14ac:dyDescent="0.2">
      <c r="B39" s="243"/>
      <c r="C39" s="243"/>
      <c r="D39" s="43" t="s">
        <v>138</v>
      </c>
      <c r="E39" s="49">
        <v>2761</v>
      </c>
    </row>
    <row r="40" spans="2:5" x14ac:dyDescent="0.2">
      <c r="B40" s="243"/>
      <c r="C40" s="243"/>
      <c r="D40" s="43" t="s">
        <v>139</v>
      </c>
      <c r="E40" s="49">
        <v>2761</v>
      </c>
    </row>
    <row r="41" spans="2:5" x14ac:dyDescent="0.2">
      <c r="B41" s="243"/>
      <c r="C41" s="243"/>
      <c r="D41" s="42" t="s">
        <v>108</v>
      </c>
      <c r="E41" s="51">
        <f>E42+E43+E44</f>
        <v>8283</v>
      </c>
    </row>
    <row r="42" spans="2:5" x14ac:dyDescent="0.2">
      <c r="B42" s="243"/>
      <c r="C42" s="243"/>
      <c r="D42" s="43" t="s">
        <v>107</v>
      </c>
      <c r="E42" s="49">
        <v>2761</v>
      </c>
    </row>
    <row r="43" spans="2:5" x14ac:dyDescent="0.2">
      <c r="B43" s="243"/>
      <c r="C43" s="243"/>
      <c r="D43" s="43" t="s">
        <v>109</v>
      </c>
      <c r="E43" s="49">
        <v>2761</v>
      </c>
    </row>
    <row r="44" spans="2:5" x14ac:dyDescent="0.2">
      <c r="B44" s="243"/>
      <c r="C44" s="243"/>
      <c r="D44" s="43" t="s">
        <v>110</v>
      </c>
      <c r="E44" s="49">
        <v>2761</v>
      </c>
    </row>
    <row r="45" spans="2:5" x14ac:dyDescent="0.2">
      <c r="B45" s="243"/>
      <c r="C45" s="243"/>
      <c r="D45" s="42" t="s">
        <v>81</v>
      </c>
      <c r="E45" s="51">
        <f>E46</f>
        <v>2761</v>
      </c>
    </row>
    <row r="46" spans="2:5" x14ac:dyDescent="0.2">
      <c r="B46" s="243"/>
      <c r="C46" s="243"/>
      <c r="D46" s="43" t="s">
        <v>112</v>
      </c>
      <c r="E46" s="49">
        <v>2761</v>
      </c>
    </row>
    <row r="47" spans="2:5" x14ac:dyDescent="0.2">
      <c r="B47" s="243"/>
      <c r="C47" s="243"/>
      <c r="D47" s="42" t="s">
        <v>117</v>
      </c>
      <c r="E47" s="51">
        <f>+E48</f>
        <v>2761</v>
      </c>
    </row>
    <row r="48" spans="2:5" x14ac:dyDescent="0.2">
      <c r="B48" s="243"/>
      <c r="C48" s="243"/>
      <c r="D48" s="43" t="s">
        <v>116</v>
      </c>
      <c r="E48" s="49">
        <v>2761</v>
      </c>
    </row>
    <row r="49" spans="2:5" x14ac:dyDescent="0.2">
      <c r="B49" s="243"/>
      <c r="C49" s="243"/>
      <c r="D49" s="42" t="s">
        <v>122</v>
      </c>
      <c r="E49" s="51">
        <f>E50</f>
        <v>2761</v>
      </c>
    </row>
    <row r="50" spans="2:5" x14ac:dyDescent="0.2">
      <c r="B50" s="243"/>
      <c r="C50" s="243"/>
      <c r="D50" s="43" t="s">
        <v>121</v>
      </c>
      <c r="E50" s="49">
        <v>2761</v>
      </c>
    </row>
    <row r="51" spans="2:5" x14ac:dyDescent="0.2">
      <c r="B51" s="243"/>
      <c r="C51" s="243"/>
      <c r="D51" s="42" t="s">
        <v>114</v>
      </c>
      <c r="E51" s="51">
        <f>E52+E53</f>
        <v>5522</v>
      </c>
    </row>
    <row r="52" spans="2:5" x14ac:dyDescent="0.2">
      <c r="B52" s="243"/>
      <c r="C52" s="243"/>
      <c r="D52" s="43" t="s">
        <v>113</v>
      </c>
      <c r="E52" s="49">
        <v>2761</v>
      </c>
    </row>
    <row r="53" spans="2:5" x14ac:dyDescent="0.2">
      <c r="B53" s="243"/>
      <c r="C53" s="243"/>
      <c r="D53" s="43" t="s">
        <v>115</v>
      </c>
      <c r="E53" s="49">
        <v>2761</v>
      </c>
    </row>
    <row r="54" spans="2:5" x14ac:dyDescent="0.2">
      <c r="B54" s="243"/>
      <c r="C54" s="243"/>
      <c r="D54" s="42" t="s">
        <v>120</v>
      </c>
      <c r="E54" s="51">
        <f>+E55</f>
        <v>2761</v>
      </c>
    </row>
    <row r="55" spans="2:5" x14ac:dyDescent="0.2">
      <c r="B55" s="243"/>
      <c r="C55" s="243"/>
      <c r="D55" s="43" t="s">
        <v>119</v>
      </c>
      <c r="E55" s="49">
        <v>2761</v>
      </c>
    </row>
    <row r="56" spans="2:5" x14ac:dyDescent="0.2">
      <c r="B56" s="243"/>
      <c r="C56" s="243"/>
      <c r="D56" s="42" t="s">
        <v>124</v>
      </c>
      <c r="E56" s="51">
        <f>E57+E58+E59</f>
        <v>8283</v>
      </c>
    </row>
    <row r="57" spans="2:5" x14ac:dyDescent="0.2">
      <c r="B57" s="243"/>
      <c r="C57" s="243"/>
      <c r="D57" s="43" t="s">
        <v>123</v>
      </c>
      <c r="E57" s="49">
        <v>2761</v>
      </c>
    </row>
    <row r="58" spans="2:5" x14ac:dyDescent="0.2">
      <c r="B58" s="243"/>
      <c r="C58" s="243"/>
      <c r="D58" s="43" t="s">
        <v>125</v>
      </c>
      <c r="E58" s="49">
        <v>2761</v>
      </c>
    </row>
    <row r="59" spans="2:5" x14ac:dyDescent="0.2">
      <c r="B59" s="243"/>
      <c r="C59" s="243"/>
      <c r="D59" s="44" t="s">
        <v>126</v>
      </c>
      <c r="E59" s="49">
        <v>2761</v>
      </c>
    </row>
    <row r="60" spans="2:5" x14ac:dyDescent="0.2">
      <c r="B60" s="243"/>
      <c r="C60" s="243"/>
      <c r="D60" s="42" t="s">
        <v>128</v>
      </c>
      <c r="E60" s="51">
        <f>E61+E62</f>
        <v>5530</v>
      </c>
    </row>
    <row r="61" spans="2:5" x14ac:dyDescent="0.2">
      <c r="B61" s="243"/>
      <c r="C61" s="243"/>
      <c r="D61" s="44" t="s">
        <v>127</v>
      </c>
      <c r="E61" s="49">
        <v>2761</v>
      </c>
    </row>
    <row r="62" spans="2:5" x14ac:dyDescent="0.2">
      <c r="B62" s="243"/>
      <c r="C62" s="243"/>
      <c r="D62" s="44" t="s">
        <v>129</v>
      </c>
      <c r="E62" s="49">
        <v>2769</v>
      </c>
    </row>
    <row r="63" spans="2:5" s="92" customFormat="1" ht="15.95" customHeight="1" x14ac:dyDescent="0.2">
      <c r="B63" s="243"/>
      <c r="C63" s="243"/>
      <c r="D63" s="99" t="s">
        <v>67</v>
      </c>
      <c r="E63" s="100">
        <f>+E65+E67+E70+E73+E76+E79+E81+E83+E86</f>
        <v>-254560</v>
      </c>
    </row>
    <row r="64" spans="2:5" s="92" customFormat="1" ht="15.95" customHeight="1" x14ac:dyDescent="0.2">
      <c r="B64" s="243"/>
      <c r="C64" s="243"/>
      <c r="D64" s="32" t="s">
        <v>140</v>
      </c>
      <c r="E64" s="52"/>
    </row>
    <row r="65" spans="2:5" s="92" customFormat="1" x14ac:dyDescent="0.2">
      <c r="B65" s="243"/>
      <c r="C65" s="243"/>
      <c r="D65" s="38" t="s">
        <v>80</v>
      </c>
      <c r="E65" s="54">
        <f>+E66</f>
        <v>-24480</v>
      </c>
    </row>
    <row r="66" spans="2:5" s="92" customFormat="1" ht="34.5" customHeight="1" x14ac:dyDescent="0.2">
      <c r="B66" s="243"/>
      <c r="C66" s="243"/>
      <c r="D66" s="39" t="s">
        <v>85</v>
      </c>
      <c r="E66" s="49">
        <v>-24480</v>
      </c>
    </row>
    <row r="67" spans="2:5" x14ac:dyDescent="0.2">
      <c r="B67" s="243"/>
      <c r="C67" s="243"/>
      <c r="D67" s="38" t="s">
        <v>82</v>
      </c>
      <c r="E67" s="51">
        <f>+E68+E69</f>
        <v>10230</v>
      </c>
    </row>
    <row r="68" spans="2:5" x14ac:dyDescent="0.2">
      <c r="B68" s="243"/>
      <c r="C68" s="243"/>
      <c r="D68" s="93" t="s">
        <v>84</v>
      </c>
      <c r="E68" s="49">
        <v>-20970</v>
      </c>
    </row>
    <row r="69" spans="2:5" s="128" customFormat="1" ht="20.25" customHeight="1" x14ac:dyDescent="0.2">
      <c r="B69" s="243"/>
      <c r="C69" s="243"/>
      <c r="D69" s="93" t="s">
        <v>159</v>
      </c>
      <c r="E69" s="46">
        <v>31200</v>
      </c>
    </row>
    <row r="70" spans="2:5" s="92" customFormat="1" x14ac:dyDescent="0.2">
      <c r="B70" s="243"/>
      <c r="C70" s="243"/>
      <c r="D70" s="38" t="s">
        <v>86</v>
      </c>
      <c r="E70" s="51">
        <f>+E71+E72</f>
        <v>-40370</v>
      </c>
    </row>
    <row r="71" spans="2:5" x14ac:dyDescent="0.2">
      <c r="B71" s="243"/>
      <c r="C71" s="243"/>
      <c r="D71" s="40" t="s">
        <v>87</v>
      </c>
      <c r="E71" s="49">
        <v>-15640</v>
      </c>
    </row>
    <row r="72" spans="2:5" s="92" customFormat="1" x14ac:dyDescent="0.2">
      <c r="B72" s="243"/>
      <c r="C72" s="243"/>
      <c r="D72" s="40" t="s">
        <v>88</v>
      </c>
      <c r="E72" s="49">
        <v>-24730</v>
      </c>
    </row>
    <row r="73" spans="2:5" x14ac:dyDescent="0.2">
      <c r="B73" s="243"/>
      <c r="C73" s="243"/>
      <c r="D73" s="38" t="s">
        <v>89</v>
      </c>
      <c r="E73" s="51">
        <f>+E74+E75</f>
        <v>-30140</v>
      </c>
    </row>
    <row r="74" spans="2:5" s="128" customFormat="1" ht="27" x14ac:dyDescent="0.2">
      <c r="B74" s="243"/>
      <c r="C74" s="243"/>
      <c r="D74" s="93" t="s">
        <v>90</v>
      </c>
      <c r="E74" s="46">
        <v>-17520</v>
      </c>
    </row>
    <row r="75" spans="2:5" s="92" customFormat="1" x14ac:dyDescent="0.2">
      <c r="B75" s="243"/>
      <c r="C75" s="243"/>
      <c r="D75" s="40" t="s">
        <v>91</v>
      </c>
      <c r="E75" s="49">
        <v>-12620</v>
      </c>
    </row>
    <row r="76" spans="2:5" x14ac:dyDescent="0.2">
      <c r="B76" s="243"/>
      <c r="C76" s="243"/>
      <c r="D76" s="38" t="s">
        <v>92</v>
      </c>
      <c r="E76" s="51">
        <f>+E77+E78</f>
        <v>-32820</v>
      </c>
    </row>
    <row r="77" spans="2:5" s="128" customFormat="1" ht="15" customHeight="1" x14ac:dyDescent="0.2">
      <c r="B77" s="243"/>
      <c r="C77" s="243"/>
      <c r="D77" s="39" t="s">
        <v>93</v>
      </c>
      <c r="E77" s="46">
        <v>-13680</v>
      </c>
    </row>
    <row r="78" spans="2:5" s="92" customFormat="1" x14ac:dyDescent="0.2">
      <c r="B78" s="243"/>
      <c r="C78" s="243"/>
      <c r="D78" s="40" t="s">
        <v>94</v>
      </c>
      <c r="E78" s="49">
        <v>-19140</v>
      </c>
    </row>
    <row r="79" spans="2:5" x14ac:dyDescent="0.2">
      <c r="B79" s="243"/>
      <c r="C79" s="243"/>
      <c r="D79" s="38" t="s">
        <v>95</v>
      </c>
      <c r="E79" s="51">
        <f>+E80</f>
        <v>-19140</v>
      </c>
    </row>
    <row r="80" spans="2:5" x14ac:dyDescent="0.2">
      <c r="B80" s="243"/>
      <c r="C80" s="243"/>
      <c r="D80" s="40" t="s">
        <v>96</v>
      </c>
      <c r="E80" s="49">
        <v>-19140</v>
      </c>
    </row>
    <row r="81" spans="2:5" x14ac:dyDescent="0.2">
      <c r="B81" s="243"/>
      <c r="C81" s="243"/>
      <c r="D81" s="38" t="s">
        <v>97</v>
      </c>
      <c r="E81" s="51">
        <f>+E82</f>
        <v>-12970</v>
      </c>
    </row>
    <row r="82" spans="2:5" s="92" customFormat="1" x14ac:dyDescent="0.2">
      <c r="B82" s="243"/>
      <c r="C82" s="243"/>
      <c r="D82" s="40" t="s">
        <v>98</v>
      </c>
      <c r="E82" s="49">
        <v>-12970</v>
      </c>
    </row>
    <row r="83" spans="2:5" x14ac:dyDescent="0.2">
      <c r="B83" s="243"/>
      <c r="C83" s="243"/>
      <c r="D83" s="38" t="s">
        <v>99</v>
      </c>
      <c r="E83" s="51">
        <f>+E84+E85</f>
        <v>-44120</v>
      </c>
    </row>
    <row r="84" spans="2:5" x14ac:dyDescent="0.2">
      <c r="B84" s="243"/>
      <c r="C84" s="243"/>
      <c r="D84" s="40" t="s">
        <v>100</v>
      </c>
      <c r="E84" s="49">
        <v>-24980</v>
      </c>
    </row>
    <row r="85" spans="2:5" x14ac:dyDescent="0.2">
      <c r="B85" s="243"/>
      <c r="C85" s="243"/>
      <c r="D85" s="40" t="s">
        <v>137</v>
      </c>
      <c r="E85" s="49">
        <v>-19140</v>
      </c>
    </row>
    <row r="86" spans="2:5" ht="27" x14ac:dyDescent="0.2">
      <c r="B86" s="243"/>
      <c r="C86" s="243"/>
      <c r="D86" s="57" t="s">
        <v>71</v>
      </c>
      <c r="E86" s="51">
        <f>+E87+E92+E97+E99+E102+E104+E107+E109+E113</f>
        <v>-60750</v>
      </c>
    </row>
    <row r="87" spans="2:5" x14ac:dyDescent="0.2">
      <c r="B87" s="243"/>
      <c r="C87" s="243"/>
      <c r="D87" s="42" t="s">
        <v>103</v>
      </c>
      <c r="E87" s="51">
        <f>+E88+E89+E90+E91</f>
        <v>-12150</v>
      </c>
    </row>
    <row r="88" spans="2:5" x14ac:dyDescent="0.2">
      <c r="B88" s="243"/>
      <c r="C88" s="243"/>
      <c r="D88" s="43" t="s">
        <v>102</v>
      </c>
      <c r="E88" s="49">
        <v>-3037.5</v>
      </c>
    </row>
    <row r="89" spans="2:5" x14ac:dyDescent="0.2">
      <c r="B89" s="243"/>
      <c r="C89" s="243"/>
      <c r="D89" s="43" t="s">
        <v>104</v>
      </c>
      <c r="E89" s="49">
        <v>-3037.5</v>
      </c>
    </row>
    <row r="90" spans="2:5" s="128" customFormat="1" x14ac:dyDescent="0.2">
      <c r="B90" s="243"/>
      <c r="C90" s="243"/>
      <c r="D90" s="44" t="s">
        <v>105</v>
      </c>
      <c r="E90" s="46">
        <v>-3037.5</v>
      </c>
    </row>
    <row r="91" spans="2:5" x14ac:dyDescent="0.2">
      <c r="B91" s="243"/>
      <c r="C91" s="243"/>
      <c r="D91" s="43" t="s">
        <v>106</v>
      </c>
      <c r="E91" s="49">
        <v>-3037.5</v>
      </c>
    </row>
    <row r="92" spans="2:5" x14ac:dyDescent="0.2">
      <c r="B92" s="243"/>
      <c r="C92" s="243"/>
      <c r="D92" s="42" t="s">
        <v>108</v>
      </c>
      <c r="E92" s="51">
        <f>+E93+E94+E95+E96</f>
        <v>-12150</v>
      </c>
    </row>
    <row r="93" spans="2:5" x14ac:dyDescent="0.2">
      <c r="B93" s="243"/>
      <c r="C93" s="243"/>
      <c r="D93" s="43" t="s">
        <v>107</v>
      </c>
      <c r="E93" s="49">
        <v>-3037.5</v>
      </c>
    </row>
    <row r="94" spans="2:5" x14ac:dyDescent="0.2">
      <c r="B94" s="243"/>
      <c r="C94" s="243"/>
      <c r="D94" s="43" t="s">
        <v>109</v>
      </c>
      <c r="E94" s="49">
        <v>-3037.5</v>
      </c>
    </row>
    <row r="95" spans="2:5" x14ac:dyDescent="0.2">
      <c r="B95" s="243"/>
      <c r="C95" s="243"/>
      <c r="D95" s="43" t="s">
        <v>110</v>
      </c>
      <c r="E95" s="49">
        <v>-3037.5</v>
      </c>
    </row>
    <row r="96" spans="2:5" s="128" customFormat="1" x14ac:dyDescent="0.2">
      <c r="B96" s="243"/>
      <c r="C96" s="243"/>
      <c r="D96" s="44" t="s">
        <v>111</v>
      </c>
      <c r="E96" s="46">
        <v>-3037.5</v>
      </c>
    </row>
    <row r="97" spans="2:5" x14ac:dyDescent="0.2">
      <c r="B97" s="243"/>
      <c r="C97" s="243"/>
      <c r="D97" s="42" t="s">
        <v>81</v>
      </c>
      <c r="E97" s="51">
        <f>+E98</f>
        <v>-3037.5</v>
      </c>
    </row>
    <row r="98" spans="2:5" x14ac:dyDescent="0.2">
      <c r="B98" s="243"/>
      <c r="C98" s="243"/>
      <c r="D98" s="43" t="s">
        <v>112</v>
      </c>
      <c r="E98" s="49">
        <v>-3037.5</v>
      </c>
    </row>
    <row r="99" spans="2:5" x14ac:dyDescent="0.2">
      <c r="B99" s="243"/>
      <c r="C99" s="243"/>
      <c r="D99" s="42" t="s">
        <v>117</v>
      </c>
      <c r="E99" s="51">
        <f>+E100+E101</f>
        <v>-6075</v>
      </c>
    </row>
    <row r="100" spans="2:5" x14ac:dyDescent="0.2">
      <c r="B100" s="243"/>
      <c r="C100" s="243"/>
      <c r="D100" s="43" t="s">
        <v>116</v>
      </c>
      <c r="E100" s="49">
        <v>-3037.5</v>
      </c>
    </row>
    <row r="101" spans="2:5" s="128" customFormat="1" x14ac:dyDescent="0.2">
      <c r="B101" s="243"/>
      <c r="C101" s="243"/>
      <c r="D101" s="44" t="s">
        <v>118</v>
      </c>
      <c r="E101" s="46">
        <v>-3037.5</v>
      </c>
    </row>
    <row r="102" spans="2:5" x14ac:dyDescent="0.2">
      <c r="B102" s="243"/>
      <c r="C102" s="243"/>
      <c r="D102" s="42" t="s">
        <v>122</v>
      </c>
      <c r="E102" s="51">
        <f>+E103</f>
        <v>-3037.5</v>
      </c>
    </row>
    <row r="103" spans="2:5" x14ac:dyDescent="0.2">
      <c r="B103" s="243"/>
      <c r="C103" s="243"/>
      <c r="D103" s="43" t="s">
        <v>121</v>
      </c>
      <c r="E103" s="49">
        <v>-3037.5</v>
      </c>
    </row>
    <row r="104" spans="2:5" x14ac:dyDescent="0.2">
      <c r="B104" s="243"/>
      <c r="C104" s="243"/>
      <c r="D104" s="42" t="s">
        <v>114</v>
      </c>
      <c r="E104" s="51">
        <f>+E105+E106</f>
        <v>-6075</v>
      </c>
    </row>
    <row r="105" spans="2:5" x14ac:dyDescent="0.2">
      <c r="B105" s="243"/>
      <c r="C105" s="243"/>
      <c r="D105" s="43" t="s">
        <v>113</v>
      </c>
      <c r="E105" s="49">
        <v>-3037.5</v>
      </c>
    </row>
    <row r="106" spans="2:5" x14ac:dyDescent="0.2">
      <c r="B106" s="243"/>
      <c r="C106" s="243"/>
      <c r="D106" s="43" t="s">
        <v>115</v>
      </c>
      <c r="E106" s="49">
        <v>-3037.5</v>
      </c>
    </row>
    <row r="107" spans="2:5" x14ac:dyDescent="0.2">
      <c r="B107" s="243"/>
      <c r="C107" s="243"/>
      <c r="D107" s="42" t="s">
        <v>120</v>
      </c>
      <c r="E107" s="51">
        <f>+E108</f>
        <v>-3037.5</v>
      </c>
    </row>
    <row r="108" spans="2:5" x14ac:dyDescent="0.2">
      <c r="B108" s="243"/>
      <c r="C108" s="243"/>
      <c r="D108" s="43" t="s">
        <v>119</v>
      </c>
      <c r="E108" s="49">
        <v>-3037.5</v>
      </c>
    </row>
    <row r="109" spans="2:5" x14ac:dyDescent="0.2">
      <c r="B109" s="243"/>
      <c r="C109" s="243"/>
      <c r="D109" s="42" t="s">
        <v>124</v>
      </c>
      <c r="E109" s="51">
        <f>+E110+E111+E112</f>
        <v>-9112.5</v>
      </c>
    </row>
    <row r="110" spans="2:5" x14ac:dyDescent="0.2">
      <c r="B110" s="243"/>
      <c r="C110" s="243"/>
      <c r="D110" s="43" t="s">
        <v>123</v>
      </c>
      <c r="E110" s="49">
        <v>-3037.5</v>
      </c>
    </row>
    <row r="111" spans="2:5" x14ac:dyDescent="0.2">
      <c r="B111" s="243"/>
      <c r="C111" s="243"/>
      <c r="D111" s="43" t="s">
        <v>125</v>
      </c>
      <c r="E111" s="49">
        <v>-3037.5</v>
      </c>
    </row>
    <row r="112" spans="2:5" x14ac:dyDescent="0.2">
      <c r="B112" s="243"/>
      <c r="C112" s="243"/>
      <c r="D112" s="44" t="s">
        <v>126</v>
      </c>
      <c r="E112" s="49">
        <v>-3037.5</v>
      </c>
    </row>
    <row r="113" spans="2:5" x14ac:dyDescent="0.2">
      <c r="B113" s="243"/>
      <c r="C113" s="243"/>
      <c r="D113" s="42" t="s">
        <v>128</v>
      </c>
      <c r="E113" s="51">
        <f>+E114+E115</f>
        <v>-6075</v>
      </c>
    </row>
    <row r="114" spans="2:5" x14ac:dyDescent="0.2">
      <c r="B114" s="243"/>
      <c r="C114" s="243"/>
      <c r="D114" s="44" t="s">
        <v>127</v>
      </c>
      <c r="E114" s="49">
        <v>-3037.5</v>
      </c>
    </row>
    <row r="115" spans="2:5" x14ac:dyDescent="0.2">
      <c r="B115" s="244"/>
      <c r="C115" s="244"/>
      <c r="D115" s="44" t="s">
        <v>129</v>
      </c>
      <c r="E115" s="49">
        <v>-3037.5</v>
      </c>
    </row>
  </sheetData>
  <mergeCells count="10">
    <mergeCell ref="B8:C8"/>
    <mergeCell ref="D8:D9"/>
    <mergeCell ref="B12:B115"/>
    <mergeCell ref="C12:C115"/>
    <mergeCell ref="B1:E1"/>
    <mergeCell ref="B2:E2"/>
    <mergeCell ref="B3:E3"/>
    <mergeCell ref="B4:E4"/>
    <mergeCell ref="B6:E6"/>
    <mergeCell ref="B7:E7"/>
  </mergeCells>
  <pageMargins left="0.15748031496062992" right="0.17" top="0.16" bottom="0.16" header="0.16" footer="0.16"/>
  <pageSetup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N115"/>
  <sheetViews>
    <sheetView topLeftCell="A79" workbookViewId="0">
      <selection activeCell="K99" sqref="K99"/>
    </sheetView>
  </sheetViews>
  <sheetFormatPr defaultRowHeight="13.5" x14ac:dyDescent="0.25"/>
  <cols>
    <col min="1" max="1" width="1.42578125" style="33" customWidth="1"/>
    <col min="2" max="2" width="8.42578125" style="80" customWidth="1"/>
    <col min="3" max="3" width="10.28515625" style="80" customWidth="1"/>
    <col min="4" max="4" width="52.140625" style="31" customWidth="1"/>
    <col min="5" max="5" width="14.7109375" style="50" customWidth="1"/>
    <col min="6" max="6" width="14" style="50" customWidth="1"/>
    <col min="7" max="7" width="15.85546875" style="50" customWidth="1"/>
    <col min="8" max="8" width="17.42578125" style="50" customWidth="1"/>
    <col min="9" max="9" width="16.5703125" style="50" customWidth="1"/>
    <col min="10" max="16384" width="9.140625" style="33"/>
  </cols>
  <sheetData>
    <row r="1" spans="2:248" s="10" customFormat="1" ht="15.75" customHeight="1" x14ac:dyDescent="0.2">
      <c r="B1" s="237" t="s">
        <v>136</v>
      </c>
      <c r="C1" s="237"/>
      <c r="D1" s="237"/>
      <c r="E1" s="237"/>
      <c r="F1" s="237"/>
      <c r="G1" s="237"/>
      <c r="H1" s="237"/>
      <c r="I1" s="237"/>
      <c r="J1" s="7"/>
      <c r="K1" s="8"/>
      <c r="L1" s="8"/>
      <c r="M1" s="8"/>
      <c r="N1" s="8"/>
      <c r="O1" s="8"/>
      <c r="P1" s="11"/>
      <c r="Q1" s="8"/>
      <c r="R1" s="8"/>
      <c r="S1" s="8"/>
      <c r="T1" s="8"/>
      <c r="U1" s="8"/>
      <c r="V1" s="8"/>
      <c r="W1" s="8"/>
      <c r="X1" s="11"/>
      <c r="Y1" s="8"/>
      <c r="Z1" s="8"/>
      <c r="AA1" s="8"/>
      <c r="AB1" s="8"/>
      <c r="AC1" s="8"/>
      <c r="AD1" s="8"/>
      <c r="AE1" s="8"/>
      <c r="AF1" s="11"/>
      <c r="AG1" s="8"/>
      <c r="AH1" s="8"/>
      <c r="AI1" s="8"/>
      <c r="AJ1" s="8"/>
      <c r="AK1" s="8"/>
      <c r="AL1" s="8"/>
      <c r="AM1" s="8"/>
      <c r="AN1" s="11"/>
      <c r="AO1" s="8"/>
      <c r="AP1" s="8"/>
      <c r="AQ1" s="8"/>
      <c r="AR1" s="8"/>
      <c r="AS1" s="8"/>
      <c r="AT1" s="8"/>
      <c r="AU1" s="8"/>
      <c r="AV1" s="11"/>
      <c r="AW1" s="8"/>
      <c r="AX1" s="8"/>
      <c r="AY1" s="8"/>
      <c r="AZ1" s="8"/>
      <c r="BA1" s="8"/>
      <c r="BB1" s="8"/>
      <c r="BC1" s="8"/>
      <c r="BD1" s="11"/>
      <c r="BE1" s="8"/>
      <c r="BF1" s="8"/>
      <c r="BG1" s="8"/>
      <c r="BH1" s="8"/>
      <c r="BI1" s="8"/>
      <c r="BJ1" s="8"/>
      <c r="BK1" s="8"/>
      <c r="BL1" s="11"/>
      <c r="BM1" s="8"/>
      <c r="BN1" s="8"/>
      <c r="BO1" s="8"/>
      <c r="BP1" s="8"/>
      <c r="BQ1" s="8"/>
      <c r="BR1" s="8"/>
      <c r="BS1" s="8"/>
      <c r="BT1" s="11"/>
      <c r="BU1" s="8"/>
      <c r="BV1" s="8"/>
      <c r="BW1" s="8"/>
      <c r="BX1" s="8"/>
      <c r="BY1" s="8"/>
      <c r="BZ1" s="8"/>
      <c r="CA1" s="8"/>
      <c r="CB1" s="11"/>
      <c r="CC1" s="8"/>
      <c r="CD1" s="8"/>
      <c r="CE1" s="8"/>
      <c r="CF1" s="8"/>
      <c r="CG1" s="8"/>
      <c r="CH1" s="8"/>
      <c r="CI1" s="8"/>
      <c r="CJ1" s="11"/>
      <c r="CK1" s="8"/>
      <c r="CL1" s="8"/>
      <c r="CM1" s="8"/>
      <c r="CN1" s="8"/>
      <c r="CO1" s="8"/>
      <c r="CP1" s="8"/>
      <c r="CQ1" s="8"/>
      <c r="CR1" s="11"/>
      <c r="CS1" s="8"/>
      <c r="CT1" s="8"/>
      <c r="CU1" s="8"/>
      <c r="CV1" s="8"/>
      <c r="CW1" s="8"/>
      <c r="CX1" s="8"/>
      <c r="CY1" s="8"/>
      <c r="CZ1" s="11"/>
      <c r="DA1" s="8"/>
      <c r="DB1" s="8"/>
      <c r="DC1" s="8"/>
      <c r="DD1" s="8"/>
      <c r="DE1" s="8"/>
      <c r="DF1" s="8"/>
      <c r="DG1" s="8"/>
      <c r="DH1" s="11"/>
      <c r="DI1" s="8"/>
      <c r="DJ1" s="8"/>
      <c r="DK1" s="8"/>
      <c r="DL1" s="8"/>
      <c r="DM1" s="8"/>
      <c r="DN1" s="8"/>
      <c r="DO1" s="8"/>
      <c r="DP1" s="11"/>
      <c r="DQ1" s="8"/>
      <c r="DR1" s="8"/>
      <c r="DS1" s="8"/>
      <c r="DT1" s="8"/>
      <c r="DU1" s="8"/>
      <c r="DV1" s="8"/>
      <c r="DW1" s="8"/>
      <c r="DX1" s="11"/>
      <c r="DY1" s="8"/>
      <c r="DZ1" s="8"/>
      <c r="EA1" s="8"/>
      <c r="EB1" s="8"/>
      <c r="EC1" s="8"/>
      <c r="ED1" s="8"/>
      <c r="EE1" s="8"/>
      <c r="EF1" s="11"/>
      <c r="EG1" s="8"/>
      <c r="EH1" s="8"/>
      <c r="EI1" s="8"/>
      <c r="EJ1" s="8"/>
      <c r="EK1" s="8"/>
      <c r="EL1" s="8"/>
      <c r="EM1" s="8"/>
      <c r="EN1" s="11"/>
      <c r="EO1" s="8"/>
      <c r="EP1" s="8"/>
      <c r="EQ1" s="8"/>
      <c r="ER1" s="8"/>
      <c r="ES1" s="8"/>
      <c r="ET1" s="8"/>
      <c r="EU1" s="8"/>
      <c r="EV1" s="11"/>
      <c r="EW1" s="8"/>
      <c r="EX1" s="8"/>
      <c r="EY1" s="8"/>
      <c r="EZ1" s="8"/>
      <c r="FA1" s="8"/>
      <c r="FB1" s="8"/>
      <c r="FC1" s="8"/>
      <c r="FD1" s="11"/>
      <c r="FE1" s="8"/>
      <c r="FF1" s="8"/>
      <c r="FG1" s="8"/>
      <c r="FH1" s="8"/>
      <c r="FI1" s="8"/>
      <c r="FJ1" s="8"/>
      <c r="FK1" s="8"/>
      <c r="FL1" s="11"/>
      <c r="FM1" s="8"/>
      <c r="FN1" s="8"/>
      <c r="FO1" s="8"/>
      <c r="FP1" s="8"/>
      <c r="FQ1" s="8"/>
      <c r="FR1" s="8"/>
      <c r="FS1" s="8"/>
      <c r="FT1" s="11"/>
      <c r="FU1" s="8"/>
      <c r="FV1" s="8"/>
      <c r="FW1" s="8"/>
      <c r="FX1" s="8"/>
      <c r="FY1" s="8"/>
      <c r="FZ1" s="8"/>
      <c r="GA1" s="8"/>
      <c r="GB1" s="11"/>
      <c r="GC1" s="8"/>
      <c r="GD1" s="8"/>
      <c r="GE1" s="8"/>
      <c r="GF1" s="8"/>
      <c r="GG1" s="8"/>
      <c r="GH1" s="8"/>
      <c r="GI1" s="8"/>
      <c r="GJ1" s="11"/>
      <c r="GK1" s="8"/>
      <c r="GL1" s="8"/>
      <c r="GM1" s="8"/>
      <c r="GN1" s="8"/>
      <c r="GO1" s="8"/>
      <c r="GP1" s="8"/>
      <c r="GQ1" s="8"/>
      <c r="GR1" s="11"/>
      <c r="GS1" s="8"/>
      <c r="GT1" s="8"/>
      <c r="GU1" s="8"/>
      <c r="GV1" s="8"/>
      <c r="GW1" s="8"/>
      <c r="GX1" s="8"/>
      <c r="GY1" s="8"/>
      <c r="GZ1" s="11"/>
      <c r="HA1" s="8"/>
      <c r="HB1" s="8"/>
      <c r="HC1" s="8"/>
      <c r="HD1" s="8"/>
      <c r="HE1" s="8"/>
      <c r="HF1" s="8"/>
      <c r="HG1" s="8"/>
      <c r="HH1" s="11"/>
      <c r="HI1" s="8"/>
      <c r="HJ1" s="8"/>
      <c r="HK1" s="8"/>
      <c r="HL1" s="8"/>
      <c r="HM1" s="8"/>
      <c r="HN1" s="8"/>
      <c r="HO1" s="8"/>
      <c r="HP1" s="11"/>
      <c r="HQ1" s="8"/>
      <c r="HR1" s="8"/>
      <c r="HS1" s="8"/>
      <c r="HT1" s="8"/>
      <c r="HU1" s="8"/>
      <c r="HV1" s="8"/>
      <c r="HW1" s="8"/>
      <c r="HX1" s="11"/>
      <c r="HY1" s="8"/>
      <c r="HZ1" s="8"/>
      <c r="IA1" s="8"/>
      <c r="IB1" s="8"/>
      <c r="IC1" s="8"/>
      <c r="ID1" s="8"/>
      <c r="IE1" s="8"/>
      <c r="IF1" s="11"/>
      <c r="IG1" s="8"/>
      <c r="IH1" s="8"/>
      <c r="II1" s="8"/>
      <c r="IJ1" s="8"/>
      <c r="IK1" s="8"/>
      <c r="IL1" s="8"/>
      <c r="IM1" s="8"/>
      <c r="IN1" s="11"/>
    </row>
    <row r="2" spans="2:248" s="10" customFormat="1" ht="15.95" customHeight="1" x14ac:dyDescent="0.2">
      <c r="B2" s="237" t="s">
        <v>64</v>
      </c>
      <c r="C2" s="237"/>
      <c r="D2" s="237"/>
      <c r="E2" s="237"/>
      <c r="F2" s="237"/>
      <c r="G2" s="237"/>
      <c r="H2" s="237"/>
      <c r="I2" s="237"/>
      <c r="J2" s="7"/>
      <c r="K2" s="8"/>
      <c r="L2" s="8"/>
      <c r="M2" s="8"/>
      <c r="N2" s="8"/>
      <c r="O2" s="8"/>
      <c r="P2" s="11"/>
      <c r="Q2" s="8"/>
      <c r="R2" s="8"/>
      <c r="S2" s="8"/>
      <c r="T2" s="8"/>
      <c r="U2" s="8"/>
      <c r="V2" s="8"/>
      <c r="W2" s="8"/>
      <c r="X2" s="11"/>
      <c r="Y2" s="8"/>
      <c r="Z2" s="8"/>
      <c r="AA2" s="8"/>
      <c r="AB2" s="8"/>
      <c r="AC2" s="8"/>
      <c r="AD2" s="8"/>
      <c r="AE2" s="8"/>
      <c r="AF2" s="11"/>
      <c r="AG2" s="8"/>
      <c r="AH2" s="8"/>
      <c r="AI2" s="8"/>
      <c r="AJ2" s="8"/>
      <c r="AK2" s="8"/>
      <c r="AL2" s="8"/>
      <c r="AM2" s="8"/>
      <c r="AN2" s="11"/>
      <c r="AO2" s="8"/>
      <c r="AP2" s="8"/>
      <c r="AQ2" s="8"/>
      <c r="AR2" s="8"/>
      <c r="AS2" s="8"/>
      <c r="AT2" s="8"/>
      <c r="AU2" s="8"/>
      <c r="AV2" s="11"/>
      <c r="AW2" s="8"/>
      <c r="AX2" s="8"/>
      <c r="AY2" s="8"/>
      <c r="AZ2" s="8"/>
      <c r="BA2" s="8"/>
      <c r="BB2" s="8"/>
      <c r="BC2" s="8"/>
      <c r="BD2" s="11"/>
      <c r="BE2" s="8"/>
      <c r="BF2" s="8"/>
      <c r="BG2" s="8"/>
      <c r="BH2" s="8"/>
      <c r="BI2" s="8"/>
      <c r="BJ2" s="8"/>
      <c r="BK2" s="8"/>
      <c r="BL2" s="11"/>
      <c r="BM2" s="8"/>
      <c r="BN2" s="8"/>
      <c r="BO2" s="8"/>
      <c r="BP2" s="8"/>
      <c r="BQ2" s="8"/>
      <c r="BR2" s="8"/>
      <c r="BS2" s="8"/>
      <c r="BT2" s="11"/>
      <c r="BU2" s="8"/>
      <c r="BV2" s="8"/>
      <c r="BW2" s="8"/>
      <c r="BX2" s="8"/>
      <c r="BY2" s="8"/>
      <c r="BZ2" s="8"/>
      <c r="CA2" s="8"/>
      <c r="CB2" s="11"/>
      <c r="CC2" s="8"/>
      <c r="CD2" s="8"/>
      <c r="CE2" s="8"/>
      <c r="CF2" s="8"/>
      <c r="CG2" s="8"/>
      <c r="CH2" s="8"/>
      <c r="CI2" s="8"/>
      <c r="CJ2" s="11"/>
      <c r="CK2" s="8"/>
      <c r="CL2" s="8"/>
      <c r="CM2" s="8"/>
      <c r="CN2" s="8"/>
      <c r="CO2" s="8"/>
      <c r="CP2" s="8"/>
      <c r="CQ2" s="8"/>
      <c r="CR2" s="11"/>
      <c r="CS2" s="8"/>
      <c r="CT2" s="8"/>
      <c r="CU2" s="8"/>
      <c r="CV2" s="8"/>
      <c r="CW2" s="8"/>
      <c r="CX2" s="8"/>
      <c r="CY2" s="8"/>
      <c r="CZ2" s="11"/>
      <c r="DA2" s="8"/>
      <c r="DB2" s="8"/>
      <c r="DC2" s="8"/>
      <c r="DD2" s="8"/>
      <c r="DE2" s="8"/>
      <c r="DF2" s="8"/>
      <c r="DG2" s="8"/>
      <c r="DH2" s="11"/>
      <c r="DI2" s="8"/>
      <c r="DJ2" s="8"/>
      <c r="DK2" s="8"/>
      <c r="DL2" s="8"/>
      <c r="DM2" s="8"/>
      <c r="DN2" s="8"/>
      <c r="DO2" s="8"/>
      <c r="DP2" s="11"/>
      <c r="DQ2" s="8"/>
      <c r="DR2" s="8"/>
      <c r="DS2" s="8"/>
      <c r="DT2" s="8"/>
      <c r="DU2" s="8"/>
      <c r="DV2" s="8"/>
      <c r="DW2" s="8"/>
      <c r="DX2" s="11"/>
      <c r="DY2" s="8"/>
      <c r="DZ2" s="8"/>
      <c r="EA2" s="8"/>
      <c r="EB2" s="8"/>
      <c r="EC2" s="8"/>
      <c r="ED2" s="8"/>
      <c r="EE2" s="8"/>
      <c r="EF2" s="11"/>
      <c r="EG2" s="8"/>
      <c r="EH2" s="8"/>
      <c r="EI2" s="8"/>
      <c r="EJ2" s="8"/>
      <c r="EK2" s="8"/>
      <c r="EL2" s="8"/>
      <c r="EM2" s="8"/>
      <c r="EN2" s="11"/>
      <c r="EO2" s="8"/>
      <c r="EP2" s="8"/>
      <c r="EQ2" s="8"/>
      <c r="ER2" s="8"/>
      <c r="ES2" s="8"/>
      <c r="ET2" s="8"/>
      <c r="EU2" s="8"/>
      <c r="EV2" s="11"/>
      <c r="EW2" s="8"/>
      <c r="EX2" s="8"/>
      <c r="EY2" s="8"/>
      <c r="EZ2" s="8"/>
      <c r="FA2" s="8"/>
      <c r="FB2" s="8"/>
      <c r="FC2" s="8"/>
      <c r="FD2" s="11"/>
      <c r="FE2" s="8"/>
      <c r="FF2" s="8"/>
      <c r="FG2" s="8"/>
      <c r="FH2" s="8"/>
      <c r="FI2" s="8"/>
      <c r="FJ2" s="8"/>
      <c r="FK2" s="8"/>
      <c r="FL2" s="11"/>
      <c r="FM2" s="8"/>
      <c r="FN2" s="8"/>
      <c r="FO2" s="8"/>
      <c r="FP2" s="8"/>
      <c r="FQ2" s="8"/>
      <c r="FR2" s="8"/>
      <c r="FS2" s="8"/>
      <c r="FT2" s="11"/>
      <c r="FU2" s="8"/>
      <c r="FV2" s="8"/>
      <c r="FW2" s="8"/>
      <c r="FX2" s="8"/>
      <c r="FY2" s="8"/>
      <c r="FZ2" s="8"/>
      <c r="GA2" s="8"/>
      <c r="GB2" s="11"/>
      <c r="GC2" s="8"/>
      <c r="GD2" s="8"/>
      <c r="GE2" s="8"/>
      <c r="GF2" s="8"/>
      <c r="GG2" s="8"/>
      <c r="GH2" s="8"/>
      <c r="GI2" s="8"/>
      <c r="GJ2" s="11"/>
      <c r="GK2" s="8"/>
      <c r="GL2" s="8"/>
      <c r="GM2" s="8"/>
      <c r="GN2" s="8"/>
      <c r="GO2" s="8"/>
      <c r="GP2" s="8"/>
      <c r="GQ2" s="8"/>
      <c r="GR2" s="11"/>
      <c r="GS2" s="8"/>
      <c r="GT2" s="8"/>
      <c r="GU2" s="8"/>
      <c r="GV2" s="8"/>
      <c r="GW2" s="8"/>
      <c r="GX2" s="8"/>
      <c r="GY2" s="8"/>
      <c r="GZ2" s="11"/>
      <c r="HA2" s="8"/>
      <c r="HB2" s="8"/>
      <c r="HC2" s="8"/>
      <c r="HD2" s="8"/>
      <c r="HE2" s="8"/>
      <c r="HF2" s="8"/>
      <c r="HG2" s="8"/>
      <c r="HH2" s="11"/>
      <c r="HI2" s="8"/>
      <c r="HJ2" s="8"/>
      <c r="HK2" s="8"/>
      <c r="HL2" s="8"/>
      <c r="HM2" s="8"/>
      <c r="HN2" s="8"/>
      <c r="HO2" s="8"/>
      <c r="HP2" s="11"/>
      <c r="HQ2" s="8"/>
      <c r="HR2" s="8"/>
      <c r="HS2" s="8"/>
      <c r="HT2" s="8"/>
      <c r="HU2" s="8"/>
      <c r="HV2" s="8"/>
      <c r="HW2" s="8"/>
      <c r="HX2" s="11"/>
      <c r="HY2" s="8"/>
      <c r="HZ2" s="8"/>
      <c r="IA2" s="8"/>
      <c r="IB2" s="8"/>
      <c r="IC2" s="8"/>
      <c r="ID2" s="8"/>
      <c r="IE2" s="8"/>
      <c r="IF2" s="11"/>
      <c r="IG2" s="8"/>
      <c r="IH2" s="8"/>
      <c r="II2" s="8"/>
      <c r="IJ2" s="8"/>
      <c r="IK2" s="8"/>
      <c r="IL2" s="8"/>
      <c r="IM2" s="8"/>
      <c r="IN2" s="11"/>
    </row>
    <row r="3" spans="2:248" s="10" customFormat="1" ht="15.95" customHeight="1" x14ac:dyDescent="0.2">
      <c r="B3" s="237" t="s">
        <v>65</v>
      </c>
      <c r="C3" s="237"/>
      <c r="D3" s="237"/>
      <c r="E3" s="237"/>
      <c r="F3" s="237"/>
      <c r="G3" s="237"/>
      <c r="H3" s="237"/>
      <c r="I3" s="237"/>
      <c r="J3" s="7"/>
      <c r="K3" s="8"/>
      <c r="L3" s="8"/>
      <c r="M3" s="8"/>
      <c r="N3" s="8"/>
      <c r="O3" s="8"/>
      <c r="P3" s="11"/>
      <c r="Q3" s="8"/>
      <c r="R3" s="8"/>
      <c r="S3" s="8"/>
      <c r="T3" s="8"/>
      <c r="U3" s="8"/>
      <c r="V3" s="8"/>
      <c r="W3" s="8"/>
      <c r="X3" s="11"/>
      <c r="Y3" s="8"/>
      <c r="Z3" s="8"/>
      <c r="AA3" s="8"/>
      <c r="AB3" s="8"/>
      <c r="AC3" s="8"/>
      <c r="AD3" s="8"/>
      <c r="AE3" s="8"/>
      <c r="AF3" s="11"/>
      <c r="AG3" s="8"/>
      <c r="AH3" s="8"/>
      <c r="AI3" s="8"/>
      <c r="AJ3" s="8"/>
      <c r="AK3" s="8"/>
      <c r="AL3" s="8"/>
      <c r="AM3" s="8"/>
      <c r="AN3" s="11"/>
      <c r="AO3" s="8"/>
      <c r="AP3" s="8"/>
      <c r="AQ3" s="8"/>
      <c r="AR3" s="8"/>
      <c r="AS3" s="8"/>
      <c r="AT3" s="8"/>
      <c r="AU3" s="8"/>
      <c r="AV3" s="11"/>
      <c r="AW3" s="8"/>
      <c r="AX3" s="8"/>
      <c r="AY3" s="8"/>
      <c r="AZ3" s="8"/>
      <c r="BA3" s="8"/>
      <c r="BB3" s="8"/>
      <c r="BC3" s="8"/>
      <c r="BD3" s="11"/>
      <c r="BE3" s="8"/>
      <c r="BF3" s="8"/>
      <c r="BG3" s="8"/>
      <c r="BH3" s="8"/>
      <c r="BI3" s="8"/>
      <c r="BJ3" s="8"/>
      <c r="BK3" s="8"/>
      <c r="BL3" s="11"/>
      <c r="BM3" s="8"/>
      <c r="BN3" s="8"/>
      <c r="BO3" s="8"/>
      <c r="BP3" s="8"/>
      <c r="BQ3" s="8"/>
      <c r="BR3" s="8"/>
      <c r="BS3" s="8"/>
      <c r="BT3" s="11"/>
      <c r="BU3" s="8"/>
      <c r="BV3" s="8"/>
      <c r="BW3" s="8"/>
      <c r="BX3" s="8"/>
      <c r="BY3" s="8"/>
      <c r="BZ3" s="8"/>
      <c r="CA3" s="8"/>
      <c r="CB3" s="11"/>
      <c r="CC3" s="8"/>
      <c r="CD3" s="8"/>
      <c r="CE3" s="8"/>
      <c r="CF3" s="8"/>
      <c r="CG3" s="8"/>
      <c r="CH3" s="8"/>
      <c r="CI3" s="8"/>
      <c r="CJ3" s="11"/>
      <c r="CK3" s="8"/>
      <c r="CL3" s="8"/>
      <c r="CM3" s="8"/>
      <c r="CN3" s="8"/>
      <c r="CO3" s="8"/>
      <c r="CP3" s="8"/>
      <c r="CQ3" s="8"/>
      <c r="CR3" s="11"/>
      <c r="CS3" s="8"/>
      <c r="CT3" s="8"/>
      <c r="CU3" s="8"/>
      <c r="CV3" s="8"/>
      <c r="CW3" s="8"/>
      <c r="CX3" s="8"/>
      <c r="CY3" s="8"/>
      <c r="CZ3" s="11"/>
      <c r="DA3" s="8"/>
      <c r="DB3" s="8"/>
      <c r="DC3" s="8"/>
      <c r="DD3" s="8"/>
      <c r="DE3" s="8"/>
      <c r="DF3" s="8"/>
      <c r="DG3" s="8"/>
      <c r="DH3" s="11"/>
      <c r="DI3" s="8"/>
      <c r="DJ3" s="8"/>
      <c r="DK3" s="8"/>
      <c r="DL3" s="8"/>
      <c r="DM3" s="8"/>
      <c r="DN3" s="8"/>
      <c r="DO3" s="8"/>
      <c r="DP3" s="11"/>
      <c r="DQ3" s="8"/>
      <c r="DR3" s="8"/>
      <c r="DS3" s="8"/>
      <c r="DT3" s="8"/>
      <c r="DU3" s="8"/>
      <c r="DV3" s="8"/>
      <c r="DW3" s="8"/>
      <c r="DX3" s="11"/>
      <c r="DY3" s="8"/>
      <c r="DZ3" s="8"/>
      <c r="EA3" s="8"/>
      <c r="EB3" s="8"/>
      <c r="EC3" s="8"/>
      <c r="ED3" s="8"/>
      <c r="EE3" s="8"/>
      <c r="EF3" s="11"/>
      <c r="EG3" s="8"/>
      <c r="EH3" s="8"/>
      <c r="EI3" s="8"/>
      <c r="EJ3" s="8"/>
      <c r="EK3" s="8"/>
      <c r="EL3" s="8"/>
      <c r="EM3" s="8"/>
      <c r="EN3" s="11"/>
      <c r="EO3" s="8"/>
      <c r="EP3" s="8"/>
      <c r="EQ3" s="8"/>
      <c r="ER3" s="8"/>
      <c r="ES3" s="8"/>
      <c r="ET3" s="8"/>
      <c r="EU3" s="8"/>
      <c r="EV3" s="11"/>
      <c r="EW3" s="8"/>
      <c r="EX3" s="8"/>
      <c r="EY3" s="8"/>
      <c r="EZ3" s="8"/>
      <c r="FA3" s="8"/>
      <c r="FB3" s="8"/>
      <c r="FC3" s="8"/>
      <c r="FD3" s="11"/>
      <c r="FE3" s="8"/>
      <c r="FF3" s="8"/>
      <c r="FG3" s="8"/>
      <c r="FH3" s="8"/>
      <c r="FI3" s="8"/>
      <c r="FJ3" s="8"/>
      <c r="FK3" s="8"/>
      <c r="FL3" s="11"/>
      <c r="FM3" s="8"/>
      <c r="FN3" s="8"/>
      <c r="FO3" s="8"/>
      <c r="FP3" s="8"/>
      <c r="FQ3" s="8"/>
      <c r="FR3" s="8"/>
      <c r="FS3" s="8"/>
      <c r="FT3" s="11"/>
      <c r="FU3" s="8"/>
      <c r="FV3" s="8"/>
      <c r="FW3" s="8"/>
      <c r="FX3" s="8"/>
      <c r="FY3" s="8"/>
      <c r="FZ3" s="8"/>
      <c r="GA3" s="8"/>
      <c r="GB3" s="11"/>
      <c r="GC3" s="8"/>
      <c r="GD3" s="8"/>
      <c r="GE3" s="8"/>
      <c r="GF3" s="8"/>
      <c r="GG3" s="8"/>
      <c r="GH3" s="8"/>
      <c r="GI3" s="8"/>
      <c r="GJ3" s="11"/>
      <c r="GK3" s="8"/>
      <c r="GL3" s="8"/>
      <c r="GM3" s="8"/>
      <c r="GN3" s="8"/>
      <c r="GO3" s="8"/>
      <c r="GP3" s="8"/>
      <c r="GQ3" s="8"/>
      <c r="GR3" s="11"/>
      <c r="GS3" s="8"/>
      <c r="GT3" s="8"/>
      <c r="GU3" s="8"/>
      <c r="GV3" s="8"/>
      <c r="GW3" s="8"/>
      <c r="GX3" s="8"/>
      <c r="GY3" s="8"/>
      <c r="GZ3" s="11"/>
      <c r="HA3" s="8"/>
      <c r="HB3" s="8"/>
      <c r="HC3" s="8"/>
      <c r="HD3" s="8"/>
      <c r="HE3" s="8"/>
      <c r="HF3" s="8"/>
      <c r="HG3" s="8"/>
      <c r="HH3" s="11"/>
      <c r="HI3" s="8"/>
      <c r="HJ3" s="8"/>
      <c r="HK3" s="8"/>
      <c r="HL3" s="8"/>
      <c r="HM3" s="8"/>
      <c r="HN3" s="8"/>
      <c r="HO3" s="8"/>
      <c r="HP3" s="11"/>
      <c r="HQ3" s="8"/>
      <c r="HR3" s="8"/>
      <c r="HS3" s="8"/>
      <c r="HT3" s="8"/>
      <c r="HU3" s="8"/>
      <c r="HV3" s="8"/>
      <c r="HW3" s="8"/>
      <c r="HX3" s="11"/>
      <c r="HY3" s="8"/>
      <c r="HZ3" s="8"/>
      <c r="IA3" s="8"/>
      <c r="IB3" s="8"/>
      <c r="IC3" s="8"/>
      <c r="ID3" s="8"/>
      <c r="IE3" s="8"/>
      <c r="IF3" s="11"/>
      <c r="IG3" s="8"/>
      <c r="IH3" s="8"/>
      <c r="II3" s="8"/>
      <c r="IJ3" s="8"/>
      <c r="IK3" s="8"/>
      <c r="IL3" s="8"/>
      <c r="IM3" s="8"/>
      <c r="IN3" s="11"/>
    </row>
    <row r="4" spans="2:248" s="10" customFormat="1" ht="15.95" customHeight="1" x14ac:dyDescent="0.2">
      <c r="B4" s="237" t="s">
        <v>62</v>
      </c>
      <c r="C4" s="237"/>
      <c r="D4" s="237"/>
      <c r="E4" s="237"/>
      <c r="F4" s="237"/>
      <c r="G4" s="237"/>
      <c r="H4" s="237"/>
      <c r="I4" s="237"/>
      <c r="J4" s="7"/>
      <c r="K4" s="8"/>
      <c r="L4" s="8"/>
      <c r="M4" s="8"/>
      <c r="N4" s="8"/>
      <c r="O4" s="8"/>
      <c r="P4" s="11"/>
      <c r="Q4" s="8"/>
      <c r="R4" s="8"/>
      <c r="S4" s="8"/>
      <c r="T4" s="8"/>
      <c r="U4" s="8"/>
      <c r="V4" s="8"/>
      <c r="W4" s="8"/>
      <c r="X4" s="11"/>
      <c r="Y4" s="8"/>
      <c r="Z4" s="8"/>
      <c r="AA4" s="8"/>
      <c r="AB4" s="8"/>
      <c r="AC4" s="8"/>
      <c r="AD4" s="8"/>
      <c r="AE4" s="8"/>
      <c r="AF4" s="11"/>
      <c r="AG4" s="8"/>
      <c r="AH4" s="8"/>
      <c r="AI4" s="8"/>
      <c r="AJ4" s="8"/>
      <c r="AK4" s="8"/>
      <c r="AL4" s="8"/>
      <c r="AM4" s="8"/>
      <c r="AN4" s="11"/>
      <c r="AO4" s="8"/>
      <c r="AP4" s="8"/>
      <c r="AQ4" s="8"/>
      <c r="AR4" s="8"/>
      <c r="AS4" s="8"/>
      <c r="AT4" s="8"/>
      <c r="AU4" s="8"/>
      <c r="AV4" s="11"/>
      <c r="AW4" s="8"/>
      <c r="AX4" s="8"/>
      <c r="AY4" s="8"/>
      <c r="AZ4" s="8"/>
      <c r="BA4" s="8"/>
      <c r="BB4" s="8"/>
      <c r="BC4" s="8"/>
      <c r="BD4" s="11"/>
      <c r="BE4" s="8"/>
      <c r="BF4" s="8"/>
      <c r="BG4" s="8"/>
      <c r="BH4" s="8"/>
      <c r="BI4" s="8"/>
      <c r="BJ4" s="8"/>
      <c r="BK4" s="8"/>
      <c r="BL4" s="11"/>
      <c r="BM4" s="8"/>
      <c r="BN4" s="8"/>
      <c r="BO4" s="8"/>
      <c r="BP4" s="8"/>
      <c r="BQ4" s="8"/>
      <c r="BR4" s="8"/>
      <c r="BS4" s="8"/>
      <c r="BT4" s="11"/>
      <c r="BU4" s="8"/>
      <c r="BV4" s="8"/>
      <c r="BW4" s="8"/>
      <c r="BX4" s="8"/>
      <c r="BY4" s="8"/>
      <c r="BZ4" s="8"/>
      <c r="CA4" s="8"/>
      <c r="CB4" s="11"/>
      <c r="CC4" s="8"/>
      <c r="CD4" s="8"/>
      <c r="CE4" s="8"/>
      <c r="CF4" s="8"/>
      <c r="CG4" s="8"/>
      <c r="CH4" s="8"/>
      <c r="CI4" s="8"/>
      <c r="CJ4" s="11"/>
      <c r="CK4" s="8"/>
      <c r="CL4" s="8"/>
      <c r="CM4" s="8"/>
      <c r="CN4" s="8"/>
      <c r="CO4" s="8"/>
      <c r="CP4" s="8"/>
      <c r="CQ4" s="8"/>
      <c r="CR4" s="11"/>
      <c r="CS4" s="8"/>
      <c r="CT4" s="8"/>
      <c r="CU4" s="8"/>
      <c r="CV4" s="8"/>
      <c r="CW4" s="8"/>
      <c r="CX4" s="8"/>
      <c r="CY4" s="8"/>
      <c r="CZ4" s="11"/>
      <c r="DA4" s="8"/>
      <c r="DB4" s="8"/>
      <c r="DC4" s="8"/>
      <c r="DD4" s="8"/>
      <c r="DE4" s="8"/>
      <c r="DF4" s="8"/>
      <c r="DG4" s="8"/>
      <c r="DH4" s="11"/>
      <c r="DI4" s="8"/>
      <c r="DJ4" s="8"/>
      <c r="DK4" s="8"/>
      <c r="DL4" s="8"/>
      <c r="DM4" s="8"/>
      <c r="DN4" s="8"/>
      <c r="DO4" s="8"/>
      <c r="DP4" s="11"/>
      <c r="DQ4" s="8"/>
      <c r="DR4" s="8"/>
      <c r="DS4" s="8"/>
      <c r="DT4" s="8"/>
      <c r="DU4" s="8"/>
      <c r="DV4" s="8"/>
      <c r="DW4" s="8"/>
      <c r="DX4" s="11"/>
      <c r="DY4" s="8"/>
      <c r="DZ4" s="8"/>
      <c r="EA4" s="8"/>
      <c r="EB4" s="8"/>
      <c r="EC4" s="8"/>
      <c r="ED4" s="8"/>
      <c r="EE4" s="8"/>
      <c r="EF4" s="11"/>
      <c r="EG4" s="8"/>
      <c r="EH4" s="8"/>
      <c r="EI4" s="8"/>
      <c r="EJ4" s="8"/>
      <c r="EK4" s="8"/>
      <c r="EL4" s="8"/>
      <c r="EM4" s="8"/>
      <c r="EN4" s="11"/>
      <c r="EO4" s="8"/>
      <c r="EP4" s="8"/>
      <c r="EQ4" s="8"/>
      <c r="ER4" s="8"/>
      <c r="ES4" s="8"/>
      <c r="ET4" s="8"/>
      <c r="EU4" s="8"/>
      <c r="EV4" s="11"/>
      <c r="EW4" s="8"/>
      <c r="EX4" s="8"/>
      <c r="EY4" s="8"/>
      <c r="EZ4" s="8"/>
      <c r="FA4" s="8"/>
      <c r="FB4" s="8"/>
      <c r="FC4" s="8"/>
      <c r="FD4" s="11"/>
      <c r="FE4" s="8"/>
      <c r="FF4" s="8"/>
      <c r="FG4" s="8"/>
      <c r="FH4" s="8"/>
      <c r="FI4" s="8"/>
      <c r="FJ4" s="8"/>
      <c r="FK4" s="8"/>
      <c r="FL4" s="11"/>
      <c r="FM4" s="8"/>
      <c r="FN4" s="8"/>
      <c r="FO4" s="8"/>
      <c r="FP4" s="8"/>
      <c r="FQ4" s="8"/>
      <c r="FR4" s="8"/>
      <c r="FS4" s="8"/>
      <c r="FT4" s="11"/>
      <c r="FU4" s="8"/>
      <c r="FV4" s="8"/>
      <c r="FW4" s="8"/>
      <c r="FX4" s="8"/>
      <c r="FY4" s="8"/>
      <c r="FZ4" s="8"/>
      <c r="GA4" s="8"/>
      <c r="GB4" s="11"/>
      <c r="GC4" s="8"/>
      <c r="GD4" s="8"/>
      <c r="GE4" s="8"/>
      <c r="GF4" s="8"/>
      <c r="GG4" s="8"/>
      <c r="GH4" s="8"/>
      <c r="GI4" s="8"/>
      <c r="GJ4" s="11"/>
      <c r="GK4" s="8"/>
      <c r="GL4" s="8"/>
      <c r="GM4" s="8"/>
      <c r="GN4" s="8"/>
      <c r="GO4" s="8"/>
      <c r="GP4" s="8"/>
      <c r="GQ4" s="8"/>
      <c r="GR4" s="11"/>
      <c r="GS4" s="8"/>
      <c r="GT4" s="8"/>
      <c r="GU4" s="8"/>
      <c r="GV4" s="8"/>
      <c r="GW4" s="8"/>
      <c r="GX4" s="8"/>
      <c r="GY4" s="8"/>
      <c r="GZ4" s="11"/>
      <c r="HA4" s="8"/>
      <c r="HB4" s="8"/>
      <c r="HC4" s="8"/>
      <c r="HD4" s="8"/>
      <c r="HE4" s="8"/>
      <c r="HF4" s="8"/>
      <c r="HG4" s="8"/>
      <c r="HH4" s="11"/>
      <c r="HI4" s="8"/>
      <c r="HJ4" s="8"/>
      <c r="HK4" s="8"/>
      <c r="HL4" s="8"/>
      <c r="HM4" s="8"/>
      <c r="HN4" s="8"/>
      <c r="HO4" s="8"/>
      <c r="HP4" s="11"/>
      <c r="HQ4" s="8"/>
      <c r="HR4" s="8"/>
      <c r="HS4" s="8"/>
      <c r="HT4" s="8"/>
      <c r="HU4" s="8"/>
      <c r="HV4" s="8"/>
      <c r="HW4" s="8"/>
      <c r="HX4" s="11"/>
      <c r="HY4" s="8"/>
      <c r="HZ4" s="8"/>
      <c r="IA4" s="8"/>
      <c r="IB4" s="8"/>
      <c r="IC4" s="8"/>
      <c r="ID4" s="8"/>
      <c r="IE4" s="8"/>
      <c r="IF4" s="11"/>
      <c r="IG4" s="8"/>
      <c r="IH4" s="8"/>
      <c r="II4" s="8"/>
      <c r="IJ4" s="8"/>
      <c r="IK4" s="8"/>
      <c r="IL4" s="8"/>
      <c r="IM4" s="8"/>
      <c r="IN4" s="11"/>
    </row>
    <row r="5" spans="2:248" s="10" customFormat="1" ht="15.95" customHeight="1" x14ac:dyDescent="0.25">
      <c r="B5" s="250"/>
      <c r="C5" s="250"/>
      <c r="D5" s="250"/>
      <c r="E5" s="250"/>
      <c r="F5" s="250"/>
      <c r="G5" s="250"/>
      <c r="H5" s="250"/>
      <c r="I5" s="250"/>
      <c r="J5" s="33"/>
      <c r="K5" s="33"/>
      <c r="L5" s="33"/>
      <c r="M5" s="33"/>
      <c r="N5" s="33"/>
      <c r="O5" s="33"/>
      <c r="P5" s="33"/>
      <c r="Q5" s="33"/>
      <c r="R5" s="8"/>
      <c r="S5" s="8"/>
      <c r="T5" s="8"/>
      <c r="U5" s="8"/>
      <c r="V5" s="8"/>
      <c r="W5" s="8"/>
      <c r="X5" s="11"/>
      <c r="Y5" s="8"/>
      <c r="Z5" s="8"/>
      <c r="AA5" s="8"/>
      <c r="AB5" s="8"/>
      <c r="AC5" s="8"/>
      <c r="AD5" s="8"/>
      <c r="AE5" s="8"/>
      <c r="AF5" s="11"/>
      <c r="AG5" s="8"/>
      <c r="AH5" s="8"/>
      <c r="AI5" s="8"/>
      <c r="AJ5" s="8"/>
      <c r="AK5" s="8"/>
      <c r="AL5" s="8"/>
      <c r="AM5" s="8"/>
      <c r="AN5" s="11"/>
      <c r="AO5" s="8"/>
      <c r="AP5" s="8"/>
      <c r="AQ5" s="8"/>
      <c r="AR5" s="8"/>
      <c r="AS5" s="8"/>
      <c r="AT5" s="8"/>
      <c r="AU5" s="8"/>
      <c r="AV5" s="11"/>
      <c r="AW5" s="8"/>
      <c r="AX5" s="8"/>
      <c r="AY5" s="8"/>
      <c r="AZ5" s="8"/>
      <c r="BA5" s="8"/>
      <c r="BB5" s="8"/>
      <c r="BC5" s="8"/>
      <c r="BD5" s="11"/>
      <c r="BE5" s="8"/>
      <c r="BF5" s="8"/>
      <c r="BG5" s="8"/>
      <c r="BH5" s="8"/>
      <c r="BI5" s="8"/>
      <c r="BJ5" s="8"/>
      <c r="BK5" s="8"/>
      <c r="BL5" s="11"/>
      <c r="BM5" s="8"/>
      <c r="BN5" s="8"/>
      <c r="BO5" s="8"/>
      <c r="BP5" s="8"/>
      <c r="BQ5" s="8"/>
      <c r="BR5" s="8"/>
      <c r="BS5" s="8"/>
      <c r="BT5" s="11"/>
      <c r="BU5" s="8"/>
      <c r="BV5" s="8"/>
      <c r="BW5" s="8"/>
      <c r="BX5" s="8"/>
      <c r="BY5" s="8"/>
      <c r="BZ5" s="8"/>
      <c r="CA5" s="8"/>
      <c r="CB5" s="11"/>
      <c r="CC5" s="8"/>
      <c r="CD5" s="8"/>
      <c r="CE5" s="8"/>
      <c r="CF5" s="8"/>
      <c r="CG5" s="8"/>
      <c r="CH5" s="8"/>
      <c r="CI5" s="8"/>
      <c r="CJ5" s="11"/>
      <c r="CK5" s="8"/>
      <c r="CL5" s="8"/>
      <c r="CM5" s="8"/>
      <c r="CN5" s="8"/>
      <c r="CO5" s="8"/>
      <c r="CP5" s="8"/>
      <c r="CQ5" s="8"/>
      <c r="CR5" s="11"/>
      <c r="CS5" s="8"/>
      <c r="CT5" s="8"/>
      <c r="CU5" s="8"/>
      <c r="CV5" s="8"/>
      <c r="CW5" s="8"/>
      <c r="CX5" s="8"/>
      <c r="CY5" s="8"/>
      <c r="CZ5" s="11"/>
      <c r="DA5" s="8"/>
      <c r="DB5" s="8"/>
      <c r="DC5" s="8"/>
      <c r="DD5" s="8"/>
      <c r="DE5" s="8"/>
      <c r="DF5" s="8"/>
      <c r="DG5" s="8"/>
      <c r="DH5" s="11"/>
      <c r="DI5" s="8"/>
      <c r="DJ5" s="8"/>
      <c r="DK5" s="8"/>
      <c r="DL5" s="8"/>
      <c r="DM5" s="8"/>
      <c r="DN5" s="8"/>
      <c r="DO5" s="8"/>
      <c r="DP5" s="11"/>
      <c r="DQ5" s="8"/>
      <c r="DR5" s="8"/>
      <c r="DS5" s="8"/>
      <c r="DT5" s="8"/>
      <c r="DU5" s="8"/>
      <c r="DV5" s="8"/>
      <c r="DW5" s="8"/>
      <c r="DX5" s="11"/>
      <c r="DY5" s="8"/>
      <c r="DZ5" s="8"/>
      <c r="EA5" s="8"/>
      <c r="EB5" s="8"/>
      <c r="EC5" s="8"/>
      <c r="ED5" s="8"/>
      <c r="EE5" s="8"/>
      <c r="EF5" s="11"/>
      <c r="EG5" s="8"/>
      <c r="EH5" s="8"/>
      <c r="EI5" s="8"/>
      <c r="EJ5" s="8"/>
      <c r="EK5" s="8"/>
      <c r="EL5" s="8"/>
      <c r="EM5" s="8"/>
      <c r="EN5" s="11"/>
      <c r="EO5" s="8"/>
      <c r="EP5" s="8"/>
      <c r="EQ5" s="8"/>
      <c r="ER5" s="8"/>
      <c r="ES5" s="8"/>
      <c r="ET5" s="8"/>
      <c r="EU5" s="8"/>
      <c r="EV5" s="11"/>
      <c r="EW5" s="8"/>
      <c r="EX5" s="8"/>
      <c r="EY5" s="8"/>
      <c r="EZ5" s="8"/>
      <c r="FA5" s="8"/>
      <c r="FB5" s="8"/>
      <c r="FC5" s="8"/>
      <c r="FD5" s="11"/>
      <c r="FE5" s="8"/>
      <c r="FF5" s="8"/>
      <c r="FG5" s="8"/>
      <c r="FH5" s="8"/>
      <c r="FI5" s="8"/>
      <c r="FJ5" s="8"/>
      <c r="FK5" s="8"/>
      <c r="FL5" s="11"/>
      <c r="FM5" s="8"/>
      <c r="FN5" s="8"/>
      <c r="FO5" s="8"/>
      <c r="FP5" s="8"/>
      <c r="FQ5" s="8"/>
      <c r="FR5" s="8"/>
      <c r="FS5" s="8"/>
      <c r="FT5" s="11"/>
      <c r="FU5" s="8"/>
      <c r="FV5" s="8"/>
      <c r="FW5" s="8"/>
      <c r="FX5" s="8"/>
      <c r="FY5" s="8"/>
      <c r="FZ5" s="8"/>
      <c r="GA5" s="8"/>
      <c r="GB5" s="11"/>
      <c r="GC5" s="8"/>
      <c r="GD5" s="8"/>
      <c r="GE5" s="8"/>
      <c r="GF5" s="8"/>
      <c r="GG5" s="8"/>
      <c r="GH5" s="8"/>
      <c r="GI5" s="8"/>
      <c r="GJ5" s="11"/>
      <c r="GK5" s="8"/>
      <c r="GL5" s="8"/>
      <c r="GM5" s="8"/>
      <c r="GN5" s="8"/>
      <c r="GO5" s="8"/>
      <c r="GP5" s="8"/>
      <c r="GQ5" s="8"/>
      <c r="GR5" s="11"/>
      <c r="GS5" s="8"/>
      <c r="GT5" s="8"/>
      <c r="GU5" s="8"/>
      <c r="GV5" s="8"/>
      <c r="GW5" s="8"/>
      <c r="GX5" s="8"/>
      <c r="GY5" s="8"/>
      <c r="GZ5" s="11"/>
      <c r="HA5" s="8"/>
      <c r="HB5" s="8"/>
      <c r="HC5" s="8"/>
      <c r="HD5" s="8"/>
      <c r="HE5" s="8"/>
      <c r="HF5" s="8"/>
      <c r="HG5" s="8"/>
      <c r="HH5" s="11"/>
      <c r="HI5" s="8"/>
      <c r="HJ5" s="8"/>
      <c r="HK5" s="8"/>
      <c r="HL5" s="8"/>
      <c r="HM5" s="8"/>
      <c r="HN5" s="8"/>
      <c r="HO5" s="8"/>
      <c r="HP5" s="11"/>
      <c r="HQ5" s="8"/>
      <c r="HR5" s="8"/>
      <c r="HS5" s="8"/>
      <c r="HT5" s="8"/>
      <c r="HU5" s="8"/>
      <c r="HV5" s="8"/>
      <c r="HW5" s="8"/>
      <c r="HX5" s="11"/>
      <c r="HY5" s="8"/>
      <c r="HZ5" s="8"/>
      <c r="IA5" s="8"/>
      <c r="IB5" s="8"/>
      <c r="IC5" s="8"/>
      <c r="ID5" s="8"/>
      <c r="IE5" s="8"/>
      <c r="IF5" s="11"/>
      <c r="IG5" s="8"/>
      <c r="IH5" s="8"/>
      <c r="II5" s="8"/>
      <c r="IJ5" s="8"/>
      <c r="IK5" s="8"/>
      <c r="IL5" s="8"/>
      <c r="IM5" s="8"/>
      <c r="IN5" s="11"/>
    </row>
    <row r="6" spans="2:248" ht="14.25" customHeight="1" x14ac:dyDescent="0.25">
      <c r="B6" s="249" t="s">
        <v>63</v>
      </c>
      <c r="C6" s="249"/>
      <c r="D6" s="249"/>
      <c r="E6" s="249"/>
      <c r="F6" s="249"/>
      <c r="G6" s="249"/>
      <c r="H6" s="249"/>
      <c r="I6" s="249"/>
    </row>
    <row r="7" spans="2:248" s="35" customFormat="1" ht="45.75" customHeight="1" x14ac:dyDescent="0.25">
      <c r="B7" s="247" t="s">
        <v>207</v>
      </c>
      <c r="C7" s="247"/>
      <c r="D7" s="247"/>
      <c r="E7" s="247"/>
      <c r="F7" s="247"/>
      <c r="G7" s="247"/>
      <c r="H7" s="247"/>
      <c r="I7" s="247"/>
      <c r="J7" s="33"/>
      <c r="K7" s="33"/>
      <c r="L7" s="33"/>
      <c r="M7" s="33"/>
      <c r="N7" s="33"/>
      <c r="O7" s="33"/>
      <c r="P7" s="33"/>
      <c r="Q7" s="33"/>
    </row>
    <row r="8" spans="2:248" ht="33" customHeight="1" x14ac:dyDescent="0.25">
      <c r="B8" s="240" t="s">
        <v>42</v>
      </c>
      <c r="C8" s="240"/>
      <c r="D8" s="241" t="s">
        <v>43</v>
      </c>
      <c r="E8" s="247" t="s">
        <v>144</v>
      </c>
      <c r="F8" s="247"/>
      <c r="G8" s="247"/>
      <c r="H8" s="247"/>
      <c r="I8" s="247"/>
    </row>
    <row r="9" spans="2:248" ht="17.25" customHeight="1" x14ac:dyDescent="0.25">
      <c r="B9" s="240"/>
      <c r="C9" s="240"/>
      <c r="D9" s="241"/>
      <c r="E9" s="248" t="s">
        <v>24</v>
      </c>
      <c r="F9" s="248" t="s">
        <v>44</v>
      </c>
      <c r="G9" s="248"/>
      <c r="H9" s="248"/>
      <c r="I9" s="248"/>
    </row>
    <row r="10" spans="2:248" ht="84" customHeight="1" x14ac:dyDescent="0.25">
      <c r="B10" s="73" t="s">
        <v>17</v>
      </c>
      <c r="C10" s="73" t="s">
        <v>18</v>
      </c>
      <c r="D10" s="241"/>
      <c r="E10" s="248"/>
      <c r="F10" s="36" t="s">
        <v>45</v>
      </c>
      <c r="G10" s="36" t="s">
        <v>46</v>
      </c>
      <c r="H10" s="36" t="s">
        <v>47</v>
      </c>
      <c r="I10" s="36" t="s">
        <v>48</v>
      </c>
    </row>
    <row r="11" spans="2:248" ht="39.75" customHeight="1" x14ac:dyDescent="0.25">
      <c r="B11" s="74"/>
      <c r="C11" s="37"/>
      <c r="D11" s="37" t="s">
        <v>50</v>
      </c>
      <c r="E11" s="47">
        <f>+E13</f>
        <v>-8283</v>
      </c>
      <c r="F11" s="47">
        <f t="shared" ref="F11:H11" si="0">+F13</f>
        <v>0</v>
      </c>
      <c r="G11" s="47">
        <f t="shared" si="0"/>
        <v>0</v>
      </c>
      <c r="H11" s="47">
        <f t="shared" si="0"/>
        <v>-8283</v>
      </c>
      <c r="I11" s="47"/>
    </row>
    <row r="12" spans="2:248" ht="14.25" customHeight="1" x14ac:dyDescent="0.25">
      <c r="B12" s="74"/>
      <c r="C12" s="74"/>
      <c r="D12" s="32" t="s">
        <v>49</v>
      </c>
      <c r="E12" s="47"/>
      <c r="F12" s="46"/>
      <c r="G12" s="47"/>
      <c r="H12" s="46"/>
      <c r="I12" s="46"/>
    </row>
    <row r="13" spans="2:248" ht="40.5" customHeight="1" x14ac:dyDescent="0.25">
      <c r="B13" s="41">
        <v>1126</v>
      </c>
      <c r="C13" s="41">
        <v>31003</v>
      </c>
      <c r="D13" s="61" t="s">
        <v>37</v>
      </c>
      <c r="E13" s="47">
        <f>+E14+E63</f>
        <v>-8283</v>
      </c>
      <c r="F13" s="47">
        <f>+F14+F63</f>
        <v>0</v>
      </c>
      <c r="G13" s="47">
        <f>+G14+G63</f>
        <v>0</v>
      </c>
      <c r="H13" s="47">
        <f>+H14+H63</f>
        <v>-8283</v>
      </c>
      <c r="I13" s="47"/>
    </row>
    <row r="14" spans="2:248" ht="21" customHeight="1" x14ac:dyDescent="0.25">
      <c r="B14" s="96"/>
      <c r="C14" s="96"/>
      <c r="D14" s="81" t="s">
        <v>130</v>
      </c>
      <c r="E14" s="97">
        <f>+F14+G14+H14+I14</f>
        <v>246277</v>
      </c>
      <c r="F14" s="97"/>
      <c r="G14" s="97"/>
      <c r="H14" s="82">
        <f>+H16+H18+H20+H23+H25+H27+H29+H31+H34</f>
        <v>246277</v>
      </c>
      <c r="I14" s="97"/>
      <c r="J14" s="95"/>
    </row>
    <row r="15" spans="2:248" ht="21.75" customHeight="1" x14ac:dyDescent="0.25">
      <c r="B15" s="41"/>
      <c r="C15" s="41"/>
      <c r="D15" s="32" t="s">
        <v>141</v>
      </c>
      <c r="E15" s="47"/>
      <c r="F15" s="47"/>
      <c r="G15" s="47"/>
      <c r="H15" s="53"/>
      <c r="I15" s="46"/>
      <c r="J15" s="95"/>
    </row>
    <row r="16" spans="2:248" ht="20.25" customHeight="1" x14ac:dyDescent="0.25">
      <c r="B16" s="41"/>
      <c r="C16" s="41"/>
      <c r="D16" s="38" t="s">
        <v>80</v>
      </c>
      <c r="E16" s="47">
        <f t="shared" ref="E16:E70" si="1">+F16+G16+H16+I16</f>
        <v>24480</v>
      </c>
      <c r="F16" s="83"/>
      <c r="G16" s="83"/>
      <c r="H16" s="54">
        <f>+H17</f>
        <v>24480</v>
      </c>
      <c r="I16" s="46"/>
      <c r="J16" s="95"/>
    </row>
    <row r="17" spans="2:10" ht="48" customHeight="1" x14ac:dyDescent="0.25">
      <c r="B17" s="41"/>
      <c r="C17" s="41"/>
      <c r="D17" s="39" t="s">
        <v>158</v>
      </c>
      <c r="E17" s="46">
        <f t="shared" si="1"/>
        <v>24480</v>
      </c>
      <c r="F17" s="46"/>
      <c r="G17" s="46"/>
      <c r="H17" s="46">
        <v>24480</v>
      </c>
      <c r="I17" s="47"/>
      <c r="J17" s="95"/>
    </row>
    <row r="18" spans="2:10" ht="21.75" customHeight="1" x14ac:dyDescent="0.25">
      <c r="B18" s="41"/>
      <c r="C18" s="41"/>
      <c r="D18" s="38" t="s">
        <v>82</v>
      </c>
      <c r="E18" s="47">
        <f t="shared" si="1"/>
        <v>20970</v>
      </c>
      <c r="F18" s="46"/>
      <c r="G18" s="46"/>
      <c r="H18" s="51">
        <f>+H19</f>
        <v>20970</v>
      </c>
      <c r="I18" s="46"/>
      <c r="J18" s="95"/>
    </row>
    <row r="19" spans="2:10" x14ac:dyDescent="0.25">
      <c r="B19" s="41"/>
      <c r="C19" s="41"/>
      <c r="D19" s="93" t="s">
        <v>153</v>
      </c>
      <c r="E19" s="46">
        <f t="shared" si="1"/>
        <v>20970</v>
      </c>
      <c r="F19" s="48"/>
      <c r="G19" s="48"/>
      <c r="H19" s="49">
        <v>20970</v>
      </c>
      <c r="I19" s="48"/>
      <c r="J19" s="95"/>
    </row>
    <row r="20" spans="2:10" ht="21.75" customHeight="1" x14ac:dyDescent="0.25">
      <c r="B20" s="41"/>
      <c r="C20" s="41"/>
      <c r="D20" s="38" t="s">
        <v>86</v>
      </c>
      <c r="E20" s="47">
        <f t="shared" si="1"/>
        <v>40370</v>
      </c>
      <c r="F20" s="46"/>
      <c r="G20" s="46"/>
      <c r="H20" s="51">
        <f>+H21+H22</f>
        <v>40370</v>
      </c>
      <c r="I20" s="46"/>
      <c r="J20" s="95"/>
    </row>
    <row r="21" spans="2:10" ht="17.25" customHeight="1" x14ac:dyDescent="0.25">
      <c r="B21" s="41"/>
      <c r="C21" s="41"/>
      <c r="D21" s="39" t="s">
        <v>152</v>
      </c>
      <c r="E21" s="46">
        <f t="shared" si="1"/>
        <v>15640</v>
      </c>
      <c r="F21" s="46"/>
      <c r="G21" s="46"/>
      <c r="H21" s="49">
        <v>15640</v>
      </c>
      <c r="I21" s="46"/>
      <c r="J21" s="95"/>
    </row>
    <row r="22" spans="2:10" ht="33.75" customHeight="1" x14ac:dyDescent="0.25">
      <c r="B22" s="41"/>
      <c r="C22" s="41"/>
      <c r="D22" s="39" t="s">
        <v>151</v>
      </c>
      <c r="E22" s="46">
        <f t="shared" si="1"/>
        <v>24730</v>
      </c>
      <c r="F22" s="46"/>
      <c r="G22" s="47"/>
      <c r="H22" s="49">
        <v>24730</v>
      </c>
      <c r="I22" s="47"/>
      <c r="J22" s="95"/>
    </row>
    <row r="23" spans="2:10" s="87" customFormat="1" ht="15.75" customHeight="1" x14ac:dyDescent="0.25">
      <c r="B23" s="85"/>
      <c r="C23" s="85"/>
      <c r="D23" s="38" t="s">
        <v>89</v>
      </c>
      <c r="E23" s="47">
        <f t="shared" si="1"/>
        <v>12620</v>
      </c>
      <c r="F23" s="86"/>
      <c r="G23" s="86"/>
      <c r="H23" s="51">
        <f>+H24</f>
        <v>12620</v>
      </c>
      <c r="I23" s="86"/>
      <c r="J23" s="95"/>
    </row>
    <row r="24" spans="2:10" ht="27" x14ac:dyDescent="0.25">
      <c r="B24" s="41"/>
      <c r="C24" s="41"/>
      <c r="D24" s="39" t="s">
        <v>150</v>
      </c>
      <c r="E24" s="46">
        <f t="shared" si="1"/>
        <v>12620</v>
      </c>
      <c r="F24" s="49"/>
      <c r="G24" s="49"/>
      <c r="H24" s="49">
        <v>12620</v>
      </c>
      <c r="I24" s="49"/>
      <c r="J24" s="95"/>
    </row>
    <row r="25" spans="2:10" x14ac:dyDescent="0.25">
      <c r="B25" s="41"/>
      <c r="C25" s="41"/>
      <c r="D25" s="38" t="s">
        <v>92</v>
      </c>
      <c r="E25" s="47">
        <f t="shared" si="1"/>
        <v>19140</v>
      </c>
      <c r="F25" s="47"/>
      <c r="G25" s="47"/>
      <c r="H25" s="51">
        <f>+H26</f>
        <v>19140</v>
      </c>
      <c r="I25" s="49"/>
      <c r="J25" s="95"/>
    </row>
    <row r="26" spans="2:10" x14ac:dyDescent="0.25">
      <c r="B26" s="41"/>
      <c r="C26" s="41"/>
      <c r="D26" s="39" t="s">
        <v>149</v>
      </c>
      <c r="E26" s="46">
        <f t="shared" si="1"/>
        <v>19140</v>
      </c>
      <c r="F26" s="49"/>
      <c r="G26" s="49"/>
      <c r="H26" s="49">
        <v>19140</v>
      </c>
      <c r="I26" s="49"/>
      <c r="J26" s="95"/>
    </row>
    <row r="27" spans="2:10" x14ac:dyDescent="0.25">
      <c r="B27" s="41"/>
      <c r="C27" s="41"/>
      <c r="D27" s="38" t="s">
        <v>95</v>
      </c>
      <c r="E27" s="47">
        <f t="shared" si="1"/>
        <v>19140</v>
      </c>
      <c r="F27" s="47"/>
      <c r="G27" s="47"/>
      <c r="H27" s="51">
        <f>+H28</f>
        <v>19140</v>
      </c>
      <c r="I27" s="47"/>
      <c r="J27" s="95"/>
    </row>
    <row r="28" spans="2:10" x14ac:dyDescent="0.25">
      <c r="B28" s="41"/>
      <c r="C28" s="41"/>
      <c r="D28" s="40" t="s">
        <v>154</v>
      </c>
      <c r="E28" s="46">
        <f t="shared" si="1"/>
        <v>19140</v>
      </c>
      <c r="F28" s="49"/>
      <c r="G28" s="49"/>
      <c r="H28" s="49">
        <v>19140</v>
      </c>
      <c r="I28" s="49"/>
      <c r="J28" s="95"/>
    </row>
    <row r="29" spans="2:10" x14ac:dyDescent="0.25">
      <c r="B29" s="41"/>
      <c r="C29" s="41"/>
      <c r="D29" s="38" t="s">
        <v>97</v>
      </c>
      <c r="E29" s="47">
        <f t="shared" si="1"/>
        <v>12970</v>
      </c>
      <c r="F29" s="47"/>
      <c r="G29" s="47"/>
      <c r="H29" s="51">
        <f>+H30</f>
        <v>12970</v>
      </c>
      <c r="I29" s="47"/>
      <c r="J29" s="95"/>
    </row>
    <row r="30" spans="2:10" ht="13.5" customHeight="1" x14ac:dyDescent="0.25">
      <c r="B30" s="41"/>
      <c r="C30" s="41"/>
      <c r="D30" s="40" t="s">
        <v>155</v>
      </c>
      <c r="E30" s="46">
        <f t="shared" si="1"/>
        <v>12970</v>
      </c>
      <c r="F30" s="49"/>
      <c r="G30" s="49"/>
      <c r="H30" s="49">
        <v>12970</v>
      </c>
      <c r="I30" s="49"/>
      <c r="J30" s="95"/>
    </row>
    <row r="31" spans="2:10" ht="15" customHeight="1" x14ac:dyDescent="0.25">
      <c r="B31" s="41"/>
      <c r="C31" s="41"/>
      <c r="D31" s="38" t="s">
        <v>99</v>
      </c>
      <c r="E31" s="47">
        <f t="shared" si="1"/>
        <v>44120</v>
      </c>
      <c r="F31" s="49"/>
      <c r="G31" s="49"/>
      <c r="H31" s="51">
        <f>+H32+H33</f>
        <v>44120</v>
      </c>
      <c r="I31" s="49"/>
      <c r="J31" s="95"/>
    </row>
    <row r="32" spans="2:10" ht="18.75" customHeight="1" x14ac:dyDescent="0.25">
      <c r="B32" s="41"/>
      <c r="C32" s="41"/>
      <c r="D32" s="40" t="s">
        <v>156</v>
      </c>
      <c r="E32" s="46">
        <f t="shared" si="1"/>
        <v>24980</v>
      </c>
      <c r="F32" s="47"/>
      <c r="G32" s="47"/>
      <c r="H32" s="49">
        <v>24980</v>
      </c>
      <c r="I32" s="47"/>
      <c r="J32" s="95"/>
    </row>
    <row r="33" spans="2:10" x14ac:dyDescent="0.25">
      <c r="B33" s="41"/>
      <c r="C33" s="41"/>
      <c r="D33" s="40" t="s">
        <v>157</v>
      </c>
      <c r="E33" s="46">
        <f t="shared" si="1"/>
        <v>19140</v>
      </c>
      <c r="F33" s="49"/>
      <c r="G33" s="49"/>
      <c r="H33" s="49">
        <v>19140</v>
      </c>
      <c r="I33" s="49"/>
      <c r="J33" s="95"/>
    </row>
    <row r="34" spans="2:10" ht="33" customHeight="1" x14ac:dyDescent="0.25">
      <c r="B34" s="41"/>
      <c r="C34" s="41"/>
      <c r="D34" s="57" t="s">
        <v>220</v>
      </c>
      <c r="E34" s="47">
        <f t="shared" si="1"/>
        <v>52467</v>
      </c>
      <c r="F34" s="47"/>
      <c r="G34" s="47"/>
      <c r="H34" s="51">
        <f>+H35+H41+H45+H47+H49+H51+H54+H56+H60</f>
        <v>52467</v>
      </c>
      <c r="I34" s="47"/>
      <c r="J34" s="95"/>
    </row>
    <row r="35" spans="2:10" x14ac:dyDescent="0.25">
      <c r="B35" s="41"/>
      <c r="C35" s="41"/>
      <c r="D35" s="42" t="s">
        <v>103</v>
      </c>
      <c r="E35" s="47">
        <f t="shared" si="1"/>
        <v>13805</v>
      </c>
      <c r="F35" s="49"/>
      <c r="G35" s="49"/>
      <c r="H35" s="51">
        <f>+H36+H37+H38+H39+H40</f>
        <v>13805</v>
      </c>
      <c r="I35" s="49"/>
      <c r="J35" s="95"/>
    </row>
    <row r="36" spans="2:10" x14ac:dyDescent="0.25">
      <c r="B36" s="41"/>
      <c r="C36" s="41"/>
      <c r="D36" s="43" t="s">
        <v>102</v>
      </c>
      <c r="E36" s="46">
        <f t="shared" si="1"/>
        <v>2761</v>
      </c>
      <c r="F36" s="49"/>
      <c r="G36" s="49"/>
      <c r="H36" s="49">
        <v>2761</v>
      </c>
      <c r="I36" s="49"/>
      <c r="J36" s="95"/>
    </row>
    <row r="37" spans="2:10" x14ac:dyDescent="0.25">
      <c r="B37" s="41"/>
      <c r="C37" s="41"/>
      <c r="D37" s="43" t="s">
        <v>104</v>
      </c>
      <c r="E37" s="46">
        <f t="shared" si="1"/>
        <v>2761</v>
      </c>
      <c r="F37" s="47"/>
      <c r="G37" s="47"/>
      <c r="H37" s="49">
        <v>2761</v>
      </c>
      <c r="I37" s="49"/>
      <c r="J37" s="95"/>
    </row>
    <row r="38" spans="2:10" x14ac:dyDescent="0.25">
      <c r="B38" s="41"/>
      <c r="C38" s="41"/>
      <c r="D38" s="43" t="s">
        <v>106</v>
      </c>
      <c r="E38" s="46">
        <f t="shared" si="1"/>
        <v>2761</v>
      </c>
      <c r="F38" s="47"/>
      <c r="G38" s="47"/>
      <c r="H38" s="49">
        <v>2761</v>
      </c>
      <c r="I38" s="49"/>
      <c r="J38" s="95"/>
    </row>
    <row r="39" spans="2:10" x14ac:dyDescent="0.25">
      <c r="B39" s="84"/>
      <c r="C39" s="84"/>
      <c r="D39" s="43" t="s">
        <v>138</v>
      </c>
      <c r="E39" s="46">
        <f t="shared" si="1"/>
        <v>2761</v>
      </c>
      <c r="F39" s="49"/>
      <c r="G39" s="49"/>
      <c r="H39" s="49">
        <v>2761</v>
      </c>
      <c r="I39" s="49"/>
      <c r="J39" s="95"/>
    </row>
    <row r="40" spans="2:10" x14ac:dyDescent="0.25">
      <c r="B40" s="84"/>
      <c r="C40" s="84"/>
      <c r="D40" s="43" t="s">
        <v>139</v>
      </c>
      <c r="E40" s="46">
        <f t="shared" si="1"/>
        <v>2761</v>
      </c>
      <c r="F40" s="49"/>
      <c r="G40" s="49"/>
      <c r="H40" s="49">
        <v>2761</v>
      </c>
      <c r="I40" s="49"/>
      <c r="J40" s="95"/>
    </row>
    <row r="41" spans="2:10" ht="18.75" customHeight="1" x14ac:dyDescent="0.25">
      <c r="B41" s="84"/>
      <c r="C41" s="84"/>
      <c r="D41" s="42" t="s">
        <v>108</v>
      </c>
      <c r="E41" s="47">
        <f t="shared" si="1"/>
        <v>8283</v>
      </c>
      <c r="F41" s="49"/>
      <c r="G41" s="49"/>
      <c r="H41" s="51">
        <f>+H42+H43+H44</f>
        <v>8283</v>
      </c>
      <c r="I41" s="49"/>
      <c r="J41" s="95"/>
    </row>
    <row r="42" spans="2:10" x14ac:dyDescent="0.25">
      <c r="B42" s="84"/>
      <c r="C42" s="84"/>
      <c r="D42" s="43" t="s">
        <v>107</v>
      </c>
      <c r="E42" s="46">
        <f t="shared" si="1"/>
        <v>2761</v>
      </c>
      <c r="F42" s="47"/>
      <c r="G42" s="47"/>
      <c r="H42" s="49">
        <v>2761</v>
      </c>
      <c r="I42" s="49"/>
      <c r="J42" s="95"/>
    </row>
    <row r="43" spans="2:10" x14ac:dyDescent="0.25">
      <c r="B43" s="84"/>
      <c r="C43" s="84"/>
      <c r="D43" s="43" t="s">
        <v>109</v>
      </c>
      <c r="E43" s="46">
        <f t="shared" si="1"/>
        <v>2761</v>
      </c>
      <c r="F43" s="49"/>
      <c r="G43" s="49"/>
      <c r="H43" s="49">
        <v>2761</v>
      </c>
      <c r="I43" s="49"/>
      <c r="J43" s="95"/>
    </row>
    <row r="44" spans="2:10" x14ac:dyDescent="0.25">
      <c r="B44" s="84"/>
      <c r="C44" s="84"/>
      <c r="D44" s="43" t="s">
        <v>110</v>
      </c>
      <c r="E44" s="46">
        <f t="shared" si="1"/>
        <v>2761</v>
      </c>
      <c r="F44" s="49"/>
      <c r="G44" s="49"/>
      <c r="H44" s="49">
        <v>2761</v>
      </c>
      <c r="I44" s="49"/>
      <c r="J44" s="95"/>
    </row>
    <row r="45" spans="2:10" x14ac:dyDescent="0.25">
      <c r="B45" s="84"/>
      <c r="C45" s="84"/>
      <c r="D45" s="42" t="s">
        <v>81</v>
      </c>
      <c r="E45" s="47">
        <f t="shared" si="1"/>
        <v>2761</v>
      </c>
      <c r="F45" s="49"/>
      <c r="G45" s="49"/>
      <c r="H45" s="51">
        <f>+H46</f>
        <v>2761</v>
      </c>
      <c r="I45" s="49"/>
      <c r="J45" s="95"/>
    </row>
    <row r="46" spans="2:10" x14ac:dyDescent="0.25">
      <c r="B46" s="84"/>
      <c r="C46" s="84"/>
      <c r="D46" s="43" t="s">
        <v>112</v>
      </c>
      <c r="E46" s="46">
        <f t="shared" si="1"/>
        <v>2761</v>
      </c>
      <c r="F46" s="47"/>
      <c r="G46" s="47"/>
      <c r="H46" s="49">
        <v>2761</v>
      </c>
      <c r="I46" s="49"/>
      <c r="J46" s="95"/>
    </row>
    <row r="47" spans="2:10" x14ac:dyDescent="0.25">
      <c r="B47" s="84"/>
      <c r="C47" s="84"/>
      <c r="D47" s="42" t="s">
        <v>117</v>
      </c>
      <c r="E47" s="47">
        <f t="shared" si="1"/>
        <v>2761</v>
      </c>
      <c r="F47" s="49"/>
      <c r="G47" s="49"/>
      <c r="H47" s="51">
        <f>+H48</f>
        <v>2761</v>
      </c>
      <c r="I47" s="49"/>
      <c r="J47" s="95"/>
    </row>
    <row r="48" spans="2:10" x14ac:dyDescent="0.25">
      <c r="B48" s="84"/>
      <c r="C48" s="84"/>
      <c r="D48" s="43" t="s">
        <v>116</v>
      </c>
      <c r="E48" s="46">
        <f t="shared" si="1"/>
        <v>2761</v>
      </c>
      <c r="F48" s="47"/>
      <c r="G48" s="47"/>
      <c r="H48" s="49">
        <v>2761</v>
      </c>
      <c r="I48" s="49"/>
      <c r="J48" s="95"/>
    </row>
    <row r="49" spans="2:10" x14ac:dyDescent="0.25">
      <c r="B49" s="84"/>
      <c r="C49" s="84"/>
      <c r="D49" s="42" t="s">
        <v>122</v>
      </c>
      <c r="E49" s="47">
        <f t="shared" si="1"/>
        <v>2761</v>
      </c>
      <c r="F49" s="49"/>
      <c r="G49" s="49"/>
      <c r="H49" s="51">
        <f>+H50</f>
        <v>2761</v>
      </c>
      <c r="I49" s="49"/>
      <c r="J49" s="95"/>
    </row>
    <row r="50" spans="2:10" x14ac:dyDescent="0.25">
      <c r="B50" s="84"/>
      <c r="C50" s="84"/>
      <c r="D50" s="43" t="s">
        <v>121</v>
      </c>
      <c r="E50" s="46">
        <f t="shared" si="1"/>
        <v>2761</v>
      </c>
      <c r="F50" s="49"/>
      <c r="G50" s="49"/>
      <c r="H50" s="49">
        <v>2761</v>
      </c>
      <c r="I50" s="49"/>
      <c r="J50" s="95"/>
    </row>
    <row r="51" spans="2:10" x14ac:dyDescent="0.25">
      <c r="B51" s="84"/>
      <c r="C51" s="84"/>
      <c r="D51" s="42" t="s">
        <v>114</v>
      </c>
      <c r="E51" s="47">
        <f t="shared" si="1"/>
        <v>5522</v>
      </c>
      <c r="F51" s="47"/>
      <c r="G51" s="47"/>
      <c r="H51" s="51">
        <f>+H52+H53</f>
        <v>5522</v>
      </c>
      <c r="I51" s="49"/>
      <c r="J51" s="95"/>
    </row>
    <row r="52" spans="2:10" x14ac:dyDescent="0.25">
      <c r="B52" s="84"/>
      <c r="C52" s="84"/>
      <c r="D52" s="43" t="s">
        <v>113</v>
      </c>
      <c r="E52" s="46">
        <f t="shared" si="1"/>
        <v>2761</v>
      </c>
      <c r="F52" s="49"/>
      <c r="G52" s="49"/>
      <c r="H52" s="49">
        <v>2761</v>
      </c>
      <c r="I52" s="49"/>
      <c r="J52" s="95"/>
    </row>
    <row r="53" spans="2:10" x14ac:dyDescent="0.25">
      <c r="B53" s="84"/>
      <c r="C53" s="84"/>
      <c r="D53" s="43" t="s">
        <v>115</v>
      </c>
      <c r="E53" s="46">
        <f t="shared" si="1"/>
        <v>2761</v>
      </c>
      <c r="F53" s="47"/>
      <c r="G53" s="47"/>
      <c r="H53" s="49">
        <v>2761</v>
      </c>
      <c r="I53" s="49"/>
      <c r="J53" s="95"/>
    </row>
    <row r="54" spans="2:10" x14ac:dyDescent="0.25">
      <c r="B54" s="84"/>
      <c r="C54" s="84"/>
      <c r="D54" s="42" t="s">
        <v>120</v>
      </c>
      <c r="E54" s="47">
        <f t="shared" si="1"/>
        <v>2761</v>
      </c>
      <c r="F54" s="49"/>
      <c r="G54" s="49"/>
      <c r="H54" s="51">
        <f>+H55</f>
        <v>2761</v>
      </c>
      <c r="I54" s="49"/>
      <c r="J54" s="95"/>
    </row>
    <row r="55" spans="2:10" x14ac:dyDescent="0.25">
      <c r="B55" s="84"/>
      <c r="C55" s="84"/>
      <c r="D55" s="43" t="s">
        <v>119</v>
      </c>
      <c r="E55" s="46">
        <f t="shared" si="1"/>
        <v>2761</v>
      </c>
      <c r="F55" s="49"/>
      <c r="G55" s="49"/>
      <c r="H55" s="49">
        <v>2761</v>
      </c>
      <c r="I55" s="49"/>
      <c r="J55" s="95"/>
    </row>
    <row r="56" spans="2:10" x14ac:dyDescent="0.25">
      <c r="B56" s="84"/>
      <c r="C56" s="84"/>
      <c r="D56" s="42" t="s">
        <v>124</v>
      </c>
      <c r="E56" s="47">
        <f t="shared" si="1"/>
        <v>8283</v>
      </c>
      <c r="F56" s="47"/>
      <c r="G56" s="47"/>
      <c r="H56" s="51">
        <f>+H57+H58+H59</f>
        <v>8283</v>
      </c>
      <c r="I56" s="49"/>
      <c r="J56" s="95"/>
    </row>
    <row r="57" spans="2:10" x14ac:dyDescent="0.25">
      <c r="B57" s="84"/>
      <c r="C57" s="84"/>
      <c r="D57" s="43" t="s">
        <v>123</v>
      </c>
      <c r="E57" s="46">
        <f t="shared" si="1"/>
        <v>2761</v>
      </c>
      <c r="F57" s="49"/>
      <c r="G57" s="49"/>
      <c r="H57" s="49">
        <v>2761</v>
      </c>
      <c r="I57" s="49"/>
      <c r="J57" s="95"/>
    </row>
    <row r="58" spans="2:10" x14ac:dyDescent="0.25">
      <c r="B58" s="84"/>
      <c r="C58" s="84"/>
      <c r="D58" s="43" t="s">
        <v>125</v>
      </c>
      <c r="E58" s="46">
        <f t="shared" si="1"/>
        <v>2761</v>
      </c>
      <c r="F58" s="47"/>
      <c r="G58" s="47"/>
      <c r="H58" s="49">
        <v>2761</v>
      </c>
      <c r="I58" s="49"/>
      <c r="J58" s="95"/>
    </row>
    <row r="59" spans="2:10" x14ac:dyDescent="0.25">
      <c r="B59" s="84"/>
      <c r="C59" s="84"/>
      <c r="D59" s="44" t="s">
        <v>126</v>
      </c>
      <c r="E59" s="46">
        <f t="shared" si="1"/>
        <v>2761</v>
      </c>
      <c r="F59" s="49"/>
      <c r="G59" s="49"/>
      <c r="H59" s="49">
        <v>2761</v>
      </c>
      <c r="I59" s="49"/>
      <c r="J59" s="95"/>
    </row>
    <row r="60" spans="2:10" x14ac:dyDescent="0.25">
      <c r="B60" s="84"/>
      <c r="C60" s="84"/>
      <c r="D60" s="42" t="s">
        <v>128</v>
      </c>
      <c r="E60" s="47">
        <f t="shared" si="1"/>
        <v>5530</v>
      </c>
      <c r="F60" s="49"/>
      <c r="G60" s="49"/>
      <c r="H60" s="51">
        <f>+H61+H62</f>
        <v>5530</v>
      </c>
      <c r="I60" s="49"/>
      <c r="J60" s="95"/>
    </row>
    <row r="61" spans="2:10" x14ac:dyDescent="0.25">
      <c r="B61" s="84"/>
      <c r="C61" s="84"/>
      <c r="D61" s="44" t="s">
        <v>127</v>
      </c>
      <c r="E61" s="46">
        <f t="shared" si="1"/>
        <v>2761</v>
      </c>
      <c r="F61" s="49"/>
      <c r="G61" s="49"/>
      <c r="H61" s="49">
        <v>2761</v>
      </c>
      <c r="I61" s="49"/>
      <c r="J61" s="95"/>
    </row>
    <row r="62" spans="2:10" x14ac:dyDescent="0.25">
      <c r="B62" s="84"/>
      <c r="C62" s="84"/>
      <c r="D62" s="44" t="s">
        <v>129</v>
      </c>
      <c r="E62" s="46">
        <f t="shared" si="1"/>
        <v>2769</v>
      </c>
      <c r="F62" s="47"/>
      <c r="G62" s="47"/>
      <c r="H62" s="49">
        <v>2769</v>
      </c>
      <c r="I62" s="49"/>
      <c r="J62" s="95"/>
    </row>
    <row r="63" spans="2:10" ht="18" customHeight="1" x14ac:dyDescent="0.25">
      <c r="B63" s="101"/>
      <c r="C63" s="101"/>
      <c r="D63" s="99" t="s">
        <v>67</v>
      </c>
      <c r="E63" s="102">
        <f t="shared" si="1"/>
        <v>-254560</v>
      </c>
      <c r="F63" s="103"/>
      <c r="G63" s="103"/>
      <c r="H63" s="100">
        <f>+H65+H67+H70+H73+H76+H79+H81+H83+H86</f>
        <v>-254560</v>
      </c>
      <c r="I63" s="103"/>
      <c r="J63" s="95"/>
    </row>
    <row r="64" spans="2:10" x14ac:dyDescent="0.25">
      <c r="B64" s="84"/>
      <c r="C64" s="84"/>
      <c r="D64" s="32" t="s">
        <v>140</v>
      </c>
      <c r="E64" s="47"/>
      <c r="F64" s="49"/>
      <c r="G64" s="49"/>
      <c r="H64" s="52"/>
      <c r="I64" s="49"/>
      <c r="J64" s="95"/>
    </row>
    <row r="65" spans="2:10" ht="21.75" customHeight="1" x14ac:dyDescent="0.25">
      <c r="B65" s="41"/>
      <c r="C65" s="41"/>
      <c r="D65" s="38" t="s">
        <v>80</v>
      </c>
      <c r="E65" s="47">
        <f t="shared" si="1"/>
        <v>-24480</v>
      </c>
      <c r="F65" s="47"/>
      <c r="G65" s="47"/>
      <c r="H65" s="54">
        <f>+H66</f>
        <v>-24480</v>
      </c>
      <c r="I65" s="46"/>
      <c r="J65" s="95"/>
    </row>
    <row r="66" spans="2:10" ht="42.75" customHeight="1" x14ac:dyDescent="0.25">
      <c r="B66" s="41"/>
      <c r="C66" s="41"/>
      <c r="D66" s="39" t="s">
        <v>85</v>
      </c>
      <c r="E66" s="46">
        <f t="shared" si="1"/>
        <v>-24480</v>
      </c>
      <c r="F66" s="46"/>
      <c r="G66" s="46"/>
      <c r="H66" s="49">
        <v>-24480</v>
      </c>
      <c r="I66" s="46"/>
      <c r="J66" s="95"/>
    </row>
    <row r="67" spans="2:10" ht="21.75" customHeight="1" x14ac:dyDescent="0.25">
      <c r="B67" s="41"/>
      <c r="C67" s="41"/>
      <c r="D67" s="38" t="s">
        <v>82</v>
      </c>
      <c r="E67" s="47">
        <f t="shared" si="1"/>
        <v>10230</v>
      </c>
      <c r="F67" s="47"/>
      <c r="G67" s="47"/>
      <c r="H67" s="51">
        <f>+H68+H69</f>
        <v>10230</v>
      </c>
      <c r="I67" s="47"/>
      <c r="J67" s="95"/>
    </row>
    <row r="68" spans="2:10" ht="21.75" customHeight="1" x14ac:dyDescent="0.25">
      <c r="B68" s="41"/>
      <c r="C68" s="41"/>
      <c r="D68" s="93" t="s">
        <v>159</v>
      </c>
      <c r="E68" s="46">
        <f>+F68+G68+H68+I68</f>
        <v>31200</v>
      </c>
      <c r="F68" s="47"/>
      <c r="G68" s="47"/>
      <c r="H68" s="49">
        <v>31200</v>
      </c>
      <c r="I68" s="47"/>
      <c r="J68" s="95"/>
    </row>
    <row r="69" spans="2:10" ht="21.75" customHeight="1" x14ac:dyDescent="0.25">
      <c r="B69" s="41"/>
      <c r="C69" s="41"/>
      <c r="D69" s="93" t="s">
        <v>84</v>
      </c>
      <c r="E69" s="46">
        <f t="shared" si="1"/>
        <v>-20970</v>
      </c>
      <c r="F69" s="46"/>
      <c r="G69" s="46"/>
      <c r="H69" s="49">
        <v>-20970</v>
      </c>
      <c r="I69" s="46"/>
      <c r="J69" s="95"/>
    </row>
    <row r="70" spans="2:10" x14ac:dyDescent="0.25">
      <c r="B70" s="41"/>
      <c r="C70" s="41"/>
      <c r="D70" s="38" t="s">
        <v>86</v>
      </c>
      <c r="E70" s="47">
        <f t="shared" si="1"/>
        <v>-40370</v>
      </c>
      <c r="F70" s="48"/>
      <c r="G70" s="48"/>
      <c r="H70" s="51">
        <f>+H71+H72</f>
        <v>-40370</v>
      </c>
      <c r="I70" s="48"/>
      <c r="J70" s="95"/>
    </row>
    <row r="71" spans="2:10" ht="21.75" customHeight="1" x14ac:dyDescent="0.25">
      <c r="B71" s="41"/>
      <c r="C71" s="41"/>
      <c r="D71" s="40" t="s">
        <v>87</v>
      </c>
      <c r="E71" s="46">
        <f t="shared" ref="E71:E115" si="2">+F71+G71+H71+I71</f>
        <v>-15640</v>
      </c>
      <c r="F71" s="47"/>
      <c r="G71" s="47"/>
      <c r="H71" s="49">
        <v>-15640</v>
      </c>
      <c r="I71" s="47"/>
      <c r="J71" s="95"/>
    </row>
    <row r="72" spans="2:10" ht="21.75" customHeight="1" x14ac:dyDescent="0.25">
      <c r="B72" s="41"/>
      <c r="C72" s="41"/>
      <c r="D72" s="40" t="s">
        <v>88</v>
      </c>
      <c r="E72" s="46">
        <f t="shared" si="2"/>
        <v>-24730</v>
      </c>
      <c r="F72" s="46"/>
      <c r="G72" s="46"/>
      <c r="H72" s="49">
        <v>-24730</v>
      </c>
      <c r="I72" s="46"/>
      <c r="J72" s="95"/>
    </row>
    <row r="73" spans="2:10" ht="17.25" customHeight="1" x14ac:dyDescent="0.25">
      <c r="B73" s="41"/>
      <c r="C73" s="41"/>
      <c r="D73" s="38" t="s">
        <v>89</v>
      </c>
      <c r="E73" s="47">
        <f t="shared" si="2"/>
        <v>-30140</v>
      </c>
      <c r="F73" s="46"/>
      <c r="G73" s="46"/>
      <c r="H73" s="51">
        <f>+H74+H75</f>
        <v>-30140</v>
      </c>
      <c r="I73" s="46"/>
      <c r="J73" s="95"/>
    </row>
    <row r="74" spans="2:10" ht="27.75" customHeight="1" x14ac:dyDescent="0.25">
      <c r="B74" s="41"/>
      <c r="C74" s="41"/>
      <c r="D74" s="93" t="s">
        <v>90</v>
      </c>
      <c r="E74" s="46">
        <f t="shared" si="2"/>
        <v>-17520</v>
      </c>
      <c r="F74" s="47"/>
      <c r="G74" s="47"/>
      <c r="H74" s="49">
        <v>-17520</v>
      </c>
      <c r="I74" s="47"/>
      <c r="J74" s="95"/>
    </row>
    <row r="75" spans="2:10" ht="15.75" customHeight="1" x14ac:dyDescent="0.25">
      <c r="B75" s="41"/>
      <c r="C75" s="41"/>
      <c r="D75" s="40" t="s">
        <v>91</v>
      </c>
      <c r="E75" s="46">
        <f t="shared" si="2"/>
        <v>-12620</v>
      </c>
      <c r="F75" s="49"/>
      <c r="G75" s="49"/>
      <c r="H75" s="49">
        <v>-12620</v>
      </c>
      <c r="I75" s="49"/>
      <c r="J75" s="95"/>
    </row>
    <row r="76" spans="2:10" x14ac:dyDescent="0.25">
      <c r="B76" s="41"/>
      <c r="C76" s="41"/>
      <c r="D76" s="38" t="s">
        <v>92</v>
      </c>
      <c r="E76" s="47">
        <f t="shared" si="2"/>
        <v>-32820</v>
      </c>
      <c r="F76" s="49"/>
      <c r="G76" s="49"/>
      <c r="H76" s="51">
        <f>+H77+H78</f>
        <v>-32820</v>
      </c>
      <c r="I76" s="49"/>
      <c r="J76" s="95"/>
    </row>
    <row r="77" spans="2:10" ht="27" x14ac:dyDescent="0.25">
      <c r="B77" s="41"/>
      <c r="C77" s="41"/>
      <c r="D77" s="40" t="s">
        <v>93</v>
      </c>
      <c r="E77" s="46">
        <f t="shared" si="2"/>
        <v>-13680</v>
      </c>
      <c r="F77" s="49"/>
      <c r="G77" s="49"/>
      <c r="H77" s="49">
        <v>-13680</v>
      </c>
      <c r="I77" s="49"/>
      <c r="J77" s="95"/>
    </row>
    <row r="78" spans="2:10" x14ac:dyDescent="0.25">
      <c r="B78" s="41"/>
      <c r="C78" s="41"/>
      <c r="D78" s="40" t="s">
        <v>94</v>
      </c>
      <c r="E78" s="46">
        <f t="shared" si="2"/>
        <v>-19140</v>
      </c>
      <c r="F78" s="47"/>
      <c r="G78" s="47"/>
      <c r="H78" s="49">
        <v>-19140</v>
      </c>
      <c r="I78" s="49"/>
      <c r="J78" s="95"/>
    </row>
    <row r="79" spans="2:10" x14ac:dyDescent="0.25">
      <c r="B79" s="41"/>
      <c r="C79" s="41"/>
      <c r="D79" s="38" t="s">
        <v>95</v>
      </c>
      <c r="E79" s="47">
        <f t="shared" si="2"/>
        <v>-19140</v>
      </c>
      <c r="F79" s="49"/>
      <c r="G79" s="49"/>
      <c r="H79" s="51">
        <f>+H80</f>
        <v>-19140</v>
      </c>
      <c r="I79" s="49"/>
      <c r="J79" s="95"/>
    </row>
    <row r="80" spans="2:10" x14ac:dyDescent="0.25">
      <c r="B80" s="41"/>
      <c r="C80" s="41"/>
      <c r="D80" s="40" t="s">
        <v>96</v>
      </c>
      <c r="E80" s="46">
        <f t="shared" si="2"/>
        <v>-19140</v>
      </c>
      <c r="F80" s="47"/>
      <c r="G80" s="47"/>
      <c r="H80" s="49">
        <v>-19140</v>
      </c>
      <c r="I80" s="47"/>
      <c r="J80" s="95"/>
    </row>
    <row r="81" spans="2:10" x14ac:dyDescent="0.25">
      <c r="B81" s="41"/>
      <c r="C81" s="41"/>
      <c r="D81" s="38" t="s">
        <v>97</v>
      </c>
      <c r="E81" s="47">
        <f t="shared" si="2"/>
        <v>-12970</v>
      </c>
      <c r="F81" s="49"/>
      <c r="G81" s="49"/>
      <c r="H81" s="51">
        <f>+H82</f>
        <v>-12970</v>
      </c>
      <c r="I81" s="49"/>
      <c r="J81" s="95"/>
    </row>
    <row r="82" spans="2:10" x14ac:dyDescent="0.25">
      <c r="B82" s="41"/>
      <c r="C82" s="41"/>
      <c r="D82" s="40" t="s">
        <v>98</v>
      </c>
      <c r="E82" s="46">
        <f t="shared" si="2"/>
        <v>-12970</v>
      </c>
      <c r="F82" s="49"/>
      <c r="G82" s="49"/>
      <c r="H82" s="49">
        <v>-12970</v>
      </c>
      <c r="I82" s="49"/>
      <c r="J82" s="95"/>
    </row>
    <row r="83" spans="2:10" x14ac:dyDescent="0.25">
      <c r="B83" s="41"/>
      <c r="C83" s="41"/>
      <c r="D83" s="38" t="s">
        <v>99</v>
      </c>
      <c r="E83" s="47">
        <f t="shared" si="2"/>
        <v>-44120</v>
      </c>
      <c r="F83" s="47"/>
      <c r="G83" s="47"/>
      <c r="H83" s="51">
        <f>+H84+H85</f>
        <v>-44120</v>
      </c>
      <c r="I83" s="47"/>
      <c r="J83" s="95"/>
    </row>
    <row r="84" spans="2:10" ht="13.5" customHeight="1" x14ac:dyDescent="0.25">
      <c r="B84" s="41"/>
      <c r="C84" s="41"/>
      <c r="D84" s="40" t="s">
        <v>100</v>
      </c>
      <c r="E84" s="46">
        <f t="shared" si="2"/>
        <v>-24980</v>
      </c>
      <c r="F84" s="49"/>
      <c r="G84" s="49"/>
      <c r="H84" s="49">
        <v>-24980</v>
      </c>
      <c r="I84" s="49"/>
      <c r="J84" s="95"/>
    </row>
    <row r="85" spans="2:10" ht="21" customHeight="1" x14ac:dyDescent="0.25">
      <c r="B85" s="41"/>
      <c r="C85" s="41"/>
      <c r="D85" s="40" t="s">
        <v>101</v>
      </c>
      <c r="E85" s="46">
        <f t="shared" si="2"/>
        <v>-19140</v>
      </c>
      <c r="F85" s="49"/>
      <c r="G85" s="49"/>
      <c r="H85" s="49">
        <v>-19140</v>
      </c>
      <c r="I85" s="49"/>
      <c r="J85" s="95"/>
    </row>
    <row r="86" spans="2:10" ht="30.75" customHeight="1" x14ac:dyDescent="0.25">
      <c r="B86" s="41"/>
      <c r="C86" s="41"/>
      <c r="D86" s="57" t="s">
        <v>71</v>
      </c>
      <c r="E86" s="47">
        <f t="shared" si="2"/>
        <v>-60750</v>
      </c>
      <c r="F86" s="47"/>
      <c r="G86" s="47"/>
      <c r="H86" s="51">
        <f>+H87+H92+H97+H99+H102+H104+H107+H109+H113</f>
        <v>-60750</v>
      </c>
      <c r="I86" s="47"/>
      <c r="J86" s="95"/>
    </row>
    <row r="87" spans="2:10" x14ac:dyDescent="0.25">
      <c r="B87" s="41"/>
      <c r="C87" s="41"/>
      <c r="D87" s="42" t="s">
        <v>103</v>
      </c>
      <c r="E87" s="47">
        <f t="shared" si="2"/>
        <v>-12150</v>
      </c>
      <c r="F87" s="49"/>
      <c r="G87" s="49"/>
      <c r="H87" s="51">
        <f>+H88+H89+H90+H91</f>
        <v>-12150</v>
      </c>
      <c r="I87" s="49"/>
      <c r="J87" s="95"/>
    </row>
    <row r="88" spans="2:10" x14ac:dyDescent="0.25">
      <c r="B88" s="41"/>
      <c r="C88" s="41"/>
      <c r="D88" s="43" t="s">
        <v>102</v>
      </c>
      <c r="E88" s="46">
        <f t="shared" si="2"/>
        <v>-3037.5</v>
      </c>
      <c r="F88" s="47"/>
      <c r="G88" s="47"/>
      <c r="H88" s="49">
        <v>-3037.5</v>
      </c>
      <c r="I88" s="47"/>
      <c r="J88" s="95"/>
    </row>
    <row r="89" spans="2:10" x14ac:dyDescent="0.25">
      <c r="B89" s="41"/>
      <c r="C89" s="41"/>
      <c r="D89" s="43" t="s">
        <v>104</v>
      </c>
      <c r="E89" s="46">
        <f t="shared" si="2"/>
        <v>-3037.5</v>
      </c>
      <c r="F89" s="49"/>
      <c r="G89" s="49"/>
      <c r="H89" s="49">
        <v>-3037.5</v>
      </c>
      <c r="I89" s="49"/>
      <c r="J89" s="95"/>
    </row>
    <row r="90" spans="2:10" x14ac:dyDescent="0.25">
      <c r="B90" s="41"/>
      <c r="C90" s="41"/>
      <c r="D90" s="43" t="s">
        <v>105</v>
      </c>
      <c r="E90" s="46">
        <f t="shared" si="2"/>
        <v>-3037.5</v>
      </c>
      <c r="F90" s="49"/>
      <c r="G90" s="49"/>
      <c r="H90" s="49">
        <v>-3037.5</v>
      </c>
      <c r="I90" s="49"/>
      <c r="J90" s="95"/>
    </row>
    <row r="91" spans="2:10" x14ac:dyDescent="0.25">
      <c r="B91" s="41"/>
      <c r="C91" s="41"/>
      <c r="D91" s="43" t="s">
        <v>106</v>
      </c>
      <c r="E91" s="46">
        <f t="shared" si="2"/>
        <v>-3037.5</v>
      </c>
      <c r="F91" s="47"/>
      <c r="G91" s="47"/>
      <c r="H91" s="49">
        <v>-3037.5</v>
      </c>
      <c r="I91" s="49"/>
      <c r="J91" s="95"/>
    </row>
    <row r="92" spans="2:10" x14ac:dyDescent="0.25">
      <c r="B92" s="41"/>
      <c r="C92" s="41"/>
      <c r="D92" s="42" t="s">
        <v>108</v>
      </c>
      <c r="E92" s="47">
        <f t="shared" si="2"/>
        <v>-12150</v>
      </c>
      <c r="F92" s="47"/>
      <c r="G92" s="47"/>
      <c r="H92" s="51">
        <f>+H93+H94+H95+H96</f>
        <v>-12150</v>
      </c>
      <c r="I92" s="49"/>
      <c r="J92" s="95"/>
    </row>
    <row r="93" spans="2:10" x14ac:dyDescent="0.25">
      <c r="B93" s="41"/>
      <c r="C93" s="41"/>
      <c r="D93" s="43" t="s">
        <v>107</v>
      </c>
      <c r="E93" s="46">
        <f t="shared" si="2"/>
        <v>-3037.5</v>
      </c>
      <c r="F93" s="47"/>
      <c r="G93" s="47"/>
      <c r="H93" s="49">
        <v>-3037.5</v>
      </c>
      <c r="I93" s="49"/>
      <c r="J93" s="95"/>
    </row>
    <row r="94" spans="2:10" x14ac:dyDescent="0.25">
      <c r="B94" s="84"/>
      <c r="C94" s="84"/>
      <c r="D94" s="43" t="s">
        <v>109</v>
      </c>
      <c r="E94" s="46">
        <f t="shared" si="2"/>
        <v>-3037.5</v>
      </c>
      <c r="F94" s="49"/>
      <c r="G94" s="49"/>
      <c r="H94" s="49">
        <v>-3037.5</v>
      </c>
      <c r="I94" s="49"/>
      <c r="J94" s="95"/>
    </row>
    <row r="95" spans="2:10" x14ac:dyDescent="0.25">
      <c r="B95" s="84"/>
      <c r="C95" s="84"/>
      <c r="D95" s="43" t="s">
        <v>110</v>
      </c>
      <c r="E95" s="46">
        <f t="shared" si="2"/>
        <v>-3037.5</v>
      </c>
      <c r="F95" s="49"/>
      <c r="G95" s="49"/>
      <c r="H95" s="49">
        <v>-3037.5</v>
      </c>
      <c r="I95" s="49"/>
      <c r="J95" s="95"/>
    </row>
    <row r="96" spans="2:10" x14ac:dyDescent="0.25">
      <c r="B96" s="84"/>
      <c r="C96" s="84"/>
      <c r="D96" s="43" t="s">
        <v>111</v>
      </c>
      <c r="E96" s="46">
        <f t="shared" si="2"/>
        <v>-3037.5</v>
      </c>
      <c r="F96" s="49"/>
      <c r="G96" s="49"/>
      <c r="H96" s="49">
        <v>-3037.5</v>
      </c>
      <c r="I96" s="49"/>
      <c r="J96" s="95"/>
    </row>
    <row r="97" spans="2:10" ht="18.75" customHeight="1" x14ac:dyDescent="0.25">
      <c r="B97" s="84"/>
      <c r="C97" s="84"/>
      <c r="D97" s="42" t="s">
        <v>81</v>
      </c>
      <c r="E97" s="47">
        <f t="shared" si="2"/>
        <v>-3037.5</v>
      </c>
      <c r="F97" s="49"/>
      <c r="G97" s="49"/>
      <c r="H97" s="51">
        <f>+H98</f>
        <v>-3037.5</v>
      </c>
      <c r="I97" s="49"/>
      <c r="J97" s="95"/>
    </row>
    <row r="98" spans="2:10" x14ac:dyDescent="0.25">
      <c r="B98" s="84"/>
      <c r="C98" s="84"/>
      <c r="D98" s="43" t="s">
        <v>112</v>
      </c>
      <c r="E98" s="46">
        <f t="shared" si="2"/>
        <v>-3037.5</v>
      </c>
      <c r="F98" s="47"/>
      <c r="G98" s="47"/>
      <c r="H98" s="49">
        <v>-3037.5</v>
      </c>
      <c r="I98" s="49"/>
      <c r="J98" s="95"/>
    </row>
    <row r="99" spans="2:10" x14ac:dyDescent="0.25">
      <c r="B99" s="84"/>
      <c r="C99" s="84"/>
      <c r="D99" s="42" t="s">
        <v>117</v>
      </c>
      <c r="E99" s="47">
        <f t="shared" si="2"/>
        <v>-6075</v>
      </c>
      <c r="F99" s="49"/>
      <c r="G99" s="49"/>
      <c r="H99" s="51">
        <f>+H100+H101</f>
        <v>-6075</v>
      </c>
      <c r="I99" s="49"/>
      <c r="J99" s="95"/>
    </row>
    <row r="100" spans="2:10" x14ac:dyDescent="0.25">
      <c r="B100" s="84"/>
      <c r="C100" s="84"/>
      <c r="D100" s="43" t="s">
        <v>116</v>
      </c>
      <c r="E100" s="46">
        <f t="shared" si="2"/>
        <v>-3037.5</v>
      </c>
      <c r="F100" s="49"/>
      <c r="G100" s="49"/>
      <c r="H100" s="49">
        <v>-3037.5</v>
      </c>
      <c r="I100" s="49"/>
      <c r="J100" s="95"/>
    </row>
    <row r="101" spans="2:10" x14ac:dyDescent="0.25">
      <c r="B101" s="84"/>
      <c r="C101" s="84"/>
      <c r="D101" s="43" t="s">
        <v>118</v>
      </c>
      <c r="E101" s="46">
        <f t="shared" si="2"/>
        <v>-3037.5</v>
      </c>
      <c r="F101" s="49"/>
      <c r="G101" s="49"/>
      <c r="H101" s="49">
        <v>-3037.5</v>
      </c>
      <c r="I101" s="49"/>
      <c r="J101" s="95"/>
    </row>
    <row r="102" spans="2:10" x14ac:dyDescent="0.25">
      <c r="B102" s="84"/>
      <c r="C102" s="84"/>
      <c r="D102" s="42" t="s">
        <v>122</v>
      </c>
      <c r="E102" s="47">
        <f t="shared" si="2"/>
        <v>-3037.5</v>
      </c>
      <c r="F102" s="49"/>
      <c r="G102" s="49"/>
      <c r="H102" s="51">
        <f>+H103</f>
        <v>-3037.5</v>
      </c>
      <c r="I102" s="49"/>
      <c r="J102" s="95"/>
    </row>
    <row r="103" spans="2:10" x14ac:dyDescent="0.25">
      <c r="B103" s="84"/>
      <c r="C103" s="84"/>
      <c r="D103" s="43" t="s">
        <v>121</v>
      </c>
      <c r="E103" s="46">
        <f t="shared" si="2"/>
        <v>-3037.5</v>
      </c>
      <c r="F103" s="47"/>
      <c r="G103" s="47"/>
      <c r="H103" s="49">
        <v>-3037.5</v>
      </c>
      <c r="I103" s="49"/>
      <c r="J103" s="95"/>
    </row>
    <row r="104" spans="2:10" x14ac:dyDescent="0.25">
      <c r="B104" s="84"/>
      <c r="C104" s="84"/>
      <c r="D104" s="42" t="s">
        <v>114</v>
      </c>
      <c r="E104" s="47">
        <f t="shared" si="2"/>
        <v>-6075</v>
      </c>
      <c r="F104" s="49"/>
      <c r="G104" s="49"/>
      <c r="H104" s="51">
        <f>+H105+H106</f>
        <v>-6075</v>
      </c>
      <c r="I104" s="49"/>
      <c r="J104" s="95"/>
    </row>
    <row r="105" spans="2:10" x14ac:dyDescent="0.25">
      <c r="B105" s="84"/>
      <c r="C105" s="84"/>
      <c r="D105" s="43" t="s">
        <v>113</v>
      </c>
      <c r="E105" s="46">
        <f t="shared" si="2"/>
        <v>-3037.5</v>
      </c>
      <c r="F105" s="47"/>
      <c r="G105" s="47"/>
      <c r="H105" s="49">
        <v>-3037.5</v>
      </c>
      <c r="I105" s="49"/>
      <c r="J105" s="95"/>
    </row>
    <row r="106" spans="2:10" x14ac:dyDescent="0.25">
      <c r="B106" s="84"/>
      <c r="C106" s="84"/>
      <c r="D106" s="43" t="s">
        <v>115</v>
      </c>
      <c r="E106" s="46">
        <f t="shared" si="2"/>
        <v>-3037.5</v>
      </c>
      <c r="F106" s="49"/>
      <c r="G106" s="49"/>
      <c r="H106" s="49">
        <v>-3037.5</v>
      </c>
      <c r="I106" s="49"/>
      <c r="J106" s="95"/>
    </row>
    <row r="107" spans="2:10" x14ac:dyDescent="0.25">
      <c r="B107" s="84"/>
      <c r="C107" s="84"/>
      <c r="D107" s="42" t="s">
        <v>120</v>
      </c>
      <c r="E107" s="47">
        <f t="shared" si="2"/>
        <v>-3037.5</v>
      </c>
      <c r="F107" s="49"/>
      <c r="G107" s="49"/>
      <c r="H107" s="51">
        <f>+H108</f>
        <v>-3037.5</v>
      </c>
      <c r="I107" s="49"/>
      <c r="J107" s="95"/>
    </row>
    <row r="108" spans="2:10" x14ac:dyDescent="0.25">
      <c r="B108" s="84"/>
      <c r="C108" s="84"/>
      <c r="D108" s="43" t="s">
        <v>119</v>
      </c>
      <c r="E108" s="46">
        <f t="shared" si="2"/>
        <v>-3037.5</v>
      </c>
      <c r="F108" s="47"/>
      <c r="G108" s="47"/>
      <c r="H108" s="49">
        <v>-3037.5</v>
      </c>
      <c r="I108" s="49"/>
      <c r="J108" s="95"/>
    </row>
    <row r="109" spans="2:10" x14ac:dyDescent="0.25">
      <c r="B109" s="84"/>
      <c r="C109" s="84"/>
      <c r="D109" s="42" t="s">
        <v>124</v>
      </c>
      <c r="E109" s="47">
        <f t="shared" si="2"/>
        <v>-9112.5</v>
      </c>
      <c r="F109" s="49"/>
      <c r="G109" s="49"/>
      <c r="H109" s="51">
        <f>+H110+H111+H112</f>
        <v>-9112.5</v>
      </c>
      <c r="I109" s="49"/>
      <c r="J109" s="95"/>
    </row>
    <row r="110" spans="2:10" x14ac:dyDescent="0.25">
      <c r="B110" s="84"/>
      <c r="C110" s="84"/>
      <c r="D110" s="43" t="s">
        <v>123</v>
      </c>
      <c r="E110" s="46">
        <f t="shared" si="2"/>
        <v>-3037.5</v>
      </c>
      <c r="F110" s="47"/>
      <c r="G110" s="47"/>
      <c r="H110" s="49">
        <v>-3037.5</v>
      </c>
      <c r="I110" s="49"/>
      <c r="J110" s="95"/>
    </row>
    <row r="111" spans="2:10" x14ac:dyDescent="0.25">
      <c r="B111" s="84"/>
      <c r="C111" s="84"/>
      <c r="D111" s="43" t="s">
        <v>125</v>
      </c>
      <c r="E111" s="46">
        <f t="shared" si="2"/>
        <v>-3037.5</v>
      </c>
      <c r="F111" s="49"/>
      <c r="G111" s="49"/>
      <c r="H111" s="49">
        <v>-3037.5</v>
      </c>
      <c r="I111" s="49"/>
      <c r="J111" s="95"/>
    </row>
    <row r="112" spans="2:10" x14ac:dyDescent="0.25">
      <c r="B112" s="84"/>
      <c r="C112" s="84"/>
      <c r="D112" s="44" t="s">
        <v>126</v>
      </c>
      <c r="E112" s="46">
        <f t="shared" si="2"/>
        <v>-3037.5</v>
      </c>
      <c r="F112" s="49"/>
      <c r="G112" s="49"/>
      <c r="H112" s="49">
        <v>-3037.5</v>
      </c>
      <c r="I112" s="49"/>
      <c r="J112" s="95"/>
    </row>
    <row r="113" spans="2:10" x14ac:dyDescent="0.25">
      <c r="B113" s="84"/>
      <c r="C113" s="84"/>
      <c r="D113" s="42" t="s">
        <v>128</v>
      </c>
      <c r="E113" s="47">
        <f t="shared" si="2"/>
        <v>-6075</v>
      </c>
      <c r="F113" s="47"/>
      <c r="G113" s="47"/>
      <c r="H113" s="51">
        <f>+H114+H115</f>
        <v>-6075</v>
      </c>
      <c r="I113" s="49"/>
      <c r="J113" s="95"/>
    </row>
    <row r="114" spans="2:10" x14ac:dyDescent="0.25">
      <c r="B114" s="84"/>
      <c r="C114" s="84"/>
      <c r="D114" s="44" t="s">
        <v>127</v>
      </c>
      <c r="E114" s="46">
        <f t="shared" si="2"/>
        <v>-3037.5</v>
      </c>
      <c r="F114" s="49"/>
      <c r="G114" s="49"/>
      <c r="H114" s="49">
        <v>-3037.5</v>
      </c>
      <c r="I114" s="49"/>
      <c r="J114" s="95"/>
    </row>
    <row r="115" spans="2:10" x14ac:dyDescent="0.25">
      <c r="B115" s="84"/>
      <c r="C115" s="84"/>
      <c r="D115" s="44" t="s">
        <v>129</v>
      </c>
      <c r="E115" s="46">
        <f t="shared" si="2"/>
        <v>-3037.5</v>
      </c>
      <c r="F115" s="47"/>
      <c r="G115" s="47"/>
      <c r="H115" s="49">
        <v>-3037.5</v>
      </c>
      <c r="I115" s="49"/>
      <c r="J115" s="95"/>
    </row>
  </sheetData>
  <mergeCells count="12">
    <mergeCell ref="B6:I6"/>
    <mergeCell ref="B5:I5"/>
    <mergeCell ref="B1:I1"/>
    <mergeCell ref="B2:I2"/>
    <mergeCell ref="B3:I3"/>
    <mergeCell ref="B4:I4"/>
    <mergeCell ref="B7:I7"/>
    <mergeCell ref="B8:C9"/>
    <mergeCell ref="D8:D10"/>
    <mergeCell ref="E8:I8"/>
    <mergeCell ref="E9:E10"/>
    <mergeCell ref="F9:I9"/>
  </mergeCells>
  <pageMargins left="0.21" right="0.17" top="0.32" bottom="0.33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M37"/>
  <sheetViews>
    <sheetView zoomScaleNormal="100" workbookViewId="0">
      <selection activeCell="C28" sqref="C28"/>
    </sheetView>
  </sheetViews>
  <sheetFormatPr defaultColWidth="9.140625" defaultRowHeight="13.5" x14ac:dyDescent="0.2"/>
  <cols>
    <col min="1" max="1" width="4.42578125" style="31" customWidth="1"/>
    <col min="2" max="2" width="49.28515625" style="31" customWidth="1"/>
    <col min="3" max="3" width="59.7109375" style="31" customWidth="1"/>
    <col min="4" max="4" width="31.140625" style="31" customWidth="1"/>
    <col min="5" max="16384" width="9.140625" style="31"/>
  </cols>
  <sheetData>
    <row r="1" spans="2:247" s="124" customFormat="1" ht="15.95" customHeight="1" x14ac:dyDescent="0.2">
      <c r="B1" s="265" t="s">
        <v>66</v>
      </c>
      <c r="C1" s="265"/>
      <c r="D1" s="265"/>
      <c r="E1" s="140"/>
      <c r="F1" s="140"/>
      <c r="G1" s="141"/>
      <c r="H1" s="34"/>
      <c r="I1" s="34"/>
      <c r="J1" s="34"/>
      <c r="K1" s="34"/>
      <c r="L1" s="34"/>
      <c r="M1" s="34"/>
      <c r="N1" s="34"/>
      <c r="O1" s="141"/>
      <c r="P1" s="34"/>
      <c r="Q1" s="34"/>
      <c r="R1" s="34"/>
      <c r="S1" s="34"/>
      <c r="T1" s="34"/>
      <c r="U1" s="34"/>
      <c r="V1" s="34"/>
      <c r="W1" s="141"/>
      <c r="X1" s="34"/>
      <c r="Y1" s="34"/>
      <c r="Z1" s="34"/>
      <c r="AA1" s="34"/>
      <c r="AB1" s="34"/>
      <c r="AC1" s="34"/>
      <c r="AD1" s="34"/>
      <c r="AE1" s="141"/>
      <c r="AF1" s="34"/>
      <c r="AG1" s="34"/>
      <c r="AH1" s="34"/>
      <c r="AI1" s="34"/>
      <c r="AJ1" s="34"/>
      <c r="AK1" s="34"/>
      <c r="AL1" s="34"/>
      <c r="AM1" s="141"/>
      <c r="AN1" s="34"/>
      <c r="AO1" s="34"/>
      <c r="AP1" s="34"/>
      <c r="AQ1" s="34"/>
      <c r="AR1" s="34"/>
      <c r="AS1" s="34"/>
      <c r="AT1" s="34"/>
      <c r="AU1" s="141"/>
      <c r="AV1" s="34"/>
      <c r="AW1" s="34"/>
      <c r="AX1" s="34"/>
      <c r="AY1" s="34"/>
      <c r="AZ1" s="34"/>
      <c r="BA1" s="34"/>
      <c r="BB1" s="34"/>
      <c r="BC1" s="141"/>
      <c r="BD1" s="34"/>
      <c r="BE1" s="34"/>
      <c r="BF1" s="34"/>
      <c r="BG1" s="34"/>
      <c r="BH1" s="34"/>
      <c r="BI1" s="34"/>
      <c r="BJ1" s="34"/>
      <c r="BK1" s="141"/>
      <c r="BL1" s="34"/>
      <c r="BM1" s="34"/>
      <c r="BN1" s="34"/>
      <c r="BO1" s="34"/>
      <c r="BP1" s="34"/>
      <c r="BQ1" s="34"/>
      <c r="BR1" s="34"/>
      <c r="BS1" s="141"/>
      <c r="BT1" s="34"/>
      <c r="BU1" s="34"/>
      <c r="BV1" s="34"/>
      <c r="BW1" s="34"/>
      <c r="BX1" s="34"/>
      <c r="BY1" s="34"/>
      <c r="BZ1" s="34"/>
      <c r="CA1" s="141"/>
      <c r="CB1" s="34"/>
      <c r="CC1" s="34"/>
      <c r="CD1" s="34"/>
      <c r="CE1" s="34"/>
      <c r="CF1" s="34"/>
      <c r="CG1" s="34"/>
      <c r="CH1" s="34"/>
      <c r="CI1" s="141"/>
      <c r="CJ1" s="34"/>
      <c r="CK1" s="34"/>
      <c r="CL1" s="34"/>
      <c r="CM1" s="34"/>
      <c r="CN1" s="34"/>
      <c r="CO1" s="34"/>
      <c r="CP1" s="34"/>
      <c r="CQ1" s="141"/>
      <c r="CR1" s="34"/>
      <c r="CS1" s="34"/>
      <c r="CT1" s="34"/>
      <c r="CU1" s="34"/>
      <c r="CV1" s="34"/>
      <c r="CW1" s="34"/>
      <c r="CX1" s="34"/>
      <c r="CY1" s="141"/>
      <c r="CZ1" s="34"/>
      <c r="DA1" s="34"/>
      <c r="DB1" s="34"/>
      <c r="DC1" s="34"/>
      <c r="DD1" s="34"/>
      <c r="DE1" s="34"/>
      <c r="DF1" s="34"/>
      <c r="DG1" s="141"/>
      <c r="DH1" s="34"/>
      <c r="DI1" s="34"/>
      <c r="DJ1" s="34"/>
      <c r="DK1" s="34"/>
      <c r="DL1" s="34"/>
      <c r="DM1" s="34"/>
      <c r="DN1" s="34"/>
      <c r="DO1" s="141"/>
      <c r="DP1" s="34"/>
      <c r="DQ1" s="34"/>
      <c r="DR1" s="34"/>
      <c r="DS1" s="34"/>
      <c r="DT1" s="34"/>
      <c r="DU1" s="34"/>
      <c r="DV1" s="34"/>
      <c r="DW1" s="141"/>
      <c r="DX1" s="34"/>
      <c r="DY1" s="34"/>
      <c r="DZ1" s="34"/>
      <c r="EA1" s="34"/>
      <c r="EB1" s="34"/>
      <c r="EC1" s="34"/>
      <c r="ED1" s="34"/>
      <c r="EE1" s="141"/>
      <c r="EF1" s="34"/>
      <c r="EG1" s="34"/>
      <c r="EH1" s="34"/>
      <c r="EI1" s="34"/>
      <c r="EJ1" s="34"/>
      <c r="EK1" s="34"/>
      <c r="EL1" s="34"/>
      <c r="EM1" s="141"/>
      <c r="EN1" s="34"/>
      <c r="EO1" s="34"/>
      <c r="EP1" s="34"/>
      <c r="EQ1" s="34"/>
      <c r="ER1" s="34"/>
      <c r="ES1" s="34"/>
      <c r="ET1" s="34"/>
      <c r="EU1" s="141"/>
      <c r="EV1" s="34"/>
      <c r="EW1" s="34"/>
      <c r="EX1" s="34"/>
      <c r="EY1" s="34"/>
      <c r="EZ1" s="34"/>
      <c r="FA1" s="34"/>
      <c r="FB1" s="34"/>
      <c r="FC1" s="141"/>
      <c r="FD1" s="34"/>
      <c r="FE1" s="34"/>
      <c r="FF1" s="34"/>
      <c r="FG1" s="34"/>
      <c r="FH1" s="34"/>
      <c r="FI1" s="34"/>
      <c r="FJ1" s="34"/>
      <c r="FK1" s="141"/>
      <c r="FL1" s="34"/>
      <c r="FM1" s="34"/>
      <c r="FN1" s="34"/>
      <c r="FO1" s="34"/>
      <c r="FP1" s="34"/>
      <c r="FQ1" s="34"/>
      <c r="FR1" s="34"/>
      <c r="FS1" s="141"/>
      <c r="FT1" s="34"/>
      <c r="FU1" s="34"/>
      <c r="FV1" s="34"/>
      <c r="FW1" s="34"/>
      <c r="FX1" s="34"/>
      <c r="FY1" s="34"/>
      <c r="FZ1" s="34"/>
      <c r="GA1" s="141"/>
      <c r="GB1" s="34"/>
      <c r="GC1" s="34"/>
      <c r="GD1" s="34"/>
      <c r="GE1" s="34"/>
      <c r="GF1" s="34"/>
      <c r="GG1" s="34"/>
      <c r="GH1" s="34"/>
      <c r="GI1" s="141"/>
      <c r="GJ1" s="34"/>
      <c r="GK1" s="34"/>
      <c r="GL1" s="34"/>
      <c r="GM1" s="34"/>
      <c r="GN1" s="34"/>
      <c r="GO1" s="34"/>
      <c r="GP1" s="34"/>
      <c r="GQ1" s="141"/>
      <c r="GR1" s="34"/>
      <c r="GS1" s="34"/>
      <c r="GT1" s="34"/>
      <c r="GU1" s="34"/>
      <c r="GV1" s="34"/>
      <c r="GW1" s="34"/>
      <c r="GX1" s="34"/>
      <c r="GY1" s="141"/>
      <c r="GZ1" s="34"/>
      <c r="HA1" s="34"/>
      <c r="HB1" s="34"/>
      <c r="HC1" s="34"/>
      <c r="HD1" s="34"/>
      <c r="HE1" s="34"/>
      <c r="HF1" s="34"/>
      <c r="HG1" s="141"/>
      <c r="HH1" s="34"/>
      <c r="HI1" s="34"/>
      <c r="HJ1" s="34"/>
      <c r="HK1" s="34"/>
      <c r="HL1" s="34"/>
      <c r="HM1" s="34"/>
      <c r="HN1" s="34"/>
      <c r="HO1" s="141"/>
      <c r="HP1" s="34"/>
      <c r="HQ1" s="34"/>
      <c r="HR1" s="34"/>
      <c r="HS1" s="34"/>
      <c r="HT1" s="34"/>
      <c r="HU1" s="34"/>
      <c r="HV1" s="34"/>
      <c r="HW1" s="141"/>
      <c r="HX1" s="34"/>
      <c r="HY1" s="34"/>
      <c r="HZ1" s="34"/>
      <c r="IA1" s="34"/>
      <c r="IB1" s="34"/>
      <c r="IC1" s="34"/>
      <c r="ID1" s="34"/>
      <c r="IE1" s="141"/>
      <c r="IF1" s="34"/>
      <c r="IG1" s="34"/>
      <c r="IH1" s="34"/>
      <c r="II1" s="34"/>
      <c r="IJ1" s="34"/>
      <c r="IK1" s="34"/>
      <c r="IL1" s="34"/>
      <c r="IM1" s="141"/>
    </row>
    <row r="2" spans="2:247" s="124" customFormat="1" ht="15.95" customHeight="1" x14ac:dyDescent="0.2">
      <c r="B2" s="245" t="s">
        <v>64</v>
      </c>
      <c r="C2" s="245"/>
      <c r="D2" s="245"/>
      <c r="E2" s="140"/>
      <c r="F2" s="140"/>
      <c r="G2" s="141"/>
      <c r="H2" s="34"/>
      <c r="I2" s="34"/>
      <c r="J2" s="34"/>
      <c r="K2" s="34"/>
      <c r="L2" s="34"/>
      <c r="M2" s="34"/>
      <c r="N2" s="34"/>
      <c r="O2" s="141"/>
      <c r="P2" s="34"/>
      <c r="Q2" s="34"/>
      <c r="R2" s="34"/>
      <c r="S2" s="34"/>
      <c r="T2" s="34"/>
      <c r="U2" s="34"/>
      <c r="V2" s="34"/>
      <c r="W2" s="141"/>
      <c r="X2" s="34"/>
      <c r="Y2" s="34"/>
      <c r="Z2" s="34"/>
      <c r="AA2" s="34"/>
      <c r="AB2" s="34"/>
      <c r="AC2" s="34"/>
      <c r="AD2" s="34"/>
      <c r="AE2" s="141"/>
      <c r="AF2" s="34"/>
      <c r="AG2" s="34"/>
      <c r="AH2" s="34"/>
      <c r="AI2" s="34"/>
      <c r="AJ2" s="34"/>
      <c r="AK2" s="34"/>
      <c r="AL2" s="34"/>
      <c r="AM2" s="141"/>
      <c r="AN2" s="34"/>
      <c r="AO2" s="34"/>
      <c r="AP2" s="34"/>
      <c r="AQ2" s="34"/>
      <c r="AR2" s="34"/>
      <c r="AS2" s="34"/>
      <c r="AT2" s="34"/>
      <c r="AU2" s="141"/>
      <c r="AV2" s="34"/>
      <c r="AW2" s="34"/>
      <c r="AX2" s="34"/>
      <c r="AY2" s="34"/>
      <c r="AZ2" s="34"/>
      <c r="BA2" s="34"/>
      <c r="BB2" s="34"/>
      <c r="BC2" s="141"/>
      <c r="BD2" s="34"/>
      <c r="BE2" s="34"/>
      <c r="BF2" s="34"/>
      <c r="BG2" s="34"/>
      <c r="BH2" s="34"/>
      <c r="BI2" s="34"/>
      <c r="BJ2" s="34"/>
      <c r="BK2" s="141"/>
      <c r="BL2" s="34"/>
      <c r="BM2" s="34"/>
      <c r="BN2" s="34"/>
      <c r="BO2" s="34"/>
      <c r="BP2" s="34"/>
      <c r="BQ2" s="34"/>
      <c r="BR2" s="34"/>
      <c r="BS2" s="141"/>
      <c r="BT2" s="34"/>
      <c r="BU2" s="34"/>
      <c r="BV2" s="34"/>
      <c r="BW2" s="34"/>
      <c r="BX2" s="34"/>
      <c r="BY2" s="34"/>
      <c r="BZ2" s="34"/>
      <c r="CA2" s="141"/>
      <c r="CB2" s="34"/>
      <c r="CC2" s="34"/>
      <c r="CD2" s="34"/>
      <c r="CE2" s="34"/>
      <c r="CF2" s="34"/>
      <c r="CG2" s="34"/>
      <c r="CH2" s="34"/>
      <c r="CI2" s="141"/>
      <c r="CJ2" s="34"/>
      <c r="CK2" s="34"/>
      <c r="CL2" s="34"/>
      <c r="CM2" s="34"/>
      <c r="CN2" s="34"/>
      <c r="CO2" s="34"/>
      <c r="CP2" s="34"/>
      <c r="CQ2" s="141"/>
      <c r="CR2" s="34"/>
      <c r="CS2" s="34"/>
      <c r="CT2" s="34"/>
      <c r="CU2" s="34"/>
      <c r="CV2" s="34"/>
      <c r="CW2" s="34"/>
      <c r="CX2" s="34"/>
      <c r="CY2" s="141"/>
      <c r="CZ2" s="34"/>
      <c r="DA2" s="34"/>
      <c r="DB2" s="34"/>
      <c r="DC2" s="34"/>
      <c r="DD2" s="34"/>
      <c r="DE2" s="34"/>
      <c r="DF2" s="34"/>
      <c r="DG2" s="141"/>
      <c r="DH2" s="34"/>
      <c r="DI2" s="34"/>
      <c r="DJ2" s="34"/>
      <c r="DK2" s="34"/>
      <c r="DL2" s="34"/>
      <c r="DM2" s="34"/>
      <c r="DN2" s="34"/>
      <c r="DO2" s="141"/>
      <c r="DP2" s="34"/>
      <c r="DQ2" s="34"/>
      <c r="DR2" s="34"/>
      <c r="DS2" s="34"/>
      <c r="DT2" s="34"/>
      <c r="DU2" s="34"/>
      <c r="DV2" s="34"/>
      <c r="DW2" s="141"/>
      <c r="DX2" s="34"/>
      <c r="DY2" s="34"/>
      <c r="DZ2" s="34"/>
      <c r="EA2" s="34"/>
      <c r="EB2" s="34"/>
      <c r="EC2" s="34"/>
      <c r="ED2" s="34"/>
      <c r="EE2" s="141"/>
      <c r="EF2" s="34"/>
      <c r="EG2" s="34"/>
      <c r="EH2" s="34"/>
      <c r="EI2" s="34"/>
      <c r="EJ2" s="34"/>
      <c r="EK2" s="34"/>
      <c r="EL2" s="34"/>
      <c r="EM2" s="141"/>
      <c r="EN2" s="34"/>
      <c r="EO2" s="34"/>
      <c r="EP2" s="34"/>
      <c r="EQ2" s="34"/>
      <c r="ER2" s="34"/>
      <c r="ES2" s="34"/>
      <c r="ET2" s="34"/>
      <c r="EU2" s="141"/>
      <c r="EV2" s="34"/>
      <c r="EW2" s="34"/>
      <c r="EX2" s="34"/>
      <c r="EY2" s="34"/>
      <c r="EZ2" s="34"/>
      <c r="FA2" s="34"/>
      <c r="FB2" s="34"/>
      <c r="FC2" s="141"/>
      <c r="FD2" s="34"/>
      <c r="FE2" s="34"/>
      <c r="FF2" s="34"/>
      <c r="FG2" s="34"/>
      <c r="FH2" s="34"/>
      <c r="FI2" s="34"/>
      <c r="FJ2" s="34"/>
      <c r="FK2" s="141"/>
      <c r="FL2" s="34"/>
      <c r="FM2" s="34"/>
      <c r="FN2" s="34"/>
      <c r="FO2" s="34"/>
      <c r="FP2" s="34"/>
      <c r="FQ2" s="34"/>
      <c r="FR2" s="34"/>
      <c r="FS2" s="141"/>
      <c r="FT2" s="34"/>
      <c r="FU2" s="34"/>
      <c r="FV2" s="34"/>
      <c r="FW2" s="34"/>
      <c r="FX2" s="34"/>
      <c r="FY2" s="34"/>
      <c r="FZ2" s="34"/>
      <c r="GA2" s="141"/>
      <c r="GB2" s="34"/>
      <c r="GC2" s="34"/>
      <c r="GD2" s="34"/>
      <c r="GE2" s="34"/>
      <c r="GF2" s="34"/>
      <c r="GG2" s="34"/>
      <c r="GH2" s="34"/>
      <c r="GI2" s="141"/>
      <c r="GJ2" s="34"/>
      <c r="GK2" s="34"/>
      <c r="GL2" s="34"/>
      <c r="GM2" s="34"/>
      <c r="GN2" s="34"/>
      <c r="GO2" s="34"/>
      <c r="GP2" s="34"/>
      <c r="GQ2" s="141"/>
      <c r="GR2" s="34"/>
      <c r="GS2" s="34"/>
      <c r="GT2" s="34"/>
      <c r="GU2" s="34"/>
      <c r="GV2" s="34"/>
      <c r="GW2" s="34"/>
      <c r="GX2" s="34"/>
      <c r="GY2" s="141"/>
      <c r="GZ2" s="34"/>
      <c r="HA2" s="34"/>
      <c r="HB2" s="34"/>
      <c r="HC2" s="34"/>
      <c r="HD2" s="34"/>
      <c r="HE2" s="34"/>
      <c r="HF2" s="34"/>
      <c r="HG2" s="141"/>
      <c r="HH2" s="34"/>
      <c r="HI2" s="34"/>
      <c r="HJ2" s="34"/>
      <c r="HK2" s="34"/>
      <c r="HL2" s="34"/>
      <c r="HM2" s="34"/>
      <c r="HN2" s="34"/>
      <c r="HO2" s="141"/>
      <c r="HP2" s="34"/>
      <c r="HQ2" s="34"/>
      <c r="HR2" s="34"/>
      <c r="HS2" s="34"/>
      <c r="HT2" s="34"/>
      <c r="HU2" s="34"/>
      <c r="HV2" s="34"/>
      <c r="HW2" s="141"/>
      <c r="HX2" s="34"/>
      <c r="HY2" s="34"/>
      <c r="HZ2" s="34"/>
      <c r="IA2" s="34"/>
      <c r="IB2" s="34"/>
      <c r="IC2" s="34"/>
      <c r="ID2" s="34"/>
      <c r="IE2" s="141"/>
      <c r="IF2" s="34"/>
      <c r="IG2" s="34"/>
      <c r="IH2" s="34"/>
      <c r="II2" s="34"/>
      <c r="IJ2" s="34"/>
      <c r="IK2" s="34"/>
      <c r="IL2" s="34"/>
      <c r="IM2" s="141"/>
    </row>
    <row r="3" spans="2:247" s="124" customFormat="1" ht="15.95" customHeight="1" x14ac:dyDescent="0.2">
      <c r="B3" s="245" t="s">
        <v>65</v>
      </c>
      <c r="C3" s="245"/>
      <c r="D3" s="245"/>
      <c r="E3" s="140"/>
      <c r="F3" s="140"/>
      <c r="G3" s="141"/>
      <c r="H3" s="34"/>
      <c r="I3" s="34"/>
      <c r="J3" s="34"/>
      <c r="K3" s="34"/>
      <c r="L3" s="34"/>
      <c r="M3" s="34"/>
      <c r="N3" s="34"/>
      <c r="O3" s="141"/>
      <c r="P3" s="34"/>
      <c r="Q3" s="34"/>
      <c r="R3" s="34"/>
      <c r="S3" s="34"/>
      <c r="T3" s="34"/>
      <c r="U3" s="34"/>
      <c r="V3" s="34"/>
      <c r="W3" s="141"/>
      <c r="X3" s="34"/>
      <c r="Y3" s="34"/>
      <c r="Z3" s="34"/>
      <c r="AA3" s="34"/>
      <c r="AB3" s="34"/>
      <c r="AC3" s="34"/>
      <c r="AD3" s="34"/>
      <c r="AE3" s="141"/>
      <c r="AF3" s="34"/>
      <c r="AG3" s="34"/>
      <c r="AH3" s="34"/>
      <c r="AI3" s="34"/>
      <c r="AJ3" s="34"/>
      <c r="AK3" s="34"/>
      <c r="AL3" s="34"/>
      <c r="AM3" s="141"/>
      <c r="AN3" s="34"/>
      <c r="AO3" s="34"/>
      <c r="AP3" s="34"/>
      <c r="AQ3" s="34"/>
      <c r="AR3" s="34"/>
      <c r="AS3" s="34"/>
      <c r="AT3" s="34"/>
      <c r="AU3" s="141"/>
      <c r="AV3" s="34"/>
      <c r="AW3" s="34"/>
      <c r="AX3" s="34"/>
      <c r="AY3" s="34"/>
      <c r="AZ3" s="34"/>
      <c r="BA3" s="34"/>
      <c r="BB3" s="34"/>
      <c r="BC3" s="141"/>
      <c r="BD3" s="34"/>
      <c r="BE3" s="34"/>
      <c r="BF3" s="34"/>
      <c r="BG3" s="34"/>
      <c r="BH3" s="34"/>
      <c r="BI3" s="34"/>
      <c r="BJ3" s="34"/>
      <c r="BK3" s="141"/>
      <c r="BL3" s="34"/>
      <c r="BM3" s="34"/>
      <c r="BN3" s="34"/>
      <c r="BO3" s="34"/>
      <c r="BP3" s="34"/>
      <c r="BQ3" s="34"/>
      <c r="BR3" s="34"/>
      <c r="BS3" s="141"/>
      <c r="BT3" s="34"/>
      <c r="BU3" s="34"/>
      <c r="BV3" s="34"/>
      <c r="BW3" s="34"/>
      <c r="BX3" s="34"/>
      <c r="BY3" s="34"/>
      <c r="BZ3" s="34"/>
      <c r="CA3" s="141"/>
      <c r="CB3" s="34"/>
      <c r="CC3" s="34"/>
      <c r="CD3" s="34"/>
      <c r="CE3" s="34"/>
      <c r="CF3" s="34"/>
      <c r="CG3" s="34"/>
      <c r="CH3" s="34"/>
      <c r="CI3" s="141"/>
      <c r="CJ3" s="34"/>
      <c r="CK3" s="34"/>
      <c r="CL3" s="34"/>
      <c r="CM3" s="34"/>
      <c r="CN3" s="34"/>
      <c r="CO3" s="34"/>
      <c r="CP3" s="34"/>
      <c r="CQ3" s="141"/>
      <c r="CR3" s="34"/>
      <c r="CS3" s="34"/>
      <c r="CT3" s="34"/>
      <c r="CU3" s="34"/>
      <c r="CV3" s="34"/>
      <c r="CW3" s="34"/>
      <c r="CX3" s="34"/>
      <c r="CY3" s="141"/>
      <c r="CZ3" s="34"/>
      <c r="DA3" s="34"/>
      <c r="DB3" s="34"/>
      <c r="DC3" s="34"/>
      <c r="DD3" s="34"/>
      <c r="DE3" s="34"/>
      <c r="DF3" s="34"/>
      <c r="DG3" s="141"/>
      <c r="DH3" s="34"/>
      <c r="DI3" s="34"/>
      <c r="DJ3" s="34"/>
      <c r="DK3" s="34"/>
      <c r="DL3" s="34"/>
      <c r="DM3" s="34"/>
      <c r="DN3" s="34"/>
      <c r="DO3" s="141"/>
      <c r="DP3" s="34"/>
      <c r="DQ3" s="34"/>
      <c r="DR3" s="34"/>
      <c r="DS3" s="34"/>
      <c r="DT3" s="34"/>
      <c r="DU3" s="34"/>
      <c r="DV3" s="34"/>
      <c r="DW3" s="141"/>
      <c r="DX3" s="34"/>
      <c r="DY3" s="34"/>
      <c r="DZ3" s="34"/>
      <c r="EA3" s="34"/>
      <c r="EB3" s="34"/>
      <c r="EC3" s="34"/>
      <c r="ED3" s="34"/>
      <c r="EE3" s="141"/>
      <c r="EF3" s="34"/>
      <c r="EG3" s="34"/>
      <c r="EH3" s="34"/>
      <c r="EI3" s="34"/>
      <c r="EJ3" s="34"/>
      <c r="EK3" s="34"/>
      <c r="EL3" s="34"/>
      <c r="EM3" s="141"/>
      <c r="EN3" s="34"/>
      <c r="EO3" s="34"/>
      <c r="EP3" s="34"/>
      <c r="EQ3" s="34"/>
      <c r="ER3" s="34"/>
      <c r="ES3" s="34"/>
      <c r="ET3" s="34"/>
      <c r="EU3" s="141"/>
      <c r="EV3" s="34"/>
      <c r="EW3" s="34"/>
      <c r="EX3" s="34"/>
      <c r="EY3" s="34"/>
      <c r="EZ3" s="34"/>
      <c r="FA3" s="34"/>
      <c r="FB3" s="34"/>
      <c r="FC3" s="141"/>
      <c r="FD3" s="34"/>
      <c r="FE3" s="34"/>
      <c r="FF3" s="34"/>
      <c r="FG3" s="34"/>
      <c r="FH3" s="34"/>
      <c r="FI3" s="34"/>
      <c r="FJ3" s="34"/>
      <c r="FK3" s="141"/>
      <c r="FL3" s="34"/>
      <c r="FM3" s="34"/>
      <c r="FN3" s="34"/>
      <c r="FO3" s="34"/>
      <c r="FP3" s="34"/>
      <c r="FQ3" s="34"/>
      <c r="FR3" s="34"/>
      <c r="FS3" s="141"/>
      <c r="FT3" s="34"/>
      <c r="FU3" s="34"/>
      <c r="FV3" s="34"/>
      <c r="FW3" s="34"/>
      <c r="FX3" s="34"/>
      <c r="FY3" s="34"/>
      <c r="FZ3" s="34"/>
      <c r="GA3" s="141"/>
      <c r="GB3" s="34"/>
      <c r="GC3" s="34"/>
      <c r="GD3" s="34"/>
      <c r="GE3" s="34"/>
      <c r="GF3" s="34"/>
      <c r="GG3" s="34"/>
      <c r="GH3" s="34"/>
      <c r="GI3" s="141"/>
      <c r="GJ3" s="34"/>
      <c r="GK3" s="34"/>
      <c r="GL3" s="34"/>
      <c r="GM3" s="34"/>
      <c r="GN3" s="34"/>
      <c r="GO3" s="34"/>
      <c r="GP3" s="34"/>
      <c r="GQ3" s="141"/>
      <c r="GR3" s="34"/>
      <c r="GS3" s="34"/>
      <c r="GT3" s="34"/>
      <c r="GU3" s="34"/>
      <c r="GV3" s="34"/>
      <c r="GW3" s="34"/>
      <c r="GX3" s="34"/>
      <c r="GY3" s="141"/>
      <c r="GZ3" s="34"/>
      <c r="HA3" s="34"/>
      <c r="HB3" s="34"/>
      <c r="HC3" s="34"/>
      <c r="HD3" s="34"/>
      <c r="HE3" s="34"/>
      <c r="HF3" s="34"/>
      <c r="HG3" s="141"/>
      <c r="HH3" s="34"/>
      <c r="HI3" s="34"/>
      <c r="HJ3" s="34"/>
      <c r="HK3" s="34"/>
      <c r="HL3" s="34"/>
      <c r="HM3" s="34"/>
      <c r="HN3" s="34"/>
      <c r="HO3" s="141"/>
      <c r="HP3" s="34"/>
      <c r="HQ3" s="34"/>
      <c r="HR3" s="34"/>
      <c r="HS3" s="34"/>
      <c r="HT3" s="34"/>
      <c r="HU3" s="34"/>
      <c r="HV3" s="34"/>
      <c r="HW3" s="141"/>
      <c r="HX3" s="34"/>
      <c r="HY3" s="34"/>
      <c r="HZ3" s="34"/>
      <c r="IA3" s="34"/>
      <c r="IB3" s="34"/>
      <c r="IC3" s="34"/>
      <c r="ID3" s="34"/>
      <c r="IE3" s="141"/>
      <c r="IF3" s="34"/>
      <c r="IG3" s="34"/>
      <c r="IH3" s="34"/>
      <c r="II3" s="34"/>
      <c r="IJ3" s="34"/>
      <c r="IK3" s="34"/>
      <c r="IL3" s="34"/>
      <c r="IM3" s="141"/>
    </row>
    <row r="4" spans="2:247" s="124" customFormat="1" ht="15.95" customHeight="1" x14ac:dyDescent="0.2">
      <c r="B4" s="245" t="s">
        <v>62</v>
      </c>
      <c r="C4" s="245"/>
      <c r="D4" s="245"/>
      <c r="E4" s="142"/>
      <c r="F4" s="142"/>
      <c r="G4" s="142"/>
      <c r="H4" s="142"/>
      <c r="I4" s="34"/>
      <c r="J4" s="34"/>
      <c r="K4" s="34"/>
      <c r="L4" s="34"/>
      <c r="M4" s="34"/>
      <c r="N4" s="34"/>
      <c r="O4" s="141"/>
      <c r="P4" s="34"/>
      <c r="Q4" s="34"/>
      <c r="R4" s="34"/>
      <c r="S4" s="34"/>
      <c r="T4" s="34"/>
      <c r="U4" s="34"/>
      <c r="V4" s="34"/>
      <c r="W4" s="141"/>
      <c r="X4" s="34"/>
      <c r="Y4" s="34"/>
      <c r="Z4" s="34"/>
      <c r="AA4" s="34"/>
      <c r="AB4" s="34"/>
      <c r="AC4" s="34"/>
      <c r="AD4" s="34"/>
      <c r="AE4" s="141"/>
      <c r="AF4" s="34"/>
      <c r="AG4" s="34"/>
      <c r="AH4" s="34"/>
      <c r="AI4" s="34"/>
      <c r="AJ4" s="34"/>
      <c r="AK4" s="34"/>
      <c r="AL4" s="34"/>
      <c r="AM4" s="141"/>
      <c r="AN4" s="34"/>
      <c r="AO4" s="34"/>
      <c r="AP4" s="34"/>
      <c r="AQ4" s="34"/>
      <c r="AR4" s="34"/>
      <c r="AS4" s="34"/>
      <c r="AT4" s="34"/>
      <c r="AU4" s="141"/>
      <c r="AV4" s="34"/>
      <c r="AW4" s="34"/>
      <c r="AX4" s="34"/>
      <c r="AY4" s="34"/>
      <c r="AZ4" s="34"/>
      <c r="BA4" s="34"/>
      <c r="BB4" s="34"/>
      <c r="BC4" s="141"/>
      <c r="BD4" s="34"/>
      <c r="BE4" s="34"/>
      <c r="BF4" s="34"/>
      <c r="BG4" s="34"/>
      <c r="BH4" s="34"/>
      <c r="BI4" s="34"/>
      <c r="BJ4" s="34"/>
      <c r="BK4" s="141"/>
      <c r="BL4" s="34"/>
      <c r="BM4" s="34"/>
      <c r="BN4" s="34"/>
      <c r="BO4" s="34"/>
      <c r="BP4" s="34"/>
      <c r="BQ4" s="34"/>
      <c r="BR4" s="34"/>
      <c r="BS4" s="141"/>
      <c r="BT4" s="34"/>
      <c r="BU4" s="34"/>
      <c r="BV4" s="34"/>
      <c r="BW4" s="34"/>
      <c r="BX4" s="34"/>
      <c r="BY4" s="34"/>
      <c r="BZ4" s="34"/>
      <c r="CA4" s="141"/>
      <c r="CB4" s="34"/>
      <c r="CC4" s="34"/>
      <c r="CD4" s="34"/>
      <c r="CE4" s="34"/>
      <c r="CF4" s="34"/>
      <c r="CG4" s="34"/>
      <c r="CH4" s="34"/>
      <c r="CI4" s="141"/>
      <c r="CJ4" s="34"/>
      <c r="CK4" s="34"/>
      <c r="CL4" s="34"/>
      <c r="CM4" s="34"/>
      <c r="CN4" s="34"/>
      <c r="CO4" s="34"/>
      <c r="CP4" s="34"/>
      <c r="CQ4" s="141"/>
      <c r="CR4" s="34"/>
      <c r="CS4" s="34"/>
      <c r="CT4" s="34"/>
      <c r="CU4" s="34"/>
      <c r="CV4" s="34"/>
      <c r="CW4" s="34"/>
      <c r="CX4" s="34"/>
      <c r="CY4" s="141"/>
      <c r="CZ4" s="34"/>
      <c r="DA4" s="34"/>
      <c r="DB4" s="34"/>
      <c r="DC4" s="34"/>
      <c r="DD4" s="34"/>
      <c r="DE4" s="34"/>
      <c r="DF4" s="34"/>
      <c r="DG4" s="141"/>
      <c r="DH4" s="34"/>
      <c r="DI4" s="34"/>
      <c r="DJ4" s="34"/>
      <c r="DK4" s="34"/>
      <c r="DL4" s="34"/>
      <c r="DM4" s="34"/>
      <c r="DN4" s="34"/>
      <c r="DO4" s="141"/>
      <c r="DP4" s="34"/>
      <c r="DQ4" s="34"/>
      <c r="DR4" s="34"/>
      <c r="DS4" s="34"/>
      <c r="DT4" s="34"/>
      <c r="DU4" s="34"/>
      <c r="DV4" s="34"/>
      <c r="DW4" s="141"/>
      <c r="DX4" s="34"/>
      <c r="DY4" s="34"/>
      <c r="DZ4" s="34"/>
      <c r="EA4" s="34"/>
      <c r="EB4" s="34"/>
      <c r="EC4" s="34"/>
      <c r="ED4" s="34"/>
      <c r="EE4" s="141"/>
      <c r="EF4" s="34"/>
      <c r="EG4" s="34"/>
      <c r="EH4" s="34"/>
      <c r="EI4" s="34"/>
      <c r="EJ4" s="34"/>
      <c r="EK4" s="34"/>
      <c r="EL4" s="34"/>
      <c r="EM4" s="141"/>
      <c r="EN4" s="34"/>
      <c r="EO4" s="34"/>
      <c r="EP4" s="34"/>
      <c r="EQ4" s="34"/>
      <c r="ER4" s="34"/>
      <c r="ES4" s="34"/>
      <c r="ET4" s="34"/>
      <c r="EU4" s="141"/>
      <c r="EV4" s="34"/>
      <c r="EW4" s="34"/>
      <c r="EX4" s="34"/>
      <c r="EY4" s="34"/>
      <c r="EZ4" s="34"/>
      <c r="FA4" s="34"/>
      <c r="FB4" s="34"/>
      <c r="FC4" s="141"/>
      <c r="FD4" s="34"/>
      <c r="FE4" s="34"/>
      <c r="FF4" s="34"/>
      <c r="FG4" s="34"/>
      <c r="FH4" s="34"/>
      <c r="FI4" s="34"/>
      <c r="FJ4" s="34"/>
      <c r="FK4" s="141"/>
      <c r="FL4" s="34"/>
      <c r="FM4" s="34"/>
      <c r="FN4" s="34"/>
      <c r="FO4" s="34"/>
      <c r="FP4" s="34"/>
      <c r="FQ4" s="34"/>
      <c r="FR4" s="34"/>
      <c r="FS4" s="141"/>
      <c r="FT4" s="34"/>
      <c r="FU4" s="34"/>
      <c r="FV4" s="34"/>
      <c r="FW4" s="34"/>
      <c r="FX4" s="34"/>
      <c r="FY4" s="34"/>
      <c r="FZ4" s="34"/>
      <c r="GA4" s="141"/>
      <c r="GB4" s="34"/>
      <c r="GC4" s="34"/>
      <c r="GD4" s="34"/>
      <c r="GE4" s="34"/>
      <c r="GF4" s="34"/>
      <c r="GG4" s="34"/>
      <c r="GH4" s="34"/>
      <c r="GI4" s="141"/>
      <c r="GJ4" s="34"/>
      <c r="GK4" s="34"/>
      <c r="GL4" s="34"/>
      <c r="GM4" s="34"/>
      <c r="GN4" s="34"/>
      <c r="GO4" s="34"/>
      <c r="GP4" s="34"/>
      <c r="GQ4" s="141"/>
      <c r="GR4" s="34"/>
      <c r="GS4" s="34"/>
      <c r="GT4" s="34"/>
      <c r="GU4" s="34"/>
      <c r="GV4" s="34"/>
      <c r="GW4" s="34"/>
      <c r="GX4" s="34"/>
      <c r="GY4" s="141"/>
      <c r="GZ4" s="34"/>
      <c r="HA4" s="34"/>
      <c r="HB4" s="34"/>
      <c r="HC4" s="34"/>
      <c r="HD4" s="34"/>
      <c r="HE4" s="34"/>
      <c r="HF4" s="34"/>
      <c r="HG4" s="141"/>
      <c r="HH4" s="34"/>
      <c r="HI4" s="34"/>
      <c r="HJ4" s="34"/>
      <c r="HK4" s="34"/>
      <c r="HL4" s="34"/>
      <c r="HM4" s="34"/>
      <c r="HN4" s="34"/>
      <c r="HO4" s="141"/>
      <c r="HP4" s="34"/>
      <c r="HQ4" s="34"/>
      <c r="HR4" s="34"/>
      <c r="HS4" s="34"/>
      <c r="HT4" s="34"/>
      <c r="HU4" s="34"/>
      <c r="HV4" s="34"/>
      <c r="HW4" s="141"/>
      <c r="HX4" s="34"/>
      <c r="HY4" s="34"/>
      <c r="HZ4" s="34"/>
      <c r="IA4" s="34"/>
      <c r="IB4" s="34"/>
      <c r="IC4" s="34"/>
      <c r="ID4" s="34"/>
      <c r="IE4" s="141"/>
      <c r="IF4" s="34"/>
      <c r="IG4" s="34"/>
      <c r="IH4" s="34"/>
      <c r="II4" s="34"/>
      <c r="IJ4" s="34"/>
      <c r="IK4" s="34"/>
      <c r="IL4" s="34"/>
      <c r="IM4" s="141"/>
    </row>
    <row r="6" spans="2:247" s="142" customFormat="1" ht="45.6" customHeight="1" x14ac:dyDescent="0.2">
      <c r="B6" s="266" t="s">
        <v>225</v>
      </c>
      <c r="C6" s="266"/>
      <c r="D6" s="266"/>
      <c r="E6" s="31"/>
      <c r="F6" s="31"/>
      <c r="G6" s="31"/>
      <c r="H6" s="31"/>
    </row>
    <row r="7" spans="2:247" s="142" customFormat="1" ht="20.25" customHeight="1" x14ac:dyDescent="0.2">
      <c r="B7" s="264" t="s">
        <v>21</v>
      </c>
      <c r="C7" s="264"/>
      <c r="D7" s="264"/>
    </row>
    <row r="8" spans="2:247" s="142" customFormat="1" x14ac:dyDescent="0.2">
      <c r="B8" s="270" t="s">
        <v>143</v>
      </c>
      <c r="C8" s="270"/>
      <c r="D8" s="270"/>
      <c r="E8" s="31"/>
      <c r="F8" s="31"/>
      <c r="G8" s="31"/>
      <c r="H8" s="31"/>
    </row>
    <row r="9" spans="2:247" x14ac:dyDescent="0.2">
      <c r="B9" s="275" t="s">
        <v>63</v>
      </c>
      <c r="C9" s="275"/>
      <c r="D9" s="275"/>
    </row>
    <row r="10" spans="2:247" x14ac:dyDescent="0.2">
      <c r="B10" s="137" t="s">
        <v>27</v>
      </c>
      <c r="C10" s="271" t="s">
        <v>4</v>
      </c>
      <c r="D10" s="271"/>
      <c r="E10" s="142"/>
      <c r="F10" s="142"/>
      <c r="G10" s="142"/>
      <c r="H10" s="142"/>
    </row>
    <row r="11" spans="2:247" ht="30.75" customHeight="1" x14ac:dyDescent="0.2">
      <c r="B11" s="137">
        <v>1126</v>
      </c>
      <c r="C11" s="271" t="s">
        <v>35</v>
      </c>
      <c r="D11" s="271"/>
    </row>
    <row r="12" spans="2:247" x14ac:dyDescent="0.2">
      <c r="B12" s="143"/>
      <c r="C12" s="144"/>
      <c r="D12" s="145"/>
    </row>
    <row r="13" spans="2:247" x14ac:dyDescent="0.2">
      <c r="B13" s="272" t="s">
        <v>5</v>
      </c>
      <c r="C13" s="273"/>
      <c r="D13" s="274"/>
    </row>
    <row r="14" spans="2:247" ht="44.25" customHeight="1" x14ac:dyDescent="0.2">
      <c r="B14" s="146" t="s">
        <v>6</v>
      </c>
      <c r="C14" s="146">
        <v>1126</v>
      </c>
      <c r="D14" s="105" t="s">
        <v>61</v>
      </c>
    </row>
    <row r="15" spans="2:247" ht="19.5" customHeight="1" x14ac:dyDescent="0.2">
      <c r="B15" s="114" t="s">
        <v>7</v>
      </c>
      <c r="C15" s="113">
        <v>31003</v>
      </c>
      <c r="D15" s="276" t="s">
        <v>8</v>
      </c>
    </row>
    <row r="16" spans="2:247" ht="33" customHeight="1" x14ac:dyDescent="0.2">
      <c r="B16" s="147" t="s">
        <v>9</v>
      </c>
      <c r="C16" s="121" t="s">
        <v>37</v>
      </c>
      <c r="D16" s="277"/>
    </row>
    <row r="17" spans="2:32" ht="48" customHeight="1" x14ac:dyDescent="0.2">
      <c r="B17" s="147" t="s">
        <v>10</v>
      </c>
      <c r="C17" s="112" t="s">
        <v>38</v>
      </c>
      <c r="D17" s="278"/>
    </row>
    <row r="18" spans="2:32" ht="33" customHeight="1" x14ac:dyDescent="0.2">
      <c r="B18" s="122" t="s">
        <v>22</v>
      </c>
      <c r="C18" s="122" t="s">
        <v>39</v>
      </c>
      <c r="D18" s="148"/>
    </row>
    <row r="19" spans="2:32" ht="33.75" customHeight="1" x14ac:dyDescent="0.2">
      <c r="B19" s="122" t="s">
        <v>40</v>
      </c>
      <c r="C19" s="122" t="s">
        <v>69</v>
      </c>
      <c r="D19" s="149"/>
    </row>
    <row r="20" spans="2:32" ht="16.5" customHeight="1" x14ac:dyDescent="0.2">
      <c r="B20" s="269" t="s">
        <v>11</v>
      </c>
      <c r="C20" s="269"/>
      <c r="D20" s="150"/>
    </row>
    <row r="21" spans="2:32" s="152" customFormat="1" ht="18" customHeight="1" x14ac:dyDescent="0.2">
      <c r="B21" s="267" t="s">
        <v>12</v>
      </c>
      <c r="C21" s="268"/>
      <c r="D21" s="136">
        <f>+'2'!H20</f>
        <v>-8283</v>
      </c>
    </row>
    <row r="22" spans="2:32" s="152" customFormat="1" ht="18" customHeight="1" x14ac:dyDescent="0.2">
      <c r="B22" s="153"/>
      <c r="C22" s="154"/>
      <c r="D22" s="155"/>
    </row>
    <row r="23" spans="2:32" s="130" customFormat="1" ht="33" customHeight="1" x14ac:dyDescent="0.2">
      <c r="B23" s="251" t="s">
        <v>259</v>
      </c>
      <c r="C23" s="252"/>
      <c r="D23" s="253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2:32" s="130" customFormat="1" ht="33" customHeight="1" x14ac:dyDescent="0.2">
      <c r="B24" s="307" t="s">
        <v>212</v>
      </c>
      <c r="C24" s="308"/>
      <c r="D24" s="308"/>
      <c r="E24" s="308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</row>
    <row r="25" spans="2:32" s="130" customFormat="1" ht="19.5" customHeight="1" x14ac:dyDescent="0.2">
      <c r="B25" s="254" t="s">
        <v>143</v>
      </c>
      <c r="C25" s="255"/>
      <c r="D25" s="256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</row>
    <row r="26" spans="2:32" s="130" customFormat="1" ht="19.5" customHeight="1" x14ac:dyDescent="0.2">
      <c r="B26" s="257" t="s">
        <v>221</v>
      </c>
      <c r="C26" s="258"/>
      <c r="D26" s="259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</row>
    <row r="27" spans="2:32" s="128" customFormat="1" x14ac:dyDescent="0.2">
      <c r="B27" s="137" t="s">
        <v>27</v>
      </c>
      <c r="C27" s="138" t="s">
        <v>4</v>
      </c>
      <c r="D27" s="139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</row>
    <row r="28" spans="2:32" s="128" customFormat="1" ht="19.5" customHeight="1" x14ac:dyDescent="0.2">
      <c r="B28" s="137">
        <v>1139</v>
      </c>
      <c r="C28" s="138" t="s">
        <v>211</v>
      </c>
      <c r="D28" s="139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</row>
    <row r="29" spans="2:32" s="128" customFormat="1" x14ac:dyDescent="0.2">
      <c r="B29" s="61" t="s">
        <v>5</v>
      </c>
      <c r="C29" s="131"/>
      <c r="D29" s="133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</row>
    <row r="30" spans="2:32" s="128" customFormat="1" ht="48.75" customHeight="1" x14ac:dyDescent="0.2">
      <c r="B30" s="113" t="s">
        <v>6</v>
      </c>
      <c r="C30" s="134">
        <v>1139</v>
      </c>
      <c r="D30" s="105" t="s">
        <v>222</v>
      </c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</row>
    <row r="31" spans="2:32" s="128" customFormat="1" x14ac:dyDescent="0.2">
      <c r="B31" s="113" t="s">
        <v>7</v>
      </c>
      <c r="C31" s="134">
        <v>11001</v>
      </c>
      <c r="D31" s="106" t="s">
        <v>8</v>
      </c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</row>
    <row r="32" spans="2:32" s="128" customFormat="1" ht="22.5" customHeight="1" x14ac:dyDescent="0.2">
      <c r="B32" s="113" t="s">
        <v>9</v>
      </c>
      <c r="C32" s="131" t="s">
        <v>211</v>
      </c>
      <c r="D32" s="106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 spans="2:32" s="128" customFormat="1" ht="54" x14ac:dyDescent="0.2">
      <c r="B33" s="113" t="s">
        <v>10</v>
      </c>
      <c r="C33" s="135" t="s">
        <v>223</v>
      </c>
      <c r="D33" s="106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</row>
    <row r="34" spans="2:32" s="128" customFormat="1" x14ac:dyDescent="0.2">
      <c r="B34" s="111" t="s">
        <v>22</v>
      </c>
      <c r="C34" s="135" t="s">
        <v>224</v>
      </c>
      <c r="D34" s="132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</row>
    <row r="35" spans="2:32" s="128" customFormat="1" x14ac:dyDescent="0.2">
      <c r="B35" s="260" t="s">
        <v>11</v>
      </c>
      <c r="C35" s="261"/>
      <c r="D35" s="132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</row>
    <row r="36" spans="2:32" s="128" customFormat="1" ht="16.5" customHeight="1" x14ac:dyDescent="0.2">
      <c r="B36" s="262" t="s">
        <v>12</v>
      </c>
      <c r="C36" s="263"/>
      <c r="D36" s="136">
        <f>+'2'!H36</f>
        <v>8283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</row>
    <row r="37" spans="2:32" s="156" customFormat="1" ht="18" customHeight="1" x14ac:dyDescent="0.2">
      <c r="B37" s="157"/>
      <c r="C37" s="157"/>
      <c r="D37" s="158"/>
    </row>
  </sheetData>
  <mergeCells count="20">
    <mergeCell ref="B21:C21"/>
    <mergeCell ref="B20:C20"/>
    <mergeCell ref="B8:D8"/>
    <mergeCell ref="C10:D10"/>
    <mergeCell ref="C11:D11"/>
    <mergeCell ref="B13:D13"/>
    <mergeCell ref="B9:D9"/>
    <mergeCell ref="D15:D17"/>
    <mergeCell ref="B7:D7"/>
    <mergeCell ref="B1:D1"/>
    <mergeCell ref="B2:D2"/>
    <mergeCell ref="B3:D3"/>
    <mergeCell ref="B4:D4"/>
    <mergeCell ref="B6:D6"/>
    <mergeCell ref="B23:D23"/>
    <mergeCell ref="B25:D25"/>
    <mergeCell ref="B26:D26"/>
    <mergeCell ref="B35:C35"/>
    <mergeCell ref="B36:C36"/>
    <mergeCell ref="B24:E24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49"/>
  <sheetViews>
    <sheetView tabSelected="1" topLeftCell="A19" zoomScaleNormal="100" workbookViewId="0">
      <selection activeCell="B34" sqref="B34:C34"/>
    </sheetView>
  </sheetViews>
  <sheetFormatPr defaultColWidth="9.140625" defaultRowHeight="13.5" x14ac:dyDescent="0.2"/>
  <cols>
    <col min="1" max="1" width="4.42578125" style="31" customWidth="1"/>
    <col min="2" max="2" width="49.28515625" style="31" customWidth="1"/>
    <col min="3" max="3" width="59.7109375" style="31" customWidth="1"/>
    <col min="4" max="4" width="29.7109375" style="31" customWidth="1"/>
    <col min="5" max="5" width="9.140625" style="31"/>
    <col min="6" max="6" width="14.140625" style="31" bestFit="1" customWidth="1"/>
    <col min="7" max="16384" width="9.140625" style="31"/>
  </cols>
  <sheetData>
    <row r="1" spans="2:247" s="124" customFormat="1" ht="15.95" customHeight="1" x14ac:dyDescent="0.2">
      <c r="B1" s="265" t="s">
        <v>142</v>
      </c>
      <c r="C1" s="265"/>
      <c r="D1" s="265"/>
      <c r="E1" s="140"/>
      <c r="F1" s="140"/>
      <c r="G1" s="141"/>
      <c r="H1" s="34"/>
      <c r="I1" s="34"/>
      <c r="J1" s="34"/>
      <c r="K1" s="34"/>
      <c r="L1" s="34"/>
      <c r="M1" s="34"/>
      <c r="N1" s="34"/>
      <c r="O1" s="141"/>
      <c r="P1" s="34"/>
      <c r="Q1" s="34"/>
      <c r="R1" s="34"/>
      <c r="S1" s="34"/>
      <c r="T1" s="34"/>
      <c r="U1" s="34"/>
      <c r="V1" s="34"/>
      <c r="W1" s="141"/>
      <c r="X1" s="34"/>
      <c r="Y1" s="34"/>
      <c r="Z1" s="34"/>
      <c r="AA1" s="34"/>
      <c r="AB1" s="34"/>
      <c r="AC1" s="34"/>
      <c r="AD1" s="34"/>
      <c r="AE1" s="141"/>
      <c r="AF1" s="34"/>
      <c r="AG1" s="34"/>
      <c r="AH1" s="34"/>
      <c r="AI1" s="34"/>
      <c r="AJ1" s="34"/>
      <c r="AK1" s="34"/>
      <c r="AL1" s="34"/>
      <c r="AM1" s="141"/>
      <c r="AN1" s="34"/>
      <c r="AO1" s="34"/>
      <c r="AP1" s="34"/>
      <c r="AQ1" s="34"/>
      <c r="AR1" s="34"/>
      <c r="AS1" s="34"/>
      <c r="AT1" s="34"/>
      <c r="AU1" s="141"/>
      <c r="AV1" s="34"/>
      <c r="AW1" s="34"/>
      <c r="AX1" s="34"/>
      <c r="AY1" s="34"/>
      <c r="AZ1" s="34"/>
      <c r="BA1" s="34"/>
      <c r="BB1" s="34"/>
      <c r="BC1" s="141"/>
      <c r="BD1" s="34"/>
      <c r="BE1" s="34"/>
      <c r="BF1" s="34"/>
      <c r="BG1" s="34"/>
      <c r="BH1" s="34"/>
      <c r="BI1" s="34"/>
      <c r="BJ1" s="34"/>
      <c r="BK1" s="141"/>
      <c r="BL1" s="34"/>
      <c r="BM1" s="34"/>
      <c r="BN1" s="34"/>
      <c r="BO1" s="34"/>
      <c r="BP1" s="34"/>
      <c r="BQ1" s="34"/>
      <c r="BR1" s="34"/>
      <c r="BS1" s="141"/>
      <c r="BT1" s="34"/>
      <c r="BU1" s="34"/>
      <c r="BV1" s="34"/>
      <c r="BW1" s="34"/>
      <c r="BX1" s="34"/>
      <c r="BY1" s="34"/>
      <c r="BZ1" s="34"/>
      <c r="CA1" s="141"/>
      <c r="CB1" s="34"/>
      <c r="CC1" s="34"/>
      <c r="CD1" s="34"/>
      <c r="CE1" s="34"/>
      <c r="CF1" s="34"/>
      <c r="CG1" s="34"/>
      <c r="CH1" s="34"/>
      <c r="CI1" s="141"/>
      <c r="CJ1" s="34"/>
      <c r="CK1" s="34"/>
      <c r="CL1" s="34"/>
      <c r="CM1" s="34"/>
      <c r="CN1" s="34"/>
      <c r="CO1" s="34"/>
      <c r="CP1" s="34"/>
      <c r="CQ1" s="141"/>
      <c r="CR1" s="34"/>
      <c r="CS1" s="34"/>
      <c r="CT1" s="34"/>
      <c r="CU1" s="34"/>
      <c r="CV1" s="34"/>
      <c r="CW1" s="34"/>
      <c r="CX1" s="34"/>
      <c r="CY1" s="141"/>
      <c r="CZ1" s="34"/>
      <c r="DA1" s="34"/>
      <c r="DB1" s="34"/>
      <c r="DC1" s="34"/>
      <c r="DD1" s="34"/>
      <c r="DE1" s="34"/>
      <c r="DF1" s="34"/>
      <c r="DG1" s="141"/>
      <c r="DH1" s="34"/>
      <c r="DI1" s="34"/>
      <c r="DJ1" s="34"/>
      <c r="DK1" s="34"/>
      <c r="DL1" s="34"/>
      <c r="DM1" s="34"/>
      <c r="DN1" s="34"/>
      <c r="DO1" s="141"/>
      <c r="DP1" s="34"/>
      <c r="DQ1" s="34"/>
      <c r="DR1" s="34"/>
      <c r="DS1" s="34"/>
      <c r="DT1" s="34"/>
      <c r="DU1" s="34"/>
      <c r="DV1" s="34"/>
      <c r="DW1" s="141"/>
      <c r="DX1" s="34"/>
      <c r="DY1" s="34"/>
      <c r="DZ1" s="34"/>
      <c r="EA1" s="34"/>
      <c r="EB1" s="34"/>
      <c r="EC1" s="34"/>
      <c r="ED1" s="34"/>
      <c r="EE1" s="141"/>
      <c r="EF1" s="34"/>
      <c r="EG1" s="34"/>
      <c r="EH1" s="34"/>
      <c r="EI1" s="34"/>
      <c r="EJ1" s="34"/>
      <c r="EK1" s="34"/>
      <c r="EL1" s="34"/>
      <c r="EM1" s="141"/>
      <c r="EN1" s="34"/>
      <c r="EO1" s="34"/>
      <c r="EP1" s="34"/>
      <c r="EQ1" s="34"/>
      <c r="ER1" s="34"/>
      <c r="ES1" s="34"/>
      <c r="ET1" s="34"/>
      <c r="EU1" s="141"/>
      <c r="EV1" s="34"/>
      <c r="EW1" s="34"/>
      <c r="EX1" s="34"/>
      <c r="EY1" s="34"/>
      <c r="EZ1" s="34"/>
      <c r="FA1" s="34"/>
      <c r="FB1" s="34"/>
      <c r="FC1" s="141"/>
      <c r="FD1" s="34"/>
      <c r="FE1" s="34"/>
      <c r="FF1" s="34"/>
      <c r="FG1" s="34"/>
      <c r="FH1" s="34"/>
      <c r="FI1" s="34"/>
      <c r="FJ1" s="34"/>
      <c r="FK1" s="141"/>
      <c r="FL1" s="34"/>
      <c r="FM1" s="34"/>
      <c r="FN1" s="34"/>
      <c r="FO1" s="34"/>
      <c r="FP1" s="34"/>
      <c r="FQ1" s="34"/>
      <c r="FR1" s="34"/>
      <c r="FS1" s="141"/>
      <c r="FT1" s="34"/>
      <c r="FU1" s="34"/>
      <c r="FV1" s="34"/>
      <c r="FW1" s="34"/>
      <c r="FX1" s="34"/>
      <c r="FY1" s="34"/>
      <c r="FZ1" s="34"/>
      <c r="GA1" s="141"/>
      <c r="GB1" s="34"/>
      <c r="GC1" s="34"/>
      <c r="GD1" s="34"/>
      <c r="GE1" s="34"/>
      <c r="GF1" s="34"/>
      <c r="GG1" s="34"/>
      <c r="GH1" s="34"/>
      <c r="GI1" s="141"/>
      <c r="GJ1" s="34"/>
      <c r="GK1" s="34"/>
      <c r="GL1" s="34"/>
      <c r="GM1" s="34"/>
      <c r="GN1" s="34"/>
      <c r="GO1" s="34"/>
      <c r="GP1" s="34"/>
      <c r="GQ1" s="141"/>
      <c r="GR1" s="34"/>
      <c r="GS1" s="34"/>
      <c r="GT1" s="34"/>
      <c r="GU1" s="34"/>
      <c r="GV1" s="34"/>
      <c r="GW1" s="34"/>
      <c r="GX1" s="34"/>
      <c r="GY1" s="141"/>
      <c r="GZ1" s="34"/>
      <c r="HA1" s="34"/>
      <c r="HB1" s="34"/>
      <c r="HC1" s="34"/>
      <c r="HD1" s="34"/>
      <c r="HE1" s="34"/>
      <c r="HF1" s="34"/>
      <c r="HG1" s="141"/>
      <c r="HH1" s="34"/>
      <c r="HI1" s="34"/>
      <c r="HJ1" s="34"/>
      <c r="HK1" s="34"/>
      <c r="HL1" s="34"/>
      <c r="HM1" s="34"/>
      <c r="HN1" s="34"/>
      <c r="HO1" s="141"/>
      <c r="HP1" s="34"/>
      <c r="HQ1" s="34"/>
      <c r="HR1" s="34"/>
      <c r="HS1" s="34"/>
      <c r="HT1" s="34"/>
      <c r="HU1" s="34"/>
      <c r="HV1" s="34"/>
      <c r="HW1" s="141"/>
      <c r="HX1" s="34"/>
      <c r="HY1" s="34"/>
      <c r="HZ1" s="34"/>
      <c r="IA1" s="34"/>
      <c r="IB1" s="34"/>
      <c r="IC1" s="34"/>
      <c r="ID1" s="34"/>
      <c r="IE1" s="141"/>
      <c r="IF1" s="34"/>
      <c r="IG1" s="34"/>
      <c r="IH1" s="34"/>
      <c r="II1" s="34"/>
      <c r="IJ1" s="34"/>
      <c r="IK1" s="34"/>
      <c r="IL1" s="34"/>
      <c r="IM1" s="141"/>
    </row>
    <row r="2" spans="2:247" s="124" customFormat="1" ht="15.95" customHeight="1" x14ac:dyDescent="0.2">
      <c r="B2" s="245" t="s">
        <v>64</v>
      </c>
      <c r="C2" s="245"/>
      <c r="D2" s="245"/>
      <c r="E2" s="140"/>
      <c r="F2" s="140"/>
      <c r="G2" s="141"/>
      <c r="H2" s="34"/>
      <c r="I2" s="34"/>
      <c r="J2" s="34"/>
      <c r="K2" s="34"/>
      <c r="L2" s="34"/>
      <c r="M2" s="34"/>
      <c r="N2" s="34"/>
      <c r="O2" s="141"/>
      <c r="P2" s="34"/>
      <c r="Q2" s="34"/>
      <c r="R2" s="34"/>
      <c r="S2" s="34"/>
      <c r="T2" s="34"/>
      <c r="U2" s="34"/>
      <c r="V2" s="34"/>
      <c r="W2" s="141"/>
      <c r="X2" s="34"/>
      <c r="Y2" s="34"/>
      <c r="Z2" s="34"/>
      <c r="AA2" s="34"/>
      <c r="AB2" s="34"/>
      <c r="AC2" s="34"/>
      <c r="AD2" s="34"/>
      <c r="AE2" s="141"/>
      <c r="AF2" s="34"/>
      <c r="AG2" s="34"/>
      <c r="AH2" s="34"/>
      <c r="AI2" s="34"/>
      <c r="AJ2" s="34"/>
      <c r="AK2" s="34"/>
      <c r="AL2" s="34"/>
      <c r="AM2" s="141"/>
      <c r="AN2" s="34"/>
      <c r="AO2" s="34"/>
      <c r="AP2" s="34"/>
      <c r="AQ2" s="34"/>
      <c r="AR2" s="34"/>
      <c r="AS2" s="34"/>
      <c r="AT2" s="34"/>
      <c r="AU2" s="141"/>
      <c r="AV2" s="34"/>
      <c r="AW2" s="34"/>
      <c r="AX2" s="34"/>
      <c r="AY2" s="34"/>
      <c r="AZ2" s="34"/>
      <c r="BA2" s="34"/>
      <c r="BB2" s="34"/>
      <c r="BC2" s="141"/>
      <c r="BD2" s="34"/>
      <c r="BE2" s="34"/>
      <c r="BF2" s="34"/>
      <c r="BG2" s="34"/>
      <c r="BH2" s="34"/>
      <c r="BI2" s="34"/>
      <c r="BJ2" s="34"/>
      <c r="BK2" s="141"/>
      <c r="BL2" s="34"/>
      <c r="BM2" s="34"/>
      <c r="BN2" s="34"/>
      <c r="BO2" s="34"/>
      <c r="BP2" s="34"/>
      <c r="BQ2" s="34"/>
      <c r="BR2" s="34"/>
      <c r="BS2" s="141"/>
      <c r="BT2" s="34"/>
      <c r="BU2" s="34"/>
      <c r="BV2" s="34"/>
      <c r="BW2" s="34"/>
      <c r="BX2" s="34"/>
      <c r="BY2" s="34"/>
      <c r="BZ2" s="34"/>
      <c r="CA2" s="141"/>
      <c r="CB2" s="34"/>
      <c r="CC2" s="34"/>
      <c r="CD2" s="34"/>
      <c r="CE2" s="34"/>
      <c r="CF2" s="34"/>
      <c r="CG2" s="34"/>
      <c r="CH2" s="34"/>
      <c r="CI2" s="141"/>
      <c r="CJ2" s="34"/>
      <c r="CK2" s="34"/>
      <c r="CL2" s="34"/>
      <c r="CM2" s="34"/>
      <c r="CN2" s="34"/>
      <c r="CO2" s="34"/>
      <c r="CP2" s="34"/>
      <c r="CQ2" s="141"/>
      <c r="CR2" s="34"/>
      <c r="CS2" s="34"/>
      <c r="CT2" s="34"/>
      <c r="CU2" s="34"/>
      <c r="CV2" s="34"/>
      <c r="CW2" s="34"/>
      <c r="CX2" s="34"/>
      <c r="CY2" s="141"/>
      <c r="CZ2" s="34"/>
      <c r="DA2" s="34"/>
      <c r="DB2" s="34"/>
      <c r="DC2" s="34"/>
      <c r="DD2" s="34"/>
      <c r="DE2" s="34"/>
      <c r="DF2" s="34"/>
      <c r="DG2" s="141"/>
      <c r="DH2" s="34"/>
      <c r="DI2" s="34"/>
      <c r="DJ2" s="34"/>
      <c r="DK2" s="34"/>
      <c r="DL2" s="34"/>
      <c r="DM2" s="34"/>
      <c r="DN2" s="34"/>
      <c r="DO2" s="141"/>
      <c r="DP2" s="34"/>
      <c r="DQ2" s="34"/>
      <c r="DR2" s="34"/>
      <c r="DS2" s="34"/>
      <c r="DT2" s="34"/>
      <c r="DU2" s="34"/>
      <c r="DV2" s="34"/>
      <c r="DW2" s="141"/>
      <c r="DX2" s="34"/>
      <c r="DY2" s="34"/>
      <c r="DZ2" s="34"/>
      <c r="EA2" s="34"/>
      <c r="EB2" s="34"/>
      <c r="EC2" s="34"/>
      <c r="ED2" s="34"/>
      <c r="EE2" s="141"/>
      <c r="EF2" s="34"/>
      <c r="EG2" s="34"/>
      <c r="EH2" s="34"/>
      <c r="EI2" s="34"/>
      <c r="EJ2" s="34"/>
      <c r="EK2" s="34"/>
      <c r="EL2" s="34"/>
      <c r="EM2" s="141"/>
      <c r="EN2" s="34"/>
      <c r="EO2" s="34"/>
      <c r="EP2" s="34"/>
      <c r="EQ2" s="34"/>
      <c r="ER2" s="34"/>
      <c r="ES2" s="34"/>
      <c r="ET2" s="34"/>
      <c r="EU2" s="141"/>
      <c r="EV2" s="34"/>
      <c r="EW2" s="34"/>
      <c r="EX2" s="34"/>
      <c r="EY2" s="34"/>
      <c r="EZ2" s="34"/>
      <c r="FA2" s="34"/>
      <c r="FB2" s="34"/>
      <c r="FC2" s="141"/>
      <c r="FD2" s="34"/>
      <c r="FE2" s="34"/>
      <c r="FF2" s="34"/>
      <c r="FG2" s="34"/>
      <c r="FH2" s="34"/>
      <c r="FI2" s="34"/>
      <c r="FJ2" s="34"/>
      <c r="FK2" s="141"/>
      <c r="FL2" s="34"/>
      <c r="FM2" s="34"/>
      <c r="FN2" s="34"/>
      <c r="FO2" s="34"/>
      <c r="FP2" s="34"/>
      <c r="FQ2" s="34"/>
      <c r="FR2" s="34"/>
      <c r="FS2" s="141"/>
      <c r="FT2" s="34"/>
      <c r="FU2" s="34"/>
      <c r="FV2" s="34"/>
      <c r="FW2" s="34"/>
      <c r="FX2" s="34"/>
      <c r="FY2" s="34"/>
      <c r="FZ2" s="34"/>
      <c r="GA2" s="141"/>
      <c r="GB2" s="34"/>
      <c r="GC2" s="34"/>
      <c r="GD2" s="34"/>
      <c r="GE2" s="34"/>
      <c r="GF2" s="34"/>
      <c r="GG2" s="34"/>
      <c r="GH2" s="34"/>
      <c r="GI2" s="141"/>
      <c r="GJ2" s="34"/>
      <c r="GK2" s="34"/>
      <c r="GL2" s="34"/>
      <c r="GM2" s="34"/>
      <c r="GN2" s="34"/>
      <c r="GO2" s="34"/>
      <c r="GP2" s="34"/>
      <c r="GQ2" s="141"/>
      <c r="GR2" s="34"/>
      <c r="GS2" s="34"/>
      <c r="GT2" s="34"/>
      <c r="GU2" s="34"/>
      <c r="GV2" s="34"/>
      <c r="GW2" s="34"/>
      <c r="GX2" s="34"/>
      <c r="GY2" s="141"/>
      <c r="GZ2" s="34"/>
      <c r="HA2" s="34"/>
      <c r="HB2" s="34"/>
      <c r="HC2" s="34"/>
      <c r="HD2" s="34"/>
      <c r="HE2" s="34"/>
      <c r="HF2" s="34"/>
      <c r="HG2" s="141"/>
      <c r="HH2" s="34"/>
      <c r="HI2" s="34"/>
      <c r="HJ2" s="34"/>
      <c r="HK2" s="34"/>
      <c r="HL2" s="34"/>
      <c r="HM2" s="34"/>
      <c r="HN2" s="34"/>
      <c r="HO2" s="141"/>
      <c r="HP2" s="34"/>
      <c r="HQ2" s="34"/>
      <c r="HR2" s="34"/>
      <c r="HS2" s="34"/>
      <c r="HT2" s="34"/>
      <c r="HU2" s="34"/>
      <c r="HV2" s="34"/>
      <c r="HW2" s="141"/>
      <c r="HX2" s="34"/>
      <c r="HY2" s="34"/>
      <c r="HZ2" s="34"/>
      <c r="IA2" s="34"/>
      <c r="IB2" s="34"/>
      <c r="IC2" s="34"/>
      <c r="ID2" s="34"/>
      <c r="IE2" s="141"/>
      <c r="IF2" s="34"/>
      <c r="IG2" s="34"/>
      <c r="IH2" s="34"/>
      <c r="II2" s="34"/>
      <c r="IJ2" s="34"/>
      <c r="IK2" s="34"/>
      <c r="IL2" s="34"/>
      <c r="IM2" s="141"/>
    </row>
    <row r="3" spans="2:247" s="124" customFormat="1" ht="15.95" customHeight="1" x14ac:dyDescent="0.2">
      <c r="B3" s="245" t="s">
        <v>65</v>
      </c>
      <c r="C3" s="245"/>
      <c r="D3" s="245"/>
      <c r="E3" s="140"/>
      <c r="F3" s="140"/>
      <c r="G3" s="141"/>
      <c r="H3" s="34"/>
      <c r="I3" s="34"/>
      <c r="J3" s="34"/>
      <c r="K3" s="34"/>
      <c r="L3" s="34"/>
      <c r="M3" s="34"/>
      <c r="N3" s="34"/>
      <c r="O3" s="141"/>
      <c r="P3" s="34"/>
      <c r="Q3" s="34"/>
      <c r="R3" s="34"/>
      <c r="S3" s="34"/>
      <c r="T3" s="34"/>
      <c r="U3" s="34"/>
      <c r="V3" s="34"/>
      <c r="W3" s="141"/>
      <c r="X3" s="34"/>
      <c r="Y3" s="34"/>
      <c r="Z3" s="34"/>
      <c r="AA3" s="34"/>
      <c r="AB3" s="34"/>
      <c r="AC3" s="34"/>
      <c r="AD3" s="34"/>
      <c r="AE3" s="141"/>
      <c r="AF3" s="34"/>
      <c r="AG3" s="34"/>
      <c r="AH3" s="34"/>
      <c r="AI3" s="34"/>
      <c r="AJ3" s="34"/>
      <c r="AK3" s="34"/>
      <c r="AL3" s="34"/>
      <c r="AM3" s="141"/>
      <c r="AN3" s="34"/>
      <c r="AO3" s="34"/>
      <c r="AP3" s="34"/>
      <c r="AQ3" s="34"/>
      <c r="AR3" s="34"/>
      <c r="AS3" s="34"/>
      <c r="AT3" s="34"/>
      <c r="AU3" s="141"/>
      <c r="AV3" s="34"/>
      <c r="AW3" s="34"/>
      <c r="AX3" s="34"/>
      <c r="AY3" s="34"/>
      <c r="AZ3" s="34"/>
      <c r="BA3" s="34"/>
      <c r="BB3" s="34"/>
      <c r="BC3" s="141"/>
      <c r="BD3" s="34"/>
      <c r="BE3" s="34"/>
      <c r="BF3" s="34"/>
      <c r="BG3" s="34"/>
      <c r="BH3" s="34"/>
      <c r="BI3" s="34"/>
      <c r="BJ3" s="34"/>
      <c r="BK3" s="141"/>
      <c r="BL3" s="34"/>
      <c r="BM3" s="34"/>
      <c r="BN3" s="34"/>
      <c r="BO3" s="34"/>
      <c r="BP3" s="34"/>
      <c r="BQ3" s="34"/>
      <c r="BR3" s="34"/>
      <c r="BS3" s="141"/>
      <c r="BT3" s="34"/>
      <c r="BU3" s="34"/>
      <c r="BV3" s="34"/>
      <c r="BW3" s="34"/>
      <c r="BX3" s="34"/>
      <c r="BY3" s="34"/>
      <c r="BZ3" s="34"/>
      <c r="CA3" s="141"/>
      <c r="CB3" s="34"/>
      <c r="CC3" s="34"/>
      <c r="CD3" s="34"/>
      <c r="CE3" s="34"/>
      <c r="CF3" s="34"/>
      <c r="CG3" s="34"/>
      <c r="CH3" s="34"/>
      <c r="CI3" s="141"/>
      <c r="CJ3" s="34"/>
      <c r="CK3" s="34"/>
      <c r="CL3" s="34"/>
      <c r="CM3" s="34"/>
      <c r="CN3" s="34"/>
      <c r="CO3" s="34"/>
      <c r="CP3" s="34"/>
      <c r="CQ3" s="141"/>
      <c r="CR3" s="34"/>
      <c r="CS3" s="34"/>
      <c r="CT3" s="34"/>
      <c r="CU3" s="34"/>
      <c r="CV3" s="34"/>
      <c r="CW3" s="34"/>
      <c r="CX3" s="34"/>
      <c r="CY3" s="141"/>
      <c r="CZ3" s="34"/>
      <c r="DA3" s="34"/>
      <c r="DB3" s="34"/>
      <c r="DC3" s="34"/>
      <c r="DD3" s="34"/>
      <c r="DE3" s="34"/>
      <c r="DF3" s="34"/>
      <c r="DG3" s="141"/>
      <c r="DH3" s="34"/>
      <c r="DI3" s="34"/>
      <c r="DJ3" s="34"/>
      <c r="DK3" s="34"/>
      <c r="DL3" s="34"/>
      <c r="DM3" s="34"/>
      <c r="DN3" s="34"/>
      <c r="DO3" s="141"/>
      <c r="DP3" s="34"/>
      <c r="DQ3" s="34"/>
      <c r="DR3" s="34"/>
      <c r="DS3" s="34"/>
      <c r="DT3" s="34"/>
      <c r="DU3" s="34"/>
      <c r="DV3" s="34"/>
      <c r="DW3" s="141"/>
      <c r="DX3" s="34"/>
      <c r="DY3" s="34"/>
      <c r="DZ3" s="34"/>
      <c r="EA3" s="34"/>
      <c r="EB3" s="34"/>
      <c r="EC3" s="34"/>
      <c r="ED3" s="34"/>
      <c r="EE3" s="141"/>
      <c r="EF3" s="34"/>
      <c r="EG3" s="34"/>
      <c r="EH3" s="34"/>
      <c r="EI3" s="34"/>
      <c r="EJ3" s="34"/>
      <c r="EK3" s="34"/>
      <c r="EL3" s="34"/>
      <c r="EM3" s="141"/>
      <c r="EN3" s="34"/>
      <c r="EO3" s="34"/>
      <c r="EP3" s="34"/>
      <c r="EQ3" s="34"/>
      <c r="ER3" s="34"/>
      <c r="ES3" s="34"/>
      <c r="ET3" s="34"/>
      <c r="EU3" s="141"/>
      <c r="EV3" s="34"/>
      <c r="EW3" s="34"/>
      <c r="EX3" s="34"/>
      <c r="EY3" s="34"/>
      <c r="EZ3" s="34"/>
      <c r="FA3" s="34"/>
      <c r="FB3" s="34"/>
      <c r="FC3" s="141"/>
      <c r="FD3" s="34"/>
      <c r="FE3" s="34"/>
      <c r="FF3" s="34"/>
      <c r="FG3" s="34"/>
      <c r="FH3" s="34"/>
      <c r="FI3" s="34"/>
      <c r="FJ3" s="34"/>
      <c r="FK3" s="141"/>
      <c r="FL3" s="34"/>
      <c r="FM3" s="34"/>
      <c r="FN3" s="34"/>
      <c r="FO3" s="34"/>
      <c r="FP3" s="34"/>
      <c r="FQ3" s="34"/>
      <c r="FR3" s="34"/>
      <c r="FS3" s="141"/>
      <c r="FT3" s="34"/>
      <c r="FU3" s="34"/>
      <c r="FV3" s="34"/>
      <c r="FW3" s="34"/>
      <c r="FX3" s="34"/>
      <c r="FY3" s="34"/>
      <c r="FZ3" s="34"/>
      <c r="GA3" s="141"/>
      <c r="GB3" s="34"/>
      <c r="GC3" s="34"/>
      <c r="GD3" s="34"/>
      <c r="GE3" s="34"/>
      <c r="GF3" s="34"/>
      <c r="GG3" s="34"/>
      <c r="GH3" s="34"/>
      <c r="GI3" s="141"/>
      <c r="GJ3" s="34"/>
      <c r="GK3" s="34"/>
      <c r="GL3" s="34"/>
      <c r="GM3" s="34"/>
      <c r="GN3" s="34"/>
      <c r="GO3" s="34"/>
      <c r="GP3" s="34"/>
      <c r="GQ3" s="141"/>
      <c r="GR3" s="34"/>
      <c r="GS3" s="34"/>
      <c r="GT3" s="34"/>
      <c r="GU3" s="34"/>
      <c r="GV3" s="34"/>
      <c r="GW3" s="34"/>
      <c r="GX3" s="34"/>
      <c r="GY3" s="141"/>
      <c r="GZ3" s="34"/>
      <c r="HA3" s="34"/>
      <c r="HB3" s="34"/>
      <c r="HC3" s="34"/>
      <c r="HD3" s="34"/>
      <c r="HE3" s="34"/>
      <c r="HF3" s="34"/>
      <c r="HG3" s="141"/>
      <c r="HH3" s="34"/>
      <c r="HI3" s="34"/>
      <c r="HJ3" s="34"/>
      <c r="HK3" s="34"/>
      <c r="HL3" s="34"/>
      <c r="HM3" s="34"/>
      <c r="HN3" s="34"/>
      <c r="HO3" s="141"/>
      <c r="HP3" s="34"/>
      <c r="HQ3" s="34"/>
      <c r="HR3" s="34"/>
      <c r="HS3" s="34"/>
      <c r="HT3" s="34"/>
      <c r="HU3" s="34"/>
      <c r="HV3" s="34"/>
      <c r="HW3" s="141"/>
      <c r="HX3" s="34"/>
      <c r="HY3" s="34"/>
      <c r="HZ3" s="34"/>
      <c r="IA3" s="34"/>
      <c r="IB3" s="34"/>
      <c r="IC3" s="34"/>
      <c r="ID3" s="34"/>
      <c r="IE3" s="141"/>
      <c r="IF3" s="34"/>
      <c r="IG3" s="34"/>
      <c r="IH3" s="34"/>
      <c r="II3" s="34"/>
      <c r="IJ3" s="34"/>
      <c r="IK3" s="34"/>
      <c r="IL3" s="34"/>
      <c r="IM3" s="141"/>
    </row>
    <row r="4" spans="2:247" s="124" customFormat="1" ht="15.95" customHeight="1" x14ac:dyDescent="0.2">
      <c r="B4" s="245" t="s">
        <v>62</v>
      </c>
      <c r="C4" s="245"/>
      <c r="D4" s="245"/>
      <c r="E4" s="142"/>
      <c r="F4" s="142"/>
      <c r="G4" s="142"/>
      <c r="H4" s="142"/>
      <c r="I4" s="34"/>
      <c r="J4" s="34"/>
      <c r="K4" s="34"/>
      <c r="L4" s="34"/>
      <c r="M4" s="34"/>
      <c r="N4" s="34"/>
      <c r="O4" s="141"/>
      <c r="P4" s="34"/>
      <c r="Q4" s="34"/>
      <c r="R4" s="34"/>
      <c r="S4" s="34"/>
      <c r="T4" s="34"/>
      <c r="U4" s="34"/>
      <c r="V4" s="34"/>
      <c r="W4" s="141"/>
      <c r="X4" s="34"/>
      <c r="Y4" s="34"/>
      <c r="Z4" s="34"/>
      <c r="AA4" s="34"/>
      <c r="AB4" s="34"/>
      <c r="AC4" s="34"/>
      <c r="AD4" s="34"/>
      <c r="AE4" s="141"/>
      <c r="AF4" s="34"/>
      <c r="AG4" s="34"/>
      <c r="AH4" s="34"/>
      <c r="AI4" s="34"/>
      <c r="AJ4" s="34"/>
      <c r="AK4" s="34"/>
      <c r="AL4" s="34"/>
      <c r="AM4" s="141"/>
      <c r="AN4" s="34"/>
      <c r="AO4" s="34"/>
      <c r="AP4" s="34"/>
      <c r="AQ4" s="34"/>
      <c r="AR4" s="34"/>
      <c r="AS4" s="34"/>
      <c r="AT4" s="34"/>
      <c r="AU4" s="141"/>
      <c r="AV4" s="34"/>
      <c r="AW4" s="34"/>
      <c r="AX4" s="34"/>
      <c r="AY4" s="34"/>
      <c r="AZ4" s="34"/>
      <c r="BA4" s="34"/>
      <c r="BB4" s="34"/>
      <c r="BC4" s="141"/>
      <c r="BD4" s="34"/>
      <c r="BE4" s="34"/>
      <c r="BF4" s="34"/>
      <c r="BG4" s="34"/>
      <c r="BH4" s="34"/>
      <c r="BI4" s="34"/>
      <c r="BJ4" s="34"/>
      <c r="BK4" s="141"/>
      <c r="BL4" s="34"/>
      <c r="BM4" s="34"/>
      <c r="BN4" s="34"/>
      <c r="BO4" s="34"/>
      <c r="BP4" s="34"/>
      <c r="BQ4" s="34"/>
      <c r="BR4" s="34"/>
      <c r="BS4" s="141"/>
      <c r="BT4" s="34"/>
      <c r="BU4" s="34"/>
      <c r="BV4" s="34"/>
      <c r="BW4" s="34"/>
      <c r="BX4" s="34"/>
      <c r="BY4" s="34"/>
      <c r="BZ4" s="34"/>
      <c r="CA4" s="141"/>
      <c r="CB4" s="34"/>
      <c r="CC4" s="34"/>
      <c r="CD4" s="34"/>
      <c r="CE4" s="34"/>
      <c r="CF4" s="34"/>
      <c r="CG4" s="34"/>
      <c r="CH4" s="34"/>
      <c r="CI4" s="141"/>
      <c r="CJ4" s="34"/>
      <c r="CK4" s="34"/>
      <c r="CL4" s="34"/>
      <c r="CM4" s="34"/>
      <c r="CN4" s="34"/>
      <c r="CO4" s="34"/>
      <c r="CP4" s="34"/>
      <c r="CQ4" s="141"/>
      <c r="CR4" s="34"/>
      <c r="CS4" s="34"/>
      <c r="CT4" s="34"/>
      <c r="CU4" s="34"/>
      <c r="CV4" s="34"/>
      <c r="CW4" s="34"/>
      <c r="CX4" s="34"/>
      <c r="CY4" s="141"/>
      <c r="CZ4" s="34"/>
      <c r="DA4" s="34"/>
      <c r="DB4" s="34"/>
      <c r="DC4" s="34"/>
      <c r="DD4" s="34"/>
      <c r="DE4" s="34"/>
      <c r="DF4" s="34"/>
      <c r="DG4" s="141"/>
      <c r="DH4" s="34"/>
      <c r="DI4" s="34"/>
      <c r="DJ4" s="34"/>
      <c r="DK4" s="34"/>
      <c r="DL4" s="34"/>
      <c r="DM4" s="34"/>
      <c r="DN4" s="34"/>
      <c r="DO4" s="141"/>
      <c r="DP4" s="34"/>
      <c r="DQ4" s="34"/>
      <c r="DR4" s="34"/>
      <c r="DS4" s="34"/>
      <c r="DT4" s="34"/>
      <c r="DU4" s="34"/>
      <c r="DV4" s="34"/>
      <c r="DW4" s="141"/>
      <c r="DX4" s="34"/>
      <c r="DY4" s="34"/>
      <c r="DZ4" s="34"/>
      <c r="EA4" s="34"/>
      <c r="EB4" s="34"/>
      <c r="EC4" s="34"/>
      <c r="ED4" s="34"/>
      <c r="EE4" s="141"/>
      <c r="EF4" s="34"/>
      <c r="EG4" s="34"/>
      <c r="EH4" s="34"/>
      <c r="EI4" s="34"/>
      <c r="EJ4" s="34"/>
      <c r="EK4" s="34"/>
      <c r="EL4" s="34"/>
      <c r="EM4" s="141"/>
      <c r="EN4" s="34"/>
      <c r="EO4" s="34"/>
      <c r="EP4" s="34"/>
      <c r="EQ4" s="34"/>
      <c r="ER4" s="34"/>
      <c r="ES4" s="34"/>
      <c r="ET4" s="34"/>
      <c r="EU4" s="141"/>
      <c r="EV4" s="34"/>
      <c r="EW4" s="34"/>
      <c r="EX4" s="34"/>
      <c r="EY4" s="34"/>
      <c r="EZ4" s="34"/>
      <c r="FA4" s="34"/>
      <c r="FB4" s="34"/>
      <c r="FC4" s="141"/>
      <c r="FD4" s="34"/>
      <c r="FE4" s="34"/>
      <c r="FF4" s="34"/>
      <c r="FG4" s="34"/>
      <c r="FH4" s="34"/>
      <c r="FI4" s="34"/>
      <c r="FJ4" s="34"/>
      <c r="FK4" s="141"/>
      <c r="FL4" s="34"/>
      <c r="FM4" s="34"/>
      <c r="FN4" s="34"/>
      <c r="FO4" s="34"/>
      <c r="FP4" s="34"/>
      <c r="FQ4" s="34"/>
      <c r="FR4" s="34"/>
      <c r="FS4" s="141"/>
      <c r="FT4" s="34"/>
      <c r="FU4" s="34"/>
      <c r="FV4" s="34"/>
      <c r="FW4" s="34"/>
      <c r="FX4" s="34"/>
      <c r="FY4" s="34"/>
      <c r="FZ4" s="34"/>
      <c r="GA4" s="141"/>
      <c r="GB4" s="34"/>
      <c r="GC4" s="34"/>
      <c r="GD4" s="34"/>
      <c r="GE4" s="34"/>
      <c r="GF4" s="34"/>
      <c r="GG4" s="34"/>
      <c r="GH4" s="34"/>
      <c r="GI4" s="141"/>
      <c r="GJ4" s="34"/>
      <c r="GK4" s="34"/>
      <c r="GL4" s="34"/>
      <c r="GM4" s="34"/>
      <c r="GN4" s="34"/>
      <c r="GO4" s="34"/>
      <c r="GP4" s="34"/>
      <c r="GQ4" s="141"/>
      <c r="GR4" s="34"/>
      <c r="GS4" s="34"/>
      <c r="GT4" s="34"/>
      <c r="GU4" s="34"/>
      <c r="GV4" s="34"/>
      <c r="GW4" s="34"/>
      <c r="GX4" s="34"/>
      <c r="GY4" s="141"/>
      <c r="GZ4" s="34"/>
      <c r="HA4" s="34"/>
      <c r="HB4" s="34"/>
      <c r="HC4" s="34"/>
      <c r="HD4" s="34"/>
      <c r="HE4" s="34"/>
      <c r="HF4" s="34"/>
      <c r="HG4" s="141"/>
      <c r="HH4" s="34"/>
      <c r="HI4" s="34"/>
      <c r="HJ4" s="34"/>
      <c r="HK4" s="34"/>
      <c r="HL4" s="34"/>
      <c r="HM4" s="34"/>
      <c r="HN4" s="34"/>
      <c r="HO4" s="141"/>
      <c r="HP4" s="34"/>
      <c r="HQ4" s="34"/>
      <c r="HR4" s="34"/>
      <c r="HS4" s="34"/>
      <c r="HT4" s="34"/>
      <c r="HU4" s="34"/>
      <c r="HV4" s="34"/>
      <c r="HW4" s="141"/>
      <c r="HX4" s="34"/>
      <c r="HY4" s="34"/>
      <c r="HZ4" s="34"/>
      <c r="IA4" s="34"/>
      <c r="IB4" s="34"/>
      <c r="IC4" s="34"/>
      <c r="ID4" s="34"/>
      <c r="IE4" s="141"/>
      <c r="IF4" s="34"/>
      <c r="IG4" s="34"/>
      <c r="IH4" s="34"/>
      <c r="II4" s="34"/>
      <c r="IJ4" s="34"/>
      <c r="IK4" s="34"/>
      <c r="IL4" s="34"/>
      <c r="IM4" s="141"/>
    </row>
    <row r="6" spans="2:247" s="142" customFormat="1" ht="45.6" customHeight="1" x14ac:dyDescent="0.2">
      <c r="B6" s="266" t="s">
        <v>228</v>
      </c>
      <c r="C6" s="279"/>
      <c r="D6" s="279"/>
      <c r="E6" s="31"/>
      <c r="F6" s="31"/>
      <c r="G6" s="31"/>
      <c r="H6" s="31"/>
    </row>
    <row r="7" spans="2:247" s="142" customFormat="1" ht="20.25" customHeight="1" x14ac:dyDescent="0.2">
      <c r="B7" s="264" t="s">
        <v>21</v>
      </c>
      <c r="C7" s="264"/>
      <c r="D7" s="264"/>
    </row>
    <row r="8" spans="2:247" s="142" customFormat="1" x14ac:dyDescent="0.2">
      <c r="B8" s="270" t="s">
        <v>41</v>
      </c>
      <c r="C8" s="270"/>
      <c r="D8" s="270"/>
      <c r="E8" s="31"/>
      <c r="F8" s="31"/>
      <c r="G8" s="31"/>
      <c r="H8" s="31"/>
    </row>
    <row r="9" spans="2:247" x14ac:dyDescent="0.2">
      <c r="B9" s="275" t="s">
        <v>63</v>
      </c>
      <c r="C9" s="275"/>
      <c r="D9" s="275"/>
    </row>
    <row r="10" spans="2:247" x14ac:dyDescent="0.2">
      <c r="B10" s="137" t="s">
        <v>27</v>
      </c>
      <c r="C10" s="271" t="s">
        <v>4</v>
      </c>
      <c r="D10" s="271"/>
      <c r="E10" s="142"/>
      <c r="F10" s="142"/>
      <c r="G10" s="142"/>
      <c r="H10" s="142"/>
    </row>
    <row r="11" spans="2:247" ht="30.75" customHeight="1" x14ac:dyDescent="0.2">
      <c r="B11" s="137">
        <v>1126</v>
      </c>
      <c r="C11" s="271" t="s">
        <v>35</v>
      </c>
      <c r="D11" s="271"/>
    </row>
    <row r="12" spans="2:247" x14ac:dyDescent="0.2">
      <c r="B12" s="143"/>
      <c r="C12" s="144"/>
      <c r="D12" s="145"/>
    </row>
    <row r="13" spans="2:247" x14ac:dyDescent="0.2">
      <c r="B13" s="272" t="s">
        <v>5</v>
      </c>
      <c r="C13" s="273"/>
      <c r="D13" s="274"/>
    </row>
    <row r="14" spans="2:247" ht="44.25" customHeight="1" x14ac:dyDescent="0.2">
      <c r="B14" s="146" t="s">
        <v>6</v>
      </c>
      <c r="C14" s="146">
        <v>1126</v>
      </c>
      <c r="D14" s="105" t="s">
        <v>145</v>
      </c>
    </row>
    <row r="15" spans="2:247" ht="19.5" customHeight="1" x14ac:dyDescent="0.2">
      <c r="B15" s="114" t="s">
        <v>7</v>
      </c>
      <c r="C15" s="113">
        <v>31003</v>
      </c>
      <c r="D15" s="276" t="s">
        <v>8</v>
      </c>
    </row>
    <row r="16" spans="2:247" ht="33" customHeight="1" x14ac:dyDescent="0.2">
      <c r="B16" s="147" t="s">
        <v>9</v>
      </c>
      <c r="C16" s="121" t="s">
        <v>37</v>
      </c>
      <c r="D16" s="277"/>
    </row>
    <row r="17" spans="2:6" ht="48" customHeight="1" x14ac:dyDescent="0.2">
      <c r="B17" s="147" t="s">
        <v>10</v>
      </c>
      <c r="C17" s="112" t="s">
        <v>38</v>
      </c>
      <c r="D17" s="278"/>
    </row>
    <row r="18" spans="2:6" ht="33" customHeight="1" x14ac:dyDescent="0.2">
      <c r="B18" s="122" t="s">
        <v>22</v>
      </c>
      <c r="C18" s="122" t="s">
        <v>39</v>
      </c>
      <c r="D18" s="148"/>
    </row>
    <row r="19" spans="2:6" ht="33.75" customHeight="1" x14ac:dyDescent="0.2">
      <c r="B19" s="122" t="s">
        <v>40</v>
      </c>
      <c r="C19" s="122" t="s">
        <v>69</v>
      </c>
      <c r="D19" s="149"/>
    </row>
    <row r="20" spans="2:6" ht="16.5" customHeight="1" x14ac:dyDescent="0.2">
      <c r="B20" s="286" t="s">
        <v>11</v>
      </c>
      <c r="C20" s="286"/>
      <c r="D20" s="150"/>
    </row>
    <row r="21" spans="2:6" ht="16.5" customHeight="1" x14ac:dyDescent="0.2">
      <c r="B21" s="281" t="s">
        <v>133</v>
      </c>
      <c r="C21" s="282"/>
      <c r="D21" s="151">
        <v>29</v>
      </c>
    </row>
    <row r="22" spans="2:6" s="152" customFormat="1" ht="18" customHeight="1" x14ac:dyDescent="0.2">
      <c r="B22" s="267" t="s">
        <v>12</v>
      </c>
      <c r="C22" s="268"/>
      <c r="D22" s="136">
        <f>+'2'!H22</f>
        <v>246277</v>
      </c>
    </row>
    <row r="23" spans="2:6" s="156" customFormat="1" ht="18" customHeight="1" x14ac:dyDescent="0.2">
      <c r="B23" s="157"/>
      <c r="C23" s="157"/>
      <c r="D23" s="158"/>
      <c r="F23" s="165"/>
    </row>
    <row r="24" spans="2:6" s="160" customFormat="1" ht="30.75" customHeight="1" x14ac:dyDescent="0.2">
      <c r="B24" s="247" t="s">
        <v>132</v>
      </c>
      <c r="C24" s="247"/>
      <c r="D24" s="247"/>
      <c r="E24" s="161"/>
      <c r="F24" s="161"/>
    </row>
    <row r="25" spans="2:6" s="160" customFormat="1" ht="30.75" customHeight="1" x14ac:dyDescent="0.2">
      <c r="B25" s="254" t="s">
        <v>79</v>
      </c>
      <c r="C25" s="309"/>
      <c r="D25" s="310"/>
      <c r="E25" s="161"/>
      <c r="F25" s="161"/>
    </row>
    <row r="26" spans="2:6" s="160" customFormat="1" ht="21" customHeight="1" x14ac:dyDescent="0.2">
      <c r="B26" s="285" t="s">
        <v>131</v>
      </c>
      <c r="C26" s="285"/>
      <c r="D26" s="285"/>
      <c r="E26" s="161"/>
      <c r="F26" s="161"/>
    </row>
    <row r="27" spans="2:6" ht="44.25" customHeight="1" x14ac:dyDescent="0.2">
      <c r="B27" s="146" t="s">
        <v>6</v>
      </c>
      <c r="C27" s="146">
        <v>1126</v>
      </c>
      <c r="D27" s="105" t="s">
        <v>61</v>
      </c>
    </row>
    <row r="28" spans="2:6" ht="19.5" customHeight="1" x14ac:dyDescent="0.2">
      <c r="B28" s="114" t="s">
        <v>7</v>
      </c>
      <c r="C28" s="114">
        <v>31003</v>
      </c>
      <c r="D28" s="276" t="s">
        <v>8</v>
      </c>
    </row>
    <row r="29" spans="2:6" ht="33" customHeight="1" x14ac:dyDescent="0.2">
      <c r="B29" s="147" t="s">
        <v>9</v>
      </c>
      <c r="C29" s="121" t="s">
        <v>37</v>
      </c>
      <c r="D29" s="277"/>
    </row>
    <row r="30" spans="2:6" ht="48" customHeight="1" x14ac:dyDescent="0.2">
      <c r="B30" s="147" t="s">
        <v>10</v>
      </c>
      <c r="C30" s="112" t="s">
        <v>38</v>
      </c>
      <c r="D30" s="278"/>
    </row>
    <row r="31" spans="2:6" ht="33" customHeight="1" x14ac:dyDescent="0.2">
      <c r="B31" s="122" t="s">
        <v>22</v>
      </c>
      <c r="C31" s="122" t="s">
        <v>39</v>
      </c>
      <c r="D31" s="148"/>
    </row>
    <row r="32" spans="2:6" ht="27" x14ac:dyDescent="0.2">
      <c r="B32" s="122" t="s">
        <v>40</v>
      </c>
      <c r="C32" s="122" t="s">
        <v>69</v>
      </c>
      <c r="D32" s="149"/>
    </row>
    <row r="33" spans="1:32" ht="16.5" customHeight="1" x14ac:dyDescent="0.2">
      <c r="B33" s="269" t="s">
        <v>11</v>
      </c>
      <c r="C33" s="269"/>
      <c r="D33" s="150"/>
    </row>
    <row r="34" spans="1:32" ht="16.5" customHeight="1" x14ac:dyDescent="0.2">
      <c r="B34" s="281" t="s">
        <v>133</v>
      </c>
      <c r="C34" s="282"/>
      <c r="D34" s="162">
        <v>-29</v>
      </c>
    </row>
    <row r="35" spans="1:32" s="163" customFormat="1" x14ac:dyDescent="0.2">
      <c r="B35" s="283" t="s">
        <v>12</v>
      </c>
      <c r="C35" s="284"/>
      <c r="D35" s="164">
        <f>+'2'!H35</f>
        <v>-254560</v>
      </c>
    </row>
    <row r="36" spans="1:32" ht="27" customHeight="1" x14ac:dyDescent="0.2"/>
    <row r="37" spans="1:32" s="142" customFormat="1" ht="45.6" customHeight="1" x14ac:dyDescent="0.2">
      <c r="B37" s="247" t="s">
        <v>226</v>
      </c>
      <c r="C37" s="279"/>
      <c r="D37" s="279"/>
      <c r="E37" s="31"/>
      <c r="F37" s="31"/>
    </row>
    <row r="38" spans="1:32" s="142" customFormat="1" ht="20.25" customHeight="1" x14ac:dyDescent="0.2">
      <c r="B38" s="280" t="s">
        <v>227</v>
      </c>
      <c r="C38" s="280"/>
      <c r="D38" s="280"/>
    </row>
    <row r="39" spans="1:32" s="142" customFormat="1" ht="15.75" customHeight="1" x14ac:dyDescent="0.2">
      <c r="B39" s="270" t="s">
        <v>41</v>
      </c>
      <c r="C39" s="270"/>
      <c r="D39" s="270"/>
      <c r="E39" s="31"/>
      <c r="F39" s="31"/>
    </row>
    <row r="40" spans="1:32" s="128" customFormat="1" ht="24" customHeight="1" x14ac:dyDescent="0.2">
      <c r="A40" s="31"/>
      <c r="B40" s="137" t="s">
        <v>27</v>
      </c>
      <c r="C40" s="137" t="s">
        <v>4</v>
      </c>
      <c r="D40" s="139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</row>
    <row r="41" spans="1:32" s="128" customFormat="1" ht="19.5" customHeight="1" x14ac:dyDescent="0.2">
      <c r="A41" s="142"/>
      <c r="B41" s="137">
        <v>1139</v>
      </c>
      <c r="C41" s="137" t="s">
        <v>211</v>
      </c>
      <c r="D41" s="13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s="128" customFormat="1" x14ac:dyDescent="0.2">
      <c r="B42" s="61" t="s">
        <v>5</v>
      </c>
      <c r="C42" s="61"/>
      <c r="D42" s="133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</row>
    <row r="43" spans="1:32" s="128" customFormat="1" ht="44.25" customHeight="1" x14ac:dyDescent="0.2">
      <c r="B43" s="113" t="s">
        <v>6</v>
      </c>
      <c r="C43" s="113">
        <v>1139</v>
      </c>
      <c r="D43" s="105" t="s">
        <v>222</v>
      </c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</row>
    <row r="44" spans="1:32" s="128" customFormat="1" x14ac:dyDescent="0.2">
      <c r="B44" s="113" t="s">
        <v>7</v>
      </c>
      <c r="C44" s="113">
        <v>11001</v>
      </c>
      <c r="D44" s="106" t="s">
        <v>8</v>
      </c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</row>
    <row r="45" spans="1:32" s="128" customFormat="1" ht="22.5" customHeight="1" x14ac:dyDescent="0.2">
      <c r="B45" s="113" t="s">
        <v>9</v>
      </c>
      <c r="C45" s="61" t="s">
        <v>211</v>
      </c>
      <c r="D45" s="106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</row>
    <row r="46" spans="1:32" s="128" customFormat="1" ht="54" x14ac:dyDescent="0.2">
      <c r="B46" s="113" t="s">
        <v>10</v>
      </c>
      <c r="C46" s="111" t="s">
        <v>223</v>
      </c>
      <c r="D46" s="106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</row>
    <row r="47" spans="1:32" s="128" customFormat="1" x14ac:dyDescent="0.2">
      <c r="B47" s="111" t="s">
        <v>22</v>
      </c>
      <c r="C47" s="111" t="s">
        <v>224</v>
      </c>
      <c r="D47" s="132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s="128" customFormat="1" x14ac:dyDescent="0.2">
      <c r="B48" s="260" t="s">
        <v>11</v>
      </c>
      <c r="C48" s="260"/>
      <c r="D48" s="132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</row>
    <row r="49" spans="2:32" s="128" customFormat="1" x14ac:dyDescent="0.2">
      <c r="B49" s="262" t="s">
        <v>12</v>
      </c>
      <c r="C49" s="262"/>
      <c r="D49" s="159">
        <f>+'2'!H36</f>
        <v>8283</v>
      </c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</row>
  </sheetData>
  <mergeCells count="27">
    <mergeCell ref="B25:D25"/>
    <mergeCell ref="B7:D7"/>
    <mergeCell ref="B1:D1"/>
    <mergeCell ref="B2:D2"/>
    <mergeCell ref="B3:D3"/>
    <mergeCell ref="B4:D4"/>
    <mergeCell ref="B6:D6"/>
    <mergeCell ref="B24:D24"/>
    <mergeCell ref="B8:D8"/>
    <mergeCell ref="B9:D9"/>
    <mergeCell ref="C10:D10"/>
    <mergeCell ref="C11:D11"/>
    <mergeCell ref="B13:D13"/>
    <mergeCell ref="D15:D17"/>
    <mergeCell ref="B20:C20"/>
    <mergeCell ref="B21:C21"/>
    <mergeCell ref="B22:C22"/>
    <mergeCell ref="B34:C34"/>
    <mergeCell ref="B35:C35"/>
    <mergeCell ref="B26:D26"/>
    <mergeCell ref="D28:D30"/>
    <mergeCell ref="B33:C33"/>
    <mergeCell ref="B37:D37"/>
    <mergeCell ref="B38:D38"/>
    <mergeCell ref="B39:D39"/>
    <mergeCell ref="B48:C48"/>
    <mergeCell ref="B49:C49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113"/>
  <sheetViews>
    <sheetView workbookViewId="0">
      <selection activeCell="R7" sqref="R7"/>
    </sheetView>
  </sheetViews>
  <sheetFormatPr defaultColWidth="9.140625" defaultRowHeight="12.75" x14ac:dyDescent="0.2"/>
  <cols>
    <col min="1" max="1" width="5.28515625" style="3" customWidth="1"/>
    <col min="2" max="2" width="14.28515625" style="3" customWidth="1"/>
    <col min="3" max="3" width="12.5703125" style="3" customWidth="1"/>
    <col min="4" max="4" width="10.42578125" style="3" customWidth="1"/>
    <col min="5" max="5" width="21.5703125" style="3" customWidth="1"/>
    <col min="6" max="7" width="12.140625" style="63" customWidth="1"/>
    <col min="8" max="8" width="16.140625" style="3" bestFit="1" customWidth="1"/>
    <col min="9" max="9" width="12.42578125" style="60" customWidth="1"/>
    <col min="10" max="10" width="16.7109375" style="3" customWidth="1"/>
    <col min="11" max="16384" width="9.140625" style="3"/>
  </cols>
  <sheetData>
    <row r="1" spans="2:219" s="10" customFormat="1" ht="15.95" customHeight="1" x14ac:dyDescent="0.2">
      <c r="B1" s="237" t="s">
        <v>247</v>
      </c>
      <c r="C1" s="237"/>
      <c r="D1" s="237"/>
      <c r="E1" s="237"/>
      <c r="F1" s="237"/>
      <c r="G1" s="237"/>
      <c r="H1" s="237"/>
      <c r="I1" s="237"/>
      <c r="J1" s="237"/>
      <c r="K1" s="11"/>
      <c r="L1" s="8"/>
      <c r="M1" s="8"/>
      <c r="N1" s="8"/>
      <c r="O1" s="8"/>
      <c r="P1" s="8"/>
      <c r="Q1" s="8"/>
      <c r="R1" s="8"/>
      <c r="S1" s="11"/>
      <c r="T1" s="8"/>
      <c r="U1" s="8"/>
      <c r="V1" s="8"/>
      <c r="W1" s="8"/>
      <c r="X1" s="8"/>
      <c r="Y1" s="8"/>
      <c r="Z1" s="8"/>
      <c r="AA1" s="11"/>
      <c r="AB1" s="8"/>
      <c r="AC1" s="8"/>
      <c r="AD1" s="8"/>
      <c r="AE1" s="8"/>
      <c r="AF1" s="8"/>
      <c r="AG1" s="8"/>
      <c r="AH1" s="8"/>
      <c r="AI1" s="11"/>
      <c r="AJ1" s="8"/>
      <c r="AK1" s="8"/>
      <c r="AL1" s="8"/>
      <c r="AM1" s="8"/>
      <c r="AN1" s="8"/>
      <c r="AO1" s="8"/>
      <c r="AP1" s="8"/>
      <c r="AQ1" s="11"/>
      <c r="AR1" s="8"/>
      <c r="AS1" s="8"/>
      <c r="AT1" s="8"/>
      <c r="AU1" s="8"/>
      <c r="AV1" s="8"/>
      <c r="AW1" s="8"/>
      <c r="AX1" s="8"/>
      <c r="AY1" s="11"/>
      <c r="AZ1" s="8"/>
      <c r="BA1" s="8"/>
      <c r="BB1" s="8"/>
      <c r="BC1" s="8"/>
      <c r="BD1" s="8"/>
      <c r="BE1" s="8"/>
      <c r="BF1" s="8"/>
      <c r="BG1" s="11"/>
      <c r="BH1" s="8"/>
      <c r="BI1" s="8"/>
      <c r="BJ1" s="8"/>
      <c r="BK1" s="8"/>
      <c r="BL1" s="8"/>
      <c r="BM1" s="8"/>
      <c r="BN1" s="8"/>
      <c r="BO1" s="11"/>
      <c r="BP1" s="8"/>
      <c r="BQ1" s="8"/>
      <c r="BR1" s="8"/>
      <c r="BS1" s="8"/>
      <c r="BT1" s="8"/>
      <c r="BU1" s="8"/>
      <c r="BV1" s="8"/>
      <c r="BW1" s="11"/>
      <c r="BX1" s="8"/>
      <c r="BY1" s="8"/>
      <c r="BZ1" s="8"/>
      <c r="CA1" s="8"/>
      <c r="CB1" s="8"/>
      <c r="CC1" s="8"/>
      <c r="CD1" s="8"/>
      <c r="CE1" s="11"/>
      <c r="CF1" s="8"/>
      <c r="CG1" s="8"/>
      <c r="CH1" s="8"/>
      <c r="CI1" s="8"/>
      <c r="CJ1" s="8"/>
      <c r="CK1" s="8"/>
      <c r="CL1" s="8"/>
      <c r="CM1" s="11"/>
      <c r="CN1" s="8"/>
      <c r="CO1" s="8"/>
      <c r="CP1" s="8"/>
      <c r="CQ1" s="8"/>
      <c r="CR1" s="8"/>
      <c r="CS1" s="8"/>
      <c r="CT1" s="8"/>
      <c r="CU1" s="11"/>
      <c r="CV1" s="8"/>
      <c r="CW1" s="8"/>
      <c r="CX1" s="8"/>
      <c r="CY1" s="8"/>
      <c r="CZ1" s="8"/>
      <c r="DA1" s="8"/>
      <c r="DB1" s="8"/>
      <c r="DC1" s="11"/>
      <c r="DD1" s="8"/>
      <c r="DE1" s="8"/>
      <c r="DF1" s="8"/>
      <c r="DG1" s="8"/>
      <c r="DH1" s="8"/>
      <c r="DI1" s="8"/>
      <c r="DJ1" s="8"/>
      <c r="DK1" s="11"/>
      <c r="DL1" s="8"/>
      <c r="DM1" s="8"/>
      <c r="DN1" s="8"/>
      <c r="DO1" s="8"/>
      <c r="DP1" s="8"/>
      <c r="DQ1" s="8"/>
      <c r="DR1" s="8"/>
      <c r="DS1" s="11"/>
      <c r="DT1" s="8"/>
      <c r="DU1" s="8"/>
      <c r="DV1" s="8"/>
      <c r="DW1" s="8"/>
      <c r="DX1" s="8"/>
      <c r="DY1" s="8"/>
      <c r="DZ1" s="8"/>
      <c r="EA1" s="11"/>
      <c r="EB1" s="8"/>
      <c r="EC1" s="8"/>
      <c r="ED1" s="8"/>
      <c r="EE1" s="8"/>
      <c r="EF1" s="8"/>
      <c r="EG1" s="8"/>
      <c r="EH1" s="8"/>
      <c r="EI1" s="11"/>
      <c r="EJ1" s="8"/>
      <c r="EK1" s="8"/>
      <c r="EL1" s="8"/>
      <c r="EM1" s="8"/>
      <c r="EN1" s="8"/>
      <c r="EO1" s="8"/>
      <c r="EP1" s="8"/>
      <c r="EQ1" s="11"/>
      <c r="ER1" s="8"/>
      <c r="ES1" s="8"/>
      <c r="ET1" s="8"/>
      <c r="EU1" s="8"/>
      <c r="EV1" s="8"/>
      <c r="EW1" s="8"/>
      <c r="EX1" s="8"/>
      <c r="EY1" s="11"/>
      <c r="EZ1" s="8"/>
      <c r="FA1" s="8"/>
      <c r="FB1" s="8"/>
      <c r="FC1" s="8"/>
      <c r="FD1" s="8"/>
      <c r="FE1" s="8"/>
      <c r="FF1" s="8"/>
      <c r="FG1" s="11"/>
      <c r="FH1" s="8"/>
      <c r="FI1" s="8"/>
      <c r="FJ1" s="8"/>
      <c r="FK1" s="8"/>
      <c r="FL1" s="8"/>
      <c r="FM1" s="8"/>
      <c r="FN1" s="8"/>
      <c r="FO1" s="11"/>
      <c r="FP1" s="8"/>
      <c r="FQ1" s="8"/>
      <c r="FR1" s="8"/>
      <c r="FS1" s="8"/>
      <c r="FT1" s="8"/>
      <c r="FU1" s="8"/>
      <c r="FV1" s="8"/>
      <c r="FW1" s="11"/>
      <c r="FX1" s="8"/>
      <c r="FY1" s="8"/>
      <c r="FZ1" s="8"/>
      <c r="GA1" s="8"/>
      <c r="GB1" s="8"/>
      <c r="GC1" s="8"/>
      <c r="GD1" s="8"/>
      <c r="GE1" s="11"/>
      <c r="GF1" s="8"/>
      <c r="GG1" s="8"/>
      <c r="GH1" s="8"/>
      <c r="GI1" s="8"/>
      <c r="GJ1" s="8"/>
      <c r="GK1" s="8"/>
      <c r="GL1" s="8"/>
      <c r="GM1" s="11"/>
      <c r="GN1" s="8"/>
      <c r="GO1" s="8"/>
      <c r="GP1" s="8"/>
      <c r="GQ1" s="8"/>
      <c r="GR1" s="8"/>
      <c r="GS1" s="8"/>
      <c r="GT1" s="8"/>
      <c r="GU1" s="11"/>
      <c r="GV1" s="8"/>
      <c r="GW1" s="8"/>
      <c r="GX1" s="8"/>
      <c r="GY1" s="8"/>
      <c r="GZ1" s="8"/>
      <c r="HA1" s="8"/>
      <c r="HB1" s="8"/>
      <c r="HC1" s="11"/>
      <c r="HD1" s="8"/>
      <c r="HE1" s="8"/>
      <c r="HF1" s="8"/>
      <c r="HG1" s="8"/>
      <c r="HH1" s="8"/>
      <c r="HI1" s="8"/>
      <c r="HJ1" s="8"/>
      <c r="HK1" s="11"/>
    </row>
    <row r="2" spans="2:219" s="10" customFormat="1" ht="15.95" customHeight="1" x14ac:dyDescent="0.2">
      <c r="B2" s="237" t="s">
        <v>64</v>
      </c>
      <c r="C2" s="237"/>
      <c r="D2" s="237"/>
      <c r="E2" s="237"/>
      <c r="F2" s="237"/>
      <c r="G2" s="237"/>
      <c r="H2" s="237"/>
      <c r="I2" s="237"/>
      <c r="J2" s="237"/>
      <c r="K2" s="11"/>
      <c r="L2" s="8"/>
      <c r="M2" s="8"/>
      <c r="N2" s="8"/>
      <c r="O2" s="8"/>
      <c r="P2" s="8"/>
      <c r="Q2" s="8"/>
      <c r="R2" s="8"/>
      <c r="S2" s="11"/>
      <c r="T2" s="8"/>
      <c r="U2" s="8"/>
      <c r="V2" s="8"/>
      <c r="W2" s="8"/>
      <c r="X2" s="8"/>
      <c r="Y2" s="8"/>
      <c r="Z2" s="8"/>
      <c r="AA2" s="11"/>
      <c r="AB2" s="8"/>
      <c r="AC2" s="8"/>
      <c r="AD2" s="8"/>
      <c r="AE2" s="8"/>
      <c r="AF2" s="8"/>
      <c r="AG2" s="8"/>
      <c r="AH2" s="8"/>
      <c r="AI2" s="11"/>
      <c r="AJ2" s="8"/>
      <c r="AK2" s="8"/>
      <c r="AL2" s="8"/>
      <c r="AM2" s="8"/>
      <c r="AN2" s="8"/>
      <c r="AO2" s="8"/>
      <c r="AP2" s="8"/>
      <c r="AQ2" s="11"/>
      <c r="AR2" s="8"/>
      <c r="AS2" s="8"/>
      <c r="AT2" s="8"/>
      <c r="AU2" s="8"/>
      <c r="AV2" s="8"/>
      <c r="AW2" s="8"/>
      <c r="AX2" s="8"/>
      <c r="AY2" s="11"/>
      <c r="AZ2" s="8"/>
      <c r="BA2" s="8"/>
      <c r="BB2" s="8"/>
      <c r="BC2" s="8"/>
      <c r="BD2" s="8"/>
      <c r="BE2" s="8"/>
      <c r="BF2" s="8"/>
      <c r="BG2" s="11"/>
      <c r="BH2" s="8"/>
      <c r="BI2" s="8"/>
      <c r="BJ2" s="8"/>
      <c r="BK2" s="8"/>
      <c r="BL2" s="8"/>
      <c r="BM2" s="8"/>
      <c r="BN2" s="8"/>
      <c r="BO2" s="11"/>
      <c r="BP2" s="8"/>
      <c r="BQ2" s="8"/>
      <c r="BR2" s="8"/>
      <c r="BS2" s="8"/>
      <c r="BT2" s="8"/>
      <c r="BU2" s="8"/>
      <c r="BV2" s="8"/>
      <c r="BW2" s="11"/>
      <c r="BX2" s="8"/>
      <c r="BY2" s="8"/>
      <c r="BZ2" s="8"/>
      <c r="CA2" s="8"/>
      <c r="CB2" s="8"/>
      <c r="CC2" s="8"/>
      <c r="CD2" s="8"/>
      <c r="CE2" s="11"/>
      <c r="CF2" s="8"/>
      <c r="CG2" s="8"/>
      <c r="CH2" s="8"/>
      <c r="CI2" s="8"/>
      <c r="CJ2" s="8"/>
      <c r="CK2" s="8"/>
      <c r="CL2" s="8"/>
      <c r="CM2" s="11"/>
      <c r="CN2" s="8"/>
      <c r="CO2" s="8"/>
      <c r="CP2" s="8"/>
      <c r="CQ2" s="8"/>
      <c r="CR2" s="8"/>
      <c r="CS2" s="8"/>
      <c r="CT2" s="8"/>
      <c r="CU2" s="11"/>
      <c r="CV2" s="8"/>
      <c r="CW2" s="8"/>
      <c r="CX2" s="8"/>
      <c r="CY2" s="8"/>
      <c r="CZ2" s="8"/>
      <c r="DA2" s="8"/>
      <c r="DB2" s="8"/>
      <c r="DC2" s="11"/>
      <c r="DD2" s="8"/>
      <c r="DE2" s="8"/>
      <c r="DF2" s="8"/>
      <c r="DG2" s="8"/>
      <c r="DH2" s="8"/>
      <c r="DI2" s="8"/>
      <c r="DJ2" s="8"/>
      <c r="DK2" s="11"/>
      <c r="DL2" s="8"/>
      <c r="DM2" s="8"/>
      <c r="DN2" s="8"/>
      <c r="DO2" s="8"/>
      <c r="DP2" s="8"/>
      <c r="DQ2" s="8"/>
      <c r="DR2" s="8"/>
      <c r="DS2" s="11"/>
      <c r="DT2" s="8"/>
      <c r="DU2" s="8"/>
      <c r="DV2" s="8"/>
      <c r="DW2" s="8"/>
      <c r="DX2" s="8"/>
      <c r="DY2" s="8"/>
      <c r="DZ2" s="8"/>
      <c r="EA2" s="11"/>
      <c r="EB2" s="8"/>
      <c r="EC2" s="8"/>
      <c r="ED2" s="8"/>
      <c r="EE2" s="8"/>
      <c r="EF2" s="8"/>
      <c r="EG2" s="8"/>
      <c r="EH2" s="8"/>
      <c r="EI2" s="11"/>
      <c r="EJ2" s="8"/>
      <c r="EK2" s="8"/>
      <c r="EL2" s="8"/>
      <c r="EM2" s="8"/>
      <c r="EN2" s="8"/>
      <c r="EO2" s="8"/>
      <c r="EP2" s="8"/>
      <c r="EQ2" s="11"/>
      <c r="ER2" s="8"/>
      <c r="ES2" s="8"/>
      <c r="ET2" s="8"/>
      <c r="EU2" s="8"/>
      <c r="EV2" s="8"/>
      <c r="EW2" s="8"/>
      <c r="EX2" s="8"/>
      <c r="EY2" s="11"/>
      <c r="EZ2" s="8"/>
      <c r="FA2" s="8"/>
      <c r="FB2" s="8"/>
      <c r="FC2" s="8"/>
      <c r="FD2" s="8"/>
      <c r="FE2" s="8"/>
      <c r="FF2" s="8"/>
      <c r="FG2" s="11"/>
      <c r="FH2" s="8"/>
      <c r="FI2" s="8"/>
      <c r="FJ2" s="8"/>
      <c r="FK2" s="8"/>
      <c r="FL2" s="8"/>
      <c r="FM2" s="8"/>
      <c r="FN2" s="8"/>
      <c r="FO2" s="11"/>
      <c r="FP2" s="8"/>
      <c r="FQ2" s="8"/>
      <c r="FR2" s="8"/>
      <c r="FS2" s="8"/>
      <c r="FT2" s="8"/>
      <c r="FU2" s="8"/>
      <c r="FV2" s="8"/>
      <c r="FW2" s="11"/>
      <c r="FX2" s="8"/>
      <c r="FY2" s="8"/>
      <c r="FZ2" s="8"/>
      <c r="GA2" s="8"/>
      <c r="GB2" s="8"/>
      <c r="GC2" s="8"/>
      <c r="GD2" s="8"/>
      <c r="GE2" s="11"/>
      <c r="GF2" s="8"/>
      <c r="GG2" s="8"/>
      <c r="GH2" s="8"/>
      <c r="GI2" s="8"/>
      <c r="GJ2" s="8"/>
      <c r="GK2" s="8"/>
      <c r="GL2" s="8"/>
      <c r="GM2" s="11"/>
      <c r="GN2" s="8"/>
      <c r="GO2" s="8"/>
      <c r="GP2" s="8"/>
      <c r="GQ2" s="8"/>
      <c r="GR2" s="8"/>
      <c r="GS2" s="8"/>
      <c r="GT2" s="8"/>
      <c r="GU2" s="11"/>
      <c r="GV2" s="8"/>
      <c r="GW2" s="8"/>
      <c r="GX2" s="8"/>
      <c r="GY2" s="8"/>
      <c r="GZ2" s="8"/>
      <c r="HA2" s="8"/>
      <c r="HB2" s="8"/>
      <c r="HC2" s="11"/>
      <c r="HD2" s="8"/>
      <c r="HE2" s="8"/>
      <c r="HF2" s="8"/>
      <c r="HG2" s="8"/>
      <c r="HH2" s="8"/>
      <c r="HI2" s="8"/>
      <c r="HJ2" s="8"/>
      <c r="HK2" s="11"/>
    </row>
    <row r="3" spans="2:219" s="10" customFormat="1" ht="15.95" customHeight="1" x14ac:dyDescent="0.2">
      <c r="B3" s="237" t="s">
        <v>65</v>
      </c>
      <c r="C3" s="237"/>
      <c r="D3" s="237"/>
      <c r="E3" s="237"/>
      <c r="F3" s="237"/>
      <c r="G3" s="237"/>
      <c r="H3" s="237"/>
      <c r="I3" s="237"/>
      <c r="J3" s="237"/>
      <c r="K3" s="11"/>
      <c r="L3" s="8"/>
      <c r="M3" s="8"/>
      <c r="N3" s="8"/>
      <c r="O3" s="8"/>
      <c r="P3" s="8"/>
      <c r="Q3" s="8"/>
      <c r="R3" s="8"/>
      <c r="S3" s="11"/>
      <c r="T3" s="8"/>
      <c r="U3" s="8"/>
      <c r="V3" s="8"/>
      <c r="W3" s="8"/>
      <c r="X3" s="8"/>
      <c r="Y3" s="8"/>
      <c r="Z3" s="8"/>
      <c r="AA3" s="11"/>
      <c r="AB3" s="8"/>
      <c r="AC3" s="8"/>
      <c r="AD3" s="8"/>
      <c r="AE3" s="8"/>
      <c r="AF3" s="8"/>
      <c r="AG3" s="8"/>
      <c r="AH3" s="8"/>
      <c r="AI3" s="11"/>
      <c r="AJ3" s="8"/>
      <c r="AK3" s="8"/>
      <c r="AL3" s="8"/>
      <c r="AM3" s="8"/>
      <c r="AN3" s="8"/>
      <c r="AO3" s="8"/>
      <c r="AP3" s="8"/>
      <c r="AQ3" s="11"/>
      <c r="AR3" s="8"/>
      <c r="AS3" s="8"/>
      <c r="AT3" s="8"/>
      <c r="AU3" s="8"/>
      <c r="AV3" s="8"/>
      <c r="AW3" s="8"/>
      <c r="AX3" s="8"/>
      <c r="AY3" s="11"/>
      <c r="AZ3" s="8"/>
      <c r="BA3" s="8"/>
      <c r="BB3" s="8"/>
      <c r="BC3" s="8"/>
      <c r="BD3" s="8"/>
      <c r="BE3" s="8"/>
      <c r="BF3" s="8"/>
      <c r="BG3" s="11"/>
      <c r="BH3" s="8"/>
      <c r="BI3" s="8"/>
      <c r="BJ3" s="8"/>
      <c r="BK3" s="8"/>
      <c r="BL3" s="8"/>
      <c r="BM3" s="8"/>
      <c r="BN3" s="8"/>
      <c r="BO3" s="11"/>
      <c r="BP3" s="8"/>
      <c r="BQ3" s="8"/>
      <c r="BR3" s="8"/>
      <c r="BS3" s="8"/>
      <c r="BT3" s="8"/>
      <c r="BU3" s="8"/>
      <c r="BV3" s="8"/>
      <c r="BW3" s="11"/>
      <c r="BX3" s="8"/>
      <c r="BY3" s="8"/>
      <c r="BZ3" s="8"/>
      <c r="CA3" s="8"/>
      <c r="CB3" s="8"/>
      <c r="CC3" s="8"/>
      <c r="CD3" s="8"/>
      <c r="CE3" s="11"/>
      <c r="CF3" s="8"/>
      <c r="CG3" s="8"/>
      <c r="CH3" s="8"/>
      <c r="CI3" s="8"/>
      <c r="CJ3" s="8"/>
      <c r="CK3" s="8"/>
      <c r="CL3" s="8"/>
      <c r="CM3" s="11"/>
      <c r="CN3" s="8"/>
      <c r="CO3" s="8"/>
      <c r="CP3" s="8"/>
      <c r="CQ3" s="8"/>
      <c r="CR3" s="8"/>
      <c r="CS3" s="8"/>
      <c r="CT3" s="8"/>
      <c r="CU3" s="11"/>
      <c r="CV3" s="8"/>
      <c r="CW3" s="8"/>
      <c r="CX3" s="8"/>
      <c r="CY3" s="8"/>
      <c r="CZ3" s="8"/>
      <c r="DA3" s="8"/>
      <c r="DB3" s="8"/>
      <c r="DC3" s="11"/>
      <c r="DD3" s="8"/>
      <c r="DE3" s="8"/>
      <c r="DF3" s="8"/>
      <c r="DG3" s="8"/>
      <c r="DH3" s="8"/>
      <c r="DI3" s="8"/>
      <c r="DJ3" s="8"/>
      <c r="DK3" s="11"/>
      <c r="DL3" s="8"/>
      <c r="DM3" s="8"/>
      <c r="DN3" s="8"/>
      <c r="DO3" s="8"/>
      <c r="DP3" s="8"/>
      <c r="DQ3" s="8"/>
      <c r="DR3" s="8"/>
      <c r="DS3" s="11"/>
      <c r="DT3" s="8"/>
      <c r="DU3" s="8"/>
      <c r="DV3" s="8"/>
      <c r="DW3" s="8"/>
      <c r="DX3" s="8"/>
      <c r="DY3" s="8"/>
      <c r="DZ3" s="8"/>
      <c r="EA3" s="11"/>
      <c r="EB3" s="8"/>
      <c r="EC3" s="8"/>
      <c r="ED3" s="8"/>
      <c r="EE3" s="8"/>
      <c r="EF3" s="8"/>
      <c r="EG3" s="8"/>
      <c r="EH3" s="8"/>
      <c r="EI3" s="11"/>
      <c r="EJ3" s="8"/>
      <c r="EK3" s="8"/>
      <c r="EL3" s="8"/>
      <c r="EM3" s="8"/>
      <c r="EN3" s="8"/>
      <c r="EO3" s="8"/>
      <c r="EP3" s="8"/>
      <c r="EQ3" s="11"/>
      <c r="ER3" s="8"/>
      <c r="ES3" s="8"/>
      <c r="ET3" s="8"/>
      <c r="EU3" s="8"/>
      <c r="EV3" s="8"/>
      <c r="EW3" s="8"/>
      <c r="EX3" s="8"/>
      <c r="EY3" s="11"/>
      <c r="EZ3" s="8"/>
      <c r="FA3" s="8"/>
      <c r="FB3" s="8"/>
      <c r="FC3" s="8"/>
      <c r="FD3" s="8"/>
      <c r="FE3" s="8"/>
      <c r="FF3" s="8"/>
      <c r="FG3" s="11"/>
      <c r="FH3" s="8"/>
      <c r="FI3" s="8"/>
      <c r="FJ3" s="8"/>
      <c r="FK3" s="8"/>
      <c r="FL3" s="8"/>
      <c r="FM3" s="8"/>
      <c r="FN3" s="8"/>
      <c r="FO3" s="11"/>
      <c r="FP3" s="8"/>
      <c r="FQ3" s="8"/>
      <c r="FR3" s="8"/>
      <c r="FS3" s="8"/>
      <c r="FT3" s="8"/>
      <c r="FU3" s="8"/>
      <c r="FV3" s="8"/>
      <c r="FW3" s="11"/>
      <c r="FX3" s="8"/>
      <c r="FY3" s="8"/>
      <c r="FZ3" s="8"/>
      <c r="GA3" s="8"/>
      <c r="GB3" s="8"/>
      <c r="GC3" s="8"/>
      <c r="GD3" s="8"/>
      <c r="GE3" s="11"/>
      <c r="GF3" s="8"/>
      <c r="GG3" s="8"/>
      <c r="GH3" s="8"/>
      <c r="GI3" s="8"/>
      <c r="GJ3" s="8"/>
      <c r="GK3" s="8"/>
      <c r="GL3" s="8"/>
      <c r="GM3" s="11"/>
      <c r="GN3" s="8"/>
      <c r="GO3" s="8"/>
      <c r="GP3" s="8"/>
      <c r="GQ3" s="8"/>
      <c r="GR3" s="8"/>
      <c r="GS3" s="8"/>
      <c r="GT3" s="8"/>
      <c r="GU3" s="11"/>
      <c r="GV3" s="8"/>
      <c r="GW3" s="8"/>
      <c r="GX3" s="8"/>
      <c r="GY3" s="8"/>
      <c r="GZ3" s="8"/>
      <c r="HA3" s="8"/>
      <c r="HB3" s="8"/>
      <c r="HC3" s="11"/>
      <c r="HD3" s="8"/>
      <c r="HE3" s="8"/>
      <c r="HF3" s="8"/>
      <c r="HG3" s="8"/>
      <c r="HH3" s="8"/>
      <c r="HI3" s="8"/>
      <c r="HJ3" s="8"/>
      <c r="HK3" s="11"/>
    </row>
    <row r="4" spans="2:219" s="10" customFormat="1" ht="15.95" customHeight="1" x14ac:dyDescent="0.2">
      <c r="B4" s="237" t="s">
        <v>62</v>
      </c>
      <c r="C4" s="237"/>
      <c r="D4" s="237"/>
      <c r="E4" s="237"/>
      <c r="F4" s="237"/>
      <c r="G4" s="237"/>
      <c r="H4" s="237"/>
      <c r="I4" s="237"/>
      <c r="J4" s="237"/>
      <c r="K4" s="11"/>
      <c r="L4" s="8"/>
      <c r="M4" s="8"/>
      <c r="N4" s="8"/>
      <c r="O4" s="8"/>
      <c r="P4" s="8"/>
      <c r="Q4" s="8"/>
      <c r="R4" s="8"/>
      <c r="S4" s="11"/>
      <c r="T4" s="8"/>
      <c r="U4" s="8"/>
      <c r="V4" s="8"/>
      <c r="W4" s="8"/>
      <c r="X4" s="8"/>
      <c r="Y4" s="8"/>
      <c r="Z4" s="8"/>
      <c r="AA4" s="11"/>
      <c r="AB4" s="8"/>
      <c r="AC4" s="8"/>
      <c r="AD4" s="8"/>
      <c r="AE4" s="8"/>
      <c r="AF4" s="8"/>
      <c r="AG4" s="8"/>
      <c r="AH4" s="8"/>
      <c r="AI4" s="11"/>
      <c r="AJ4" s="8"/>
      <c r="AK4" s="8"/>
      <c r="AL4" s="8"/>
      <c r="AM4" s="8"/>
      <c r="AN4" s="8"/>
      <c r="AO4" s="8"/>
      <c r="AP4" s="8"/>
      <c r="AQ4" s="11"/>
      <c r="AR4" s="8"/>
      <c r="AS4" s="8"/>
      <c r="AT4" s="8"/>
      <c r="AU4" s="8"/>
      <c r="AV4" s="8"/>
      <c r="AW4" s="8"/>
      <c r="AX4" s="8"/>
      <c r="AY4" s="11"/>
      <c r="AZ4" s="8"/>
      <c r="BA4" s="8"/>
      <c r="BB4" s="8"/>
      <c r="BC4" s="8"/>
      <c r="BD4" s="8"/>
      <c r="BE4" s="8"/>
      <c r="BF4" s="8"/>
      <c r="BG4" s="11"/>
      <c r="BH4" s="8"/>
      <c r="BI4" s="8"/>
      <c r="BJ4" s="8"/>
      <c r="BK4" s="8"/>
      <c r="BL4" s="8"/>
      <c r="BM4" s="8"/>
      <c r="BN4" s="8"/>
      <c r="BO4" s="11"/>
      <c r="BP4" s="8"/>
      <c r="BQ4" s="8"/>
      <c r="BR4" s="8"/>
      <c r="BS4" s="8"/>
      <c r="BT4" s="8"/>
      <c r="BU4" s="8"/>
      <c r="BV4" s="8"/>
      <c r="BW4" s="11"/>
      <c r="BX4" s="8"/>
      <c r="BY4" s="8"/>
      <c r="BZ4" s="8"/>
      <c r="CA4" s="8"/>
      <c r="CB4" s="8"/>
      <c r="CC4" s="8"/>
      <c r="CD4" s="8"/>
      <c r="CE4" s="11"/>
      <c r="CF4" s="8"/>
      <c r="CG4" s="8"/>
      <c r="CH4" s="8"/>
      <c r="CI4" s="8"/>
      <c r="CJ4" s="8"/>
      <c r="CK4" s="8"/>
      <c r="CL4" s="8"/>
      <c r="CM4" s="11"/>
      <c r="CN4" s="8"/>
      <c r="CO4" s="8"/>
      <c r="CP4" s="8"/>
      <c r="CQ4" s="8"/>
      <c r="CR4" s="8"/>
      <c r="CS4" s="8"/>
      <c r="CT4" s="8"/>
      <c r="CU4" s="11"/>
      <c r="CV4" s="8"/>
      <c r="CW4" s="8"/>
      <c r="CX4" s="8"/>
      <c r="CY4" s="8"/>
      <c r="CZ4" s="8"/>
      <c r="DA4" s="8"/>
      <c r="DB4" s="8"/>
      <c r="DC4" s="11"/>
      <c r="DD4" s="8"/>
      <c r="DE4" s="8"/>
      <c r="DF4" s="8"/>
      <c r="DG4" s="8"/>
      <c r="DH4" s="8"/>
      <c r="DI4" s="8"/>
      <c r="DJ4" s="8"/>
      <c r="DK4" s="11"/>
      <c r="DL4" s="8"/>
      <c r="DM4" s="8"/>
      <c r="DN4" s="8"/>
      <c r="DO4" s="8"/>
      <c r="DP4" s="8"/>
      <c r="DQ4" s="8"/>
      <c r="DR4" s="8"/>
      <c r="DS4" s="11"/>
      <c r="DT4" s="8"/>
      <c r="DU4" s="8"/>
      <c r="DV4" s="8"/>
      <c r="DW4" s="8"/>
      <c r="DX4" s="8"/>
      <c r="DY4" s="8"/>
      <c r="DZ4" s="8"/>
      <c r="EA4" s="11"/>
      <c r="EB4" s="8"/>
      <c r="EC4" s="8"/>
      <c r="ED4" s="8"/>
      <c r="EE4" s="8"/>
      <c r="EF4" s="8"/>
      <c r="EG4" s="8"/>
      <c r="EH4" s="8"/>
      <c r="EI4" s="11"/>
      <c r="EJ4" s="8"/>
      <c r="EK4" s="8"/>
      <c r="EL4" s="8"/>
      <c r="EM4" s="8"/>
      <c r="EN4" s="8"/>
      <c r="EO4" s="8"/>
      <c r="EP4" s="8"/>
      <c r="EQ4" s="11"/>
      <c r="ER4" s="8"/>
      <c r="ES4" s="8"/>
      <c r="ET4" s="8"/>
      <c r="EU4" s="8"/>
      <c r="EV4" s="8"/>
      <c r="EW4" s="8"/>
      <c r="EX4" s="8"/>
      <c r="EY4" s="11"/>
      <c r="EZ4" s="8"/>
      <c r="FA4" s="8"/>
      <c r="FB4" s="8"/>
      <c r="FC4" s="8"/>
      <c r="FD4" s="8"/>
      <c r="FE4" s="8"/>
      <c r="FF4" s="8"/>
      <c r="FG4" s="11"/>
      <c r="FH4" s="8"/>
      <c r="FI4" s="8"/>
      <c r="FJ4" s="8"/>
      <c r="FK4" s="8"/>
      <c r="FL4" s="8"/>
      <c r="FM4" s="8"/>
      <c r="FN4" s="8"/>
      <c r="FO4" s="11"/>
      <c r="FP4" s="8"/>
      <c r="FQ4" s="8"/>
      <c r="FR4" s="8"/>
      <c r="FS4" s="8"/>
      <c r="FT4" s="8"/>
      <c r="FU4" s="8"/>
      <c r="FV4" s="8"/>
      <c r="FW4" s="11"/>
      <c r="FX4" s="8"/>
      <c r="FY4" s="8"/>
      <c r="FZ4" s="8"/>
      <c r="GA4" s="8"/>
      <c r="GB4" s="8"/>
      <c r="GC4" s="8"/>
      <c r="GD4" s="8"/>
      <c r="GE4" s="11"/>
      <c r="GF4" s="8"/>
      <c r="GG4" s="8"/>
      <c r="GH4" s="8"/>
      <c r="GI4" s="8"/>
      <c r="GJ4" s="8"/>
      <c r="GK4" s="8"/>
      <c r="GL4" s="8"/>
      <c r="GM4" s="11"/>
      <c r="GN4" s="8"/>
      <c r="GO4" s="8"/>
      <c r="GP4" s="8"/>
      <c r="GQ4" s="8"/>
      <c r="GR4" s="8"/>
      <c r="GS4" s="8"/>
      <c r="GT4" s="8"/>
      <c r="GU4" s="11"/>
      <c r="GV4" s="8"/>
      <c r="GW4" s="8"/>
      <c r="GX4" s="8"/>
      <c r="GY4" s="8"/>
      <c r="GZ4" s="8"/>
      <c r="HA4" s="8"/>
      <c r="HB4" s="8"/>
      <c r="HC4" s="11"/>
      <c r="HD4" s="8"/>
      <c r="HE4" s="8"/>
      <c r="HF4" s="8"/>
      <c r="HG4" s="8"/>
      <c r="HH4" s="8"/>
      <c r="HI4" s="8"/>
      <c r="HJ4" s="8"/>
      <c r="HK4" s="11"/>
    </row>
    <row r="5" spans="2:219" ht="41.25" customHeight="1" x14ac:dyDescent="0.2">
      <c r="B5" s="306" t="s">
        <v>70</v>
      </c>
      <c r="C5" s="306"/>
      <c r="D5" s="306"/>
      <c r="E5" s="306"/>
      <c r="F5" s="306"/>
      <c r="G5" s="306"/>
      <c r="H5" s="306"/>
      <c r="I5" s="306"/>
      <c r="J5" s="306"/>
    </row>
    <row r="6" spans="2:219" ht="64.150000000000006" customHeight="1" x14ac:dyDescent="0.2">
      <c r="B6" s="305" t="s">
        <v>51</v>
      </c>
      <c r="C6" s="305" t="s">
        <v>52</v>
      </c>
      <c r="D6" s="305"/>
      <c r="E6" s="305"/>
      <c r="F6" s="305" t="s">
        <v>53</v>
      </c>
      <c r="G6" s="305" t="s">
        <v>54</v>
      </c>
      <c r="H6" s="305" t="s">
        <v>144</v>
      </c>
      <c r="I6" s="305"/>
      <c r="J6" s="305"/>
    </row>
    <row r="7" spans="2:219" ht="42.75" x14ac:dyDescent="0.2">
      <c r="B7" s="305"/>
      <c r="C7" s="305"/>
      <c r="D7" s="305"/>
      <c r="E7" s="305"/>
      <c r="F7" s="305"/>
      <c r="G7" s="305"/>
      <c r="H7" s="4" t="s">
        <v>55</v>
      </c>
      <c r="I7" s="58" t="s">
        <v>56</v>
      </c>
      <c r="J7" s="4" t="s">
        <v>57</v>
      </c>
    </row>
    <row r="8" spans="2:219" ht="21.6" customHeight="1" x14ac:dyDescent="0.2">
      <c r="B8" s="305" t="s">
        <v>130</v>
      </c>
      <c r="C8" s="305"/>
      <c r="D8" s="305"/>
      <c r="E8" s="305"/>
      <c r="F8" s="305"/>
      <c r="G8" s="305"/>
      <c r="H8" s="305"/>
      <c r="I8" s="305"/>
      <c r="J8" s="24">
        <f>+J9+J55</f>
        <v>-8283.0000000001164</v>
      </c>
    </row>
    <row r="9" spans="2:219" s="20" customFormat="1" ht="21" customHeight="1" x14ac:dyDescent="0.25">
      <c r="B9" s="21" t="s">
        <v>72</v>
      </c>
      <c r="C9" s="21" t="s">
        <v>73</v>
      </c>
      <c r="D9" s="21" t="s">
        <v>74</v>
      </c>
      <c r="E9" s="301" t="s">
        <v>28</v>
      </c>
      <c r="F9" s="302"/>
      <c r="G9" s="302"/>
      <c r="H9" s="302"/>
      <c r="I9" s="303"/>
      <c r="J9" s="24">
        <f>+J10</f>
        <v>246276.99999999988</v>
      </c>
    </row>
    <row r="10" spans="2:219" s="20" customFormat="1" ht="31.5" customHeight="1" x14ac:dyDescent="0.25">
      <c r="B10" s="22" t="s">
        <v>147</v>
      </c>
      <c r="C10" s="304" t="s">
        <v>37</v>
      </c>
      <c r="D10" s="304"/>
      <c r="E10" s="304"/>
      <c r="F10" s="304"/>
      <c r="G10" s="304"/>
      <c r="H10" s="304"/>
      <c r="I10" s="304"/>
      <c r="J10" s="24">
        <f>+J12</f>
        <v>246276.99999999988</v>
      </c>
    </row>
    <row r="11" spans="2:219" ht="14.25" x14ac:dyDescent="0.2">
      <c r="B11" s="64"/>
      <c r="C11" s="64"/>
      <c r="D11" s="64"/>
      <c r="E11" s="64"/>
      <c r="F11" s="64"/>
      <c r="G11" s="64"/>
      <c r="H11" s="64"/>
      <c r="I11" s="64"/>
      <c r="J11" s="79"/>
    </row>
    <row r="12" spans="2:219" ht="14.25" x14ac:dyDescent="0.2">
      <c r="B12" s="25" t="s">
        <v>58</v>
      </c>
      <c r="C12" s="297" t="s">
        <v>75</v>
      </c>
      <c r="D12" s="297"/>
      <c r="E12" s="297"/>
      <c r="F12" s="26" t="s">
        <v>58</v>
      </c>
      <c r="G12" s="62" t="s">
        <v>58</v>
      </c>
      <c r="H12" s="27" t="s">
        <v>58</v>
      </c>
      <c r="I12" s="59"/>
      <c r="J12" s="70">
        <f>SUM(J13:J52)</f>
        <v>246276.99999999988</v>
      </c>
    </row>
    <row r="13" spans="2:219" ht="15.95" customHeight="1" x14ac:dyDescent="0.25">
      <c r="B13" s="89">
        <v>50531140</v>
      </c>
      <c r="C13" s="295" t="s">
        <v>77</v>
      </c>
      <c r="D13" s="295"/>
      <c r="E13" s="295"/>
      <c r="F13" s="26" t="s">
        <v>76</v>
      </c>
      <c r="G13" s="26" t="s">
        <v>59</v>
      </c>
      <c r="H13" s="23">
        <f t="shared" ref="H13:H52" si="0">J13*1000</f>
        <v>1390000</v>
      </c>
      <c r="I13" s="69">
        <v>1</v>
      </c>
      <c r="J13" s="28">
        <v>1390</v>
      </c>
    </row>
    <row r="14" spans="2:219" ht="15.95" customHeight="1" x14ac:dyDescent="0.25">
      <c r="B14" s="89">
        <v>50531140</v>
      </c>
      <c r="C14" s="295" t="s">
        <v>77</v>
      </c>
      <c r="D14" s="295"/>
      <c r="E14" s="295"/>
      <c r="F14" s="26" t="s">
        <v>76</v>
      </c>
      <c r="G14" s="26" t="s">
        <v>59</v>
      </c>
      <c r="H14" s="23">
        <f t="shared" si="0"/>
        <v>960000</v>
      </c>
      <c r="I14" s="69">
        <v>1</v>
      </c>
      <c r="J14" s="28">
        <v>960</v>
      </c>
    </row>
    <row r="15" spans="2:219" ht="15.95" customHeight="1" x14ac:dyDescent="0.25">
      <c r="B15" s="89">
        <v>50531140</v>
      </c>
      <c r="C15" s="295" t="s">
        <v>77</v>
      </c>
      <c r="D15" s="295"/>
      <c r="E15" s="295"/>
      <c r="F15" s="26" t="s">
        <v>76</v>
      </c>
      <c r="G15" s="26" t="s">
        <v>59</v>
      </c>
      <c r="H15" s="23">
        <f t="shared" si="0"/>
        <v>1160000</v>
      </c>
      <c r="I15" s="69">
        <v>1</v>
      </c>
      <c r="J15" s="28">
        <v>1160</v>
      </c>
    </row>
    <row r="16" spans="2:219" ht="15.95" customHeight="1" x14ac:dyDescent="0.25">
      <c r="B16" s="89">
        <v>50531140</v>
      </c>
      <c r="C16" s="295" t="s">
        <v>77</v>
      </c>
      <c r="D16" s="295"/>
      <c r="E16" s="295"/>
      <c r="F16" s="26" t="s">
        <v>76</v>
      </c>
      <c r="G16" s="26" t="s">
        <v>59</v>
      </c>
      <c r="H16" s="23">
        <f t="shared" si="0"/>
        <v>1400000</v>
      </c>
      <c r="I16" s="69">
        <v>1</v>
      </c>
      <c r="J16" s="28">
        <v>1400</v>
      </c>
    </row>
    <row r="17" spans="2:10" ht="15.95" customHeight="1" x14ac:dyDescent="0.25">
      <c r="B17" s="89">
        <v>50531140</v>
      </c>
      <c r="C17" s="295" t="s">
        <v>77</v>
      </c>
      <c r="D17" s="295"/>
      <c r="E17" s="295"/>
      <c r="F17" s="26" t="s">
        <v>76</v>
      </c>
      <c r="G17" s="26" t="s">
        <v>59</v>
      </c>
      <c r="H17" s="23">
        <f t="shared" si="0"/>
        <v>1370000</v>
      </c>
      <c r="I17" s="69">
        <v>1</v>
      </c>
      <c r="J17" s="28">
        <v>1370</v>
      </c>
    </row>
    <row r="18" spans="2:10" ht="15.95" customHeight="1" x14ac:dyDescent="0.25">
      <c r="B18" s="89">
        <v>50531140</v>
      </c>
      <c r="C18" s="295" t="s">
        <v>77</v>
      </c>
      <c r="D18" s="295"/>
      <c r="E18" s="295"/>
      <c r="F18" s="26" t="s">
        <v>76</v>
      </c>
      <c r="G18" s="26" t="s">
        <v>59</v>
      </c>
      <c r="H18" s="23">
        <f t="shared" si="0"/>
        <v>1410000</v>
      </c>
      <c r="I18" s="69">
        <v>1</v>
      </c>
      <c r="J18" s="28">
        <v>1410</v>
      </c>
    </row>
    <row r="19" spans="2:10" ht="15.95" customHeight="1" x14ac:dyDescent="0.25">
      <c r="B19" s="89">
        <v>50531140</v>
      </c>
      <c r="C19" s="295" t="s">
        <v>77</v>
      </c>
      <c r="D19" s="295"/>
      <c r="E19" s="295"/>
      <c r="F19" s="26" t="s">
        <v>76</v>
      </c>
      <c r="G19" s="26" t="s">
        <v>59</v>
      </c>
      <c r="H19" s="23">
        <f t="shared" si="0"/>
        <v>1250000</v>
      </c>
      <c r="I19" s="69">
        <v>1</v>
      </c>
      <c r="J19" s="28">
        <v>1250</v>
      </c>
    </row>
    <row r="20" spans="2:10" ht="15.95" customHeight="1" x14ac:dyDescent="0.25">
      <c r="B20" s="89">
        <v>50531140</v>
      </c>
      <c r="C20" s="295" t="s">
        <v>77</v>
      </c>
      <c r="D20" s="295"/>
      <c r="E20" s="295"/>
      <c r="F20" s="26" t="s">
        <v>76</v>
      </c>
      <c r="G20" s="26" t="s">
        <v>59</v>
      </c>
      <c r="H20" s="23">
        <f t="shared" si="0"/>
        <v>1040000</v>
      </c>
      <c r="I20" s="69">
        <v>1</v>
      </c>
      <c r="J20" s="28">
        <v>1040</v>
      </c>
    </row>
    <row r="21" spans="2:10" ht="15.95" customHeight="1" x14ac:dyDescent="0.25">
      <c r="B21" s="89">
        <v>50531140</v>
      </c>
      <c r="C21" s="295" t="s">
        <v>77</v>
      </c>
      <c r="D21" s="295"/>
      <c r="E21" s="295"/>
      <c r="F21" s="26" t="s">
        <v>76</v>
      </c>
      <c r="G21" s="26" t="s">
        <v>59</v>
      </c>
      <c r="H21" s="23">
        <f t="shared" si="0"/>
        <v>1250000</v>
      </c>
      <c r="I21" s="69">
        <v>1</v>
      </c>
      <c r="J21" s="28">
        <v>1250</v>
      </c>
    </row>
    <row r="22" spans="2:10" ht="15.95" customHeight="1" x14ac:dyDescent="0.25">
      <c r="B22" s="89">
        <v>50531140</v>
      </c>
      <c r="C22" s="295" t="s">
        <v>77</v>
      </c>
      <c r="D22" s="295"/>
      <c r="E22" s="295"/>
      <c r="F22" s="26" t="s">
        <v>76</v>
      </c>
      <c r="G22" s="26" t="s">
        <v>59</v>
      </c>
      <c r="H22" s="23">
        <f t="shared" si="0"/>
        <v>1250000</v>
      </c>
      <c r="I22" s="69">
        <v>1</v>
      </c>
      <c r="J22" s="28">
        <v>1250</v>
      </c>
    </row>
    <row r="23" spans="2:10" ht="15.95" customHeight="1" x14ac:dyDescent="0.25">
      <c r="B23" s="89">
        <v>50531140</v>
      </c>
      <c r="C23" s="295" t="s">
        <v>77</v>
      </c>
      <c r="D23" s="295"/>
      <c r="E23" s="295"/>
      <c r="F23" s="26" t="s">
        <v>76</v>
      </c>
      <c r="G23" s="26" t="s">
        <v>59</v>
      </c>
      <c r="H23" s="23">
        <f t="shared" si="0"/>
        <v>2850000</v>
      </c>
      <c r="I23" s="69">
        <v>1</v>
      </c>
      <c r="J23" s="72">
        <v>2850</v>
      </c>
    </row>
    <row r="24" spans="2:10" ht="13.5" customHeight="1" x14ac:dyDescent="0.25">
      <c r="B24" s="89">
        <v>71241200</v>
      </c>
      <c r="C24" s="290" t="s">
        <v>148</v>
      </c>
      <c r="D24" s="290"/>
      <c r="E24" s="290"/>
      <c r="F24" s="26" t="s">
        <v>76</v>
      </c>
      <c r="G24" s="26" t="s">
        <v>59</v>
      </c>
      <c r="H24" s="23">
        <f t="shared" si="0"/>
        <v>23090000</v>
      </c>
      <c r="I24" s="69">
        <v>1</v>
      </c>
      <c r="J24" s="28">
        <v>23090</v>
      </c>
    </row>
    <row r="25" spans="2:10" ht="13.5" customHeight="1" x14ac:dyDescent="0.25">
      <c r="B25" s="89">
        <v>71241200</v>
      </c>
      <c r="C25" s="290" t="s">
        <v>148</v>
      </c>
      <c r="D25" s="290"/>
      <c r="E25" s="290"/>
      <c r="F25" s="26" t="s">
        <v>76</v>
      </c>
      <c r="G25" s="26" t="s">
        <v>59</v>
      </c>
      <c r="H25" s="23">
        <f t="shared" si="0"/>
        <v>12010000</v>
      </c>
      <c r="I25" s="69">
        <v>1</v>
      </c>
      <c r="J25" s="28">
        <v>12010</v>
      </c>
    </row>
    <row r="26" spans="2:10" ht="13.5" customHeight="1" x14ac:dyDescent="0.25">
      <c r="B26" s="89">
        <v>71241200</v>
      </c>
      <c r="C26" s="290" t="s">
        <v>148</v>
      </c>
      <c r="D26" s="290"/>
      <c r="E26" s="290"/>
      <c r="F26" s="26" t="s">
        <v>76</v>
      </c>
      <c r="G26" s="26" t="s">
        <v>59</v>
      </c>
      <c r="H26" s="23">
        <f t="shared" si="0"/>
        <v>14480000</v>
      </c>
      <c r="I26" s="69">
        <v>1</v>
      </c>
      <c r="J26" s="28">
        <v>14480</v>
      </c>
    </row>
    <row r="27" spans="2:10" ht="13.5" customHeight="1" x14ac:dyDescent="0.25">
      <c r="B27" s="89">
        <v>71241200</v>
      </c>
      <c r="C27" s="290" t="s">
        <v>148</v>
      </c>
      <c r="D27" s="290"/>
      <c r="E27" s="290"/>
      <c r="F27" s="26" t="s">
        <v>76</v>
      </c>
      <c r="G27" s="26" t="s">
        <v>59</v>
      </c>
      <c r="H27" s="23">
        <f t="shared" si="0"/>
        <v>23330000</v>
      </c>
      <c r="I27" s="69">
        <v>1</v>
      </c>
      <c r="J27" s="28">
        <v>23330</v>
      </c>
    </row>
    <row r="28" spans="2:10" ht="13.5" customHeight="1" x14ac:dyDescent="0.25">
      <c r="B28" s="89">
        <v>71241200</v>
      </c>
      <c r="C28" s="290" t="s">
        <v>148</v>
      </c>
      <c r="D28" s="290"/>
      <c r="E28" s="290"/>
      <c r="F28" s="26" t="s">
        <v>76</v>
      </c>
      <c r="G28" s="26" t="s">
        <v>59</v>
      </c>
      <c r="H28" s="23">
        <f t="shared" si="0"/>
        <v>19600000</v>
      </c>
      <c r="I28" s="69">
        <v>1</v>
      </c>
      <c r="J28" s="28">
        <v>19600</v>
      </c>
    </row>
    <row r="29" spans="2:10" ht="13.5" customHeight="1" x14ac:dyDescent="0.25">
      <c r="B29" s="89">
        <v>71241200</v>
      </c>
      <c r="C29" s="290" t="s">
        <v>148</v>
      </c>
      <c r="D29" s="290"/>
      <c r="E29" s="290"/>
      <c r="F29" s="26" t="s">
        <v>76</v>
      </c>
      <c r="G29" s="26" t="s">
        <v>59</v>
      </c>
      <c r="H29" s="23">
        <f t="shared" si="0"/>
        <v>23570000</v>
      </c>
      <c r="I29" s="69">
        <v>1</v>
      </c>
      <c r="J29" s="28">
        <v>23570</v>
      </c>
    </row>
    <row r="30" spans="2:10" ht="13.5" customHeight="1" x14ac:dyDescent="0.25">
      <c r="B30" s="89">
        <v>71241200</v>
      </c>
      <c r="C30" s="290" t="s">
        <v>148</v>
      </c>
      <c r="D30" s="290"/>
      <c r="E30" s="290"/>
      <c r="F30" s="26" t="s">
        <v>76</v>
      </c>
      <c r="G30" s="26" t="s">
        <v>59</v>
      </c>
      <c r="H30" s="23">
        <f t="shared" si="0"/>
        <v>17890000</v>
      </c>
      <c r="I30" s="69">
        <v>1</v>
      </c>
      <c r="J30" s="28">
        <v>17890</v>
      </c>
    </row>
    <row r="31" spans="2:10" ht="13.5" customHeight="1" x14ac:dyDescent="0.25">
      <c r="B31" s="89">
        <v>71241200</v>
      </c>
      <c r="C31" s="290" t="s">
        <v>148</v>
      </c>
      <c r="D31" s="290"/>
      <c r="E31" s="290"/>
      <c r="F31" s="26" t="s">
        <v>76</v>
      </c>
      <c r="G31" s="26" t="s">
        <v>59</v>
      </c>
      <c r="H31" s="23">
        <f t="shared" si="0"/>
        <v>11580000</v>
      </c>
      <c r="I31" s="69">
        <v>1</v>
      </c>
      <c r="J31" s="28">
        <v>11580</v>
      </c>
    </row>
    <row r="32" spans="2:10" ht="13.5" customHeight="1" x14ac:dyDescent="0.25">
      <c r="B32" s="89">
        <v>71241200</v>
      </c>
      <c r="C32" s="290" t="s">
        <v>148</v>
      </c>
      <c r="D32" s="290"/>
      <c r="E32" s="290"/>
      <c r="F32" s="26" t="s">
        <v>76</v>
      </c>
      <c r="G32" s="26" t="s">
        <v>59</v>
      </c>
      <c r="H32" s="23">
        <f t="shared" si="0"/>
        <v>17890000</v>
      </c>
      <c r="I32" s="69">
        <v>1</v>
      </c>
      <c r="J32" s="28">
        <v>17890</v>
      </c>
    </row>
    <row r="33" spans="1:10" ht="13.5" customHeight="1" x14ac:dyDescent="0.25">
      <c r="B33" s="89">
        <v>71241200</v>
      </c>
      <c r="C33" s="290" t="s">
        <v>148</v>
      </c>
      <c r="D33" s="290"/>
      <c r="E33" s="290"/>
      <c r="F33" s="26" t="s">
        <v>76</v>
      </c>
      <c r="G33" s="26" t="s">
        <v>59</v>
      </c>
      <c r="H33" s="23">
        <f t="shared" si="0"/>
        <v>17890000</v>
      </c>
      <c r="I33" s="69">
        <v>1</v>
      </c>
      <c r="J33" s="28">
        <v>17890</v>
      </c>
    </row>
    <row r="34" spans="1:10" ht="13.5" customHeight="1" x14ac:dyDescent="0.25">
      <c r="B34" s="89">
        <v>71241200</v>
      </c>
      <c r="C34" s="290" t="s">
        <v>148</v>
      </c>
      <c r="D34" s="290"/>
      <c r="E34" s="290"/>
      <c r="F34" s="26" t="s">
        <v>146</v>
      </c>
      <c r="G34" s="26" t="s">
        <v>59</v>
      </c>
      <c r="H34" s="67">
        <f t="shared" si="0"/>
        <v>2611400</v>
      </c>
      <c r="I34" s="68">
        <v>1</v>
      </c>
      <c r="J34" s="71">
        <v>2611.4</v>
      </c>
    </row>
    <row r="35" spans="1:10" ht="13.5" customHeight="1" x14ac:dyDescent="0.25">
      <c r="B35" s="89">
        <v>71241200</v>
      </c>
      <c r="C35" s="290" t="s">
        <v>148</v>
      </c>
      <c r="D35" s="290"/>
      <c r="E35" s="290"/>
      <c r="F35" s="26" t="s">
        <v>146</v>
      </c>
      <c r="G35" s="26" t="s">
        <v>59</v>
      </c>
      <c r="H35" s="67">
        <f t="shared" si="0"/>
        <v>2611400</v>
      </c>
      <c r="I35" s="68">
        <v>1</v>
      </c>
      <c r="J35" s="71">
        <v>2611.4</v>
      </c>
    </row>
    <row r="36" spans="1:10" ht="13.5" customHeight="1" x14ac:dyDescent="0.25">
      <c r="A36" s="65"/>
      <c r="B36" s="66">
        <v>71241200</v>
      </c>
      <c r="C36" s="290" t="s">
        <v>148</v>
      </c>
      <c r="D36" s="290"/>
      <c r="E36" s="290"/>
      <c r="F36" s="26" t="s">
        <v>146</v>
      </c>
      <c r="G36" s="74" t="s">
        <v>59</v>
      </c>
      <c r="H36" s="67">
        <f t="shared" si="0"/>
        <v>2611400</v>
      </c>
      <c r="I36" s="68">
        <v>1</v>
      </c>
      <c r="J36" s="71">
        <v>2611.4</v>
      </c>
    </row>
    <row r="37" spans="1:10" ht="13.5" customHeight="1" x14ac:dyDescent="0.25">
      <c r="A37" s="65"/>
      <c r="B37" s="66">
        <v>71241200</v>
      </c>
      <c r="C37" s="290" t="s">
        <v>148</v>
      </c>
      <c r="D37" s="290"/>
      <c r="E37" s="290"/>
      <c r="F37" s="26" t="s">
        <v>146</v>
      </c>
      <c r="G37" s="74" t="s">
        <v>59</v>
      </c>
      <c r="H37" s="67">
        <f t="shared" si="0"/>
        <v>2611400</v>
      </c>
      <c r="I37" s="68">
        <v>1</v>
      </c>
      <c r="J37" s="71">
        <v>2611.4</v>
      </c>
    </row>
    <row r="38" spans="1:10" ht="13.5" customHeight="1" x14ac:dyDescent="0.25">
      <c r="A38" s="65"/>
      <c r="B38" s="66">
        <v>71241200</v>
      </c>
      <c r="C38" s="290" t="s">
        <v>148</v>
      </c>
      <c r="D38" s="290"/>
      <c r="E38" s="290"/>
      <c r="F38" s="26" t="s">
        <v>146</v>
      </c>
      <c r="G38" s="74" t="s">
        <v>59</v>
      </c>
      <c r="H38" s="67">
        <f t="shared" si="0"/>
        <v>2611400</v>
      </c>
      <c r="I38" s="68">
        <v>1</v>
      </c>
      <c r="J38" s="71">
        <v>2611.4</v>
      </c>
    </row>
    <row r="39" spans="1:10" ht="13.5" customHeight="1" x14ac:dyDescent="0.25">
      <c r="A39" s="65"/>
      <c r="B39" s="66">
        <v>71241200</v>
      </c>
      <c r="C39" s="290" t="s">
        <v>148</v>
      </c>
      <c r="D39" s="290"/>
      <c r="E39" s="290"/>
      <c r="F39" s="26" t="s">
        <v>146</v>
      </c>
      <c r="G39" s="74" t="s">
        <v>59</v>
      </c>
      <c r="H39" s="67">
        <f t="shared" si="0"/>
        <v>2611400</v>
      </c>
      <c r="I39" s="68">
        <v>1</v>
      </c>
      <c r="J39" s="71">
        <v>2611.4</v>
      </c>
    </row>
    <row r="40" spans="1:10" ht="13.5" customHeight="1" x14ac:dyDescent="0.25">
      <c r="A40" s="65"/>
      <c r="B40" s="66">
        <v>71241200</v>
      </c>
      <c r="C40" s="290" t="s">
        <v>148</v>
      </c>
      <c r="D40" s="290"/>
      <c r="E40" s="290"/>
      <c r="F40" s="26" t="s">
        <v>146</v>
      </c>
      <c r="G40" s="74" t="s">
        <v>59</v>
      </c>
      <c r="H40" s="67">
        <f t="shared" si="0"/>
        <v>2611400</v>
      </c>
      <c r="I40" s="68">
        <v>1</v>
      </c>
      <c r="J40" s="71">
        <v>2611.4</v>
      </c>
    </row>
    <row r="41" spans="1:10" ht="13.5" customHeight="1" x14ac:dyDescent="0.25">
      <c r="A41" s="65"/>
      <c r="B41" s="66">
        <v>71241200</v>
      </c>
      <c r="C41" s="290" t="s">
        <v>148</v>
      </c>
      <c r="D41" s="290"/>
      <c r="E41" s="290"/>
      <c r="F41" s="26" t="s">
        <v>146</v>
      </c>
      <c r="G41" s="74" t="s">
        <v>59</v>
      </c>
      <c r="H41" s="67">
        <f t="shared" si="0"/>
        <v>2611400</v>
      </c>
      <c r="I41" s="68">
        <v>1</v>
      </c>
      <c r="J41" s="71">
        <v>2611.4</v>
      </c>
    </row>
    <row r="42" spans="1:10" ht="13.5" customHeight="1" x14ac:dyDescent="0.25">
      <c r="A42" s="65"/>
      <c r="B42" s="66">
        <v>71241200</v>
      </c>
      <c r="C42" s="290" t="s">
        <v>148</v>
      </c>
      <c r="D42" s="290"/>
      <c r="E42" s="290"/>
      <c r="F42" s="26" t="s">
        <v>146</v>
      </c>
      <c r="G42" s="74" t="s">
        <v>59</v>
      </c>
      <c r="H42" s="67">
        <f t="shared" si="0"/>
        <v>2611400</v>
      </c>
      <c r="I42" s="68">
        <v>1</v>
      </c>
      <c r="J42" s="71">
        <v>2611.4</v>
      </c>
    </row>
    <row r="43" spans="1:10" ht="13.5" customHeight="1" x14ac:dyDescent="0.25">
      <c r="A43" s="65"/>
      <c r="B43" s="66">
        <v>71241200</v>
      </c>
      <c r="C43" s="290" t="s">
        <v>148</v>
      </c>
      <c r="D43" s="290"/>
      <c r="E43" s="290"/>
      <c r="F43" s="26" t="s">
        <v>146</v>
      </c>
      <c r="G43" s="74" t="s">
        <v>59</v>
      </c>
      <c r="H43" s="67">
        <f t="shared" si="0"/>
        <v>2611400</v>
      </c>
      <c r="I43" s="68">
        <v>1</v>
      </c>
      <c r="J43" s="71">
        <v>2611.4</v>
      </c>
    </row>
    <row r="44" spans="1:10" ht="13.5" customHeight="1" x14ac:dyDescent="0.25">
      <c r="A44" s="65"/>
      <c r="B44" s="66">
        <v>71241200</v>
      </c>
      <c r="C44" s="290" t="s">
        <v>148</v>
      </c>
      <c r="D44" s="290"/>
      <c r="E44" s="290"/>
      <c r="F44" s="26" t="s">
        <v>146</v>
      </c>
      <c r="G44" s="74" t="s">
        <v>59</v>
      </c>
      <c r="H44" s="67">
        <f t="shared" si="0"/>
        <v>2611400</v>
      </c>
      <c r="I44" s="68">
        <v>1</v>
      </c>
      <c r="J44" s="71">
        <v>2611.4</v>
      </c>
    </row>
    <row r="45" spans="1:10" ht="13.5" customHeight="1" x14ac:dyDescent="0.25">
      <c r="A45" s="65"/>
      <c r="B45" s="66">
        <v>71241200</v>
      </c>
      <c r="C45" s="290" t="s">
        <v>148</v>
      </c>
      <c r="D45" s="290"/>
      <c r="E45" s="290"/>
      <c r="F45" s="26" t="s">
        <v>146</v>
      </c>
      <c r="G45" s="74" t="s">
        <v>59</v>
      </c>
      <c r="H45" s="67">
        <f t="shared" si="0"/>
        <v>2611400</v>
      </c>
      <c r="I45" s="68">
        <v>1</v>
      </c>
      <c r="J45" s="71">
        <v>2611.4</v>
      </c>
    </row>
    <row r="46" spans="1:10" ht="13.5" customHeight="1" x14ac:dyDescent="0.25">
      <c r="A46" s="65"/>
      <c r="B46" s="66">
        <v>71241200</v>
      </c>
      <c r="C46" s="290" t="s">
        <v>148</v>
      </c>
      <c r="D46" s="290"/>
      <c r="E46" s="290"/>
      <c r="F46" s="26" t="s">
        <v>146</v>
      </c>
      <c r="G46" s="74" t="s">
        <v>59</v>
      </c>
      <c r="H46" s="67">
        <f t="shared" si="0"/>
        <v>2611400</v>
      </c>
      <c r="I46" s="68">
        <v>1</v>
      </c>
      <c r="J46" s="71">
        <v>2611.4</v>
      </c>
    </row>
    <row r="47" spans="1:10" ht="13.5" customHeight="1" x14ac:dyDescent="0.25">
      <c r="A47" s="65"/>
      <c r="B47" s="66">
        <v>71241200</v>
      </c>
      <c r="C47" s="290" t="s">
        <v>148</v>
      </c>
      <c r="D47" s="290"/>
      <c r="E47" s="290"/>
      <c r="F47" s="26" t="s">
        <v>146</v>
      </c>
      <c r="G47" s="74" t="s">
        <v>59</v>
      </c>
      <c r="H47" s="67">
        <f t="shared" si="0"/>
        <v>2611400</v>
      </c>
      <c r="I47" s="68">
        <v>1</v>
      </c>
      <c r="J47" s="71">
        <v>2611.4</v>
      </c>
    </row>
    <row r="48" spans="1:10" ht="13.5" customHeight="1" x14ac:dyDescent="0.25">
      <c r="A48" s="65"/>
      <c r="B48" s="66">
        <v>71241200</v>
      </c>
      <c r="C48" s="290" t="s">
        <v>148</v>
      </c>
      <c r="D48" s="290"/>
      <c r="E48" s="290"/>
      <c r="F48" s="26" t="s">
        <v>146</v>
      </c>
      <c r="G48" s="74" t="s">
        <v>59</v>
      </c>
      <c r="H48" s="67">
        <f t="shared" si="0"/>
        <v>2611400</v>
      </c>
      <c r="I48" s="68">
        <v>1</v>
      </c>
      <c r="J48" s="71">
        <v>2611.4</v>
      </c>
    </row>
    <row r="49" spans="1:10" ht="13.5" customHeight="1" x14ac:dyDescent="0.25">
      <c r="A49" s="65"/>
      <c r="B49" s="66">
        <v>71241200</v>
      </c>
      <c r="C49" s="290" t="s">
        <v>148</v>
      </c>
      <c r="D49" s="290"/>
      <c r="E49" s="290"/>
      <c r="F49" s="26" t="s">
        <v>146</v>
      </c>
      <c r="G49" s="74" t="s">
        <v>59</v>
      </c>
      <c r="H49" s="67">
        <f t="shared" si="0"/>
        <v>2611400</v>
      </c>
      <c r="I49" s="68">
        <v>1</v>
      </c>
      <c r="J49" s="71">
        <v>2611.4</v>
      </c>
    </row>
    <row r="50" spans="1:10" ht="13.5" customHeight="1" x14ac:dyDescent="0.25">
      <c r="A50" s="65"/>
      <c r="B50" s="66">
        <v>71241200</v>
      </c>
      <c r="C50" s="290" t="s">
        <v>148</v>
      </c>
      <c r="D50" s="290"/>
      <c r="E50" s="290"/>
      <c r="F50" s="26" t="s">
        <v>146</v>
      </c>
      <c r="G50" s="74" t="s">
        <v>59</v>
      </c>
      <c r="H50" s="67">
        <f t="shared" si="0"/>
        <v>2611400</v>
      </c>
      <c r="I50" s="68">
        <v>1</v>
      </c>
      <c r="J50" s="71">
        <v>2611.4</v>
      </c>
    </row>
    <row r="51" spans="1:10" ht="13.5" customHeight="1" x14ac:dyDescent="0.25">
      <c r="A51" s="65"/>
      <c r="B51" s="66">
        <v>71241200</v>
      </c>
      <c r="C51" s="290" t="s">
        <v>148</v>
      </c>
      <c r="D51" s="290"/>
      <c r="E51" s="290"/>
      <c r="F51" s="26" t="s">
        <v>146</v>
      </c>
      <c r="G51" s="74" t="s">
        <v>59</v>
      </c>
      <c r="H51" s="67">
        <f t="shared" si="0"/>
        <v>2611400</v>
      </c>
      <c r="I51" s="68">
        <v>1</v>
      </c>
      <c r="J51" s="71">
        <v>2611.4</v>
      </c>
    </row>
    <row r="52" spans="1:10" ht="13.5" x14ac:dyDescent="0.25">
      <c r="A52" s="65"/>
      <c r="B52" s="66">
        <v>71241200</v>
      </c>
      <c r="C52" s="290" t="s">
        <v>148</v>
      </c>
      <c r="D52" s="290"/>
      <c r="E52" s="290"/>
      <c r="F52" s="26" t="s">
        <v>146</v>
      </c>
      <c r="G52" s="74" t="s">
        <v>59</v>
      </c>
      <c r="H52" s="67">
        <f t="shared" si="0"/>
        <v>2611800</v>
      </c>
      <c r="I52" s="68">
        <v>1</v>
      </c>
      <c r="J52" s="71">
        <v>2611.8000000000002</v>
      </c>
    </row>
    <row r="53" spans="1:10" ht="13.5" x14ac:dyDescent="0.2">
      <c r="A53" s="65"/>
      <c r="B53" s="296"/>
      <c r="C53" s="296"/>
      <c r="D53" s="296"/>
      <c r="E53" s="296"/>
      <c r="F53" s="296"/>
      <c r="G53" s="296"/>
      <c r="H53" s="296"/>
      <c r="I53" s="296"/>
      <c r="J53" s="296"/>
    </row>
    <row r="54" spans="1:10" ht="24.75" customHeight="1" x14ac:dyDescent="0.2">
      <c r="A54" s="65"/>
      <c r="B54" s="287" t="s">
        <v>79</v>
      </c>
      <c r="C54" s="288"/>
      <c r="D54" s="288"/>
      <c r="E54" s="288"/>
      <c r="F54" s="288"/>
      <c r="G54" s="288"/>
      <c r="H54" s="288"/>
      <c r="I54" s="288"/>
      <c r="J54" s="289"/>
    </row>
    <row r="55" spans="1:10" s="20" customFormat="1" ht="21" customHeight="1" x14ac:dyDescent="0.25">
      <c r="B55" s="192" t="s">
        <v>72</v>
      </c>
      <c r="C55" s="192" t="s">
        <v>73</v>
      </c>
      <c r="D55" s="192" t="s">
        <v>74</v>
      </c>
      <c r="E55" s="287" t="s">
        <v>28</v>
      </c>
      <c r="F55" s="298"/>
      <c r="G55" s="298"/>
      <c r="H55" s="298"/>
      <c r="I55" s="299"/>
      <c r="J55" s="193">
        <f>+J56</f>
        <v>-254560</v>
      </c>
    </row>
    <row r="56" spans="1:10" s="20" customFormat="1" ht="31.5" customHeight="1" x14ac:dyDescent="0.25">
      <c r="B56" s="194" t="s">
        <v>147</v>
      </c>
      <c r="C56" s="300" t="s">
        <v>37</v>
      </c>
      <c r="D56" s="300"/>
      <c r="E56" s="300"/>
      <c r="F56" s="300"/>
      <c r="G56" s="300"/>
      <c r="H56" s="300"/>
      <c r="I56" s="300"/>
      <c r="J56" s="193">
        <f>+J57</f>
        <v>-254560</v>
      </c>
    </row>
    <row r="57" spans="1:10" ht="14.25" x14ac:dyDescent="0.2">
      <c r="B57" s="195" t="s">
        <v>58</v>
      </c>
      <c r="C57" s="294" t="s">
        <v>75</v>
      </c>
      <c r="D57" s="294"/>
      <c r="E57" s="294"/>
      <c r="F57" s="189" t="s">
        <v>58</v>
      </c>
      <c r="G57" s="190" t="s">
        <v>58</v>
      </c>
      <c r="H57" s="190" t="s">
        <v>58</v>
      </c>
      <c r="I57" s="196"/>
      <c r="J57" s="197">
        <f>SUM(J58:J111)</f>
        <v>-254560</v>
      </c>
    </row>
    <row r="58" spans="1:10" s="191" customFormat="1" ht="15.95" customHeight="1" x14ac:dyDescent="0.25">
      <c r="B58" s="66" t="s">
        <v>160</v>
      </c>
      <c r="C58" s="290" t="s">
        <v>77</v>
      </c>
      <c r="D58" s="290"/>
      <c r="E58" s="290"/>
      <c r="F58" s="189" t="s">
        <v>76</v>
      </c>
      <c r="G58" s="189" t="s">
        <v>59</v>
      </c>
      <c r="H58" s="67">
        <f t="shared" ref="H58:H64" si="1">J58*1000</f>
        <v>-1790000</v>
      </c>
      <c r="I58" s="167">
        <v>-1</v>
      </c>
      <c r="J58" s="72">
        <v>-1790</v>
      </c>
    </row>
    <row r="59" spans="1:10" s="65" customFormat="1" ht="15.95" customHeight="1" x14ac:dyDescent="0.25">
      <c r="B59" s="66">
        <v>50531140</v>
      </c>
      <c r="C59" s="290" t="s">
        <v>77</v>
      </c>
      <c r="D59" s="290"/>
      <c r="E59" s="290"/>
      <c r="F59" s="189" t="s">
        <v>76</v>
      </c>
      <c r="G59" s="189" t="s">
        <v>59</v>
      </c>
      <c r="H59" s="67">
        <v>950000</v>
      </c>
      <c r="I59" s="167">
        <v>1</v>
      </c>
      <c r="J59" s="72">
        <v>950</v>
      </c>
    </row>
    <row r="60" spans="1:10" s="65" customFormat="1" ht="15.95" customHeight="1" x14ac:dyDescent="0.25">
      <c r="B60" s="66">
        <v>50531140</v>
      </c>
      <c r="C60" s="290" t="s">
        <v>77</v>
      </c>
      <c r="D60" s="290"/>
      <c r="E60" s="290"/>
      <c r="F60" s="189" t="s">
        <v>76</v>
      </c>
      <c r="G60" s="189" t="s">
        <v>59</v>
      </c>
      <c r="H60" s="67">
        <f>J60*1000</f>
        <v>1450000</v>
      </c>
      <c r="I60" s="167">
        <v>1</v>
      </c>
      <c r="J60" s="72">
        <v>1450</v>
      </c>
    </row>
    <row r="61" spans="1:10" s="65" customFormat="1" ht="15.95" customHeight="1" x14ac:dyDescent="0.25">
      <c r="B61" s="66" t="s">
        <v>161</v>
      </c>
      <c r="C61" s="290" t="s">
        <v>77</v>
      </c>
      <c r="D61" s="290"/>
      <c r="E61" s="290"/>
      <c r="F61" s="189" t="s">
        <v>76</v>
      </c>
      <c r="G61" s="189" t="s">
        <v>59</v>
      </c>
      <c r="H61" s="67">
        <f t="shared" si="1"/>
        <v>-1390000</v>
      </c>
      <c r="I61" s="167">
        <v>-1</v>
      </c>
      <c r="J61" s="72">
        <v>-1390</v>
      </c>
    </row>
    <row r="62" spans="1:10" s="198" customFormat="1" ht="15.95" customHeight="1" x14ac:dyDescent="0.25">
      <c r="B62" s="66" t="s">
        <v>162</v>
      </c>
      <c r="C62" s="290" t="s">
        <v>77</v>
      </c>
      <c r="D62" s="290"/>
      <c r="E62" s="290"/>
      <c r="F62" s="189" t="s">
        <v>76</v>
      </c>
      <c r="G62" s="189" t="s">
        <v>59</v>
      </c>
      <c r="H62" s="67">
        <f>J62*1000</f>
        <v>-1860000</v>
      </c>
      <c r="I62" s="167">
        <v>-1</v>
      </c>
      <c r="J62" s="72">
        <v>-1860</v>
      </c>
    </row>
    <row r="63" spans="1:10" s="65" customFormat="1" ht="15.95" customHeight="1" x14ac:dyDescent="0.25">
      <c r="B63" s="66">
        <v>50531140</v>
      </c>
      <c r="C63" s="290" t="s">
        <v>77</v>
      </c>
      <c r="D63" s="290"/>
      <c r="E63" s="290"/>
      <c r="F63" s="189" t="s">
        <v>76</v>
      </c>
      <c r="G63" s="189" t="s">
        <v>59</v>
      </c>
      <c r="H63" s="67">
        <f>J63*1000</f>
        <v>920000</v>
      </c>
      <c r="I63" s="167">
        <v>1</v>
      </c>
      <c r="J63" s="72">
        <v>920</v>
      </c>
    </row>
    <row r="64" spans="1:10" ht="15.95" customHeight="1" x14ac:dyDescent="0.25">
      <c r="B64" s="66" t="s">
        <v>163</v>
      </c>
      <c r="C64" s="290" t="s">
        <v>77</v>
      </c>
      <c r="D64" s="290"/>
      <c r="E64" s="290"/>
      <c r="F64" s="189" t="s">
        <v>76</v>
      </c>
      <c r="G64" s="189" t="s">
        <v>59</v>
      </c>
      <c r="H64" s="67">
        <f t="shared" si="1"/>
        <v>-960000</v>
      </c>
      <c r="I64" s="167">
        <v>-1</v>
      </c>
      <c r="J64" s="72">
        <v>-960</v>
      </c>
    </row>
    <row r="65" spans="2:10" ht="15.95" customHeight="1" x14ac:dyDescent="0.25">
      <c r="B65" s="66" t="s">
        <v>164</v>
      </c>
      <c r="C65" s="290" t="s">
        <v>77</v>
      </c>
      <c r="D65" s="290"/>
      <c r="E65" s="290"/>
      <c r="F65" s="189" t="s">
        <v>76</v>
      </c>
      <c r="G65" s="189" t="s">
        <v>59</v>
      </c>
      <c r="H65" s="67">
        <f t="shared" ref="H65:H111" si="2">J65*1000</f>
        <v>-1160000</v>
      </c>
      <c r="I65" s="167">
        <v>-1</v>
      </c>
      <c r="J65" s="72">
        <v>-1160</v>
      </c>
    </row>
    <row r="66" spans="2:10" ht="15.95" customHeight="1" x14ac:dyDescent="0.25">
      <c r="B66" s="66" t="s">
        <v>165</v>
      </c>
      <c r="C66" s="290" t="s">
        <v>77</v>
      </c>
      <c r="D66" s="290"/>
      <c r="E66" s="290"/>
      <c r="F66" s="189" t="s">
        <v>76</v>
      </c>
      <c r="G66" s="189" t="s">
        <v>59</v>
      </c>
      <c r="H66" s="67">
        <f t="shared" si="2"/>
        <v>-1400000</v>
      </c>
      <c r="I66" s="167">
        <v>-1</v>
      </c>
      <c r="J66" s="72">
        <v>-1400</v>
      </c>
    </row>
    <row r="67" spans="2:10" ht="15.95" customHeight="1" x14ac:dyDescent="0.25">
      <c r="B67" s="66" t="s">
        <v>166</v>
      </c>
      <c r="C67" s="290" t="s">
        <v>77</v>
      </c>
      <c r="D67" s="290"/>
      <c r="E67" s="290"/>
      <c r="F67" s="189" t="s">
        <v>76</v>
      </c>
      <c r="G67" s="189" t="s">
        <v>59</v>
      </c>
      <c r="H67" s="67">
        <f t="shared" si="2"/>
        <v>-1370000</v>
      </c>
      <c r="I67" s="167">
        <v>-1</v>
      </c>
      <c r="J67" s="72">
        <v>-1370</v>
      </c>
    </row>
    <row r="68" spans="2:10" ht="15.95" customHeight="1" x14ac:dyDescent="0.25">
      <c r="B68" s="66" t="s">
        <v>167</v>
      </c>
      <c r="C68" s="290" t="s">
        <v>77</v>
      </c>
      <c r="D68" s="290"/>
      <c r="E68" s="290"/>
      <c r="F68" s="189" t="s">
        <v>76</v>
      </c>
      <c r="G68" s="189" t="s">
        <v>59</v>
      </c>
      <c r="H68" s="67">
        <f t="shared" si="2"/>
        <v>-1410000</v>
      </c>
      <c r="I68" s="167">
        <v>-1</v>
      </c>
      <c r="J68" s="72">
        <v>-1410</v>
      </c>
    </row>
    <row r="69" spans="2:10" ht="15.95" customHeight="1" x14ac:dyDescent="0.25">
      <c r="B69" s="66" t="s">
        <v>168</v>
      </c>
      <c r="C69" s="290" t="s">
        <v>77</v>
      </c>
      <c r="D69" s="290"/>
      <c r="E69" s="290"/>
      <c r="F69" s="189" t="s">
        <v>76</v>
      </c>
      <c r="G69" s="189" t="s">
        <v>59</v>
      </c>
      <c r="H69" s="67">
        <f t="shared" si="2"/>
        <v>-1250000</v>
      </c>
      <c r="I69" s="167">
        <v>-1</v>
      </c>
      <c r="J69" s="72">
        <v>-1250</v>
      </c>
    </row>
    <row r="70" spans="2:10" ht="15.95" customHeight="1" x14ac:dyDescent="0.25">
      <c r="B70" s="66" t="s">
        <v>169</v>
      </c>
      <c r="C70" s="290" t="s">
        <v>77</v>
      </c>
      <c r="D70" s="290"/>
      <c r="E70" s="290"/>
      <c r="F70" s="189" t="s">
        <v>76</v>
      </c>
      <c r="G70" s="189" t="s">
        <v>59</v>
      </c>
      <c r="H70" s="67">
        <f t="shared" si="2"/>
        <v>-1040000</v>
      </c>
      <c r="I70" s="167">
        <v>-1</v>
      </c>
      <c r="J70" s="72">
        <v>-1040</v>
      </c>
    </row>
    <row r="71" spans="2:10" ht="15.95" customHeight="1" x14ac:dyDescent="0.25">
      <c r="B71" s="66" t="s">
        <v>170</v>
      </c>
      <c r="C71" s="290" t="s">
        <v>77</v>
      </c>
      <c r="D71" s="290"/>
      <c r="E71" s="290"/>
      <c r="F71" s="189" t="s">
        <v>76</v>
      </c>
      <c r="G71" s="189" t="s">
        <v>59</v>
      </c>
      <c r="H71" s="67">
        <f t="shared" si="2"/>
        <v>-1250000</v>
      </c>
      <c r="I71" s="167">
        <v>-1</v>
      </c>
      <c r="J71" s="72">
        <v>-1250</v>
      </c>
    </row>
    <row r="72" spans="2:10" ht="15.95" customHeight="1" x14ac:dyDescent="0.25">
      <c r="B72" s="66" t="s">
        <v>171</v>
      </c>
      <c r="C72" s="290" t="s">
        <v>77</v>
      </c>
      <c r="D72" s="290"/>
      <c r="E72" s="290"/>
      <c r="F72" s="189" t="s">
        <v>76</v>
      </c>
      <c r="G72" s="189" t="s">
        <v>59</v>
      </c>
      <c r="H72" s="67">
        <f t="shared" si="2"/>
        <v>-1250000</v>
      </c>
      <c r="I72" s="167">
        <v>-1</v>
      </c>
      <c r="J72" s="72">
        <v>-1250</v>
      </c>
    </row>
    <row r="73" spans="2:10" ht="15.95" customHeight="1" x14ac:dyDescent="0.25">
      <c r="B73" s="66" t="s">
        <v>172</v>
      </c>
      <c r="C73" s="290" t="s">
        <v>77</v>
      </c>
      <c r="D73" s="290"/>
      <c r="E73" s="290"/>
      <c r="F73" s="189" t="s">
        <v>76</v>
      </c>
      <c r="G73" s="189" t="s">
        <v>59</v>
      </c>
      <c r="H73" s="67">
        <f t="shared" si="2"/>
        <v>-3520000</v>
      </c>
      <c r="I73" s="167">
        <v>-1</v>
      </c>
      <c r="J73" s="72">
        <v>-3520</v>
      </c>
    </row>
    <row r="74" spans="2:10" s="65" customFormat="1" ht="13.5" customHeight="1" x14ac:dyDescent="0.25">
      <c r="B74" s="66" t="s">
        <v>173</v>
      </c>
      <c r="C74" s="290" t="s">
        <v>148</v>
      </c>
      <c r="D74" s="290"/>
      <c r="E74" s="290"/>
      <c r="F74" s="189" t="s">
        <v>76</v>
      </c>
      <c r="G74" s="189" t="s">
        <v>59</v>
      </c>
      <c r="H74" s="67">
        <f t="shared" si="2"/>
        <v>-35730000</v>
      </c>
      <c r="I74" s="68">
        <v>-1</v>
      </c>
      <c r="J74" s="72">
        <v>-35730</v>
      </c>
    </row>
    <row r="75" spans="2:10" s="65" customFormat="1" ht="13.5" customHeight="1" x14ac:dyDescent="0.25">
      <c r="B75" s="66">
        <v>71241200</v>
      </c>
      <c r="C75" s="290" t="s">
        <v>148</v>
      </c>
      <c r="D75" s="290"/>
      <c r="E75" s="290"/>
      <c r="F75" s="189" t="s">
        <v>146</v>
      </c>
      <c r="G75" s="189" t="s">
        <v>59</v>
      </c>
      <c r="H75" s="67">
        <f t="shared" ref="H75" si="3">J75*1000</f>
        <v>19050000</v>
      </c>
      <c r="I75" s="68">
        <v>1</v>
      </c>
      <c r="J75" s="72">
        <v>19050</v>
      </c>
    </row>
    <row r="76" spans="2:10" s="65" customFormat="1" ht="13.5" customHeight="1" x14ac:dyDescent="0.25">
      <c r="B76" s="66">
        <v>71241200</v>
      </c>
      <c r="C76" s="290" t="s">
        <v>148</v>
      </c>
      <c r="D76" s="290"/>
      <c r="E76" s="290"/>
      <c r="F76" s="189" t="s">
        <v>146</v>
      </c>
      <c r="G76" s="189" t="s">
        <v>59</v>
      </c>
      <c r="H76" s="67">
        <f t="shared" si="2"/>
        <v>29750000</v>
      </c>
      <c r="I76" s="167">
        <v>1</v>
      </c>
      <c r="J76" s="72">
        <v>29750</v>
      </c>
    </row>
    <row r="77" spans="2:10" s="65" customFormat="1" ht="13.5" customHeight="1" x14ac:dyDescent="0.25">
      <c r="B77" s="66" t="s">
        <v>174</v>
      </c>
      <c r="C77" s="290" t="s">
        <v>148</v>
      </c>
      <c r="D77" s="290"/>
      <c r="E77" s="290"/>
      <c r="F77" s="189" t="s">
        <v>76</v>
      </c>
      <c r="G77" s="189" t="s">
        <v>59</v>
      </c>
      <c r="H77" s="67">
        <f t="shared" si="2"/>
        <v>-23090000</v>
      </c>
      <c r="I77" s="68">
        <v>-1</v>
      </c>
      <c r="J77" s="72">
        <v>-23090</v>
      </c>
    </row>
    <row r="78" spans="2:10" s="65" customFormat="1" ht="13.5" customHeight="1" x14ac:dyDescent="0.25">
      <c r="B78" s="66" t="s">
        <v>175</v>
      </c>
      <c r="C78" s="290" t="s">
        <v>148</v>
      </c>
      <c r="D78" s="290"/>
      <c r="E78" s="290"/>
      <c r="F78" s="189" t="s">
        <v>76</v>
      </c>
      <c r="G78" s="189" t="s">
        <v>59</v>
      </c>
      <c r="H78" s="67">
        <f t="shared" si="2"/>
        <v>-31020000</v>
      </c>
      <c r="I78" s="68">
        <v>-1</v>
      </c>
      <c r="J78" s="72">
        <v>-31020</v>
      </c>
    </row>
    <row r="79" spans="2:10" s="65" customFormat="1" ht="13.5" customHeight="1" x14ac:dyDescent="0.25">
      <c r="B79" s="66">
        <v>71241200</v>
      </c>
      <c r="C79" s="290" t="s">
        <v>148</v>
      </c>
      <c r="D79" s="290"/>
      <c r="E79" s="290"/>
      <c r="F79" s="189" t="s">
        <v>146</v>
      </c>
      <c r="G79" s="189" t="s">
        <v>59</v>
      </c>
      <c r="H79" s="67">
        <f t="shared" ref="H79:H80" si="4">J79*1000</f>
        <v>18280000</v>
      </c>
      <c r="I79" s="68">
        <v>1</v>
      </c>
      <c r="J79" s="72">
        <v>18280</v>
      </c>
    </row>
    <row r="80" spans="2:10" s="168" customFormat="1" ht="13.5" customHeight="1" x14ac:dyDescent="0.2">
      <c r="B80" s="66" t="s">
        <v>176</v>
      </c>
      <c r="C80" s="290" t="s">
        <v>148</v>
      </c>
      <c r="D80" s="290"/>
      <c r="E80" s="290"/>
      <c r="F80" s="189" t="s">
        <v>76</v>
      </c>
      <c r="G80" s="189" t="s">
        <v>59</v>
      </c>
      <c r="H80" s="67">
        <f t="shared" si="4"/>
        <v>-23580000</v>
      </c>
      <c r="I80" s="167">
        <v>-1</v>
      </c>
      <c r="J80" s="169">
        <v>-23580</v>
      </c>
    </row>
    <row r="81" spans="1:10" s="168" customFormat="1" ht="13.5" customHeight="1" x14ac:dyDescent="0.2">
      <c r="B81" s="66">
        <v>71241200</v>
      </c>
      <c r="C81" s="290" t="s">
        <v>148</v>
      </c>
      <c r="D81" s="290"/>
      <c r="E81" s="290"/>
      <c r="F81" s="189" t="s">
        <v>146</v>
      </c>
      <c r="G81" s="189" t="s">
        <v>59</v>
      </c>
      <c r="H81" s="67">
        <f t="shared" ref="H81" si="5">J81*1000</f>
        <v>23580000</v>
      </c>
      <c r="I81" s="167">
        <v>1</v>
      </c>
      <c r="J81" s="169">
        <v>23580</v>
      </c>
    </row>
    <row r="82" spans="1:10" ht="13.5" customHeight="1" x14ac:dyDescent="0.25">
      <c r="B82" s="66" t="s">
        <v>177</v>
      </c>
      <c r="C82" s="291" t="s">
        <v>148</v>
      </c>
      <c r="D82" s="292"/>
      <c r="E82" s="293"/>
      <c r="F82" s="189" t="s">
        <v>76</v>
      </c>
      <c r="G82" s="189" t="s">
        <v>59</v>
      </c>
      <c r="H82" s="67">
        <f t="shared" si="2"/>
        <v>-12010000</v>
      </c>
      <c r="I82" s="68">
        <v>-1</v>
      </c>
      <c r="J82" s="72">
        <v>-12010</v>
      </c>
    </row>
    <row r="83" spans="1:10" ht="13.5" customHeight="1" x14ac:dyDescent="0.25">
      <c r="B83" s="66" t="s">
        <v>178</v>
      </c>
      <c r="C83" s="291" t="s">
        <v>148</v>
      </c>
      <c r="D83" s="292"/>
      <c r="E83" s="293"/>
      <c r="F83" s="189" t="s">
        <v>76</v>
      </c>
      <c r="G83" s="189" t="s">
        <v>59</v>
      </c>
      <c r="H83" s="67">
        <f t="shared" si="2"/>
        <v>-14480000</v>
      </c>
      <c r="I83" s="68">
        <v>-1</v>
      </c>
      <c r="J83" s="72">
        <v>-14480</v>
      </c>
    </row>
    <row r="84" spans="1:10" ht="13.5" customHeight="1" x14ac:dyDescent="0.25">
      <c r="B84" s="66" t="s">
        <v>179</v>
      </c>
      <c r="C84" s="290" t="s">
        <v>148</v>
      </c>
      <c r="D84" s="290"/>
      <c r="E84" s="290"/>
      <c r="F84" s="189" t="s">
        <v>76</v>
      </c>
      <c r="G84" s="189" t="s">
        <v>59</v>
      </c>
      <c r="H84" s="67">
        <f t="shared" si="2"/>
        <v>-23330000</v>
      </c>
      <c r="I84" s="68">
        <v>-1</v>
      </c>
      <c r="J84" s="72">
        <v>-23330</v>
      </c>
    </row>
    <row r="85" spans="1:10" ht="13.5" customHeight="1" x14ac:dyDescent="0.25">
      <c r="B85" s="66" t="s">
        <v>180</v>
      </c>
      <c r="C85" s="290" t="s">
        <v>148</v>
      </c>
      <c r="D85" s="290"/>
      <c r="E85" s="290"/>
      <c r="F85" s="189" t="s">
        <v>76</v>
      </c>
      <c r="G85" s="189" t="s">
        <v>59</v>
      </c>
      <c r="H85" s="67">
        <f t="shared" si="2"/>
        <v>-19600000</v>
      </c>
      <c r="I85" s="68">
        <v>-1</v>
      </c>
      <c r="J85" s="72">
        <v>-19600</v>
      </c>
    </row>
    <row r="86" spans="1:10" ht="13.5" customHeight="1" x14ac:dyDescent="0.25">
      <c r="B86" s="66" t="s">
        <v>181</v>
      </c>
      <c r="C86" s="290" t="s">
        <v>148</v>
      </c>
      <c r="D86" s="290"/>
      <c r="E86" s="290"/>
      <c r="F86" s="189" t="s">
        <v>76</v>
      </c>
      <c r="G86" s="189" t="s">
        <v>59</v>
      </c>
      <c r="H86" s="67">
        <f t="shared" si="2"/>
        <v>-23570000</v>
      </c>
      <c r="I86" s="68">
        <v>-1</v>
      </c>
      <c r="J86" s="72">
        <v>-23570</v>
      </c>
    </row>
    <row r="87" spans="1:10" ht="13.5" customHeight="1" x14ac:dyDescent="0.25">
      <c r="B87" s="66" t="s">
        <v>182</v>
      </c>
      <c r="C87" s="290" t="s">
        <v>148</v>
      </c>
      <c r="D87" s="290"/>
      <c r="E87" s="290"/>
      <c r="F87" s="189" t="s">
        <v>76</v>
      </c>
      <c r="G87" s="189" t="s">
        <v>59</v>
      </c>
      <c r="H87" s="67">
        <f t="shared" si="2"/>
        <v>-17890000</v>
      </c>
      <c r="I87" s="68">
        <v>-1</v>
      </c>
      <c r="J87" s="72">
        <v>-17890</v>
      </c>
    </row>
    <row r="88" spans="1:10" ht="13.5" customHeight="1" x14ac:dyDescent="0.25">
      <c r="B88" s="66" t="s">
        <v>183</v>
      </c>
      <c r="C88" s="290" t="s">
        <v>148</v>
      </c>
      <c r="D88" s="290"/>
      <c r="E88" s="290"/>
      <c r="F88" s="189" t="s">
        <v>76</v>
      </c>
      <c r="G88" s="189" t="s">
        <v>59</v>
      </c>
      <c r="H88" s="67">
        <f t="shared" si="2"/>
        <v>-11580000</v>
      </c>
      <c r="I88" s="68">
        <v>-1</v>
      </c>
      <c r="J88" s="72">
        <v>-11580</v>
      </c>
    </row>
    <row r="89" spans="1:10" ht="13.5" customHeight="1" x14ac:dyDescent="0.25">
      <c r="B89" s="66" t="s">
        <v>184</v>
      </c>
      <c r="C89" s="290" t="s">
        <v>148</v>
      </c>
      <c r="D89" s="290"/>
      <c r="E89" s="290"/>
      <c r="F89" s="189" t="s">
        <v>76</v>
      </c>
      <c r="G89" s="189" t="s">
        <v>59</v>
      </c>
      <c r="H89" s="67">
        <f t="shared" si="2"/>
        <v>-17890000</v>
      </c>
      <c r="I89" s="68">
        <v>-1</v>
      </c>
      <c r="J89" s="72">
        <v>-17890</v>
      </c>
    </row>
    <row r="90" spans="1:10" ht="13.5" customHeight="1" x14ac:dyDescent="0.25">
      <c r="B90" s="66" t="s">
        <v>185</v>
      </c>
      <c r="C90" s="290" t="s">
        <v>148</v>
      </c>
      <c r="D90" s="290"/>
      <c r="E90" s="290"/>
      <c r="F90" s="189" t="s">
        <v>76</v>
      </c>
      <c r="G90" s="189" t="s">
        <v>59</v>
      </c>
      <c r="H90" s="67">
        <f t="shared" si="2"/>
        <v>-17890000</v>
      </c>
      <c r="I90" s="68">
        <v>-1</v>
      </c>
      <c r="J90" s="72">
        <v>-17890</v>
      </c>
    </row>
    <row r="91" spans="1:10" ht="13.5" customHeight="1" x14ac:dyDescent="0.25">
      <c r="B91" s="66" t="s">
        <v>186</v>
      </c>
      <c r="C91" s="290" t="s">
        <v>148</v>
      </c>
      <c r="D91" s="290"/>
      <c r="E91" s="290"/>
      <c r="F91" s="189" t="s">
        <v>76</v>
      </c>
      <c r="G91" s="189" t="s">
        <v>59</v>
      </c>
      <c r="H91" s="67">
        <f t="shared" si="2"/>
        <v>-8030000</v>
      </c>
      <c r="I91" s="68">
        <v>-1</v>
      </c>
      <c r="J91" s="72">
        <v>-8030</v>
      </c>
    </row>
    <row r="92" spans="1:10" ht="13.5" customHeight="1" x14ac:dyDescent="0.25">
      <c r="A92" s="65"/>
      <c r="B92" s="66" t="s">
        <v>187</v>
      </c>
      <c r="C92" s="290" t="s">
        <v>148</v>
      </c>
      <c r="D92" s="290"/>
      <c r="E92" s="290"/>
      <c r="F92" s="189" t="s">
        <v>76</v>
      </c>
      <c r="G92" s="189" t="s">
        <v>59</v>
      </c>
      <c r="H92" s="67">
        <f t="shared" si="2"/>
        <v>-2460000</v>
      </c>
      <c r="I92" s="68">
        <v>-1</v>
      </c>
      <c r="J92" s="71">
        <v>-2460</v>
      </c>
    </row>
    <row r="93" spans="1:10" ht="13.5" customHeight="1" x14ac:dyDescent="0.25">
      <c r="A93" s="65"/>
      <c r="B93" s="66" t="s">
        <v>188</v>
      </c>
      <c r="C93" s="290" t="s">
        <v>148</v>
      </c>
      <c r="D93" s="290"/>
      <c r="E93" s="290"/>
      <c r="F93" s="189" t="s">
        <v>76</v>
      </c>
      <c r="G93" s="189" t="s">
        <v>59</v>
      </c>
      <c r="H93" s="67">
        <f t="shared" si="2"/>
        <v>-2460000</v>
      </c>
      <c r="I93" s="68">
        <v>-1</v>
      </c>
      <c r="J93" s="71">
        <v>-2460</v>
      </c>
    </row>
    <row r="94" spans="1:10" ht="13.5" customHeight="1" x14ac:dyDescent="0.25">
      <c r="A94" s="65"/>
      <c r="B94" s="66" t="s">
        <v>189</v>
      </c>
      <c r="C94" s="290" t="s">
        <v>148</v>
      </c>
      <c r="D94" s="290"/>
      <c r="E94" s="290"/>
      <c r="F94" s="189" t="s">
        <v>76</v>
      </c>
      <c r="G94" s="189" t="s">
        <v>59</v>
      </c>
      <c r="H94" s="67">
        <f t="shared" si="2"/>
        <v>-2460000</v>
      </c>
      <c r="I94" s="68">
        <v>-1</v>
      </c>
      <c r="J94" s="71">
        <v>-2460</v>
      </c>
    </row>
    <row r="95" spans="1:10" ht="13.5" customHeight="1" x14ac:dyDescent="0.25">
      <c r="A95" s="65"/>
      <c r="B95" s="66" t="s">
        <v>190</v>
      </c>
      <c r="C95" s="290" t="s">
        <v>148</v>
      </c>
      <c r="D95" s="290"/>
      <c r="E95" s="290"/>
      <c r="F95" s="189" t="s">
        <v>76</v>
      </c>
      <c r="G95" s="189" t="s">
        <v>59</v>
      </c>
      <c r="H95" s="67">
        <f t="shared" si="2"/>
        <v>-2460000</v>
      </c>
      <c r="I95" s="68">
        <v>-1</v>
      </c>
      <c r="J95" s="71">
        <v>-2460</v>
      </c>
    </row>
    <row r="96" spans="1:10" ht="13.5" customHeight="1" x14ac:dyDescent="0.25">
      <c r="A96" s="65"/>
      <c r="B96" s="66" t="s">
        <v>191</v>
      </c>
      <c r="C96" s="290" t="s">
        <v>148</v>
      </c>
      <c r="D96" s="290"/>
      <c r="E96" s="290"/>
      <c r="F96" s="189" t="s">
        <v>76</v>
      </c>
      <c r="G96" s="189" t="s">
        <v>59</v>
      </c>
      <c r="H96" s="67">
        <f t="shared" si="2"/>
        <v>-2460000</v>
      </c>
      <c r="I96" s="68">
        <v>-1</v>
      </c>
      <c r="J96" s="71">
        <v>-2460</v>
      </c>
    </row>
    <row r="97" spans="1:10" ht="13.5" customHeight="1" x14ac:dyDescent="0.25">
      <c r="A97" s="65"/>
      <c r="B97" s="66" t="s">
        <v>192</v>
      </c>
      <c r="C97" s="290" t="s">
        <v>148</v>
      </c>
      <c r="D97" s="290"/>
      <c r="E97" s="290"/>
      <c r="F97" s="189" t="s">
        <v>76</v>
      </c>
      <c r="G97" s="189" t="s">
        <v>59</v>
      </c>
      <c r="H97" s="67">
        <f t="shared" si="2"/>
        <v>-2460000</v>
      </c>
      <c r="I97" s="68">
        <v>-1</v>
      </c>
      <c r="J97" s="71">
        <v>-2460</v>
      </c>
    </row>
    <row r="98" spans="1:10" ht="13.5" customHeight="1" x14ac:dyDescent="0.25">
      <c r="A98" s="65"/>
      <c r="B98" s="66" t="s">
        <v>193</v>
      </c>
      <c r="C98" s="290" t="s">
        <v>148</v>
      </c>
      <c r="D98" s="290"/>
      <c r="E98" s="290"/>
      <c r="F98" s="189" t="s">
        <v>76</v>
      </c>
      <c r="G98" s="189" t="s">
        <v>59</v>
      </c>
      <c r="H98" s="67">
        <f t="shared" si="2"/>
        <v>-2460000</v>
      </c>
      <c r="I98" s="68">
        <v>-1</v>
      </c>
      <c r="J98" s="71">
        <v>-2460</v>
      </c>
    </row>
    <row r="99" spans="1:10" ht="13.5" customHeight="1" x14ac:dyDescent="0.25">
      <c r="A99" s="65"/>
      <c r="B99" s="66" t="s">
        <v>194</v>
      </c>
      <c r="C99" s="290" t="s">
        <v>148</v>
      </c>
      <c r="D99" s="290"/>
      <c r="E99" s="290"/>
      <c r="F99" s="189" t="s">
        <v>76</v>
      </c>
      <c r="G99" s="189" t="s">
        <v>59</v>
      </c>
      <c r="H99" s="67">
        <f t="shared" si="2"/>
        <v>-2460000</v>
      </c>
      <c r="I99" s="68">
        <v>-1</v>
      </c>
      <c r="J99" s="71">
        <v>-2460</v>
      </c>
    </row>
    <row r="100" spans="1:10" ht="13.5" customHeight="1" x14ac:dyDescent="0.25">
      <c r="A100" s="65"/>
      <c r="B100" s="66" t="s">
        <v>195</v>
      </c>
      <c r="C100" s="290" t="s">
        <v>148</v>
      </c>
      <c r="D100" s="290"/>
      <c r="E100" s="290"/>
      <c r="F100" s="189" t="s">
        <v>76</v>
      </c>
      <c r="G100" s="189" t="s">
        <v>59</v>
      </c>
      <c r="H100" s="67">
        <f t="shared" si="2"/>
        <v>-2460000</v>
      </c>
      <c r="I100" s="68">
        <v>-1</v>
      </c>
      <c r="J100" s="71">
        <v>-2460</v>
      </c>
    </row>
    <row r="101" spans="1:10" ht="13.5" customHeight="1" x14ac:dyDescent="0.25">
      <c r="A101" s="65"/>
      <c r="B101" s="66" t="s">
        <v>196</v>
      </c>
      <c r="C101" s="290" t="s">
        <v>148</v>
      </c>
      <c r="D101" s="290"/>
      <c r="E101" s="290"/>
      <c r="F101" s="189" t="s">
        <v>76</v>
      </c>
      <c r="G101" s="189" t="s">
        <v>59</v>
      </c>
      <c r="H101" s="67">
        <f t="shared" si="2"/>
        <v>-2460000</v>
      </c>
      <c r="I101" s="68">
        <v>-1</v>
      </c>
      <c r="J101" s="71">
        <v>-2460</v>
      </c>
    </row>
    <row r="102" spans="1:10" ht="13.5" customHeight="1" x14ac:dyDescent="0.25">
      <c r="A102" s="65"/>
      <c r="B102" s="66" t="s">
        <v>197</v>
      </c>
      <c r="C102" s="290" t="s">
        <v>148</v>
      </c>
      <c r="D102" s="290"/>
      <c r="E102" s="290"/>
      <c r="F102" s="189" t="s">
        <v>76</v>
      </c>
      <c r="G102" s="189" t="s">
        <v>59</v>
      </c>
      <c r="H102" s="67">
        <f t="shared" si="2"/>
        <v>-2460000</v>
      </c>
      <c r="I102" s="68">
        <v>-1</v>
      </c>
      <c r="J102" s="71">
        <v>-2460</v>
      </c>
    </row>
    <row r="103" spans="1:10" ht="13.5" customHeight="1" x14ac:dyDescent="0.25">
      <c r="A103" s="65"/>
      <c r="B103" s="66" t="s">
        <v>198</v>
      </c>
      <c r="C103" s="290" t="s">
        <v>148</v>
      </c>
      <c r="D103" s="290"/>
      <c r="E103" s="290"/>
      <c r="F103" s="189" t="s">
        <v>76</v>
      </c>
      <c r="G103" s="189" t="s">
        <v>59</v>
      </c>
      <c r="H103" s="67">
        <f t="shared" si="2"/>
        <v>-2460000</v>
      </c>
      <c r="I103" s="68">
        <v>-1</v>
      </c>
      <c r="J103" s="71">
        <v>-2460</v>
      </c>
    </row>
    <row r="104" spans="1:10" ht="13.5" customHeight="1" x14ac:dyDescent="0.25">
      <c r="A104" s="65"/>
      <c r="B104" s="66" t="s">
        <v>199</v>
      </c>
      <c r="C104" s="290" t="s">
        <v>148</v>
      </c>
      <c r="D104" s="290"/>
      <c r="E104" s="290"/>
      <c r="F104" s="189" t="s">
        <v>76</v>
      </c>
      <c r="G104" s="189" t="s">
        <v>59</v>
      </c>
      <c r="H104" s="67">
        <f t="shared" si="2"/>
        <v>-2460000</v>
      </c>
      <c r="I104" s="68">
        <v>-1</v>
      </c>
      <c r="J104" s="71">
        <v>-2460</v>
      </c>
    </row>
    <row r="105" spans="1:10" ht="13.5" customHeight="1" x14ac:dyDescent="0.25">
      <c r="A105" s="65"/>
      <c r="B105" s="66" t="s">
        <v>200</v>
      </c>
      <c r="C105" s="290" t="s">
        <v>148</v>
      </c>
      <c r="D105" s="290"/>
      <c r="E105" s="290"/>
      <c r="F105" s="189" t="s">
        <v>76</v>
      </c>
      <c r="G105" s="189" t="s">
        <v>59</v>
      </c>
      <c r="H105" s="67">
        <f t="shared" si="2"/>
        <v>-2460000</v>
      </c>
      <c r="I105" s="68">
        <v>-1</v>
      </c>
      <c r="J105" s="71">
        <v>-2460</v>
      </c>
    </row>
    <row r="106" spans="1:10" ht="13.5" customHeight="1" x14ac:dyDescent="0.25">
      <c r="A106" s="65"/>
      <c r="B106" s="66" t="s">
        <v>201</v>
      </c>
      <c r="C106" s="290" t="s">
        <v>148</v>
      </c>
      <c r="D106" s="290"/>
      <c r="E106" s="290"/>
      <c r="F106" s="189" t="s">
        <v>76</v>
      </c>
      <c r="G106" s="189" t="s">
        <v>59</v>
      </c>
      <c r="H106" s="67">
        <f t="shared" si="2"/>
        <v>-2460000</v>
      </c>
      <c r="I106" s="68">
        <v>-1</v>
      </c>
      <c r="J106" s="71">
        <v>-2460</v>
      </c>
    </row>
    <row r="107" spans="1:10" ht="13.5" customHeight="1" x14ac:dyDescent="0.25">
      <c r="A107" s="65"/>
      <c r="B107" s="66" t="s">
        <v>202</v>
      </c>
      <c r="C107" s="290" t="s">
        <v>148</v>
      </c>
      <c r="D107" s="290"/>
      <c r="E107" s="290"/>
      <c r="F107" s="189" t="s">
        <v>76</v>
      </c>
      <c r="G107" s="189" t="s">
        <v>59</v>
      </c>
      <c r="H107" s="67">
        <f t="shared" si="2"/>
        <v>-2460000</v>
      </c>
      <c r="I107" s="68">
        <v>-1</v>
      </c>
      <c r="J107" s="71">
        <v>-2460</v>
      </c>
    </row>
    <row r="108" spans="1:10" ht="13.5" customHeight="1" x14ac:dyDescent="0.25">
      <c r="A108" s="65"/>
      <c r="B108" s="66" t="s">
        <v>203</v>
      </c>
      <c r="C108" s="290" t="s">
        <v>148</v>
      </c>
      <c r="D108" s="290"/>
      <c r="E108" s="290"/>
      <c r="F108" s="189" t="s">
        <v>76</v>
      </c>
      <c r="G108" s="189" t="s">
        <v>59</v>
      </c>
      <c r="H108" s="67">
        <f t="shared" si="2"/>
        <v>-2460000</v>
      </c>
      <c r="I108" s="68">
        <v>-1</v>
      </c>
      <c r="J108" s="71">
        <v>-2460</v>
      </c>
    </row>
    <row r="109" spans="1:10" ht="13.5" customHeight="1" x14ac:dyDescent="0.25">
      <c r="A109" s="65"/>
      <c r="B109" s="66" t="s">
        <v>204</v>
      </c>
      <c r="C109" s="290" t="s">
        <v>148</v>
      </c>
      <c r="D109" s="290"/>
      <c r="E109" s="290"/>
      <c r="F109" s="189" t="s">
        <v>76</v>
      </c>
      <c r="G109" s="189" t="s">
        <v>59</v>
      </c>
      <c r="H109" s="67">
        <f t="shared" si="2"/>
        <v>-2460000</v>
      </c>
      <c r="I109" s="68">
        <v>-1</v>
      </c>
      <c r="J109" s="71">
        <v>-2460</v>
      </c>
    </row>
    <row r="110" spans="1:10" ht="13.5" customHeight="1" x14ac:dyDescent="0.25">
      <c r="A110" s="65"/>
      <c r="B110" s="66" t="s">
        <v>205</v>
      </c>
      <c r="C110" s="290" t="s">
        <v>148</v>
      </c>
      <c r="D110" s="290"/>
      <c r="E110" s="290"/>
      <c r="F110" s="189" t="s">
        <v>76</v>
      </c>
      <c r="G110" s="189" t="s">
        <v>59</v>
      </c>
      <c r="H110" s="67">
        <f t="shared" si="2"/>
        <v>-2460000</v>
      </c>
      <c r="I110" s="68">
        <v>-1</v>
      </c>
      <c r="J110" s="71">
        <v>-2460</v>
      </c>
    </row>
    <row r="111" spans="1:10" ht="13.5" customHeight="1" x14ac:dyDescent="0.25">
      <c r="A111" s="65"/>
      <c r="B111" s="66" t="s">
        <v>206</v>
      </c>
      <c r="C111" s="290" t="s">
        <v>148</v>
      </c>
      <c r="D111" s="290"/>
      <c r="E111" s="290"/>
      <c r="F111" s="189" t="s">
        <v>76</v>
      </c>
      <c r="G111" s="189" t="s">
        <v>59</v>
      </c>
      <c r="H111" s="67">
        <f t="shared" si="2"/>
        <v>-2460000</v>
      </c>
      <c r="I111" s="68">
        <v>-1</v>
      </c>
      <c r="J111" s="71">
        <v>-2460</v>
      </c>
    </row>
    <row r="112" spans="1:10" x14ac:dyDescent="0.2">
      <c r="H112" s="56"/>
    </row>
    <row r="113" spans="10:10" x14ac:dyDescent="0.2">
      <c r="J113" s="29"/>
    </row>
  </sheetData>
  <mergeCells count="113">
    <mergeCell ref="C110:E110"/>
    <mergeCell ref="C111:E111"/>
    <mergeCell ref="C105:E105"/>
    <mergeCell ref="C106:E106"/>
    <mergeCell ref="C107:E107"/>
    <mergeCell ref="C108:E108"/>
    <mergeCell ref="C109:E10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91:E91"/>
    <mergeCell ref="C92:E92"/>
    <mergeCell ref="C93:E93"/>
    <mergeCell ref="C94:E94"/>
    <mergeCell ref="E9:I9"/>
    <mergeCell ref="C10:I10"/>
    <mergeCell ref="B1:J1"/>
    <mergeCell ref="B2:J2"/>
    <mergeCell ref="B3:J3"/>
    <mergeCell ref="B4:J4"/>
    <mergeCell ref="B8:I8"/>
    <mergeCell ref="B5:J5"/>
    <mergeCell ref="B6:B7"/>
    <mergeCell ref="C6:E7"/>
    <mergeCell ref="F6:F7"/>
    <mergeCell ref="G6:G7"/>
    <mergeCell ref="H6:J6"/>
    <mergeCell ref="C12:E12"/>
    <mergeCell ref="C88:E88"/>
    <mergeCell ref="C89:E89"/>
    <mergeCell ref="C74:E74"/>
    <mergeCell ref="C77:E77"/>
    <mergeCell ref="C78:E78"/>
    <mergeCell ref="C73:E73"/>
    <mergeCell ref="C68:E68"/>
    <mergeCell ref="C67:E67"/>
    <mergeCell ref="C72:E72"/>
    <mergeCell ref="C65:E65"/>
    <mergeCell ref="C66:E66"/>
    <mergeCell ref="C69:E69"/>
    <mergeCell ref="C70:E70"/>
    <mergeCell ref="C71:E71"/>
    <mergeCell ref="C13:E13"/>
    <mergeCell ref="C14:E14"/>
    <mergeCell ref="C15:E15"/>
    <mergeCell ref="C16:E16"/>
    <mergeCell ref="C17:E17"/>
    <mergeCell ref="C18:E18"/>
    <mergeCell ref="E55:I55"/>
    <mergeCell ref="C56:I56"/>
    <mergeCell ref="C48:E48"/>
    <mergeCell ref="C90:E90"/>
    <mergeCell ref="C83:E83"/>
    <mergeCell ref="C84:E84"/>
    <mergeCell ref="C85:E85"/>
    <mergeCell ref="C86:E86"/>
    <mergeCell ref="C87:E87"/>
    <mergeCell ref="C35:E35"/>
    <mergeCell ref="C43:E43"/>
    <mergeCell ref="C44:E44"/>
    <mergeCell ref="C36:E36"/>
    <mergeCell ref="C37:E37"/>
    <mergeCell ref="C45:E45"/>
    <mergeCell ref="C46:E46"/>
    <mergeCell ref="C47:E47"/>
    <mergeCell ref="C39:E39"/>
    <mergeCell ref="C40:E40"/>
    <mergeCell ref="C41:E41"/>
    <mergeCell ref="C42:E42"/>
    <mergeCell ref="B53:J53"/>
    <mergeCell ref="C38:E38"/>
    <mergeCell ref="C58:E58"/>
    <mergeCell ref="C59:E59"/>
    <mergeCell ref="C60:E60"/>
    <mergeCell ref="C61:E61"/>
    <mergeCell ref="C49:E49"/>
    <mergeCell ref="C50:E50"/>
    <mergeCell ref="C51:E51"/>
    <mergeCell ref="C52:E52"/>
    <mergeCell ref="C19:E19"/>
    <mergeCell ref="C20:E20"/>
    <mergeCell ref="C21:E21"/>
    <mergeCell ref="C22:E22"/>
    <mergeCell ref="C23:E23"/>
    <mergeCell ref="C31:E31"/>
    <mergeCell ref="C32:E32"/>
    <mergeCell ref="C33:E33"/>
    <mergeCell ref="C34:E34"/>
    <mergeCell ref="C30:E30"/>
    <mergeCell ref="C24:E24"/>
    <mergeCell ref="C25:E25"/>
    <mergeCell ref="C26:E26"/>
    <mergeCell ref="C27:E27"/>
    <mergeCell ref="C28:E28"/>
    <mergeCell ref="C29:E29"/>
    <mergeCell ref="B54:J54"/>
    <mergeCell ref="C76:E76"/>
    <mergeCell ref="C79:E79"/>
    <mergeCell ref="C82:E82"/>
    <mergeCell ref="C75:E75"/>
    <mergeCell ref="C80:E80"/>
    <mergeCell ref="C81:E81"/>
    <mergeCell ref="C57:E57"/>
    <mergeCell ref="C62:E62"/>
    <mergeCell ref="C63:E63"/>
    <mergeCell ref="C64:E6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https://mul2-moh.gov.am/tasks/592595/oneclick/88050cf676d932fc65e2f91803823acf2cdd44d9ab434ca623cc7fa57d6da46c.xlsx?token=8e129473faa8e8446fb17e471fb8e439</cp:keywords>
  <cp:lastModifiedBy>Susanna Arzumanyan</cp:lastModifiedBy>
  <cp:lastPrinted>2023-10-26T05:12:11Z</cp:lastPrinted>
  <dcterms:created xsi:type="dcterms:W3CDTF">1996-10-14T23:33:28Z</dcterms:created>
  <dcterms:modified xsi:type="dcterms:W3CDTF">2023-10-26T05:23:05Z</dcterms:modified>
</cp:coreProperties>
</file>