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00KARAVARUTYAN VOROSHMAN NAXAGCER\2023\13.  ՋՕԸ  էներգիայի պարտքի մարում ՖՆ---ՎԱ\Patet 4 ելից ՎԱ -ի լրումն նախկոմի նիստի\ardir\"/>
    </mc:Choice>
  </mc:AlternateContent>
  <bookViews>
    <workbookView xWindow="0" yWindow="0" windowWidth="28755" windowHeight="11040" tabRatio="488" activeTab="9"/>
  </bookViews>
  <sheets>
    <sheet name="1" sheetId="64" r:id="rId1"/>
    <sheet name="2" sheetId="63" r:id="rId2"/>
    <sheet name="3" sheetId="73" r:id="rId3"/>
    <sheet name="4" sheetId="74" r:id="rId4"/>
    <sheet name="5" sheetId="53" r:id="rId5"/>
    <sheet name="3-1" sheetId="60" state="hidden" r:id="rId6"/>
    <sheet name="6" sheetId="59" r:id="rId7"/>
    <sheet name="7" sheetId="62" r:id="rId8"/>
    <sheet name="8-1" sheetId="71" r:id="rId9"/>
    <sheet name="8-2" sheetId="72" r:id="rId10"/>
  </sheets>
  <definedNames>
    <definedName name="AgencyCode" localSheetId="5">#REF!</definedName>
    <definedName name="AgencyCode" localSheetId="4">#REF!</definedName>
    <definedName name="AgencyCode" localSheetId="6">#REF!</definedName>
    <definedName name="AgencyCode" localSheetId="7">#REF!</definedName>
    <definedName name="AgencyCode">#REF!</definedName>
    <definedName name="AgencyName" localSheetId="7">#REF!</definedName>
    <definedName name="AgencyName">#REF!</definedName>
    <definedName name="åû" localSheetId="7">#REF!</definedName>
    <definedName name="åû">#REF!</definedName>
    <definedName name="davit" localSheetId="7">#REF!</definedName>
    <definedName name="davit">#REF!</definedName>
    <definedName name="Functional1" localSheetId="7">#REF!</definedName>
    <definedName name="Functional1">#REF!</definedName>
    <definedName name="ggg" localSheetId="7">#REF!</definedName>
    <definedName name="ggg">#REF!</definedName>
    <definedName name="mas" localSheetId="7">#REF!</definedName>
    <definedName name="mas">#REF!</definedName>
    <definedName name="mass" localSheetId="7">#REF!</definedName>
    <definedName name="mass">#REF!</definedName>
    <definedName name="PANature" localSheetId="7">#REF!</definedName>
    <definedName name="PANature">#REF!</definedName>
    <definedName name="PAType" localSheetId="7">#REF!</definedName>
    <definedName name="PAType">#REF!</definedName>
    <definedName name="Performance2" localSheetId="7">#REF!</definedName>
    <definedName name="Performance2">#REF!</definedName>
    <definedName name="PerformanceType" localSheetId="7">#REF!</definedName>
    <definedName name="PerformanceType">#REF!</definedName>
    <definedName name="_xlnm.Print_Area" localSheetId="0">'1'!$A$1:$B$22</definedName>
    <definedName name="_xlnm.Print_Area" localSheetId="1">'2'!$A$1:$B$29</definedName>
    <definedName name="_xlnm.Print_Area" localSheetId="7">'7'!$A$1:$F$34</definedName>
    <definedName name="_xlnm.Print_Titles" localSheetId="5">'3-1'!$8:$9</definedName>
    <definedName name="_xlnm.Print_Titles" localSheetId="6">'6'!$8:$9</definedName>
    <definedName name="_xlnm.Print_Titles" localSheetId="7">'7'!$7:$7</definedName>
    <definedName name="x" localSheetId="6">#REF!</definedName>
    <definedName name="x" localSheetId="7">#REF!</definedName>
    <definedName name="x">#REF!</definedName>
    <definedName name="Հավելված" localSheetId="7">#REF!</definedName>
    <definedName name="Հավելված">#REF!</definedName>
    <definedName name="Մաս" localSheetId="7">#REF!</definedName>
    <definedName name="Մաս">#REF!</definedName>
    <definedName name="շախմատիստ" localSheetId="7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D13" i="73" l="1"/>
  <c r="D11" i="73" s="1"/>
  <c r="B14" i="63" l="1"/>
  <c r="G39" i="59" l="1"/>
  <c r="D19" i="53"/>
  <c r="D25" i="53"/>
  <c r="B10" i="63"/>
  <c r="B19" i="63" l="1"/>
  <c r="B16" i="63"/>
  <c r="B12" i="63"/>
  <c r="C48" i="71" l="1"/>
  <c r="C46" i="72" s="1"/>
  <c r="C37" i="71"/>
  <c r="C35" i="72" s="1"/>
  <c r="C23" i="71"/>
  <c r="C21" i="72" s="1"/>
  <c r="G49" i="59"/>
  <c r="E25" i="62" s="1"/>
  <c r="G58" i="59"/>
  <c r="E34" i="62" s="1"/>
  <c r="G32" i="59" l="1"/>
  <c r="G48" i="59" l="1"/>
  <c r="G47" i="59" s="1"/>
  <c r="F33" i="62" l="1"/>
  <c r="E33" i="62"/>
  <c r="D34" i="62"/>
  <c r="D25" i="62"/>
  <c r="F23" i="62"/>
  <c r="F22" i="62" s="1"/>
  <c r="F21" i="62" s="1"/>
  <c r="F19" i="62" s="1"/>
  <c r="F17" i="62" s="1"/>
  <c r="F15" i="62" s="1"/>
  <c r="E24" i="62"/>
  <c r="D24" i="62" s="1"/>
  <c r="D33" i="62" l="1"/>
  <c r="E32" i="62"/>
  <c r="D32" i="62" s="1"/>
  <c r="E23" i="62"/>
  <c r="D23" i="62" s="1"/>
  <c r="G31" i="59"/>
  <c r="G30" i="59" s="1"/>
  <c r="G29" i="59" s="1"/>
  <c r="G28" i="59" s="1"/>
  <c r="G26" i="59" s="1"/>
  <c r="E31" i="62"/>
  <c r="E30" i="62" s="1"/>
  <c r="E28" i="62" s="1"/>
  <c r="F31" i="62"/>
  <c r="F30" i="62" l="1"/>
  <c r="D31" i="62"/>
  <c r="E22" i="62"/>
  <c r="D22" i="62" s="1"/>
  <c r="G24" i="59"/>
  <c r="E26" i="62"/>
  <c r="E13" i="62" s="1"/>
  <c r="D13" i="62" s="1"/>
  <c r="F28" i="62" l="1"/>
  <c r="D30" i="62"/>
  <c r="E21" i="62"/>
  <c r="E19" i="62" s="1"/>
  <c r="G22" i="59"/>
  <c r="G57" i="59"/>
  <c r="G56" i="59" s="1"/>
  <c r="G55" i="59" s="1"/>
  <c r="G54" i="59" s="1"/>
  <c r="G52" i="59" s="1"/>
  <c r="F26" i="62" l="1"/>
  <c r="D26" i="62" s="1"/>
  <c r="D28" i="62"/>
  <c r="D21" i="62"/>
  <c r="G20" i="59"/>
  <c r="G18" i="59"/>
  <c r="G16" i="59" s="1"/>
  <c r="E17" i="62"/>
  <c r="D19" i="62"/>
  <c r="G50" i="59"/>
  <c r="E15" i="62" l="1"/>
  <c r="E14" i="62" s="1"/>
  <c r="D14" i="62" s="1"/>
  <c r="E12" i="62"/>
  <c r="D12" i="62" s="1"/>
  <c r="D17" i="62"/>
  <c r="D12" i="53" s="1"/>
  <c r="D11" i="53" s="1"/>
  <c r="D9" i="53" s="1"/>
  <c r="G46" i="59"/>
  <c r="G45" i="59" s="1"/>
  <c r="G43" i="59" s="1"/>
  <c r="G41" i="59" s="1"/>
  <c r="D15" i="62" l="1"/>
  <c r="G7" i="59"/>
  <c r="E11" i="62" l="1"/>
  <c r="G37" i="59" l="1"/>
  <c r="F11" i="62" l="1"/>
  <c r="D11" i="62" s="1"/>
  <c r="G35" i="59" l="1"/>
  <c r="G33" i="59" s="1"/>
  <c r="G14" i="59" l="1"/>
  <c r="G12" i="59" s="1"/>
  <c r="G10" i="59" s="1"/>
  <c r="I10" i="60"/>
  <c r="H10" i="60"/>
  <c r="B10" i="64" l="1"/>
  <c r="B11" i="64" s="1"/>
</calcChain>
</file>

<file path=xl/sharedStrings.xml><?xml version="1.0" encoding="utf-8"?>
<sst xmlns="http://schemas.openxmlformats.org/spreadsheetml/2006/main" count="378" uniqueCount="194">
  <si>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</si>
  <si>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</si>
  <si>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</si>
  <si>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</si>
  <si>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</si>
  <si>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</si>
  <si>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>այդ թվում՝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</si>
  <si>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</si>
  <si>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</si>
  <si>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</si>
  <si>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</si>
  <si>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</si>
  <si>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</si>
  <si>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</si>
  <si>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</si>
  <si>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</t>
  </si>
  <si>
    <t>Միջոցառում</t>
  </si>
  <si>
    <t>ՀՀ ՏԱՐԱԾՔԱՅԻՆ ԿԱՌԱՎԱՐՄԱՆ ԵՎ ԵՆԹԱԿԱՌՈՒՑՎԱԾՔՆԵՐԻ ՆԱԽԱՐԱՐՈՒԹՅՈՒՆ</t>
  </si>
  <si>
    <t>Ցուցանիշների փոփոխությունը 
(ավելացումները նշված են դրական նշանով, իսկ նվազեցումները` փակագծերում)</t>
  </si>
  <si>
    <t>Հավելված N3</t>
  </si>
  <si>
    <t xml:space="preserve"> ՈՉ ՖԻՆԱՆՍԱԿԱՆ ԱԿՏԻՎՆԵՐԻ ԳԾՈՎ ԾԱԽՍԵՐ</t>
  </si>
  <si>
    <t xml:space="preserve"> Ինն ամիս</t>
  </si>
  <si>
    <t>հազ. դրամ</t>
  </si>
  <si>
    <t xml:space="preserve">ՀՀ կառավարության  2022 թվականի </t>
  </si>
  <si>
    <t>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</si>
  <si>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>Բաժին</t>
  </si>
  <si>
    <t>Խումբ</t>
  </si>
  <si>
    <t>Դաս</t>
  </si>
  <si>
    <t xml:space="preserve"> Տարի 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</si>
  <si>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</si>
  <si>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</si>
  <si>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</si>
  <si>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 xml:space="preserve"> ԸՆԴԱՄԵՆԸ</t>
  </si>
  <si>
    <t xml:space="preserve">ՀՀ տարածքային կառավարման և ենթակառուցվածքների նախարարություն 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</si>
  <si>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</si>
  <si>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</si>
  <si>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Ծրագիր</t>
  </si>
  <si>
    <t xml:space="preserve"> Միջոց առում</t>
  </si>
  <si>
    <t xml:space="preserve"> Համաֆինան սավորում</t>
  </si>
  <si>
    <t>Տարի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</si>
  <si>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</si>
  <si>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</si>
  <si>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</si>
  <si>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</si>
  <si>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</si>
  <si>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</si>
  <si>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Գերմանիայի զարգացման վարկերի բանկի (KFW)) աջակցությամբ իրականացվող «Կովկասյան էլեկտրահաղորդման ցանց I» Հայաստան-Վրաստան հաղորդիչ գիծ/ենթակայանների դրամաշնորհային ծրագիր</t>
  </si>
  <si>
    <t xml:space="preserve"> Միջոցառման նկարագրությունը`</t>
  </si>
  <si>
    <t xml:space="preserve"> Միջոցառման տեսակը</t>
  </si>
  <si>
    <t xml:space="preserve"> Գերմանիայի զարգացման վարկերի բանկի (KFW) աջակցությամբ իրականացվող Կովկասյան էլեկտրահաղորդման ցանց I Հայաստան-Վրաստան հաղորդիչ գիծ/ենթակայանների դրամաշնորհային ծրագրի շրջանակներում իրականացվող ներդրումներ</t>
  </si>
  <si>
    <t>04</t>
  </si>
  <si>
    <t>03</t>
  </si>
  <si>
    <t>05</t>
  </si>
  <si>
    <t xml:space="preserve"> ՀՀ տարածքային կառավարման և ենթակառուցվածքների նախարարություն</t>
  </si>
  <si>
    <t xml:space="preserve"> ՀԻՄՆԱԿԱՆ ՄԻՋՈՑՆԵՐ</t>
  </si>
  <si>
    <t xml:space="preserve"> ՇԵՆՔԵՐ ԵՎ ՇԻՆՈՒԹՅՈՒՆՆԵՐ</t>
  </si>
  <si>
    <t xml:space="preserve"> Ծրագրի միջոցառումներ</t>
  </si>
  <si>
    <t xml:space="preserve"> 04</t>
  </si>
  <si>
    <t xml:space="preserve"> ՏՆՏԵՍԱԿԱՆ ՀԱՐԱԲԵՐՈՒԹՅՈՒՆՆԵՐ</t>
  </si>
  <si>
    <t xml:space="preserve"> 05</t>
  </si>
  <si>
    <t xml:space="preserve"> 01</t>
  </si>
  <si>
    <t xml:space="preserve">  ԸՆԴԱՄԵՆԸ</t>
  </si>
  <si>
    <t xml:space="preserve"> Տրանսպորտ</t>
  </si>
  <si>
    <t xml:space="preserve"> Ճանապարհային տրանսպորտ</t>
  </si>
  <si>
    <t xml:space="preserve"> - Շենքերի և շինությունների շինարարություն</t>
  </si>
  <si>
    <t xml:space="preserve"> Վարկային միջոցներ</t>
  </si>
  <si>
    <t>ԸՆԴԱՄԵՆԸ_x000D_
այդ թվում`</t>
  </si>
  <si>
    <t xml:space="preserve"> - ՈՉ ՖԻՆԱՆՍԱԿԱՆ ԱԿՏԻՎՆԵՐԻ ԳԾՈՎ ԾԱԽՍԵՐ </t>
  </si>
  <si>
    <t>ՀՀ ՏԱՐԱԾՔԱՅԻՆ ԿԱՌԱՎԱՐՄԱՆ ԵՎ ԵՆԹԱԿԱՌՈՒՑՎԱԾՔՆԵՐԻ ՆԱԽԱՐԱՐՈՒԹՅՈՒՆ_x000D_
այդ թվում`</t>
  </si>
  <si>
    <t>այդ թվում`</t>
  </si>
  <si>
    <t xml:space="preserve"> - ԸՆԹԱՑԻԿ ԾԱԽՍԵՐ </t>
  </si>
  <si>
    <t>հազար դրամներով</t>
  </si>
  <si>
    <t xml:space="preserve">                                                              Հավելված N 1</t>
  </si>
  <si>
    <t>1. Եկամուտների գծով</t>
  </si>
  <si>
    <t>2. Ծախսերի գծով</t>
  </si>
  <si>
    <t>3. Դեֆիցիտը (պակասուրդը)</t>
  </si>
  <si>
    <t>Բ. Արտաքին աղբյուրներ - ընդամենը</t>
  </si>
  <si>
    <t>1. Փոխառու զուտ միջոցներ</t>
  </si>
  <si>
    <t>1.1. Վարկերի և փոխատվությունների ստացում</t>
  </si>
  <si>
    <t>որից`</t>
  </si>
  <si>
    <t>նպատակային վարկերի գծով</t>
  </si>
  <si>
    <t>Ճանապարհային ցանցի բարելավում</t>
  </si>
  <si>
    <t>Պետական բյուջեի դեֆիցիտի ֆինանսավորման աղբյուրներն ու դրանց տարրերի անվանումները</t>
  </si>
  <si>
    <t>ՀՀ կառավարության 2023 թվականի</t>
  </si>
  <si>
    <t xml:space="preserve"> Միջոցառումն իրականացնողի անվանումը </t>
  </si>
  <si>
    <t>Հավելված N 2</t>
  </si>
  <si>
    <t xml:space="preserve">«ՀԱՅԱՍՏԱՆԻ ՀԱՆՐԱՊԵՏՈՒԹՅԱՆ 2023 ԹՎԱԿԱՆԻ ՊԵՏԱԿԱՆ ԲՅՈՒՋԵԻ
ՄԱՍԻՆ» ՕՐԵՆՔԻ N 2 ՀՈԴՎԱԾԻ ԱՂՅՈՒՍԱԿՈՒՄ ԿԱՏԱՐՎՈՂ ՓՈՓՈԽՈՒԹՅՈՒՆՆԵՐԸ </t>
  </si>
  <si>
    <t xml:space="preserve">ՀՀ կառավարության  2023 թվականի </t>
  </si>
  <si>
    <t>«ՀԱՅԱUՏԱՆԻ ՀԱՆՐԱՊԵՏՈՒԹՅԱՆ 2023 ԹՎԱԿԱՆԻ ՊԵՏԱԿԱՆ ԲՅՈՒՋԵԻ ՄԱUԻՆ» OՐԵՆՔԻ N 1 ՀԱՎԵԼՎԱԾԻ N 4 ԱՂՅՈՒՍԱԿՈՒՄ  ԵՎ ՀԱՅԱՍՏԱՆԻ ՀԱՆՐԱՊԵՏՈՒԹՅԱՆ ԿԱՌԱՎԱՐՈՒԹՅԱՆ 2022 ԹՎԱԿԱՆԻ ԴԵԿՏԵՄԲԵՐԻ 29-Ի N 2111-Ն ՈՐՈՇՄԱՆ N 5 ՀԱՎԵԼՎԱԾԻ N 3 ԱՂՅՈՒՍԱԿՈՒՄ ԿԱՏԱՐՎՈՂ ՓՈՓՈԽՈՒԹՅՈՒՆՆԵՐԸ</t>
  </si>
  <si>
    <t>Հավելված N 6</t>
  </si>
  <si>
    <t xml:space="preserve">
Ցուցանիշների փոփոխությունը 
(նվազեցումները նշված են փակագծերում)
</t>
  </si>
  <si>
    <t>Ցուցանիշների փոփոխությունը 
(Ավելացումները նշված են դրական նշանով, իսկ նվազեցումները` փակագծերում)</t>
  </si>
  <si>
    <t>Ցուցանիշների փոփոխությունը (ավելացումները նշված են դրական նշանով)</t>
  </si>
  <si>
    <t xml:space="preserve"> Տրանսֆերտների տրամադրում</t>
  </si>
  <si>
    <t xml:space="preserve"> 1004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</si>
  <si>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</si>
  <si>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</si>
  <si>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բարելավում, կորուստների կրճատում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</si>
  <si>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</si>
  <si>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</si>
  <si>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</si>
  <si>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ՀՀ  տարածքային կառավարման և ենթակառուցվածքների նախարարության ջրային կոմիտե</t>
  </si>
  <si>
    <t xml:space="preserve"> Ծրագրի դասիչը </t>
  </si>
  <si>
    <t xml:space="preserve"> Ծրագրի անվանումը </t>
  </si>
  <si>
    <t xml:space="preserve"> 1004 </t>
  </si>
  <si>
    <t xml:space="preserve"> Ոռոգման համակարգի առողջացում </t>
  </si>
  <si>
    <t xml:space="preserve"> Ծրագրի միջոցառումները </t>
  </si>
  <si>
    <t xml:space="preserve"> Տրանսֆերտների տրամադրում </t>
  </si>
  <si>
    <t xml:space="preserve"> Շահառուների ընտրության չափանիշները </t>
  </si>
  <si>
    <t xml:space="preserve"> Ծառայությունների մատուցում</t>
  </si>
  <si>
    <t xml:space="preserve"> Ծառայությունների մատուցում 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</si>
  <si>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</si>
  <si>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</si>
  <si>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</si>
  <si>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Այլ կապիտալ դրամաշնորհներ</t>
  </si>
  <si>
    <t>ՀՀ ֆինանսների նախարարություն</t>
  </si>
  <si>
    <t>.</t>
  </si>
  <si>
    <t xml:space="preserve"> Ոռոգման ծառայություններ մատուցող ընկերություններին ֆինանսական աջակցության տրամադրում</t>
  </si>
  <si>
    <t xml:space="preserve"> Ոռոգման ոլորտի սուբսիդավորում ՋՕԸ-ների համար սահմանված ոռոգման ջրի սակագնի և նվազագույն շահավետ գնի տարբերության չափով</t>
  </si>
  <si>
    <t xml:space="preserve"> ՍՈՒԲՍԻԴԻԱՆԵՐ</t>
  </si>
  <si>
    <t xml:space="preserve"> Սուբսիդիաներ ոչ պետական կազմակերպություններին</t>
  </si>
  <si>
    <t xml:space="preserve"> - Սուբսիդիաներ ոչ  պետական ոչ ֆինանսական կազմակերպություններին</t>
  </si>
  <si>
    <t xml:space="preserve">                   -ի N        -Ն որոշման</t>
  </si>
  <si>
    <t>Աղյուսակ 1</t>
  </si>
  <si>
    <t xml:space="preserve">ՀՀ  տարածքային կառավարման և ենթակառուցվածքների նախարարություն </t>
  </si>
  <si>
    <t>ՄԱՍ 2. ՊԵՏԱԿԱՆ ՄԱՐՄՆԻ ԳԾՈՎ ԱՐԴՅՈՒՆՔԱՅԻՆ (ԿԱՏԱՐՈՂԱԿԱՆ) ՑՈՒՑԱՆԻՇՆԵՐԸ</t>
  </si>
  <si>
    <t>Աղյուսակ 9.7</t>
  </si>
  <si>
    <t xml:space="preserve"> Ոռոգման ծառայություններ մատուցող ընկերություններին ֆինանսական աջակցության տրամադրում </t>
  </si>
  <si>
    <t xml:space="preserve"> Ոռոգման ոլորտի սուբսիդավորում ՋՕԸ-ների համար սահմանված ոռոգման ջրի սակագնի և նվազագույն շահավետ գնի տարբերության չափով </t>
  </si>
  <si>
    <t xml:space="preserve"> Ջրօգտագործողների ընկերություններ </t>
  </si>
  <si>
    <t>Ցուցանիշների փոփոխությունը (նվազեցումները նշված են փակագծերում)</t>
  </si>
  <si>
    <t>Աղյուսակ 2</t>
  </si>
  <si>
    <t xml:space="preserve">Աղյուսակ 9.1.25 </t>
  </si>
  <si>
    <t xml:space="preserve"> ՀՀ  տարածքային կառավարման և ենթակառուցվածքների նախարարության ջրային կոմիտե </t>
  </si>
  <si>
    <t xml:space="preserve">ՄԱՍ 1. ՊԵՏԱԿԱՆ ՄԱՐՄՆԻ ԳԾՈՎ ԱՐԴՅՈՒՆՔԱՅԻՆ (ԿԱՏԱՐՈՂԱԿԱՆ) ՑՈՒՑԱՆԻՇՆԵՐԸ </t>
  </si>
  <si>
    <t>Հավելված N 5</t>
  </si>
  <si>
    <t xml:space="preserve"> Քաղաքային զարգացում</t>
  </si>
  <si>
    <t xml:space="preserve"> Քաղաքային ենթակառուցվածքների զարգացում</t>
  </si>
  <si>
    <t xml:space="preserve"> Քաղաքային ենթակառուցվածքների արդիականացում և բարելավում</t>
  </si>
  <si>
    <t xml:space="preserve"> Ասիական զարգացման բանկի աջակցությամբ իրականացվող քաղաքային կանաչ զարգացման ներդրումային ծրագրի համակարգում և կառավարում</t>
  </si>
  <si>
    <t xml:space="preserve"> Քաղաքային կանաչ զարգացման ներդրումային ծրագրի շրջանակներում համակարգում և կառավարում</t>
  </si>
  <si>
    <t xml:space="preserve"> Ասիական զարգացման բանկի աջակցությամբ իրականացվող քաղաքային կանաչ զարգացման ներդրումային ծրագրի շրջանակներում ճանապարհային շինարարություն</t>
  </si>
  <si>
    <t xml:space="preserve"> Քաղաքային կանաչ զարգացման ներդրումային ծրագրի շրջանակներում ճանապարհային շինարարություն</t>
  </si>
  <si>
    <t xml:space="preserve"> Քաղաքային զարգացում </t>
  </si>
  <si>
    <t xml:space="preserve"> Ասիական զարգացման բանկի աջակցությամբ իրականացվող քաղաքային կանաչ զարգացման ներդրումային ծրագրի համակարգում և կառավարում </t>
  </si>
  <si>
    <t xml:space="preserve"> Քաղաքային կանաչ զարգացման ներդրումային ծրագրի շրջանակներում համակարգում և կառավարում </t>
  </si>
  <si>
    <t xml:space="preserve"> ՀՀ բնակչություն </t>
  </si>
  <si>
    <t xml:space="preserve"> Ասիական զարգացման բանկի աջակցությամբ իրականացվող քաղաքային կանաչ զարգացման ներդրումային ծրագրի շրջանակներում ճանապարհային շինարարություն </t>
  </si>
  <si>
    <t xml:space="preserve"> Քաղաքային կանաչ զարգացման ներդրումային ծրագրի շրջանակներում ճանապարհային շինարարություն </t>
  </si>
  <si>
    <t xml:space="preserve">Իսակով-Արշակունյաց  ճանապարհահատվածի կառուցում, (կանխավճար) տոկոս </t>
  </si>
  <si>
    <t>Ցուցանիշների փոփոխությունը 
(Նվազեցումները նշված են փակագծերում)</t>
  </si>
  <si>
    <t xml:space="preserve"> Հողի օտարման և տարաբնակեցման ծրագիր (չնախատեսված ծախսեր՛ բողոքներ, իրավանական ծառայությունների մատուցում), հատ </t>
  </si>
  <si>
    <t>Ցուցանիշների փոփոխությունը 
(Ավելացումները նշված են դրական նշանով, իսկ նվազեցումները՝ փակագծերում)</t>
  </si>
  <si>
    <t xml:space="preserve">«ՀԱՅԱUՏԱՆԻ ՀԱՆՐԱՊԵՏՈՒԹՅԱՆ 2023 ԹՎԱԿԱՆԻ ՊԵՏԱԿԱՆ ԲՅՈՒՋԵԻ ՄԱUԻՆ»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</t>
  </si>
  <si>
    <t xml:space="preserve">ՀԱՅԱՍՏԱՆԻ ՀԱՆՐԱՊԵՏՈՒԹՅԱՆ ԿԱՌԱՎԱՐՈՒԹՅԱՆ 2022 ԹՎԱԿԱՆԻ ԴԵԿՏԵՄԲԵՐԻ 29-Ի N 2111-Ն ՈՐՈՇՄԱՆ N 3 ԵՎ N 4 ՀԱՎԵԼՎԱԾՆԵՐՈՒՄ ԿԱՏԱՐՎՈՂ ՓՈՓՈԽՈՒԹՅՈՒՆՆԵՐԸ </t>
  </si>
  <si>
    <r>
      <t>ՀԱՅԱՍՏԱՆԻ ՀԱՆՐԱՊԵՏՈՒԹՅԱՆ ԿԱՌԱՎԱՐՈՒԹՅԱՆ 2022 ԹՎԱԿԱՆԻ</t>
    </r>
    <r>
      <rPr>
        <sz val="12"/>
        <color rgb="FFFF0000"/>
        <rFont val="GHEA Grapalat"/>
        <family val="3"/>
      </rPr>
      <t xml:space="preserve"> </t>
    </r>
    <r>
      <rPr>
        <sz val="12"/>
        <color theme="1"/>
        <rFont val="GHEA Grapalat"/>
        <family val="3"/>
      </rPr>
      <t>ԴԵԿՏԵՄԲԵՐԻ 29-Ի N 2111-Ն ՈՐՈՇՄԱՆ N 1 ՀԱՎԵԼՎԱԾԻ N 1 ԱՂՅՈՒՍԱԿՈՒՄ ԿԱՏԱՐՎՈՂ ՓՈՓՈԽՈՒԹՅՈՒՆՆԵՐԸ</t>
    </r>
  </si>
  <si>
    <t>1.2. Ստացված վարկերի և փոխատվությունների մարում</t>
  </si>
  <si>
    <r>
      <t>ՀԱՅԱՍՏԱՆԻ ՀԱՆՐԱՊԵՏՈՒԹՅԱՆ ԿԱՌԱՎԱՐՈՒԹՅԱՆ 2022 ԹՎԱԿԱՆԻ</t>
    </r>
    <r>
      <rPr>
        <b/>
        <sz val="12"/>
        <color rgb="FFFF0000"/>
        <rFont val="GHEA Grapalat"/>
        <family val="3"/>
      </rPr>
      <t xml:space="preserve"> </t>
    </r>
    <r>
      <rPr>
        <b/>
        <sz val="12"/>
        <color theme="1"/>
        <rFont val="GHEA Grapalat"/>
        <family val="3"/>
      </rPr>
      <t>ԴԵԿՏԵՄԲԵՐԻ 29-Ի N 2111-Ն ՈՐՈՇՄԱՆ N 1 ՀԱՎԵԼՎԱԾԻ N 2 ԱՂՅՈՒՍԱԿՈՒՄ ԿԱՏԱՐՎՈՂ ՓՈՓՈԽՈՒԹՅՈՒՆՆԵՐԸ</t>
    </r>
  </si>
  <si>
    <t>հազար դրամ</t>
  </si>
  <si>
    <t>Ծրագրային դասիչ</t>
  </si>
  <si>
    <t>Բյուջետային գլխավոր կարգադրիչների, ծրագրերի և միջոցառումների անվանումները</t>
  </si>
  <si>
    <t>ԸՆԴԱՄԵՆԸ 
այդ թվում</t>
  </si>
  <si>
    <r>
      <rPr>
        <b/>
        <i/>
        <sz val="11"/>
        <color indexed="8"/>
        <rFont val="GHEA Grapalat"/>
        <family val="3"/>
      </rPr>
      <t>Ծրագրի անվանումը՝</t>
    </r>
    <r>
      <rPr>
        <sz val="11"/>
        <color indexed="8"/>
        <rFont val="GHEA Grapalat"/>
        <family val="3"/>
      </rPr>
      <t xml:space="preserve">
Ֆինանսական պարտավորությունների կատարման ծրագիր</t>
    </r>
  </si>
  <si>
    <r>
      <rPr>
        <b/>
        <i/>
        <sz val="11"/>
        <color indexed="8"/>
        <rFont val="GHEA Grapalat"/>
        <family val="3"/>
      </rPr>
      <t>Ծրագրի նպատակը՝</t>
    </r>
    <r>
      <rPr>
        <sz val="11"/>
        <color indexed="8"/>
        <rFont val="GHEA Grapalat"/>
        <family val="3"/>
      </rPr>
      <t xml:space="preserve">
Պետական ֆինանսական պարտավորությունների կատարման ապահովում</t>
    </r>
  </si>
  <si>
    <r>
      <rPr>
        <b/>
        <i/>
        <sz val="11"/>
        <color indexed="8"/>
        <rFont val="GHEA Grapalat"/>
        <family val="3"/>
      </rPr>
      <t>Վերջնական արդյունքի նկարագրությունը՝</t>
    </r>
    <r>
      <rPr>
        <sz val="11"/>
        <color indexed="8"/>
        <rFont val="GHEA Grapalat"/>
        <family val="3"/>
      </rPr>
      <t xml:space="preserve">
Պետական ֆինանսական պարտավորությունների պատշաճ կատարում</t>
    </r>
  </si>
  <si>
    <t>Ֆինանսական ակտիվների կառավարման միջոցառումներ</t>
  </si>
  <si>
    <r>
      <rPr>
        <b/>
        <i/>
        <sz val="11"/>
        <color indexed="8"/>
        <rFont val="GHEA Grapalat"/>
        <family val="3"/>
      </rPr>
      <t>Միջոցառման անվանումը՝</t>
    </r>
    <r>
      <rPr>
        <sz val="11"/>
        <color indexed="8"/>
        <rFont val="GHEA Grapalat"/>
        <family val="3"/>
      </rPr>
      <t xml:space="preserve">
Արտաքին աղբյուրներից ստացված վարկերի և փոխատվությունների մարում</t>
    </r>
  </si>
  <si>
    <r>
      <rPr>
        <b/>
        <i/>
        <sz val="11"/>
        <color indexed="8"/>
        <rFont val="GHEA Grapalat"/>
        <family val="3"/>
      </rPr>
      <t>Միջոցառման նկարագրությունը՝</t>
    </r>
    <r>
      <rPr>
        <sz val="11"/>
        <color indexed="8"/>
        <rFont val="GHEA Grapalat"/>
        <family val="3"/>
      </rPr>
      <t xml:space="preserve">
Օտարերկրյա պետություններից, միջազգային կազմակերպություններից և այլ արտաքին աղբյուրներից ստացված վարկերի և փոխատվությունների մարում</t>
    </r>
  </si>
  <si>
    <r>
      <rPr>
        <b/>
        <sz val="11"/>
        <color indexed="8"/>
        <rFont val="GHEA Grapalat"/>
        <family val="3"/>
      </rPr>
      <t>Միջոցառման տեսակը՝</t>
    </r>
    <r>
      <rPr>
        <sz val="11"/>
        <color indexed="8"/>
        <rFont val="GHEA Grapalat"/>
        <family val="3"/>
      </rPr>
      <t xml:space="preserve">
Վարկերի մարում</t>
    </r>
  </si>
  <si>
    <r>
      <t>ՀԱՅԱՍՏԱՆԻ ՀԱՆՐԱՊԵՏՈՒԹՅԱՆ ԿԱՌԱՎԱՐՈՒԹՅԱՆ 2022 ԹՎԱԿԱՆԻ</t>
    </r>
    <r>
      <rPr>
        <b/>
        <sz val="12"/>
        <color rgb="FFFF0000"/>
        <rFont val="GHEA Grapalat"/>
        <family val="3"/>
      </rPr>
      <t xml:space="preserve"> </t>
    </r>
    <r>
      <rPr>
        <b/>
        <sz val="12"/>
        <color theme="1"/>
        <rFont val="GHEA Grapalat"/>
        <family val="3"/>
      </rPr>
      <t>ԴԵԿՏԵՄԲԵՐԻ 29-Ի N 2111-Ն ՈՐՈՇՄԱՆ N 1 ՀԱՎԵԼՎԱԾԻ N 5 ԱՂՅՈՒՍԱԿՈՒՄ ԿԱՏԱՐՎՈՂ ՓՈՓՈԽՈՒԹՅՈՒՆՆԵՐԸ</t>
    </r>
  </si>
  <si>
    <t>Ծրագրի դասիչը</t>
  </si>
  <si>
    <t>Ծրագրի անվանումը</t>
  </si>
  <si>
    <t>`</t>
  </si>
  <si>
    <t>Ֆինանսական պարտավորությունների կատարում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</si>
  <si>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</si>
  <si>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</si>
  <si>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</si>
  <si>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</si>
  <si>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Արտաքին աղբյուրներից ստացված վարկերի և փոխատվությունների մարում</t>
  </si>
  <si>
    <t>Նկարագրությունը՝</t>
  </si>
  <si>
    <t>Օտարերկրյա պետություններից, միջազգային կազմակերպություններից և այլ արտաքին աղբյուրներից ստացված վարկերի և փոխատվությունների մարում</t>
  </si>
  <si>
    <t>Միջոցառման տեսակը՝</t>
  </si>
  <si>
    <t>Վարկերի մարում</t>
  </si>
  <si>
    <t>Միջոցառումն իրականացնողի անվանումը՝</t>
  </si>
  <si>
    <t xml:space="preserve"> ՀՀ ֆինանսների նախարարություն </t>
  </si>
  <si>
    <t>Արդյունքի չափորոշիչներ</t>
  </si>
  <si>
    <t>Միջոցառման վրա կատարվող ծախսը (հազար դրամ)</t>
  </si>
  <si>
    <t xml:space="preserve">Հավելված N 3 </t>
  </si>
  <si>
    <t xml:space="preserve">Հավելված N 4 </t>
  </si>
  <si>
    <t>Հավելված N 7</t>
  </si>
  <si>
    <t>Հավելված N 8</t>
  </si>
  <si>
    <t>«Արագածոտն» ՋՕԸ-ում մինչև 3 հա հողատարածքներում կաթիլային ոռոգման համակարգով ոռոգման ջրի վարձավճարի փոխհատուցում ստացող ջրօգտագործողների քանակ, հատ</t>
  </si>
  <si>
    <t>ՀԱՅԱՍՏԱՆԻ ՀԱՆՐԱՊԵՏՈՒԹՅԱՆ ԿԱՌԱՎԱՐՈՒԹՅԱՆ 2022 ԹՎԱԿԱՆԻ ԴԵԿՏԵՄԲԵՐԻ 29-Ի N 2111-Ն ՈՐՈՇՄԱՆ N 9 ՀԱՎԵԼՎԱԾԻ  N 9.7 ԱՂՅՈՒՍԱԿՈՒՄ ԿԱՏԱՐՎՈՂ ՓՈՓՈԽՈՒԹՅՈՒՆՆԵՐԸ ԵՎ ԼՐԱՑՈՒՄՆԵՐԸ</t>
  </si>
  <si>
    <t>ՀԱՅԱՍՏԱՆԻ ՀԱՆՐԱՊԵՏՈՒԹՅԱՆ ԿԱՌԱՎԱՐՈՒԹՅԱՆ 2022 ԹՎԱԿԱՆԻ ԴԵԿՏԵՄԲԵՐԻ 29-Ի N 2111-Ն ՈՐՈՇՄԱՆ N 9.1 ՀԱՎԵԼՎԱԾԻ  N 9.1.25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</si>
</sst>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-* #,##0.00\ _֏_-;\-* #,##0.00\ _֏_-;_-* &quot;-&quot;??\ _֏_-;_-@_-"/>
    <numFmt numFmtId="164" formatCode="_(* #,##0.00_);_(* \(#,##0.00\);_(* &quot;-&quot;??_);_(@_)"/>
    <numFmt numFmtId="165" formatCode="_-* #,##0.00\ _₽_-;\-* #,##0.00\ _₽_-;_-* &quot;-&quot;??\ _₽_-;_-@_-"/>
    <numFmt numFmtId="166" formatCode="_ * #,##0.00_)_€_ ;_ * \(#,##0.00\)_€_ ;_ * &quot;-&quot;??_)_€_ ;_ @_ "/>
    <numFmt numFmtId="167" formatCode="##,##0.0;\(##,##0.0\);\-"/>
    <numFmt numFmtId="168" formatCode="#,##0.0_);\(#,##0.0\)"/>
    <numFmt numFmtId="169" formatCode="_(* #,##0.0_);_(* \(#,##0.0\);_(* &quot;-&quot;??_);_(@_)"/>
    <numFmt numFmtId="170" formatCode="_-* #,##0.00_р_._-;\-* #,##0.00_р_._-;_-* &quot;-&quot;??_р_._-;_-@_-"/>
    <numFmt numFmtId="171" formatCode="_ * #,##0.00_)\ _ _ ;_ * \(#,##0.00\)\ _ _ ;_ * &quot;-&quot;??_)\ _ _ ;_ @_ "/>
    <numFmt numFmtId="172" formatCode="##,##0.00;\(##,##0.00\);\-"/>
    <numFmt numFmtId="173" formatCode="##,##0;\(##,##0\);\-"/>
    <numFmt numFmtId="174" formatCode="_(* #,##0.0_);_(* \(#,##0.0\);_(* &quot;-&quot;?_);_(@_)"/>
  </numFmts>
  <fonts count="13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i/>
      <sz val="8"/>
      <name val="GHEA Grapalat"/>
      <family val="2"/>
    </font>
    <font>
      <sz val="12"/>
      <color rgb="FFFF0000"/>
      <name val="GHEA Grapalat"/>
      <family val="3"/>
    </font>
    <font>
      <sz val="12"/>
      <name val="GHEA Grapalat"/>
      <family val="2"/>
    </font>
    <font>
      <b/>
      <sz val="12"/>
      <color theme="1"/>
      <name val="GHEA Grapalat"/>
      <family val="3"/>
    </font>
    <font>
      <b/>
      <sz val="12"/>
      <color rgb="FFFA7D00"/>
      <name val="GHEA Grapalat"/>
      <family val="3"/>
    </font>
    <font>
      <i/>
      <sz val="12"/>
      <name val="GHEA Grapalat"/>
      <family val="2"/>
    </font>
    <font>
      <b/>
      <sz val="12"/>
      <name val="GHEA Grapalat"/>
      <family val="3"/>
    </font>
    <font>
      <i/>
      <sz val="12"/>
      <color theme="1"/>
      <name val="GHEA Grapalat"/>
      <family val="3"/>
    </font>
    <font>
      <b/>
      <sz val="11"/>
      <name val="GHEA Grapalat"/>
      <family val="3"/>
    </font>
    <font>
      <sz val="11"/>
      <name val="GHEA Grapalat"/>
      <family val="3"/>
    </font>
    <font>
      <b/>
      <sz val="10"/>
      <name val="GHEA Grapalat"/>
      <family val="3"/>
    </font>
    <font>
      <sz val="9"/>
      <name val="GHEA Grapalat"/>
      <family val="3"/>
    </font>
    <font>
      <sz val="10"/>
      <name val="GHEA Grapalat"/>
      <family val="3"/>
    </font>
    <font>
      <b/>
      <sz val="10"/>
      <color theme="1"/>
      <name val="GHEA Grapalat"/>
      <family val="3"/>
    </font>
    <font>
      <sz val="10"/>
      <color theme="1"/>
      <name val="GHEA Grapalat"/>
      <family val="3"/>
    </font>
    <font>
      <b/>
      <sz val="10"/>
      <name val="GHEA Grapalat"/>
      <family val="2"/>
    </font>
    <font>
      <sz val="10"/>
      <name val="GHEA Grapalat"/>
      <family val="2"/>
    </font>
    <font>
      <i/>
      <sz val="10"/>
      <name val="GHEA Grapalat"/>
      <family val="2"/>
    </font>
    <font>
      <i/>
      <sz val="10"/>
      <color indexed="8"/>
      <name val="GHEA Grapalat"/>
      <family val="2"/>
    </font>
    <font>
      <b/>
      <sz val="14"/>
      <name val="GHEA Grapalat"/>
      <family val="2"/>
    </font>
    <font>
      <i/>
      <sz val="11"/>
      <name val="GHEA Grapalat"/>
      <family val="2"/>
    </font>
    <font>
      <b/>
      <sz val="8"/>
      <name val="GHEA Grapalat"/>
      <family val="3"/>
    </font>
    <font>
      <sz val="11"/>
      <name val="GHEA Grapalat"/>
      <family val="2"/>
    </font>
    <font>
      <sz val="10"/>
      <color theme="1"/>
      <name val="Calibri"/>
      <family val="2"/>
      <charset val="1"/>
      <scheme val="minor"/>
    </font>
    <font>
      <b/>
      <sz val="12"/>
      <color rgb="FFFF0000"/>
      <name val="GHEA Grapalat"/>
      <family val="3"/>
    </font>
    <font>
      <b/>
      <sz val="11"/>
      <color rgb="FFC00000"/>
      <name val="GHEA Grapalat"/>
      <family val="3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1"/>
      <name val="Times Armenian"/>
      <family val="1"/>
    </font>
    <font>
      <sz val="11"/>
      <color theme="0"/>
      <name val="GHEA Grapalat"/>
      <family val="3"/>
    </font>
    <font>
      <i/>
      <sz val="11"/>
      <color theme="1"/>
      <name val="GHEA Grapalat"/>
      <family val="3"/>
    </font>
    <font>
      <b/>
      <i/>
      <sz val="11"/>
      <color indexed="8"/>
      <name val="GHEA Grapalat"/>
      <family val="3"/>
    </font>
    <font>
      <sz val="11"/>
      <color indexed="8"/>
      <name val="GHEA Grapalat"/>
      <family val="3"/>
    </font>
    <font>
      <i/>
      <sz val="11"/>
      <name val="GHEA Grapalat"/>
      <family val="3"/>
    </font>
    <font>
      <sz val="12"/>
      <color theme="0"/>
      <name val="GHEA Grapalat"/>
      <family val="3"/>
    </font>
    <font>
      <b/>
      <sz val="11"/>
      <color indexed="8"/>
      <name val="GHEA Grapalat"/>
      <family val="3"/>
    </font>
    <font>
      <b/>
      <i/>
      <sz val="10"/>
      <name val="GHEA Grapalat"/>
      <family val="3"/>
    </font>
    <font>
      <b/>
      <i/>
      <sz val="11"/>
      <name val="GHEA Grapalat"/>
      <family val="3"/>
    </font>
    <font>
      <i/>
      <sz val="10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010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167" fontId="9" fillId="0" borderId="0" applyFill="0" applyBorder="0" applyProtection="0">
      <alignment horizontal="right" vertical="top"/>
    </xf>
    <xf numFmtId="164" fontId="8" fillId="0" borderId="0" applyFont="0" applyFill="0" applyBorder="0" applyAlignment="0" applyProtection="0"/>
    <xf numFmtId="0" fontId="9" fillId="0" borderId="0">
      <alignment horizontal="left" vertical="top" wrapText="1"/>
    </xf>
    <xf numFmtId="0" fontId="11" fillId="0" borderId="0"/>
    <xf numFmtId="16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2" fillId="0" borderId="0"/>
    <xf numFmtId="0" fontId="13" fillId="0" borderId="0"/>
    <xf numFmtId="166" fontId="12" fillId="0" borderId="0" applyFont="0" applyFill="0" applyBorder="0" applyAlignment="0" applyProtection="0"/>
    <xf numFmtId="0" fontId="8" fillId="0" borderId="0"/>
    <xf numFmtId="164" fontId="15" fillId="0" borderId="0" applyFont="0" applyFill="0" applyBorder="0" applyAlignment="0" applyProtection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8" fillId="3" borderId="0" applyNumberFormat="0" applyBorder="0" applyAlignment="0" applyProtection="0"/>
    <xf numFmtId="0" fontId="19" fillId="6" borderId="5" applyNumberFormat="0" applyAlignment="0" applyProtection="0"/>
    <xf numFmtId="0" fontId="20" fillId="7" borderId="8" applyNumberFormat="0" applyAlignment="0" applyProtection="0"/>
    <xf numFmtId="0" fontId="21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0" borderId="2" applyNumberFormat="0" applyFill="0" applyAlignment="0" applyProtection="0"/>
    <xf numFmtId="0" fontId="24" fillId="0" borderId="3" applyNumberFormat="0" applyFill="0" applyAlignment="0" applyProtection="0"/>
    <xf numFmtId="0" fontId="25" fillId="0" borderId="4" applyNumberFormat="0" applyFill="0" applyAlignment="0" applyProtection="0"/>
    <xf numFmtId="0" fontId="25" fillId="0" borderId="0" applyNumberFormat="0" applyFill="0" applyBorder="0" applyAlignment="0" applyProtection="0"/>
    <xf numFmtId="0" fontId="26" fillId="5" borderId="5" applyNumberFormat="0" applyAlignment="0" applyProtection="0"/>
    <xf numFmtId="0" fontId="27" fillId="0" borderId="7" applyNumberFormat="0" applyFill="0" applyAlignment="0" applyProtection="0"/>
    <xf numFmtId="0" fontId="28" fillId="4" borderId="0" applyNumberFormat="0" applyBorder="0" applyAlignment="0" applyProtection="0"/>
    <xf numFmtId="0" fontId="29" fillId="0" borderId="0"/>
    <xf numFmtId="0" fontId="9" fillId="0" borderId="0">
      <alignment horizontal="left" vertical="top" wrapText="1"/>
    </xf>
    <xf numFmtId="0" fontId="6" fillId="0" borderId="0"/>
    <xf numFmtId="0" fontId="16" fillId="8" borderId="9" applyNumberFormat="0" applyFont="0" applyAlignment="0" applyProtection="0"/>
    <xf numFmtId="0" fontId="12" fillId="8" borderId="9" applyNumberFormat="0" applyFont="0" applyAlignment="0" applyProtection="0"/>
    <xf numFmtId="0" fontId="31" fillId="6" borderId="6" applyNumberFormat="0" applyAlignment="0" applyProtection="0"/>
    <xf numFmtId="9" fontId="4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0" applyNumberFormat="0" applyFill="0" applyAlignment="0" applyProtection="0"/>
    <xf numFmtId="0" fontId="34" fillId="0" borderId="0" applyNumberFormat="0" applyFill="0" applyBorder="0" applyAlignment="0" applyProtection="0"/>
    <xf numFmtId="0" fontId="35" fillId="0" borderId="0"/>
    <xf numFmtId="164" fontId="14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1" fillId="0" borderId="0"/>
    <xf numFmtId="16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4" fillId="0" borderId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36" fillId="0" borderId="0"/>
    <xf numFmtId="0" fontId="11" fillId="0" borderId="0"/>
    <xf numFmtId="0" fontId="37" fillId="4" borderId="0" applyNumberFormat="0" applyBorder="0" applyAlignment="0" applyProtection="0"/>
    <xf numFmtId="0" fontId="14" fillId="0" borderId="0"/>
    <xf numFmtId="0" fontId="30" fillId="33" borderId="0" applyNumberFormat="0" applyBorder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40" borderId="0" applyNumberFormat="0" applyBorder="0" applyAlignment="0" applyProtection="0"/>
    <xf numFmtId="0" fontId="30" fillId="41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37" borderId="0" applyNumberFormat="0" applyBorder="0" applyAlignment="0" applyProtection="0"/>
    <xf numFmtId="0" fontId="30" fillId="36" borderId="0" applyNumberFormat="0" applyBorder="0" applyAlignment="0" applyProtection="0"/>
    <xf numFmtId="0" fontId="30" fillId="42" borderId="0" applyNumberFormat="0" applyBorder="0" applyAlignment="0" applyProtection="0"/>
    <xf numFmtId="0" fontId="30" fillId="44" borderId="0" applyNumberFormat="0" applyBorder="0" applyAlignment="0" applyProtection="0"/>
    <xf numFmtId="0" fontId="38" fillId="45" borderId="0" applyNumberFormat="0" applyBorder="0" applyAlignment="0" applyProtection="0"/>
    <xf numFmtId="0" fontId="38" fillId="43" borderId="0" applyNumberFormat="0" applyBorder="0" applyAlignment="0" applyProtection="0"/>
    <xf numFmtId="0" fontId="38" fillId="37" borderId="0" applyNumberFormat="0" applyBorder="0" applyAlignment="0" applyProtection="0"/>
    <xf numFmtId="0" fontId="38" fillId="38" borderId="0" applyNumberFormat="0" applyBorder="0" applyAlignment="0" applyProtection="0"/>
    <xf numFmtId="0" fontId="38" fillId="46" borderId="0" applyNumberFormat="0" applyBorder="0" applyAlignment="0" applyProtection="0"/>
    <xf numFmtId="0" fontId="38" fillId="39" borderId="0" applyNumberFormat="0" applyBorder="0" applyAlignment="0" applyProtection="0"/>
    <xf numFmtId="0" fontId="38" fillId="47" borderId="0" applyNumberFormat="0" applyBorder="0" applyAlignment="0" applyProtection="0"/>
    <xf numFmtId="0" fontId="38" fillId="48" borderId="0" applyNumberFormat="0" applyBorder="0" applyAlignment="0" applyProtection="0"/>
    <xf numFmtId="0" fontId="38" fillId="49" borderId="0" applyNumberFormat="0" applyBorder="0" applyAlignment="0" applyProtection="0"/>
    <xf numFmtId="0" fontId="38" fillId="38" borderId="0" applyNumberFormat="0" applyBorder="0" applyAlignment="0" applyProtection="0"/>
    <xf numFmtId="0" fontId="38" fillId="46" borderId="0" applyNumberFormat="0" applyBorder="0" applyAlignment="0" applyProtection="0"/>
    <xf numFmtId="0" fontId="38" fillId="50" borderId="0" applyNumberFormat="0" applyBorder="0" applyAlignment="0" applyProtection="0"/>
    <xf numFmtId="0" fontId="39" fillId="34" borderId="0" applyNumberFormat="0" applyBorder="0" applyAlignment="0" applyProtection="0"/>
    <xf numFmtId="0" fontId="40" fillId="51" borderId="11" applyNumberFormat="0" applyAlignment="0" applyProtection="0"/>
    <xf numFmtId="0" fontId="41" fillId="52" borderId="12" applyNumberFormat="0" applyAlignment="0" applyProtection="0"/>
    <xf numFmtId="164" fontId="11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35" borderId="0" applyNumberFormat="0" applyBorder="0" applyAlignment="0" applyProtection="0"/>
    <xf numFmtId="0" fontId="44" fillId="0" borderId="13" applyNumberFormat="0" applyFill="0" applyAlignment="0" applyProtection="0"/>
    <xf numFmtId="0" fontId="45" fillId="0" borderId="14" applyNumberFormat="0" applyFill="0" applyAlignment="0" applyProtection="0"/>
    <xf numFmtId="0" fontId="46" fillId="0" borderId="15" applyNumberFormat="0" applyFill="0" applyAlignment="0" applyProtection="0"/>
    <xf numFmtId="0" fontId="46" fillId="0" borderId="0" applyNumberFormat="0" applyFill="0" applyBorder="0" applyAlignment="0" applyProtection="0"/>
    <xf numFmtId="0" fontId="47" fillId="41" borderId="11" applyNumberFormat="0" applyAlignment="0" applyProtection="0"/>
    <xf numFmtId="0" fontId="48" fillId="0" borderId="16" applyNumberFormat="0" applyFill="0" applyAlignment="0" applyProtection="0"/>
    <xf numFmtId="0" fontId="49" fillId="53" borderId="0" applyNumberFormat="0" applyBorder="0" applyAlignment="0" applyProtection="0"/>
    <xf numFmtId="1" fontId="55" fillId="0" borderId="0"/>
    <xf numFmtId="1" fontId="55" fillId="0" borderId="0"/>
    <xf numFmtId="1" fontId="55" fillId="0" borderId="0"/>
    <xf numFmtId="0" fontId="12" fillId="0" borderId="0"/>
    <xf numFmtId="0" fontId="6" fillId="0" borderId="0"/>
    <xf numFmtId="0" fontId="6" fillId="0" borderId="0"/>
    <xf numFmtId="0" fontId="11" fillId="54" borderId="17" applyNumberFormat="0" applyFont="0" applyAlignment="0" applyProtection="0"/>
    <xf numFmtId="0" fontId="50" fillId="51" borderId="18" applyNumberFormat="0" applyAlignment="0" applyProtection="0"/>
    <xf numFmtId="0" fontId="54" fillId="0" borderId="0"/>
    <xf numFmtId="0" fontId="54" fillId="0" borderId="0"/>
    <xf numFmtId="0" fontId="54" fillId="0" borderId="0"/>
    <xf numFmtId="0" fontId="51" fillId="0" borderId="0" applyNumberFormat="0" applyFill="0" applyBorder="0" applyAlignment="0" applyProtection="0"/>
    <xf numFmtId="0" fontId="52" fillId="0" borderId="19" applyNumberFormat="0" applyFill="0" applyAlignment="0" applyProtection="0"/>
    <xf numFmtId="0" fontId="53" fillId="0" borderId="0" applyNumberFormat="0" applyFill="0" applyBorder="0" applyAlignment="0" applyProtection="0"/>
    <xf numFmtId="0" fontId="36" fillId="0" borderId="0"/>
    <xf numFmtId="1" fontId="55" fillId="0" borderId="0"/>
    <xf numFmtId="0" fontId="56" fillId="0" borderId="0"/>
    <xf numFmtId="0" fontId="6" fillId="0" borderId="0"/>
    <xf numFmtId="0" fontId="12" fillId="0" borderId="0"/>
    <xf numFmtId="0" fontId="9" fillId="0" borderId="0">
      <alignment horizontal="left" vertical="top" wrapText="1"/>
    </xf>
    <xf numFmtId="0" fontId="14" fillId="0" borderId="0"/>
    <xf numFmtId="0" fontId="57" fillId="0" borderId="0"/>
    <xf numFmtId="0" fontId="6" fillId="0" borderId="0"/>
    <xf numFmtId="0" fontId="6" fillId="0" borderId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164" fontId="11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4" fillId="0" borderId="0" applyFont="0" applyFill="0" applyBorder="0" applyAlignment="0" applyProtection="0"/>
    <xf numFmtId="170" fontId="6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58" fillId="0" borderId="0" applyFont="0" applyFill="0" applyBorder="0" applyAlignment="0" applyProtection="0"/>
    <xf numFmtId="164" fontId="9" fillId="0" borderId="0" applyFont="0" applyFill="0" applyBorder="0" applyAlignment="0" applyProtection="0">
      <alignment horizontal="left" vertical="top" wrapText="1"/>
    </xf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71" fontId="30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37" fillId="4" borderId="0" applyNumberFormat="0" applyBorder="0" applyAlignment="0" applyProtection="0"/>
    <xf numFmtId="0" fontId="37" fillId="4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/>
    <xf numFmtId="0" fontId="1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9" fontId="11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60" fillId="12" borderId="0" applyNumberFormat="0" applyBorder="0" applyAlignment="0" applyProtection="0"/>
    <xf numFmtId="0" fontId="60" fillId="16" borderId="0" applyNumberFormat="0" applyBorder="0" applyAlignment="0" applyProtection="0"/>
    <xf numFmtId="0" fontId="60" fillId="20" borderId="0" applyNumberFormat="0" applyBorder="0" applyAlignment="0" applyProtection="0"/>
    <xf numFmtId="0" fontId="60" fillId="24" borderId="0" applyNumberFormat="0" applyBorder="0" applyAlignment="0" applyProtection="0"/>
    <xf numFmtId="0" fontId="60" fillId="28" borderId="0" applyNumberFormat="0" applyBorder="0" applyAlignment="0" applyProtection="0"/>
    <xf numFmtId="0" fontId="60" fillId="32" borderId="0" applyNumberFormat="0" applyBorder="0" applyAlignment="0" applyProtection="0"/>
    <xf numFmtId="0" fontId="60" fillId="9" borderId="0" applyNumberFormat="0" applyBorder="0" applyAlignment="0" applyProtection="0"/>
    <xf numFmtId="0" fontId="60" fillId="13" borderId="0" applyNumberFormat="0" applyBorder="0" applyAlignment="0" applyProtection="0"/>
    <xf numFmtId="0" fontId="60" fillId="17" borderId="0" applyNumberFormat="0" applyBorder="0" applyAlignment="0" applyProtection="0"/>
    <xf numFmtId="0" fontId="60" fillId="21" borderId="0" applyNumberFormat="0" applyBorder="0" applyAlignment="0" applyProtection="0"/>
    <xf numFmtId="0" fontId="60" fillId="25" borderId="0" applyNumberFormat="0" applyBorder="0" applyAlignment="0" applyProtection="0"/>
    <xf numFmtId="0" fontId="60" fillId="29" borderId="0" applyNumberFormat="0" applyBorder="0" applyAlignment="0" applyProtection="0"/>
    <xf numFmtId="0" fontId="61" fillId="3" borderId="0" applyNumberFormat="0" applyBorder="0" applyAlignment="0" applyProtection="0"/>
    <xf numFmtId="0" fontId="62" fillId="6" borderId="5" applyNumberFormat="0" applyAlignment="0" applyProtection="0"/>
    <xf numFmtId="0" fontId="63" fillId="7" borderId="8" applyNumberFormat="0" applyAlignment="0" applyProtection="0"/>
    <xf numFmtId="0" fontId="64" fillId="0" borderId="0" applyNumberFormat="0" applyFill="0" applyBorder="0" applyAlignment="0" applyProtection="0"/>
    <xf numFmtId="0" fontId="65" fillId="2" borderId="0" applyNumberFormat="0" applyBorder="0" applyAlignment="0" applyProtection="0"/>
    <xf numFmtId="0" fontId="66" fillId="0" borderId="2" applyNumberFormat="0" applyFill="0" applyAlignment="0" applyProtection="0"/>
    <xf numFmtId="0" fontId="67" fillId="0" borderId="3" applyNumberFormat="0" applyFill="0" applyAlignment="0" applyProtection="0"/>
    <xf numFmtId="0" fontId="68" fillId="0" borderId="4" applyNumberFormat="0" applyFill="0" applyAlignment="0" applyProtection="0"/>
    <xf numFmtId="0" fontId="68" fillId="0" borderId="0" applyNumberFormat="0" applyFill="0" applyBorder="0" applyAlignment="0" applyProtection="0"/>
    <xf numFmtId="0" fontId="69" fillId="5" borderId="5" applyNumberFormat="0" applyAlignment="0" applyProtection="0"/>
    <xf numFmtId="0" fontId="70" fillId="0" borderId="7" applyNumberFormat="0" applyFill="0" applyAlignment="0" applyProtection="0"/>
    <xf numFmtId="0" fontId="37" fillId="4" borderId="0" applyNumberFormat="0" applyBorder="0" applyAlignment="0" applyProtection="0"/>
    <xf numFmtId="0" fontId="71" fillId="6" borderId="6" applyNumberFormat="0" applyAlignment="0" applyProtection="0"/>
    <xf numFmtId="0" fontId="59" fillId="0" borderId="0" applyNumberFormat="0" applyFill="0" applyBorder="0" applyAlignment="0" applyProtection="0"/>
    <xf numFmtId="0" fontId="72" fillId="0" borderId="10" applyNumberFormat="0" applyFill="0" applyAlignment="0" applyProtection="0"/>
    <xf numFmtId="0" fontId="73" fillId="0" borderId="0" applyNumberFormat="0" applyFill="0" applyBorder="0" applyAlignment="0" applyProtection="0"/>
    <xf numFmtId="164" fontId="12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8" borderId="9" applyNumberFormat="0" applyFont="0" applyAlignment="0" applyProtection="0"/>
    <xf numFmtId="164" fontId="3" fillId="0" borderId="0" applyFont="0" applyFill="0" applyBorder="0" applyAlignment="0" applyProtection="0"/>
    <xf numFmtId="0" fontId="40" fillId="51" borderId="21" applyNumberFormat="0" applyAlignment="0" applyProtection="0"/>
    <xf numFmtId="164" fontId="3" fillId="0" borderId="0" applyFont="0" applyFill="0" applyBorder="0" applyAlignment="0" applyProtection="0"/>
    <xf numFmtId="0" fontId="47" fillId="41" borderId="21" applyNumberFormat="0" applyAlignment="0" applyProtection="0"/>
    <xf numFmtId="0" fontId="3" fillId="0" borderId="0"/>
    <xf numFmtId="0" fontId="11" fillId="54" borderId="22" applyNumberFormat="0" applyFont="0" applyAlignment="0" applyProtection="0"/>
    <xf numFmtId="0" fontId="50" fillId="51" borderId="23" applyNumberFormat="0" applyAlignment="0" applyProtection="0"/>
    <xf numFmtId="0" fontId="52" fillId="0" borderId="24" applyNumberFormat="0" applyFill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8" borderId="9" applyNumberFormat="0" applyFont="0" applyAlignment="0" applyProtection="0"/>
    <xf numFmtId="164" fontId="2" fillId="0" borderId="0" applyFont="0" applyFill="0" applyBorder="0" applyAlignment="0" applyProtection="0"/>
    <xf numFmtId="0" fontId="47" fillId="41" borderId="25" applyNumberFormat="0" applyAlignment="0" applyProtection="0"/>
    <xf numFmtId="0" fontId="50" fillId="51" borderId="27" applyNumberFormat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40" fillId="51" borderId="25" applyNumberFormat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52" fillId="0" borderId="28" applyNumberFormat="0" applyFill="0" applyAlignment="0" applyProtection="0"/>
    <xf numFmtId="0" fontId="11" fillId="54" borderId="26" applyNumberFormat="0" applyFont="0" applyAlignment="0" applyProtection="0"/>
    <xf numFmtId="0" fontId="9" fillId="0" borderId="0">
      <alignment horizontal="left" vertical="top" wrapText="1"/>
    </xf>
    <xf numFmtId="43" fontId="8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0" borderId="0" applyNumberFormat="0" applyBorder="0" applyAlignment="0" applyProtection="0"/>
    <xf numFmtId="0" fontId="8" fillId="10" borderId="0" applyNumberFormat="0" applyBorder="0" applyAlignment="0" applyProtection="0"/>
    <xf numFmtId="0" fontId="2" fillId="14" borderId="0" applyNumberFormat="0" applyBorder="0" applyAlignment="0" applyProtection="0"/>
    <xf numFmtId="0" fontId="8" fillId="14" borderId="0" applyNumberFormat="0" applyBorder="0" applyAlignment="0" applyProtection="0"/>
    <xf numFmtId="0" fontId="2" fillId="18" borderId="0" applyNumberFormat="0" applyBorder="0" applyAlignment="0" applyProtection="0"/>
    <xf numFmtId="0" fontId="8" fillId="18" borderId="0" applyNumberFormat="0" applyBorder="0" applyAlignment="0" applyProtection="0"/>
    <xf numFmtId="0" fontId="2" fillId="22" borderId="0" applyNumberFormat="0" applyBorder="0" applyAlignment="0" applyProtection="0"/>
    <xf numFmtId="0" fontId="8" fillId="22" borderId="0" applyNumberFormat="0" applyBorder="0" applyAlignment="0" applyProtection="0"/>
    <xf numFmtId="0" fontId="2" fillId="26" borderId="0" applyNumberFormat="0" applyBorder="0" applyAlignment="0" applyProtection="0"/>
    <xf numFmtId="0" fontId="8" fillId="26" borderId="0" applyNumberFormat="0" applyBorder="0" applyAlignment="0" applyProtection="0"/>
    <xf numFmtId="0" fontId="2" fillId="30" borderId="0" applyNumberFormat="0" applyBorder="0" applyAlignment="0" applyProtection="0"/>
    <xf numFmtId="0" fontId="8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8" fillId="11" borderId="0" applyNumberFormat="0" applyBorder="0" applyAlignment="0" applyProtection="0"/>
    <xf numFmtId="0" fontId="2" fillId="15" borderId="0" applyNumberFormat="0" applyBorder="0" applyAlignment="0" applyProtection="0"/>
    <xf numFmtId="0" fontId="8" fillId="15" borderId="0" applyNumberFormat="0" applyBorder="0" applyAlignment="0" applyProtection="0"/>
    <xf numFmtId="0" fontId="2" fillId="19" borderId="0" applyNumberFormat="0" applyBorder="0" applyAlignment="0" applyProtection="0"/>
    <xf numFmtId="0" fontId="8" fillId="19" borderId="0" applyNumberFormat="0" applyBorder="0" applyAlignment="0" applyProtection="0"/>
    <xf numFmtId="0" fontId="2" fillId="23" borderId="0" applyNumberFormat="0" applyBorder="0" applyAlignment="0" applyProtection="0"/>
    <xf numFmtId="0" fontId="8" fillId="23" borderId="0" applyNumberFormat="0" applyBorder="0" applyAlignment="0" applyProtection="0"/>
    <xf numFmtId="0" fontId="2" fillId="27" borderId="0" applyNumberFormat="0" applyBorder="0" applyAlignment="0" applyProtection="0"/>
    <xf numFmtId="0" fontId="8" fillId="27" borderId="0" applyNumberFormat="0" applyBorder="0" applyAlignment="0" applyProtection="0"/>
    <xf numFmtId="0" fontId="2" fillId="31" borderId="0" applyNumberFormat="0" applyBorder="0" applyAlignment="0" applyProtection="0"/>
    <xf numFmtId="0" fontId="8" fillId="31" borderId="0" applyNumberFormat="0" applyBorder="0" applyAlignment="0" applyProtection="0"/>
    <xf numFmtId="0" fontId="60" fillId="12" borderId="0" applyNumberFormat="0" applyBorder="0" applyAlignment="0" applyProtection="0"/>
    <xf numFmtId="0" fontId="76" fillId="12" borderId="0" applyNumberFormat="0" applyBorder="0" applyAlignment="0" applyProtection="0"/>
    <xf numFmtId="0" fontId="60" fillId="16" borderId="0" applyNumberFormat="0" applyBorder="0" applyAlignment="0" applyProtection="0"/>
    <xf numFmtId="0" fontId="76" fillId="16" borderId="0" applyNumberFormat="0" applyBorder="0" applyAlignment="0" applyProtection="0"/>
    <xf numFmtId="0" fontId="60" fillId="20" borderId="0" applyNumberFormat="0" applyBorder="0" applyAlignment="0" applyProtection="0"/>
    <xf numFmtId="0" fontId="76" fillId="20" borderId="0" applyNumberFormat="0" applyBorder="0" applyAlignment="0" applyProtection="0"/>
    <xf numFmtId="0" fontId="60" fillId="24" borderId="0" applyNumberFormat="0" applyBorder="0" applyAlignment="0" applyProtection="0"/>
    <xf numFmtId="0" fontId="76" fillId="24" borderId="0" applyNumberFormat="0" applyBorder="0" applyAlignment="0" applyProtection="0"/>
    <xf numFmtId="0" fontId="60" fillId="28" borderId="0" applyNumberFormat="0" applyBorder="0" applyAlignment="0" applyProtection="0"/>
    <xf numFmtId="0" fontId="76" fillId="28" borderId="0" applyNumberFormat="0" applyBorder="0" applyAlignment="0" applyProtection="0"/>
    <xf numFmtId="0" fontId="60" fillId="32" borderId="0" applyNumberFormat="0" applyBorder="0" applyAlignment="0" applyProtection="0"/>
    <xf numFmtId="0" fontId="76" fillId="3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8" borderId="9" applyNumberFormat="0" applyFont="0" applyAlignment="0" applyProtection="0"/>
    <xf numFmtId="0" fontId="54" fillId="0" borderId="0"/>
    <xf numFmtId="0" fontId="60" fillId="9" borderId="0" applyNumberFormat="0" applyBorder="0" applyAlignment="0" applyProtection="0"/>
    <xf numFmtId="0" fontId="76" fillId="9" borderId="0" applyNumberFormat="0" applyBorder="0" applyAlignment="0" applyProtection="0"/>
    <xf numFmtId="0" fontId="60" fillId="13" borderId="0" applyNumberFormat="0" applyBorder="0" applyAlignment="0" applyProtection="0"/>
    <xf numFmtId="0" fontId="76" fillId="13" borderId="0" applyNumberFormat="0" applyBorder="0" applyAlignment="0" applyProtection="0"/>
    <xf numFmtId="0" fontId="60" fillId="17" borderId="0" applyNumberFormat="0" applyBorder="0" applyAlignment="0" applyProtection="0"/>
    <xf numFmtId="0" fontId="76" fillId="17" borderId="0" applyNumberFormat="0" applyBorder="0" applyAlignment="0" applyProtection="0"/>
    <xf numFmtId="0" fontId="60" fillId="21" borderId="0" applyNumberFormat="0" applyBorder="0" applyAlignment="0" applyProtection="0"/>
    <xf numFmtId="0" fontId="76" fillId="21" borderId="0" applyNumberFormat="0" applyBorder="0" applyAlignment="0" applyProtection="0"/>
    <xf numFmtId="0" fontId="60" fillId="25" borderId="0" applyNumberFormat="0" applyBorder="0" applyAlignment="0" applyProtection="0"/>
    <xf numFmtId="0" fontId="76" fillId="25" borderId="0" applyNumberFormat="0" applyBorder="0" applyAlignment="0" applyProtection="0"/>
    <xf numFmtId="0" fontId="60" fillId="29" borderId="0" applyNumberFormat="0" applyBorder="0" applyAlignment="0" applyProtection="0"/>
    <xf numFmtId="0" fontId="76" fillId="29" borderId="0" applyNumberFormat="0" applyBorder="0" applyAlignment="0" applyProtection="0"/>
    <xf numFmtId="0" fontId="69" fillId="5" borderId="5" applyNumberFormat="0" applyAlignment="0" applyProtection="0"/>
    <xf numFmtId="0" fontId="77" fillId="5" borderId="5" applyNumberFormat="0" applyAlignment="0" applyProtection="0"/>
    <xf numFmtId="0" fontId="71" fillId="6" borderId="6" applyNumberFormat="0" applyAlignment="0" applyProtection="0"/>
    <xf numFmtId="0" fontId="78" fillId="6" borderId="6" applyNumberFormat="0" applyAlignment="0" applyProtection="0"/>
    <xf numFmtId="0" fontId="62" fillId="6" borderId="5" applyNumberFormat="0" applyAlignment="0" applyProtection="0"/>
    <xf numFmtId="0" fontId="79" fillId="6" borderId="5" applyNumberFormat="0" applyAlignment="0" applyProtection="0"/>
    <xf numFmtId="0" fontId="66" fillId="0" borderId="2" applyNumberFormat="0" applyFill="0" applyAlignment="0" applyProtection="0"/>
    <xf numFmtId="0" fontId="80" fillId="0" borderId="2" applyNumberFormat="0" applyFill="0" applyAlignment="0" applyProtection="0"/>
    <xf numFmtId="0" fontId="67" fillId="0" borderId="3" applyNumberFormat="0" applyFill="0" applyAlignment="0" applyProtection="0"/>
    <xf numFmtId="0" fontId="81" fillId="0" borderId="3" applyNumberFormat="0" applyFill="0" applyAlignment="0" applyProtection="0"/>
    <xf numFmtId="0" fontId="68" fillId="0" borderId="4" applyNumberFormat="0" applyFill="0" applyAlignment="0" applyProtection="0"/>
    <xf numFmtId="0" fontId="82" fillId="0" borderId="4" applyNumberFormat="0" applyFill="0" applyAlignment="0" applyProtection="0"/>
    <xf numFmtId="0" fontId="68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72" fillId="0" borderId="10" applyNumberFormat="0" applyFill="0" applyAlignment="0" applyProtection="0"/>
    <xf numFmtId="0" fontId="83" fillId="0" borderId="10" applyNumberFormat="0" applyFill="0" applyAlignment="0" applyProtection="0"/>
    <xf numFmtId="0" fontId="63" fillId="7" borderId="8" applyNumberFormat="0" applyAlignment="0" applyProtection="0"/>
    <xf numFmtId="0" fontId="84" fillId="7" borderId="8" applyNumberFormat="0" applyAlignment="0" applyProtection="0"/>
    <xf numFmtId="0" fontId="85" fillId="4" borderId="0" applyNumberFormat="0" applyBorder="0" applyAlignment="0" applyProtection="0"/>
    <xf numFmtId="0" fontId="86" fillId="4" borderId="0" applyNumberFormat="0" applyBorder="0" applyAlignment="0" applyProtection="0"/>
    <xf numFmtId="0" fontId="11" fillId="0" borderId="0"/>
    <xf numFmtId="0" fontId="61" fillId="3" borderId="0" applyNumberFormat="0" applyBorder="0" applyAlignment="0" applyProtection="0"/>
    <xf numFmtId="0" fontId="87" fillId="3" borderId="0" applyNumberFormat="0" applyBorder="0" applyAlignment="0" applyProtection="0"/>
    <xf numFmtId="0" fontId="64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2" fillId="8" borderId="9" applyNumberFormat="0" applyFont="0" applyAlignment="0" applyProtection="0"/>
    <xf numFmtId="0" fontId="70" fillId="0" borderId="7" applyNumberFormat="0" applyFill="0" applyAlignment="0" applyProtection="0"/>
    <xf numFmtId="0" fontId="89" fillId="0" borderId="7" applyNumberFormat="0" applyFill="0" applyAlignment="0" applyProtection="0"/>
    <xf numFmtId="0" fontId="73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170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65" fillId="2" borderId="0" applyNumberFormat="0" applyBorder="0" applyAlignment="0" applyProtection="0"/>
    <xf numFmtId="0" fontId="91" fillId="2" borderId="0" applyNumberFormat="0" applyBorder="0" applyAlignment="0" applyProtection="0"/>
    <xf numFmtId="167" fontId="92" fillId="0" borderId="0" applyFill="0" applyBorder="0" applyProtection="0">
      <alignment horizontal="right" vertical="top"/>
    </xf>
    <xf numFmtId="0" fontId="11" fillId="0" borderId="0"/>
    <xf numFmtId="164" fontId="11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62" fillId="6" borderId="5" applyNumberFormat="0" applyAlignment="0" applyProtection="0"/>
    <xf numFmtId="164" fontId="9" fillId="0" borderId="0" applyFont="0" applyFill="0" applyBorder="0" applyAlignment="0" applyProtection="0"/>
    <xf numFmtId="0" fontId="11" fillId="0" borderId="0"/>
    <xf numFmtId="0" fontId="1" fillId="0" borderId="0"/>
    <xf numFmtId="0" fontId="8" fillId="0" borderId="0"/>
    <xf numFmtId="0" fontId="14" fillId="0" borderId="0"/>
    <xf numFmtId="0" fontId="11" fillId="0" borderId="0"/>
    <xf numFmtId="0" fontId="6" fillId="0" borderId="0"/>
    <xf numFmtId="0" fontId="9" fillId="0" borderId="0">
      <alignment horizontal="left" vertical="top" wrapText="1"/>
    </xf>
    <xf numFmtId="0" fontId="120" fillId="0" borderId="0"/>
  </cellStyleXfs>
  <cellXfs count="279">
    <xf numFmtId="0" fontId="0" fillId="0" borderId="0" xfId="0"/>
    <xf numFmtId="0" fontId="10" fillId="55" borderId="0" xfId="8" applyFont="1" applyFill="1" applyAlignment="1">
      <alignment horizontal="left" vertical="center" wrapText="1"/>
    </xf>
    <xf numFmtId="0" fontId="10" fillId="55" borderId="20" xfId="8" applyFont="1" applyFill="1" applyBorder="1" applyAlignment="1">
      <alignment horizontal="left" vertical="center" wrapText="1"/>
    </xf>
    <xf numFmtId="0" fontId="10" fillId="55" borderId="20" xfId="8" applyFont="1" applyFill="1" applyBorder="1" applyAlignment="1">
      <alignment horizontal="left" vertical="center" wrapText="1" indent="2"/>
    </xf>
    <xf numFmtId="49" fontId="10" fillId="55" borderId="20" xfId="8" applyNumberFormat="1" applyFont="1" applyFill="1" applyBorder="1" applyAlignment="1">
      <alignment horizontal="center" vertical="center" wrapText="1"/>
    </xf>
    <xf numFmtId="164" fontId="10" fillId="55" borderId="0" xfId="8" applyNumberFormat="1" applyFont="1" applyFill="1" applyAlignment="1">
      <alignment horizontal="left" vertical="center" wrapText="1"/>
    </xf>
    <xf numFmtId="0" fontId="10" fillId="55" borderId="20" xfId="8" applyFont="1" applyFill="1" applyBorder="1" applyAlignment="1">
      <alignment horizontal="center" vertical="center" wrapText="1"/>
    </xf>
    <xf numFmtId="0" fontId="10" fillId="55" borderId="0" xfId="8" applyFont="1" applyFill="1" applyAlignment="1">
      <alignment horizontal="center" vertical="center" wrapText="1"/>
    </xf>
    <xf numFmtId="167" fontId="74" fillId="55" borderId="20" xfId="6" applyFont="1" applyFill="1" applyBorder="1" applyAlignment="1">
      <alignment horizontal="right" vertical="center"/>
    </xf>
    <xf numFmtId="167" fontId="10" fillId="55" borderId="20" xfId="6" applyFont="1" applyFill="1" applyBorder="1" applyAlignment="1">
      <alignment horizontal="right" vertical="center"/>
    </xf>
    <xf numFmtId="0" fontId="75" fillId="0" borderId="0" xfId="0" applyFont="1"/>
    <xf numFmtId="0" fontId="10" fillId="55" borderId="0" xfId="9" applyFont="1" applyFill="1" applyAlignment="1">
      <alignment horizontal="center" vertical="center" wrapText="1"/>
    </xf>
    <xf numFmtId="0" fontId="10" fillId="55" borderId="0" xfId="9" applyFont="1" applyFill="1" applyAlignment="1">
      <alignment vertical="center" wrapText="1"/>
    </xf>
    <xf numFmtId="0" fontId="10" fillId="55" borderId="0" xfId="8" applyFont="1" applyFill="1" applyAlignment="1">
      <alignment vertical="center" wrapText="1"/>
    </xf>
    <xf numFmtId="0" fontId="10" fillId="55" borderId="0" xfId="8" applyFont="1" applyFill="1" applyAlignment="1">
      <alignment horizontal="right" vertical="center"/>
    </xf>
    <xf numFmtId="49" fontId="10" fillId="55" borderId="0" xfId="9" applyNumberFormat="1" applyFont="1" applyFill="1" applyAlignment="1">
      <alignment horizontal="center" vertical="center" wrapText="1"/>
    </xf>
    <xf numFmtId="0" fontId="10" fillId="55" borderId="0" xfId="8" applyFont="1" applyFill="1" applyAlignment="1">
      <alignment wrapText="1"/>
    </xf>
    <xf numFmtId="49" fontId="10" fillId="55" borderId="20" xfId="0" applyNumberFormat="1" applyFont="1" applyFill="1" applyBorder="1" applyAlignment="1">
      <alignment horizontal="center" vertical="center" wrapText="1"/>
    </xf>
    <xf numFmtId="164" fontId="10" fillId="55" borderId="20" xfId="0" applyNumberFormat="1" applyFont="1" applyFill="1" applyBorder="1" applyAlignment="1">
      <alignment horizontal="left" vertical="center" wrapText="1"/>
    </xf>
    <xf numFmtId="167" fontId="10" fillId="55" borderId="0" xfId="9" applyNumberFormat="1" applyFont="1" applyFill="1" applyAlignment="1">
      <alignment vertical="center" wrapText="1"/>
    </xf>
    <xf numFmtId="0" fontId="10" fillId="0" borderId="0" xfId="0" applyFont="1" applyAlignment="1">
      <alignment horizontal="left" vertical="top" wrapText="1"/>
    </xf>
    <xf numFmtId="169" fontId="10" fillId="55" borderId="0" xfId="9" applyNumberFormat="1" applyFont="1" applyFill="1" applyAlignment="1">
      <alignment vertical="center" wrapText="1"/>
    </xf>
    <xf numFmtId="164" fontId="10" fillId="55" borderId="0" xfId="9" applyNumberFormat="1" applyFont="1" applyFill="1" applyAlignment="1">
      <alignment vertical="center" wrapText="1"/>
    </xf>
    <xf numFmtId="0" fontId="10" fillId="0" borderId="20" xfId="0" applyFont="1" applyBorder="1" applyAlignment="1">
      <alignment horizontal="left" vertical="top" wrapText="1"/>
    </xf>
    <xf numFmtId="0" fontId="75" fillId="0" borderId="20" xfId="0" applyFont="1" applyBorder="1" applyAlignment="1">
      <alignment horizontal="left" vertical="top" wrapText="1"/>
    </xf>
    <xf numFmtId="0" fontId="75" fillId="0" borderId="0" xfId="0" applyFont="1" applyAlignment="1">
      <alignment horizontal="left" vertical="top" wrapText="1"/>
    </xf>
    <xf numFmtId="0" fontId="10" fillId="0" borderId="20" xfId="0" applyFont="1" applyBorder="1" applyAlignment="1">
      <alignment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55" borderId="20" xfId="0" applyFont="1" applyFill="1" applyBorder="1" applyAlignment="1">
      <alignment horizontal="center" vertical="top" wrapText="1"/>
    </xf>
    <xf numFmtId="0" fontId="75" fillId="0" borderId="0" xfId="0" applyFont="1" applyAlignment="1">
      <alignment vertical="center"/>
    </xf>
    <xf numFmtId="0" fontId="10" fillId="55" borderId="0" xfId="9" applyFont="1" applyFill="1" applyAlignment="1">
      <alignment vertical="center"/>
    </xf>
    <xf numFmtId="0" fontId="75" fillId="0" borderId="0" xfId="0" applyFont="1" applyAlignment="1">
      <alignment horizontal="right" vertical="center"/>
    </xf>
    <xf numFmtId="0" fontId="75" fillId="0" borderId="20" xfId="0" applyFont="1" applyBorder="1" applyAlignment="1">
      <alignment horizontal="center" vertical="center" wrapText="1"/>
    </xf>
    <xf numFmtId="0" fontId="10" fillId="0" borderId="0" xfId="0" applyFont="1" applyAlignment="1">
      <alignment horizontal="right" vertical="center"/>
    </xf>
    <xf numFmtId="0" fontId="75" fillId="0" borderId="0" xfId="0" applyFont="1" applyAlignment="1">
      <alignment horizontal="left" vertical="center" wrapText="1"/>
    </xf>
    <xf numFmtId="0" fontId="10" fillId="0" borderId="20" xfId="56" applyFont="1" applyBorder="1" applyAlignment="1">
      <alignment horizontal="center" vertical="center" wrapText="1"/>
    </xf>
    <xf numFmtId="167" fontId="75" fillId="0" borderId="0" xfId="0" applyNumberFormat="1" applyFont="1" applyAlignment="1">
      <alignment horizontal="left" vertical="center" wrapText="1"/>
    </xf>
    <xf numFmtId="0" fontId="75" fillId="0" borderId="20" xfId="0" applyFont="1" applyBorder="1" applyAlignment="1">
      <alignment vertical="center" wrapText="1"/>
    </xf>
    <xf numFmtId="167" fontId="10" fillId="0" borderId="20" xfId="6" applyFont="1" applyFill="1" applyBorder="1" applyAlignment="1">
      <alignment horizontal="center" vertical="top"/>
    </xf>
    <xf numFmtId="0" fontId="75" fillId="0" borderId="20" xfId="0" applyFont="1" applyBorder="1" applyAlignment="1">
      <alignment horizontal="left" vertical="center" wrapText="1"/>
    </xf>
    <xf numFmtId="0" fontId="94" fillId="0" borderId="20" xfId="0" applyFont="1" applyBorder="1" applyAlignment="1">
      <alignment horizontal="left" vertical="top" wrapText="1"/>
    </xf>
    <xf numFmtId="0" fontId="97" fillId="0" borderId="20" xfId="0" applyFont="1" applyBorder="1" applyAlignment="1">
      <alignment horizontal="left" vertical="top" wrapText="1"/>
    </xf>
    <xf numFmtId="167" fontId="94" fillId="0" borderId="20" xfId="6" applyFont="1" applyFill="1" applyBorder="1" applyAlignment="1">
      <alignment horizontal="center" vertical="top"/>
    </xf>
    <xf numFmtId="0" fontId="94" fillId="0" borderId="0" xfId="0" applyFont="1" applyAlignment="1">
      <alignment horizontal="left" vertical="top" wrapText="1"/>
    </xf>
    <xf numFmtId="0" fontId="94" fillId="0" borderId="20" xfId="0" applyFont="1" applyBorder="1" applyAlignment="1">
      <alignment horizontal="center" vertical="top" wrapText="1"/>
    </xf>
    <xf numFmtId="0" fontId="10" fillId="0" borderId="20" xfId="8" applyFont="1" applyBorder="1" applyAlignment="1">
      <alignment horizontal="left" vertical="center" wrapText="1"/>
    </xf>
    <xf numFmtId="167" fontId="10" fillId="0" borderId="20" xfId="6" applyFont="1" applyFill="1" applyBorder="1" applyAlignment="1">
      <alignment horizontal="center" vertical="center"/>
    </xf>
    <xf numFmtId="0" fontId="10" fillId="0" borderId="0" xfId="8" applyFont="1" applyAlignment="1">
      <alignment horizontal="left" vertical="center" wrapText="1"/>
    </xf>
    <xf numFmtId="0" fontId="10" fillId="0" borderId="1" xfId="8" applyFont="1" applyBorder="1" applyAlignment="1">
      <alignment horizontal="right" wrapText="1"/>
    </xf>
    <xf numFmtId="0" fontId="10" fillId="0" borderId="20" xfId="8" applyFont="1" applyBorder="1" applyAlignment="1">
      <alignment horizontal="center" vertical="center" wrapText="1"/>
    </xf>
    <xf numFmtId="164" fontId="10" fillId="0" borderId="0" xfId="8" applyNumberFormat="1" applyFont="1" applyAlignment="1">
      <alignment horizontal="left" vertical="center" wrapText="1"/>
    </xf>
    <xf numFmtId="49" fontId="10" fillId="0" borderId="20" xfId="8" applyNumberFormat="1" applyFont="1" applyBorder="1" applyAlignment="1">
      <alignment horizontal="left" vertical="center" wrapText="1"/>
    </xf>
    <xf numFmtId="172" fontId="10" fillId="0" borderId="20" xfId="6" applyNumberFormat="1" applyFont="1" applyFill="1" applyBorder="1" applyAlignment="1">
      <alignment horizontal="center" vertical="center"/>
    </xf>
    <xf numFmtId="39" fontId="10" fillId="0" borderId="0" xfId="8" applyNumberFormat="1" applyFont="1" applyAlignment="1">
      <alignment horizontal="left" vertical="center" wrapText="1"/>
    </xf>
    <xf numFmtId="0" fontId="10" fillId="0" borderId="20" xfId="8" applyFont="1" applyBorder="1" applyAlignment="1">
      <alignment horizontal="left" vertical="center" wrapText="1" indent="2"/>
    </xf>
    <xf numFmtId="0" fontId="10" fillId="0" borderId="20" xfId="8" applyFont="1" applyBorder="1" applyAlignment="1">
      <alignment vertical="center" wrapText="1"/>
    </xf>
    <xf numFmtId="49" fontId="10" fillId="0" borderId="20" xfId="0" applyNumberFormat="1" applyFont="1" applyBorder="1" applyAlignment="1">
      <alignment vertical="top"/>
    </xf>
    <xf numFmtId="0" fontId="75" fillId="0" borderId="20" xfId="0" applyFont="1" applyBorder="1" applyAlignment="1">
      <alignment vertical="top"/>
    </xf>
    <xf numFmtId="0" fontId="99" fillId="0" borderId="0" xfId="0" applyFont="1" applyAlignment="1">
      <alignment horizontal="left" vertical="top" wrapText="1"/>
    </xf>
    <xf numFmtId="0" fontId="75" fillId="55" borderId="0" xfId="0" applyFont="1" applyFill="1"/>
    <xf numFmtId="0" fontId="75" fillId="55" borderId="0" xfId="0" applyFont="1" applyFill="1" applyAlignment="1">
      <alignment horizontal="right" vertical="center"/>
    </xf>
    <xf numFmtId="0" fontId="75" fillId="55" borderId="0" xfId="0" applyFont="1" applyFill="1" applyAlignment="1">
      <alignment horizontal="center" vertical="center"/>
    </xf>
    <xf numFmtId="0" fontId="75" fillId="55" borderId="0" xfId="0" applyFont="1" applyFill="1" applyAlignment="1">
      <alignment horizontal="right"/>
    </xf>
    <xf numFmtId="0" fontId="96" fillId="55" borderId="0" xfId="1000" applyFont="1" applyFill="1" applyBorder="1"/>
    <xf numFmtId="0" fontId="95" fillId="55" borderId="0" xfId="0" applyFont="1" applyFill="1" applyAlignment="1">
      <alignment vertical="center" wrapText="1"/>
    </xf>
    <xf numFmtId="169" fontId="75" fillId="55" borderId="0" xfId="998" applyNumberFormat="1" applyFont="1" applyFill="1" applyAlignment="1">
      <alignment horizontal="right"/>
    </xf>
    <xf numFmtId="0" fontId="75" fillId="55" borderId="20" xfId="0" applyFont="1" applyFill="1" applyBorder="1"/>
    <xf numFmtId="0" fontId="75" fillId="55" borderId="20" xfId="0" applyFont="1" applyFill="1" applyBorder="1" applyAlignment="1">
      <alignment horizontal="center" vertical="center" wrapText="1"/>
    </xf>
    <xf numFmtId="0" fontId="75" fillId="55" borderId="20" xfId="0" applyFont="1" applyFill="1" applyBorder="1" applyAlignment="1">
      <alignment vertical="center"/>
    </xf>
    <xf numFmtId="169" fontId="75" fillId="55" borderId="20" xfId="7" applyNumberFormat="1" applyFont="1" applyFill="1" applyBorder="1" applyAlignment="1">
      <alignment horizontal="right" vertical="center"/>
    </xf>
    <xf numFmtId="164" fontId="75" fillId="55" borderId="0" xfId="7" applyFont="1" applyFill="1" applyAlignment="1"/>
    <xf numFmtId="164" fontId="93" fillId="55" borderId="0" xfId="7" applyFont="1" applyFill="1" applyAlignment="1"/>
    <xf numFmtId="169" fontId="75" fillId="55" borderId="0" xfId="0" applyNumberFormat="1" applyFont="1" applyFill="1"/>
    <xf numFmtId="164" fontId="75" fillId="55" borderId="0" xfId="0" applyNumberFormat="1" applyFont="1" applyFill="1"/>
    <xf numFmtId="0" fontId="10" fillId="55" borderId="0" xfId="0" applyFont="1" applyFill="1" applyAlignment="1">
      <alignment horizontal="left" vertical="top" wrapText="1"/>
    </xf>
    <xf numFmtId="0" fontId="10" fillId="55" borderId="0" xfId="8" applyFont="1" applyFill="1">
      <alignment horizontal="left" vertical="top" wrapText="1"/>
    </xf>
    <xf numFmtId="164" fontId="10" fillId="55" borderId="0" xfId="998" applyFont="1" applyFill="1" applyAlignment="1">
      <alignment horizontal="center" wrapText="1"/>
    </xf>
    <xf numFmtId="169" fontId="10" fillId="55" borderId="20" xfId="998" applyNumberFormat="1" applyFont="1" applyFill="1" applyBorder="1" applyAlignment="1">
      <alignment horizontal="center" vertical="center"/>
    </xf>
    <xf numFmtId="164" fontId="10" fillId="55" borderId="0" xfId="998" applyFont="1" applyFill="1" applyBorder="1"/>
    <xf numFmtId="164" fontId="10" fillId="55" borderId="0" xfId="998" applyFont="1" applyFill="1"/>
    <xf numFmtId="0" fontId="10" fillId="0" borderId="0" xfId="8" applyFont="1" applyAlignment="1">
      <alignment horizontal="center" vertical="center" wrapText="1"/>
    </xf>
    <xf numFmtId="169" fontId="10" fillId="55" borderId="20" xfId="351" applyNumberFormat="1" applyFont="1" applyFill="1" applyBorder="1" applyAlignment="1">
      <alignment horizontal="right" vertical="center" shrinkToFit="1"/>
    </xf>
    <xf numFmtId="169" fontId="10" fillId="0" borderId="20" xfId="6" applyNumberFormat="1" applyFont="1" applyBorder="1">
      <alignment horizontal="right" vertical="top"/>
    </xf>
    <xf numFmtId="169" fontId="10" fillId="0" borderId="20" xfId="0" applyNumberFormat="1" applyFont="1" applyBorder="1" applyAlignment="1">
      <alignment horizontal="left" vertical="top" wrapText="1"/>
    </xf>
    <xf numFmtId="169" fontId="74" fillId="0" borderId="20" xfId="996" applyNumberFormat="1" applyFont="1" applyBorder="1">
      <alignment horizontal="right" vertical="top"/>
    </xf>
    <xf numFmtId="167" fontId="94" fillId="0" borderId="20" xfId="6" applyFont="1" applyBorder="1" applyAlignment="1">
      <alignment horizontal="center" vertical="center"/>
    </xf>
    <xf numFmtId="0" fontId="94" fillId="0" borderId="2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172" fontId="75" fillId="0" borderId="0" xfId="0" applyNumberFormat="1" applyFont="1"/>
    <xf numFmtId="167" fontId="10" fillId="0" borderId="20" xfId="0" applyNumberFormat="1" applyFont="1" applyBorder="1" applyAlignment="1">
      <alignment horizontal="left" vertical="top" wrapText="1"/>
    </xf>
    <xf numFmtId="49" fontId="10" fillId="55" borderId="20" xfId="0" applyNumberFormat="1" applyFont="1" applyFill="1" applyBorder="1" applyAlignment="1">
      <alignment horizontal="left" vertical="center" wrapText="1"/>
    </xf>
    <xf numFmtId="164" fontId="10" fillId="55" borderId="20" xfId="0" applyNumberFormat="1" applyFont="1" applyFill="1" applyBorder="1" applyAlignment="1">
      <alignment horizontal="center" vertical="center" wrapText="1"/>
    </xf>
    <xf numFmtId="164" fontId="10" fillId="55" borderId="20" xfId="0" applyNumberFormat="1" applyFont="1" applyFill="1" applyBorder="1" applyAlignment="1">
      <alignment vertical="center" wrapText="1"/>
    </xf>
    <xf numFmtId="167" fontId="10" fillId="55" borderId="0" xfId="0" applyNumberFormat="1" applyFont="1" applyFill="1" applyAlignment="1">
      <alignment horizontal="left" vertical="top" wrapText="1"/>
    </xf>
    <xf numFmtId="0" fontId="10" fillId="0" borderId="20" xfId="8" applyFont="1" applyBorder="1" applyAlignment="1">
      <alignment horizontal="center" vertical="center" wrapText="1"/>
    </xf>
    <xf numFmtId="169" fontId="10" fillId="55" borderId="20" xfId="998" applyNumberFormat="1" applyFont="1" applyFill="1" applyBorder="1" applyAlignment="1">
      <alignment horizontal="center" vertical="center" wrapText="1"/>
    </xf>
    <xf numFmtId="2" fontId="75" fillId="0" borderId="20" xfId="0" applyNumberFormat="1" applyFont="1" applyBorder="1" applyAlignment="1">
      <alignment horizontal="center" vertical="center" wrapText="1"/>
    </xf>
    <xf numFmtId="0" fontId="10" fillId="55" borderId="0" xfId="8" applyFont="1" applyFill="1" applyAlignment="1">
      <alignment horizontal="right" wrapText="1"/>
    </xf>
    <xf numFmtId="0" fontId="97" fillId="0" borderId="35" xfId="0" applyFont="1" applyBorder="1" applyAlignment="1">
      <alignment horizontal="left" vertical="top" wrapText="1"/>
    </xf>
    <xf numFmtId="0" fontId="94" fillId="0" borderId="35" xfId="0" applyFont="1" applyBorder="1" applyAlignment="1">
      <alignment horizontal="left" vertical="top" wrapText="1"/>
    </xf>
    <xf numFmtId="1" fontId="102" fillId="55" borderId="0" xfId="119" applyFont="1" applyFill="1" applyAlignment="1">
      <alignment vertical="center"/>
    </xf>
    <xf numFmtId="164" fontId="10" fillId="0" borderId="0" xfId="7" applyNumberFormat="1" applyFont="1" applyAlignment="1">
      <alignment vertical="center" wrapText="1"/>
    </xf>
    <xf numFmtId="1" fontId="100" fillId="56" borderId="0" xfId="119" applyFont="1" applyFill="1" applyAlignment="1">
      <alignment vertical="center"/>
    </xf>
    <xf numFmtId="164" fontId="103" fillId="56" borderId="0" xfId="7" applyNumberFormat="1" applyFont="1" applyFill="1" applyAlignment="1">
      <alignment vertical="center" wrapText="1"/>
    </xf>
    <xf numFmtId="0" fontId="103" fillId="56" borderId="0" xfId="0" applyFont="1" applyFill="1" applyAlignment="1">
      <alignment vertical="center" wrapText="1"/>
    </xf>
    <xf numFmtId="0" fontId="101" fillId="56" borderId="0" xfId="1006" applyFont="1" applyFill="1" applyBorder="1" applyAlignment="1">
      <alignment horizontal="left" vertical="center"/>
    </xf>
    <xf numFmtId="0" fontId="101" fillId="55" borderId="0" xfId="1006" applyFont="1" applyFill="1" applyAlignment="1">
      <alignment vertical="center"/>
    </xf>
    <xf numFmtId="0" fontId="101" fillId="56" borderId="0" xfId="1006" applyFont="1" applyFill="1" applyAlignment="1">
      <alignment vertical="center"/>
    </xf>
    <xf numFmtId="0" fontId="104" fillId="55" borderId="0" xfId="0" applyFont="1" applyFill="1" applyAlignment="1">
      <alignment horizontal="left" vertical="top" wrapText="1"/>
    </xf>
    <xf numFmtId="0" fontId="104" fillId="56" borderId="0" xfId="0" applyFont="1" applyFill="1" applyAlignment="1">
      <alignment horizontal="left" vertical="top" wrapText="1"/>
    </xf>
    <xf numFmtId="0" fontId="105" fillId="55" borderId="0" xfId="0" applyFont="1" applyFill="1" applyAlignment="1"/>
    <xf numFmtId="0" fontId="106" fillId="0" borderId="0" xfId="0" applyFont="1" applyAlignment="1"/>
    <xf numFmtId="0" fontId="106" fillId="55" borderId="0" xfId="0" applyFont="1" applyFill="1" applyAlignment="1"/>
    <xf numFmtId="0" fontId="102" fillId="55" borderId="0" xfId="0" applyFont="1" applyFill="1" applyAlignment="1"/>
    <xf numFmtId="0" fontId="105" fillId="55" borderId="0" xfId="0" applyFont="1" applyFill="1" applyAlignment="1">
      <alignment horizontal="right"/>
    </xf>
    <xf numFmtId="0" fontId="107" fillId="56" borderId="35" xfId="0" applyFont="1" applyFill="1" applyBorder="1" applyAlignment="1">
      <alignment horizontal="left" vertical="top" wrapText="1"/>
    </xf>
    <xf numFmtId="0" fontId="108" fillId="55" borderId="0" xfId="0" applyFont="1" applyFill="1" applyAlignment="1">
      <alignment horizontal="left" vertical="top" wrapText="1"/>
    </xf>
    <xf numFmtId="0" fontId="108" fillId="56" borderId="0" xfId="0" applyFont="1" applyFill="1" applyAlignment="1">
      <alignment horizontal="left" vertical="top" wrapText="1"/>
    </xf>
    <xf numFmtId="0" fontId="109" fillId="56" borderId="35" xfId="0" applyFont="1" applyFill="1" applyBorder="1" applyAlignment="1">
      <alignment horizontal="left" vertical="top" wrapText="1"/>
    </xf>
    <xf numFmtId="0" fontId="108" fillId="56" borderId="0" xfId="0" applyFont="1" applyFill="1" applyBorder="1" applyAlignment="1">
      <alignment horizontal="left" vertical="top" wrapText="1"/>
    </xf>
    <xf numFmtId="167" fontId="108" fillId="0" borderId="43" xfId="6" applyNumberFormat="1" applyFont="1" applyBorder="1" applyAlignment="1">
      <alignment horizontal="right" vertical="top"/>
    </xf>
    <xf numFmtId="0" fontId="108" fillId="55" borderId="0" xfId="0" applyFont="1" applyFill="1" applyBorder="1" applyAlignment="1">
      <alignment horizontal="left" vertical="top" wrapText="1"/>
    </xf>
    <xf numFmtId="0" fontId="108" fillId="56" borderId="37" xfId="0" applyFont="1" applyFill="1" applyBorder="1" applyAlignment="1">
      <alignment horizontal="left" vertical="top" wrapText="1"/>
    </xf>
    <xf numFmtId="0" fontId="110" fillId="56" borderId="35" xfId="0" applyFont="1" applyFill="1" applyBorder="1" applyAlignment="1">
      <alignment horizontal="left" vertical="top" wrapText="1"/>
    </xf>
    <xf numFmtId="0" fontId="109" fillId="0" borderId="35" xfId="0" applyFont="1" applyBorder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108" fillId="56" borderId="35" xfId="0" applyFont="1" applyFill="1" applyBorder="1" applyAlignment="1">
      <alignment horizontal="left" vertical="top" wrapText="1"/>
    </xf>
    <xf numFmtId="169" fontId="106" fillId="55" borderId="35" xfId="1" applyNumberFormat="1" applyFont="1" applyFill="1" applyBorder="1" applyAlignment="1">
      <alignment horizontal="center" vertical="center" wrapText="1"/>
    </xf>
    <xf numFmtId="0" fontId="111" fillId="56" borderId="0" xfId="0" applyFont="1" applyFill="1" applyBorder="1" applyAlignment="1">
      <alignment horizontal="center" vertical="top"/>
    </xf>
    <xf numFmtId="0" fontId="104" fillId="55" borderId="0" xfId="0" applyFont="1" applyFill="1" applyBorder="1" applyAlignment="1">
      <alignment horizontal="left" vertical="top" wrapText="1"/>
    </xf>
    <xf numFmtId="0" fontId="104" fillId="56" borderId="0" xfId="0" applyFont="1" applyFill="1" applyBorder="1" applyAlignment="1">
      <alignment horizontal="left" vertical="top" wrapText="1"/>
    </xf>
    <xf numFmtId="0" fontId="104" fillId="0" borderId="0" xfId="0" applyFont="1" applyAlignment="1">
      <alignment horizontal="left" vertical="top" wrapText="1"/>
    </xf>
    <xf numFmtId="0" fontId="107" fillId="56" borderId="20" xfId="0" applyFont="1" applyFill="1" applyBorder="1" applyAlignment="1">
      <alignment horizontal="left" vertical="top" wrapText="1"/>
    </xf>
    <xf numFmtId="0" fontId="109" fillId="0" borderId="20" xfId="0" applyFont="1" applyBorder="1" applyAlignment="1">
      <alignment horizontal="left" vertical="top" wrapText="1"/>
    </xf>
    <xf numFmtId="169" fontId="106" fillId="55" borderId="20" xfId="1" applyNumberFormat="1" applyFont="1" applyFill="1" applyBorder="1" applyAlignment="1">
      <alignment horizontal="center" vertical="center" wrapText="1"/>
    </xf>
    <xf numFmtId="1" fontId="102" fillId="56" borderId="0" xfId="119" applyFont="1" applyFill="1" applyAlignment="1">
      <alignment vertical="center"/>
    </xf>
    <xf numFmtId="0" fontId="113" fillId="56" borderId="0" xfId="0" applyFont="1" applyFill="1" applyBorder="1" applyAlignment="1">
      <alignment horizontal="left" vertical="top" wrapText="1"/>
    </xf>
    <xf numFmtId="0" fontId="102" fillId="56" borderId="0" xfId="0" applyFont="1" applyFill="1" applyBorder="1" applyAlignment="1">
      <alignment horizontal="right" vertical="top" wrapText="1"/>
    </xf>
    <xf numFmtId="0" fontId="111" fillId="56" borderId="0" xfId="0" applyFont="1" applyFill="1" applyBorder="1" applyAlignment="1">
      <alignment vertical="top"/>
    </xf>
    <xf numFmtId="0" fontId="112" fillId="0" borderId="20" xfId="0" applyFont="1" applyBorder="1" applyAlignment="1">
      <alignment horizontal="left" vertical="top" wrapText="1"/>
    </xf>
    <xf numFmtId="0" fontId="114" fillId="0" borderId="20" xfId="0" applyFont="1" applyBorder="1" applyAlignment="1">
      <alignment horizontal="left" vertical="top" wrapText="1"/>
    </xf>
    <xf numFmtId="0" fontId="10" fillId="55" borderId="20" xfId="8" quotePrefix="1" applyFont="1" applyFill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/>
    </xf>
    <xf numFmtId="169" fontId="106" fillId="55" borderId="0" xfId="1" applyNumberFormat="1" applyFont="1" applyFill="1" applyBorder="1" applyAlignment="1">
      <alignment horizontal="center" vertical="center" wrapText="1"/>
    </xf>
    <xf numFmtId="2" fontId="98" fillId="56" borderId="0" xfId="0" applyNumberFormat="1" applyFont="1" applyFill="1" applyAlignment="1">
      <alignment horizontal="center" vertical="center" wrapText="1"/>
    </xf>
    <xf numFmtId="0" fontId="115" fillId="0" borderId="0" xfId="0" applyFont="1" applyAlignment="1">
      <alignment horizontal="left" vertical="top" wrapText="1"/>
    </xf>
    <xf numFmtId="173" fontId="108" fillId="55" borderId="20" xfId="6" applyNumberFormat="1" applyFont="1" applyFill="1" applyBorder="1" applyAlignment="1">
      <alignment horizontal="right" vertical="top"/>
    </xf>
    <xf numFmtId="0" fontId="109" fillId="0" borderId="0" xfId="0" applyFont="1" applyAlignment="1">
      <alignment vertical="top" wrapText="1"/>
    </xf>
    <xf numFmtId="0" fontId="10" fillId="55" borderId="0" xfId="9" applyFont="1" applyFill="1" applyAlignment="1">
      <alignment horizontal="right" vertical="center" wrapText="1"/>
    </xf>
    <xf numFmtId="167" fontId="10" fillId="55" borderId="20" xfId="6" applyFont="1" applyFill="1" applyBorder="1" applyAlignment="1">
      <alignment horizontal="center" vertical="center"/>
    </xf>
    <xf numFmtId="167" fontId="10" fillId="55" borderId="20" xfId="6" applyFont="1" applyFill="1" applyBorder="1" applyAlignment="1">
      <alignment horizontal="center" vertical="top"/>
    </xf>
    <xf numFmtId="164" fontId="98" fillId="55" borderId="20" xfId="998" applyFont="1" applyFill="1" applyBorder="1" applyAlignment="1">
      <alignment wrapText="1"/>
    </xf>
    <xf numFmtId="164" fontId="104" fillId="55" borderId="20" xfId="998" applyFont="1" applyFill="1" applyBorder="1" applyAlignment="1">
      <alignment vertical="center" wrapText="1"/>
    </xf>
    <xf numFmtId="164" fontId="98" fillId="55" borderId="20" xfId="998" applyFont="1" applyFill="1" applyBorder="1" applyAlignment="1">
      <alignment vertical="center" wrapText="1"/>
    </xf>
    <xf numFmtId="0" fontId="102" fillId="0" borderId="20" xfId="1007" applyFont="1" applyBorder="1" applyAlignment="1">
      <alignment horizontal="left" vertical="top" wrapText="1"/>
    </xf>
    <xf numFmtId="164" fontId="74" fillId="55" borderId="20" xfId="998" applyFont="1" applyFill="1" applyBorder="1" applyAlignment="1">
      <alignment vertical="center" wrapText="1"/>
    </xf>
    <xf numFmtId="0" fontId="10" fillId="55" borderId="0" xfId="1008" applyFont="1" applyFill="1" applyAlignment="1">
      <alignment horizontal="right" vertical="center"/>
    </xf>
    <xf numFmtId="0" fontId="10" fillId="55" borderId="0" xfId="1008" applyFont="1" applyFill="1">
      <alignment horizontal="left" vertical="top" wrapText="1"/>
    </xf>
    <xf numFmtId="0" fontId="117" fillId="0" borderId="0" xfId="54" applyFont="1" applyFill="1"/>
    <xf numFmtId="0" fontId="118" fillId="0" borderId="0" xfId="54" applyFont="1" applyFill="1"/>
    <xf numFmtId="169" fontId="118" fillId="0" borderId="0" xfId="54" applyNumberFormat="1" applyFont="1" applyFill="1"/>
    <xf numFmtId="0" fontId="101" fillId="0" borderId="0" xfId="54" applyFont="1" applyFill="1"/>
    <xf numFmtId="169" fontId="118" fillId="0" borderId="0" xfId="16" applyNumberFormat="1" applyFont="1" applyFill="1" applyAlignment="1">
      <alignment horizontal="right"/>
    </xf>
    <xf numFmtId="169" fontId="101" fillId="0" borderId="20" xfId="998" applyNumberFormat="1" applyFont="1" applyFill="1" applyBorder="1" applyAlignment="1">
      <alignment horizontal="center" vertical="center" wrapText="1"/>
    </xf>
    <xf numFmtId="0" fontId="118" fillId="0" borderId="20" xfId="54" applyFont="1" applyFill="1" applyBorder="1" applyAlignment="1">
      <alignment wrapText="1"/>
    </xf>
    <xf numFmtId="174" fontId="100" fillId="0" borderId="20" xfId="107" applyNumberFormat="1" applyFont="1" applyFill="1" applyBorder="1" applyAlignment="1">
      <alignment horizontal="center" vertical="center" wrapText="1"/>
    </xf>
    <xf numFmtId="169" fontId="119" fillId="0" borderId="20" xfId="54" applyNumberFormat="1" applyFont="1" applyFill="1" applyBorder="1" applyAlignment="1">
      <alignment horizontal="center" vertical="center" wrapText="1"/>
    </xf>
    <xf numFmtId="169" fontId="101" fillId="0" borderId="0" xfId="54" applyNumberFormat="1" applyFont="1" applyFill="1"/>
    <xf numFmtId="174" fontId="121" fillId="0" borderId="0" xfId="54" applyNumberFormat="1" applyFont="1" applyFill="1" applyBorder="1"/>
    <xf numFmtId="174" fontId="101" fillId="0" borderId="0" xfId="54" applyNumberFormat="1" applyFont="1" applyFill="1" applyBorder="1"/>
    <xf numFmtId="0" fontId="121" fillId="0" borderId="0" xfId="54" applyFont="1" applyFill="1"/>
    <xf numFmtId="169" fontId="121" fillId="0" borderId="0" xfId="54" applyNumberFormat="1" applyFont="1" applyFill="1"/>
    <xf numFmtId="0" fontId="126" fillId="0" borderId="0" xfId="54" applyFont="1" applyFill="1"/>
    <xf numFmtId="0" fontId="75" fillId="0" borderId="0" xfId="54" applyFont="1" applyFill="1"/>
    <xf numFmtId="0" fontId="101" fillId="0" borderId="0" xfId="0" applyFont="1"/>
    <xf numFmtId="0" fontId="95" fillId="55" borderId="0" xfId="0" applyFont="1" applyFill="1" applyAlignment="1">
      <alignment horizontal="center" vertical="center" wrapText="1"/>
    </xf>
    <xf numFmtId="0" fontId="102" fillId="0" borderId="0" xfId="0" applyFont="1"/>
    <xf numFmtId="0" fontId="104" fillId="0" borderId="0" xfId="0" applyFont="1"/>
    <xf numFmtId="164" fontId="101" fillId="0" borderId="0" xfId="0" applyNumberFormat="1" applyFont="1"/>
    <xf numFmtId="0" fontId="102" fillId="57" borderId="20" xfId="0" applyFont="1" applyFill="1" applyBorder="1" applyAlignment="1">
      <alignment vertical="center" wrapText="1"/>
    </xf>
    <xf numFmtId="0" fontId="102" fillId="0" borderId="0" xfId="0" applyFont="1" applyAlignment="1">
      <alignment vertical="center"/>
    </xf>
    <xf numFmtId="0" fontId="100" fillId="0" borderId="0" xfId="0" applyFont="1" applyAlignment="1">
      <alignment vertical="center"/>
    </xf>
    <xf numFmtId="0" fontId="128" fillId="57" borderId="20" xfId="0" applyFont="1" applyFill="1" applyBorder="1" applyAlignment="1">
      <alignment horizontal="right" vertical="center" wrapText="1"/>
    </xf>
    <xf numFmtId="0" fontId="128" fillId="57" borderId="20" xfId="0" applyFont="1" applyFill="1" applyBorder="1" applyAlignment="1">
      <alignment vertical="center" wrapText="1"/>
    </xf>
    <xf numFmtId="0" fontId="128" fillId="0" borderId="0" xfId="0" applyFont="1" applyAlignment="1">
      <alignment vertical="center"/>
    </xf>
    <xf numFmtId="0" fontId="129" fillId="0" borderId="0" xfId="0" applyFont="1" applyAlignment="1">
      <alignment vertical="center"/>
    </xf>
    <xf numFmtId="0" fontId="102" fillId="0" borderId="0" xfId="0" applyFont="1" applyAlignment="1">
      <alignment vertical="center" wrapText="1"/>
    </xf>
    <xf numFmtId="0" fontId="104" fillId="0" borderId="0" xfId="0" applyFont="1" applyAlignment="1">
      <alignment vertical="center"/>
    </xf>
    <xf numFmtId="0" fontId="101" fillId="0" borderId="0" xfId="0" applyFont="1" applyAlignment="1">
      <alignment vertical="center"/>
    </xf>
    <xf numFmtId="0" fontId="104" fillId="0" borderId="0" xfId="0" applyFont="1" applyAlignment="1">
      <alignment horizontal="justify" vertical="center"/>
    </xf>
    <xf numFmtId="0" fontId="104" fillId="0" borderId="20" xfId="0" applyFont="1" applyBorder="1" applyAlignment="1">
      <alignment wrapText="1"/>
    </xf>
    <xf numFmtId="0" fontId="130" fillId="0" borderId="20" xfId="0" applyFont="1" applyBorder="1" applyAlignment="1">
      <alignment horizontal="left" vertical="center" wrapText="1"/>
    </xf>
    <xf numFmtId="0" fontId="108" fillId="56" borderId="20" xfId="0" applyFont="1" applyFill="1" applyBorder="1" applyAlignment="1">
      <alignment horizontal="center" vertical="center" wrapText="1"/>
    </xf>
    <xf numFmtId="0" fontId="104" fillId="0" borderId="20" xfId="0" applyFont="1" applyBorder="1" applyAlignment="1">
      <alignment vertical="top" wrapText="1"/>
    </xf>
    <xf numFmtId="0" fontId="130" fillId="0" borderId="20" xfId="0" applyFont="1" applyBorder="1" applyAlignment="1">
      <alignment vertical="top" wrapText="1"/>
    </xf>
    <xf numFmtId="0" fontId="104" fillId="0" borderId="29" xfId="0" applyFont="1" applyBorder="1" applyAlignment="1">
      <alignment vertical="center" wrapText="1"/>
    </xf>
    <xf numFmtId="0" fontId="104" fillId="0" borderId="31" xfId="0" applyFont="1" applyBorder="1" applyAlignment="1">
      <alignment vertical="center" wrapText="1"/>
    </xf>
    <xf numFmtId="0" fontId="104" fillId="0" borderId="29" xfId="0" applyFont="1" applyBorder="1" applyAlignment="1">
      <alignment horizontal="left" vertical="center"/>
    </xf>
    <xf numFmtId="0" fontId="104" fillId="0" borderId="31" xfId="0" applyFont="1" applyBorder="1" applyAlignment="1">
      <alignment horizontal="left" vertical="center"/>
    </xf>
    <xf numFmtId="169" fontId="101" fillId="0" borderId="20" xfId="10" applyNumberFormat="1" applyFont="1" applyFill="1" applyBorder="1" applyAlignment="1">
      <alignment vertical="center" wrapText="1"/>
    </xf>
    <xf numFmtId="0" fontId="108" fillId="55" borderId="35" xfId="0" applyFont="1" applyFill="1" applyBorder="1" applyAlignment="1">
      <alignment horizontal="right" vertical="top" wrapText="1"/>
    </xf>
    <xf numFmtId="0" fontId="75" fillId="55" borderId="0" xfId="0" applyFont="1" applyFill="1" applyAlignment="1">
      <alignment horizontal="center" vertical="center" wrapText="1"/>
    </xf>
    <xf numFmtId="164" fontId="10" fillId="55" borderId="20" xfId="998" applyFont="1" applyFill="1" applyBorder="1" applyAlignment="1">
      <alignment horizontal="center" vertical="center" wrapText="1"/>
    </xf>
    <xf numFmtId="49" fontId="101" fillId="0" borderId="20" xfId="1009" applyNumberFormat="1" applyFont="1" applyFill="1" applyBorder="1" applyAlignment="1">
      <alignment horizontal="center" vertical="center" wrapText="1"/>
    </xf>
    <xf numFmtId="49" fontId="101" fillId="0" borderId="30" xfId="1009" applyNumberFormat="1" applyFont="1" applyFill="1" applyBorder="1" applyAlignment="1">
      <alignment horizontal="center" vertical="center" wrapText="1"/>
    </xf>
    <xf numFmtId="0" fontId="75" fillId="0" borderId="20" xfId="54" applyFont="1" applyFill="1" applyBorder="1" applyAlignment="1">
      <alignment horizontal="center" vertical="center" wrapText="1"/>
    </xf>
    <xf numFmtId="0" fontId="118" fillId="0" borderId="20" xfId="54" applyFont="1" applyFill="1" applyBorder="1" applyAlignment="1">
      <alignment horizontal="center" vertical="center" wrapText="1"/>
    </xf>
    <xf numFmtId="0" fontId="118" fillId="0" borderId="20" xfId="54" applyFont="1" applyFill="1" applyBorder="1" applyAlignment="1">
      <alignment horizontal="left" vertical="center" wrapText="1"/>
    </xf>
    <xf numFmtId="169" fontId="101" fillId="0" borderId="20" xfId="10" applyNumberFormat="1" applyFont="1" applyFill="1" applyBorder="1" applyAlignment="1">
      <alignment horizontal="center" vertical="center" wrapText="1"/>
    </xf>
    <xf numFmtId="174" fontId="98" fillId="0" borderId="30" xfId="1009" applyNumberFormat="1" applyFont="1" applyFill="1" applyBorder="1" applyAlignment="1">
      <alignment horizontal="left" vertical="center" wrapText="1"/>
    </xf>
    <xf numFmtId="0" fontId="118" fillId="0" borderId="20" xfId="54" applyFont="1" applyFill="1" applyBorder="1" applyAlignment="1">
      <alignment horizontal="center" wrapText="1"/>
    </xf>
    <xf numFmtId="49" fontId="122" fillId="0" borderId="20" xfId="1009" applyNumberFormat="1" applyFont="1" applyFill="1" applyBorder="1" applyAlignment="1">
      <alignment horizontal="left" vertical="center" wrapText="1"/>
    </xf>
    <xf numFmtId="49" fontId="125" fillId="0" borderId="20" xfId="1009" applyNumberFormat="1" applyFont="1" applyFill="1" applyBorder="1" applyAlignment="1">
      <alignment horizontal="left" vertical="center" wrapText="1"/>
    </xf>
    <xf numFmtId="169" fontId="118" fillId="0" borderId="20" xfId="54" applyNumberFormat="1" applyFont="1" applyFill="1" applyBorder="1" applyAlignment="1">
      <alignment horizontal="center" vertical="center" wrapText="1"/>
    </xf>
    <xf numFmtId="0" fontId="95" fillId="55" borderId="0" xfId="0" applyFont="1" applyFill="1" applyAlignment="1">
      <alignment horizontal="center" vertical="center" wrapText="1"/>
    </xf>
    <xf numFmtId="0" fontId="119" fillId="0" borderId="20" xfId="54" applyFont="1" applyFill="1" applyBorder="1" applyAlignment="1">
      <alignment horizontal="center" vertical="center" wrapText="1"/>
    </xf>
    <xf numFmtId="0" fontId="119" fillId="0" borderId="32" xfId="54" applyFont="1" applyFill="1" applyBorder="1" applyAlignment="1">
      <alignment horizontal="center" vertical="center" wrapText="1"/>
    </xf>
    <xf numFmtId="0" fontId="119" fillId="0" borderId="34" xfId="54" applyFont="1" applyFill="1" applyBorder="1" applyAlignment="1">
      <alignment horizontal="center" vertical="center" wrapText="1"/>
    </xf>
    <xf numFmtId="0" fontId="119" fillId="0" borderId="33" xfId="54" applyFont="1" applyFill="1" applyBorder="1" applyAlignment="1">
      <alignment horizontal="center" vertical="center" wrapText="1"/>
    </xf>
    <xf numFmtId="169" fontId="100" fillId="0" borderId="20" xfId="998" applyNumberFormat="1" applyFont="1" applyFill="1" applyBorder="1" applyAlignment="1">
      <alignment horizontal="center" vertical="center"/>
    </xf>
    <xf numFmtId="0" fontId="10" fillId="55" borderId="0" xfId="1008" applyFont="1" applyFill="1" applyAlignment="1">
      <alignment horizontal="right" vertical="center"/>
    </xf>
    <xf numFmtId="0" fontId="104" fillId="0" borderId="32" xfId="0" applyFont="1" applyBorder="1" applyAlignment="1">
      <alignment horizontal="center" vertical="top" wrapText="1"/>
    </xf>
    <xf numFmtId="0" fontId="104" fillId="0" borderId="34" xfId="0" applyFont="1" applyBorder="1" applyAlignment="1">
      <alignment horizontal="center" vertical="top" wrapText="1"/>
    </xf>
    <xf numFmtId="0" fontId="104" fillId="0" borderId="33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75" fillId="0" borderId="32" xfId="0" applyFont="1" applyBorder="1" applyAlignment="1">
      <alignment horizontal="center" vertical="center" wrapText="1"/>
    </xf>
    <xf numFmtId="0" fontId="75" fillId="0" borderId="33" xfId="0" applyFont="1" applyBorder="1" applyAlignment="1">
      <alignment horizontal="center" vertical="center" wrapText="1"/>
    </xf>
    <xf numFmtId="0" fontId="75" fillId="0" borderId="29" xfId="0" applyFont="1" applyBorder="1" applyAlignment="1">
      <alignment horizontal="center" vertical="center" wrapText="1"/>
    </xf>
    <xf numFmtId="0" fontId="75" fillId="0" borderId="31" xfId="0" applyFont="1" applyBorder="1" applyAlignment="1">
      <alignment horizontal="center" vertical="center" wrapText="1"/>
    </xf>
    <xf numFmtId="0" fontId="75" fillId="0" borderId="20" xfId="0" applyFont="1" applyBorder="1" applyAlignment="1">
      <alignment horizontal="center" vertical="top" wrapText="1"/>
    </xf>
    <xf numFmtId="0" fontId="94" fillId="0" borderId="20" xfId="0" applyFont="1" applyBorder="1" applyAlignment="1">
      <alignment horizontal="center" vertical="top" wrapText="1"/>
    </xf>
    <xf numFmtId="0" fontId="10" fillId="55" borderId="20" xfId="8" applyFont="1" applyFill="1" applyBorder="1" applyAlignment="1">
      <alignment horizontal="center" vertical="center" wrapText="1"/>
    </xf>
    <xf numFmtId="0" fontId="10" fillId="55" borderId="0" xfId="8" applyFont="1" applyFill="1" applyAlignment="1">
      <alignment horizontal="right" vertical="center" wrapText="1"/>
    </xf>
    <xf numFmtId="0" fontId="10" fillId="55" borderId="0" xfId="8" applyFont="1" applyFill="1" applyAlignment="1">
      <alignment horizontal="center" vertical="center" wrapText="1"/>
    </xf>
    <xf numFmtId="0" fontId="10" fillId="55" borderId="1" xfId="8" applyFont="1" applyFill="1" applyBorder="1" applyAlignment="1">
      <alignment horizontal="right" wrapText="1"/>
    </xf>
    <xf numFmtId="0" fontId="10" fillId="0" borderId="20" xfId="8" applyFont="1" applyBorder="1" applyAlignment="1">
      <alignment horizontal="center" vertical="center" wrapText="1"/>
    </xf>
    <xf numFmtId="0" fontId="10" fillId="0" borderId="0" xfId="8" applyFont="1" applyAlignment="1">
      <alignment horizontal="right" vertical="center" wrapText="1"/>
    </xf>
    <xf numFmtId="0" fontId="10" fillId="0" borderId="0" xfId="8" applyFont="1" applyAlignment="1">
      <alignment horizontal="center" vertical="center" wrapText="1"/>
    </xf>
    <xf numFmtId="0" fontId="10" fillId="55" borderId="29" xfId="0" applyFont="1" applyFill="1" applyBorder="1" applyAlignment="1">
      <alignment horizontal="center" vertical="top" wrapText="1"/>
    </xf>
    <xf numFmtId="0" fontId="10" fillId="55" borderId="31" xfId="0" applyFont="1" applyFill="1" applyBorder="1" applyAlignment="1">
      <alignment horizontal="center" vertical="top" wrapText="1"/>
    </xf>
    <xf numFmtId="0" fontId="10" fillId="55" borderId="20" xfId="0" applyFont="1" applyFill="1" applyBorder="1" applyAlignment="1">
      <alignment horizontal="center" vertical="top" wrapText="1"/>
    </xf>
    <xf numFmtId="0" fontId="10" fillId="55" borderId="20" xfId="9" applyFont="1" applyFill="1" applyBorder="1" applyAlignment="1">
      <alignment horizontal="center" vertical="center" wrapText="1"/>
    </xf>
    <xf numFmtId="168" fontId="10" fillId="55" borderId="29" xfId="9" applyNumberFormat="1" applyFont="1" applyFill="1" applyBorder="1" applyAlignment="1">
      <alignment horizontal="center" vertical="center" wrapText="1"/>
    </xf>
    <xf numFmtId="168" fontId="10" fillId="55" borderId="30" xfId="9" applyNumberFormat="1" applyFont="1" applyFill="1" applyBorder="1" applyAlignment="1">
      <alignment horizontal="center" vertical="center" wrapText="1"/>
    </xf>
    <xf numFmtId="168" fontId="10" fillId="55" borderId="31" xfId="9" applyNumberFormat="1" applyFont="1" applyFill="1" applyBorder="1" applyAlignment="1">
      <alignment horizontal="center" vertical="center" wrapText="1"/>
    </xf>
    <xf numFmtId="0" fontId="10" fillId="55" borderId="32" xfId="0" applyFont="1" applyFill="1" applyBorder="1" applyAlignment="1">
      <alignment horizontal="center" vertical="top" wrapText="1"/>
    </xf>
    <xf numFmtId="0" fontId="10" fillId="55" borderId="33" xfId="0" applyFont="1" applyFill="1" applyBorder="1" applyAlignment="1">
      <alignment horizontal="center" vertical="top" wrapText="1"/>
    </xf>
    <xf numFmtId="168" fontId="10" fillId="55" borderId="37" xfId="9" applyNumberFormat="1" applyFont="1" applyFill="1" applyBorder="1" applyAlignment="1">
      <alignment horizontal="center" vertical="center" wrapText="1"/>
    </xf>
    <xf numFmtId="168" fontId="10" fillId="55" borderId="38" xfId="9" applyNumberFormat="1" applyFont="1" applyFill="1" applyBorder="1" applyAlignment="1">
      <alignment horizontal="center" vertical="center" wrapText="1"/>
    </xf>
    <xf numFmtId="168" fontId="10" fillId="55" borderId="39" xfId="9" applyNumberFormat="1" applyFont="1" applyFill="1" applyBorder="1" applyAlignment="1">
      <alignment horizontal="center" vertical="center" wrapText="1"/>
    </xf>
    <xf numFmtId="0" fontId="108" fillId="56" borderId="34" xfId="0" applyFont="1" applyFill="1" applyBorder="1" applyAlignment="1">
      <alignment horizontal="center" vertical="top" wrapText="1"/>
    </xf>
    <xf numFmtId="0" fontId="108" fillId="56" borderId="33" xfId="0" applyFont="1" applyFill="1" applyBorder="1" applyAlignment="1">
      <alignment horizontal="center" vertical="top" wrapText="1"/>
    </xf>
    <xf numFmtId="0" fontId="108" fillId="56" borderId="37" xfId="0" applyFont="1" applyFill="1" applyBorder="1" applyAlignment="1">
      <alignment horizontal="center" vertical="top" wrapText="1"/>
    </xf>
    <xf numFmtId="0" fontId="108" fillId="56" borderId="39" xfId="0" applyFont="1" applyFill="1" applyBorder="1" applyAlignment="1">
      <alignment horizontal="center" vertical="top" wrapText="1"/>
    </xf>
    <xf numFmtId="0" fontId="108" fillId="56" borderId="37" xfId="0" applyFont="1" applyFill="1" applyBorder="1" applyAlignment="1">
      <alignment horizontal="left" vertical="top" wrapText="1"/>
    </xf>
    <xf numFmtId="0" fontId="108" fillId="56" borderId="39" xfId="0" applyFont="1" applyFill="1" applyBorder="1" applyAlignment="1">
      <alignment horizontal="left" vertical="top" wrapText="1"/>
    </xf>
    <xf numFmtId="0" fontId="108" fillId="55" borderId="37" xfId="0" applyFont="1" applyFill="1" applyBorder="1" applyAlignment="1">
      <alignment horizontal="left" vertical="top" wrapText="1"/>
    </xf>
    <xf numFmtId="0" fontId="108" fillId="55" borderId="39" xfId="0" applyFont="1" applyFill="1" applyBorder="1" applyAlignment="1">
      <alignment horizontal="left" vertical="top" wrapText="1"/>
    </xf>
    <xf numFmtId="0" fontId="107" fillId="56" borderId="20" xfId="0" applyFont="1" applyFill="1" applyBorder="1" applyAlignment="1">
      <alignment horizontal="left" vertical="top" wrapText="1"/>
    </xf>
    <xf numFmtId="0" fontId="109" fillId="0" borderId="20" xfId="0" applyFont="1" applyBorder="1" applyAlignment="1">
      <alignment horizontal="left" vertical="top" wrapText="1"/>
    </xf>
    <xf numFmtId="0" fontId="107" fillId="56" borderId="40" xfId="0" applyFont="1" applyFill="1" applyBorder="1" applyAlignment="1">
      <alignment horizontal="left" vertical="top" wrapText="1"/>
    </xf>
    <xf numFmtId="0" fontId="107" fillId="56" borderId="41" xfId="0" applyFont="1" applyFill="1" applyBorder="1" applyAlignment="1">
      <alignment horizontal="left" vertical="top" wrapText="1"/>
    </xf>
    <xf numFmtId="0" fontId="107" fillId="56" borderId="42" xfId="0" applyFont="1" applyFill="1" applyBorder="1" applyAlignment="1">
      <alignment horizontal="left" vertical="top" wrapText="1"/>
    </xf>
    <xf numFmtId="1" fontId="102" fillId="56" borderId="0" xfId="119" applyFont="1" applyFill="1" applyAlignment="1">
      <alignment horizontal="right" vertical="center"/>
    </xf>
    <xf numFmtId="0" fontId="108" fillId="56" borderId="36" xfId="0" applyFont="1" applyFill="1" applyBorder="1" applyAlignment="1">
      <alignment horizontal="left" vertical="center" wrapText="1"/>
    </xf>
    <xf numFmtId="0" fontId="108" fillId="56" borderId="33" xfId="0" applyFont="1" applyFill="1" applyBorder="1" applyAlignment="1">
      <alignment horizontal="left" vertical="center" wrapText="1"/>
    </xf>
    <xf numFmtId="0" fontId="109" fillId="56" borderId="36" xfId="0" applyFont="1" applyFill="1" applyBorder="1" applyAlignment="1">
      <alignment horizontal="left" vertical="center" wrapText="1"/>
    </xf>
    <xf numFmtId="0" fontId="109" fillId="56" borderId="33" xfId="0" applyFont="1" applyFill="1" applyBorder="1" applyAlignment="1">
      <alignment horizontal="left" vertical="center" wrapText="1"/>
    </xf>
    <xf numFmtId="0" fontId="108" fillId="56" borderId="20" xfId="0" applyFont="1" applyFill="1" applyBorder="1" applyAlignment="1">
      <alignment horizontal="center" vertical="top" wrapText="1"/>
    </xf>
    <xf numFmtId="0" fontId="108" fillId="56" borderId="20" xfId="0" applyFont="1" applyFill="1" applyBorder="1" applyAlignment="1">
      <alignment horizontal="left" vertical="top" wrapText="1"/>
    </xf>
    <xf numFmtId="0" fontId="107" fillId="56" borderId="37" xfId="0" applyFont="1" applyFill="1" applyBorder="1" applyAlignment="1">
      <alignment horizontal="left" vertical="top" wrapText="1"/>
    </xf>
    <xf numFmtId="0" fontId="107" fillId="56" borderId="39" xfId="0" applyFont="1" applyFill="1" applyBorder="1" applyAlignment="1">
      <alignment horizontal="left" vertical="top" wrapText="1"/>
    </xf>
    <xf numFmtId="0" fontId="109" fillId="56" borderId="37" xfId="0" applyFont="1" applyFill="1" applyBorder="1" applyAlignment="1">
      <alignment horizontal="left" vertical="top" wrapText="1"/>
    </xf>
    <xf numFmtId="0" fontId="109" fillId="56" borderId="39" xfId="0" applyFont="1" applyFill="1" applyBorder="1" applyAlignment="1">
      <alignment horizontal="left" vertical="top" wrapText="1"/>
    </xf>
    <xf numFmtId="0" fontId="98" fillId="56" borderId="0" xfId="0" applyFont="1" applyFill="1" applyAlignment="1">
      <alignment horizontal="center" vertical="top" wrapText="1"/>
    </xf>
    <xf numFmtId="0" fontId="95" fillId="55" borderId="0" xfId="0" applyFont="1" applyFill="1" applyAlignment="1">
      <alignment horizontal="center"/>
    </xf>
    <xf numFmtId="0" fontId="108" fillId="56" borderId="40" xfId="0" applyFont="1" applyFill="1" applyBorder="1" applyAlignment="1">
      <alignment horizontal="left" vertical="center" wrapText="1"/>
    </xf>
    <xf numFmtId="0" fontId="108" fillId="56" borderId="44" xfId="0" applyFont="1" applyFill="1" applyBorder="1" applyAlignment="1">
      <alignment horizontal="left" vertical="center" wrapText="1"/>
    </xf>
    <xf numFmtId="0" fontId="109" fillId="56" borderId="35" xfId="0" applyFont="1" applyFill="1" applyBorder="1" applyAlignment="1">
      <alignment horizontal="left" vertical="center" wrapText="1"/>
    </xf>
  </cellXfs>
  <cellStyles count="1010">
    <cellStyle name="_artabyuje" xfId="140"/>
    <cellStyle name="_artabyuje_3.Havelvacner_N1_12 23.01.2018" xfId="141"/>
    <cellStyle name="20% - Accent1 2" xfId="18"/>
    <cellStyle name="20% - Accent1 2 2" xfId="80"/>
    <cellStyle name="20% - Accent1 2 2 2" xfId="142"/>
    <cellStyle name="20% - Accent1 2 2 2 2" xfId="143"/>
    <cellStyle name="20% - Accent1 2 2 2 2 2" xfId="435"/>
    <cellStyle name="20% - Accent1 2 2 2 2 3" xfId="667"/>
    <cellStyle name="20% - Accent1 2 2 2 3" xfId="144"/>
    <cellStyle name="20% - Accent1 2 2 2 3 2" xfId="436"/>
    <cellStyle name="20% - Accent1 2 2 2 3 3" xfId="668"/>
    <cellStyle name="20% - Accent1 2 2 2 4" xfId="434"/>
    <cellStyle name="20% - Accent1 2 2 2 5" xfId="666"/>
    <cellStyle name="20% - Accent1 2 2 3" xfId="145"/>
    <cellStyle name="20% - Accent1 2 2 3 2" xfId="437"/>
    <cellStyle name="20% - Accent1 2 2 3 3" xfId="669"/>
    <cellStyle name="20% - Accent1 2 2 4" xfId="146"/>
    <cellStyle name="20% - Accent1 2 2 4 2" xfId="438"/>
    <cellStyle name="20% - Accent1 2 2 4 3" xfId="670"/>
    <cellStyle name="20% - Accent1 2 3" xfId="147"/>
    <cellStyle name="20% - Accent1 2 3 2" xfId="148"/>
    <cellStyle name="20% - Accent1 2 3 2 2" xfId="440"/>
    <cellStyle name="20% - Accent1 2 3 2 3" xfId="672"/>
    <cellStyle name="20% - Accent1 2 3 3" xfId="149"/>
    <cellStyle name="20% - Accent1 2 3 3 2" xfId="441"/>
    <cellStyle name="20% - Accent1 2 3 3 3" xfId="673"/>
    <cellStyle name="20% - Accent1 2 3 4" xfId="439"/>
    <cellStyle name="20% - Accent1 2 3 5" xfId="671"/>
    <cellStyle name="20% - Accent1 2 4" xfId="150"/>
    <cellStyle name="20% - Accent1 2 4 2" xfId="151"/>
    <cellStyle name="20% - Accent1 2 4 2 2" xfId="443"/>
    <cellStyle name="20% - Accent1 2 4 2 3" xfId="675"/>
    <cellStyle name="20% - Accent1 2 4 3" xfId="152"/>
    <cellStyle name="20% - Accent1 2 4 3 2" xfId="444"/>
    <cellStyle name="20% - Accent1 2 4 3 3" xfId="676"/>
    <cellStyle name="20% - Accent1 2 4 4" xfId="442"/>
    <cellStyle name="20% - Accent1 2 4 5" xfId="674"/>
    <cellStyle name="20% - Accent1 2 5" xfId="153"/>
    <cellStyle name="20% - Accent1 2 5 2" xfId="445"/>
    <cellStyle name="20% - Accent1 2 5 3" xfId="677"/>
    <cellStyle name="20% - Accent1 2 6" xfId="154"/>
    <cellStyle name="20% - Accent1 2 6 2" xfId="446"/>
    <cellStyle name="20% - Accent1 2 6 3" xfId="678"/>
    <cellStyle name="20% - Accent1 3" xfId="381"/>
    <cellStyle name="20% - Accent1 3 2" xfId="645"/>
    <cellStyle name="20% - Accent1 3 3" xfId="878"/>
    <cellStyle name="20% - Accent1 4" xfId="894"/>
    <cellStyle name="20% - Accent2 2" xfId="19"/>
    <cellStyle name="20% - Accent2 2 2" xfId="81"/>
    <cellStyle name="20% - Accent2 2 2 2" xfId="155"/>
    <cellStyle name="20% - Accent2 2 2 2 2" xfId="156"/>
    <cellStyle name="20% - Accent2 2 2 2 2 2" xfId="448"/>
    <cellStyle name="20% - Accent2 2 2 2 2 3" xfId="680"/>
    <cellStyle name="20% - Accent2 2 2 2 3" xfId="157"/>
    <cellStyle name="20% - Accent2 2 2 2 3 2" xfId="449"/>
    <cellStyle name="20% - Accent2 2 2 2 3 3" xfId="681"/>
    <cellStyle name="20% - Accent2 2 2 2 4" xfId="447"/>
    <cellStyle name="20% - Accent2 2 2 2 5" xfId="679"/>
    <cellStyle name="20% - Accent2 2 2 3" xfId="158"/>
    <cellStyle name="20% - Accent2 2 2 3 2" xfId="450"/>
    <cellStyle name="20% - Accent2 2 2 3 3" xfId="682"/>
    <cellStyle name="20% - Accent2 2 2 4" xfId="159"/>
    <cellStyle name="20% - Accent2 2 2 4 2" xfId="451"/>
    <cellStyle name="20% - Accent2 2 2 4 3" xfId="683"/>
    <cellStyle name="20% - Accent2 2 3" xfId="160"/>
    <cellStyle name="20% - Accent2 2 3 2" xfId="161"/>
    <cellStyle name="20% - Accent2 2 3 2 2" xfId="453"/>
    <cellStyle name="20% - Accent2 2 3 2 3" xfId="685"/>
    <cellStyle name="20% - Accent2 2 3 3" xfId="162"/>
    <cellStyle name="20% - Accent2 2 3 3 2" xfId="454"/>
    <cellStyle name="20% - Accent2 2 3 3 3" xfId="686"/>
    <cellStyle name="20% - Accent2 2 3 4" xfId="452"/>
    <cellStyle name="20% - Accent2 2 3 5" xfId="684"/>
    <cellStyle name="20% - Accent2 2 4" xfId="163"/>
    <cellStyle name="20% - Accent2 2 4 2" xfId="164"/>
    <cellStyle name="20% - Accent2 2 4 2 2" xfId="456"/>
    <cellStyle name="20% - Accent2 2 4 2 3" xfId="688"/>
    <cellStyle name="20% - Accent2 2 4 3" xfId="165"/>
    <cellStyle name="20% - Accent2 2 4 3 2" xfId="457"/>
    <cellStyle name="20% - Accent2 2 4 3 3" xfId="689"/>
    <cellStyle name="20% - Accent2 2 4 4" xfId="455"/>
    <cellStyle name="20% - Accent2 2 4 5" xfId="687"/>
    <cellStyle name="20% - Accent2 2 5" xfId="166"/>
    <cellStyle name="20% - Accent2 2 5 2" xfId="458"/>
    <cellStyle name="20% - Accent2 2 5 3" xfId="690"/>
    <cellStyle name="20% - Accent2 2 6" xfId="167"/>
    <cellStyle name="20% - Accent2 2 6 2" xfId="459"/>
    <cellStyle name="20% - Accent2 2 6 3" xfId="691"/>
    <cellStyle name="20% - Accent2 3" xfId="382"/>
    <cellStyle name="20% - Accent2 3 2" xfId="646"/>
    <cellStyle name="20% - Accent2 3 3" xfId="879"/>
    <cellStyle name="20% - Accent2 4" xfId="895"/>
    <cellStyle name="20% - Accent3 2" xfId="20"/>
    <cellStyle name="20% - Accent3 2 2" xfId="82"/>
    <cellStyle name="20% - Accent3 2 2 2" xfId="168"/>
    <cellStyle name="20% - Accent3 2 2 2 2" xfId="169"/>
    <cellStyle name="20% - Accent3 2 2 2 2 2" xfId="461"/>
    <cellStyle name="20% - Accent3 2 2 2 2 3" xfId="693"/>
    <cellStyle name="20% - Accent3 2 2 2 3" xfId="170"/>
    <cellStyle name="20% - Accent3 2 2 2 3 2" xfId="462"/>
    <cellStyle name="20% - Accent3 2 2 2 3 3" xfId="694"/>
    <cellStyle name="20% - Accent3 2 2 2 4" xfId="460"/>
    <cellStyle name="20% - Accent3 2 2 2 5" xfId="692"/>
    <cellStyle name="20% - Accent3 2 2 3" xfId="171"/>
    <cellStyle name="20% - Accent3 2 2 3 2" xfId="463"/>
    <cellStyle name="20% - Accent3 2 2 3 3" xfId="695"/>
    <cellStyle name="20% - Accent3 2 2 4" xfId="172"/>
    <cellStyle name="20% - Accent3 2 2 4 2" xfId="464"/>
    <cellStyle name="20% - Accent3 2 2 4 3" xfId="696"/>
    <cellStyle name="20% - Accent3 2 3" xfId="173"/>
    <cellStyle name="20% - Accent3 2 3 2" xfId="174"/>
    <cellStyle name="20% - Accent3 2 3 2 2" xfId="466"/>
    <cellStyle name="20% - Accent3 2 3 2 3" xfId="698"/>
    <cellStyle name="20% - Accent3 2 3 3" xfId="175"/>
    <cellStyle name="20% - Accent3 2 3 3 2" xfId="467"/>
    <cellStyle name="20% - Accent3 2 3 3 3" xfId="699"/>
    <cellStyle name="20% - Accent3 2 3 4" xfId="465"/>
    <cellStyle name="20% - Accent3 2 3 5" xfId="697"/>
    <cellStyle name="20% - Accent3 2 4" xfId="176"/>
    <cellStyle name="20% - Accent3 2 4 2" xfId="177"/>
    <cellStyle name="20% - Accent3 2 4 2 2" xfId="469"/>
    <cellStyle name="20% - Accent3 2 4 2 3" xfId="701"/>
    <cellStyle name="20% - Accent3 2 4 3" xfId="178"/>
    <cellStyle name="20% - Accent3 2 4 3 2" xfId="470"/>
    <cellStyle name="20% - Accent3 2 4 3 3" xfId="702"/>
    <cellStyle name="20% - Accent3 2 4 4" xfId="468"/>
    <cellStyle name="20% - Accent3 2 4 5" xfId="700"/>
    <cellStyle name="20% - Accent3 2 5" xfId="179"/>
    <cellStyle name="20% - Accent3 2 5 2" xfId="471"/>
    <cellStyle name="20% - Accent3 2 5 3" xfId="703"/>
    <cellStyle name="20% - Accent3 2 6" xfId="180"/>
    <cellStyle name="20% - Accent3 2 6 2" xfId="472"/>
    <cellStyle name="20% - Accent3 2 6 3" xfId="704"/>
    <cellStyle name="20% - Accent3 3" xfId="383"/>
    <cellStyle name="20% - Accent3 3 2" xfId="647"/>
    <cellStyle name="20% - Accent3 3 3" xfId="880"/>
    <cellStyle name="20% - Accent3 4" xfId="896"/>
    <cellStyle name="20% - Accent4 2" xfId="21"/>
    <cellStyle name="20% - Accent4 2 2" xfId="83"/>
    <cellStyle name="20% - Accent4 2 2 2" xfId="181"/>
    <cellStyle name="20% - Accent4 2 2 2 2" xfId="182"/>
    <cellStyle name="20% - Accent4 2 2 2 2 2" xfId="474"/>
    <cellStyle name="20% - Accent4 2 2 2 2 3" xfId="706"/>
    <cellStyle name="20% - Accent4 2 2 2 3" xfId="183"/>
    <cellStyle name="20% - Accent4 2 2 2 3 2" xfId="475"/>
    <cellStyle name="20% - Accent4 2 2 2 3 3" xfId="707"/>
    <cellStyle name="20% - Accent4 2 2 2 4" xfId="473"/>
    <cellStyle name="20% - Accent4 2 2 2 5" xfId="705"/>
    <cellStyle name="20% - Accent4 2 2 3" xfId="184"/>
    <cellStyle name="20% - Accent4 2 2 3 2" xfId="476"/>
    <cellStyle name="20% - Accent4 2 2 3 3" xfId="708"/>
    <cellStyle name="20% - Accent4 2 2 4" xfId="185"/>
    <cellStyle name="20% - Accent4 2 2 4 2" xfId="477"/>
    <cellStyle name="20% - Accent4 2 2 4 3" xfId="709"/>
    <cellStyle name="20% - Accent4 2 3" xfId="186"/>
    <cellStyle name="20% - Accent4 2 3 2" xfId="187"/>
    <cellStyle name="20% - Accent4 2 3 2 2" xfId="479"/>
    <cellStyle name="20% - Accent4 2 3 2 3" xfId="711"/>
    <cellStyle name="20% - Accent4 2 3 3" xfId="188"/>
    <cellStyle name="20% - Accent4 2 3 3 2" xfId="480"/>
    <cellStyle name="20% - Accent4 2 3 3 3" xfId="712"/>
    <cellStyle name="20% - Accent4 2 3 4" xfId="478"/>
    <cellStyle name="20% - Accent4 2 3 5" xfId="710"/>
    <cellStyle name="20% - Accent4 2 4" xfId="189"/>
    <cellStyle name="20% - Accent4 2 4 2" xfId="190"/>
    <cellStyle name="20% - Accent4 2 4 2 2" xfId="482"/>
    <cellStyle name="20% - Accent4 2 4 2 3" xfId="714"/>
    <cellStyle name="20% - Accent4 2 4 3" xfId="191"/>
    <cellStyle name="20% - Accent4 2 4 3 2" xfId="483"/>
    <cellStyle name="20% - Accent4 2 4 3 3" xfId="715"/>
    <cellStyle name="20% - Accent4 2 4 4" xfId="481"/>
    <cellStyle name="20% - Accent4 2 4 5" xfId="713"/>
    <cellStyle name="20% - Accent4 2 5" xfId="192"/>
    <cellStyle name="20% - Accent4 2 5 2" xfId="484"/>
    <cellStyle name="20% - Accent4 2 5 3" xfId="716"/>
    <cellStyle name="20% - Accent4 2 6" xfId="193"/>
    <cellStyle name="20% - Accent4 2 6 2" xfId="485"/>
    <cellStyle name="20% - Accent4 2 6 3" xfId="717"/>
    <cellStyle name="20% - Accent4 3" xfId="384"/>
    <cellStyle name="20% - Accent4 3 2" xfId="648"/>
    <cellStyle name="20% - Accent4 3 3" xfId="881"/>
    <cellStyle name="20% - Accent4 4" xfId="897"/>
    <cellStyle name="20% - Accent5 2" xfId="22"/>
    <cellStyle name="20% - Accent5 2 2" xfId="84"/>
    <cellStyle name="20% - Accent5 2 2 2" xfId="194"/>
    <cellStyle name="20% - Accent5 2 2 2 2" xfId="195"/>
    <cellStyle name="20% - Accent5 2 2 2 2 2" xfId="487"/>
    <cellStyle name="20% - Accent5 2 2 2 2 3" xfId="719"/>
    <cellStyle name="20% - Accent5 2 2 2 3" xfId="196"/>
    <cellStyle name="20% - Accent5 2 2 2 3 2" xfId="488"/>
    <cellStyle name="20% - Accent5 2 2 2 3 3" xfId="720"/>
    <cellStyle name="20% - Accent5 2 2 2 4" xfId="486"/>
    <cellStyle name="20% - Accent5 2 2 2 5" xfId="718"/>
    <cellStyle name="20% - Accent5 2 2 3" xfId="197"/>
    <cellStyle name="20% - Accent5 2 2 3 2" xfId="489"/>
    <cellStyle name="20% - Accent5 2 2 3 3" xfId="721"/>
    <cellStyle name="20% - Accent5 2 2 4" xfId="198"/>
    <cellStyle name="20% - Accent5 2 2 4 2" xfId="490"/>
    <cellStyle name="20% - Accent5 2 2 4 3" xfId="722"/>
    <cellStyle name="20% - Accent5 2 3" xfId="199"/>
    <cellStyle name="20% - Accent5 2 3 2" xfId="200"/>
    <cellStyle name="20% - Accent5 2 3 2 2" xfId="492"/>
    <cellStyle name="20% - Accent5 2 3 2 3" xfId="724"/>
    <cellStyle name="20% - Accent5 2 3 3" xfId="201"/>
    <cellStyle name="20% - Accent5 2 3 3 2" xfId="493"/>
    <cellStyle name="20% - Accent5 2 3 3 3" xfId="725"/>
    <cellStyle name="20% - Accent5 2 3 4" xfId="491"/>
    <cellStyle name="20% - Accent5 2 3 5" xfId="723"/>
    <cellStyle name="20% - Accent5 2 4" xfId="202"/>
    <cellStyle name="20% - Accent5 2 4 2" xfId="203"/>
    <cellStyle name="20% - Accent5 2 4 2 2" xfId="495"/>
    <cellStyle name="20% - Accent5 2 4 2 3" xfId="727"/>
    <cellStyle name="20% - Accent5 2 4 3" xfId="204"/>
    <cellStyle name="20% - Accent5 2 4 3 2" xfId="496"/>
    <cellStyle name="20% - Accent5 2 4 3 3" xfId="728"/>
    <cellStyle name="20% - Accent5 2 4 4" xfId="494"/>
    <cellStyle name="20% - Accent5 2 4 5" xfId="726"/>
    <cellStyle name="20% - Accent5 2 5" xfId="205"/>
    <cellStyle name="20% - Accent5 2 5 2" xfId="497"/>
    <cellStyle name="20% - Accent5 2 5 3" xfId="729"/>
    <cellStyle name="20% - Accent5 2 6" xfId="206"/>
    <cellStyle name="20% - Accent5 2 6 2" xfId="498"/>
    <cellStyle name="20% - Accent5 2 6 3" xfId="730"/>
    <cellStyle name="20% - Accent5 3" xfId="385"/>
    <cellStyle name="20% - Accent5 3 2" xfId="649"/>
    <cellStyle name="20% - Accent5 3 3" xfId="882"/>
    <cellStyle name="20% - Accent5 4" xfId="898"/>
    <cellStyle name="20% - Accent6 2" xfId="23"/>
    <cellStyle name="20% - Accent6 2 2" xfId="85"/>
    <cellStyle name="20% - Accent6 2 2 2" xfId="207"/>
    <cellStyle name="20% - Accent6 2 2 2 2" xfId="208"/>
    <cellStyle name="20% - Accent6 2 2 2 2 2" xfId="500"/>
    <cellStyle name="20% - Accent6 2 2 2 2 3" xfId="732"/>
    <cellStyle name="20% - Accent6 2 2 2 3" xfId="209"/>
    <cellStyle name="20% - Accent6 2 2 2 3 2" xfId="501"/>
    <cellStyle name="20% - Accent6 2 2 2 3 3" xfId="733"/>
    <cellStyle name="20% - Accent6 2 2 2 4" xfId="499"/>
    <cellStyle name="20% - Accent6 2 2 2 5" xfId="731"/>
    <cellStyle name="20% - Accent6 2 2 3" xfId="210"/>
    <cellStyle name="20% - Accent6 2 2 3 2" xfId="502"/>
    <cellStyle name="20% - Accent6 2 2 3 3" xfId="734"/>
    <cellStyle name="20% - Accent6 2 2 4" xfId="211"/>
    <cellStyle name="20% - Accent6 2 2 4 2" xfId="503"/>
    <cellStyle name="20% - Accent6 2 2 4 3" xfId="735"/>
    <cellStyle name="20% - Accent6 2 3" xfId="212"/>
    <cellStyle name="20% - Accent6 2 3 2" xfId="213"/>
    <cellStyle name="20% - Accent6 2 3 2 2" xfId="505"/>
    <cellStyle name="20% - Accent6 2 3 2 3" xfId="737"/>
    <cellStyle name="20% - Accent6 2 3 3" xfId="214"/>
    <cellStyle name="20% - Accent6 2 3 3 2" xfId="506"/>
    <cellStyle name="20% - Accent6 2 3 3 3" xfId="738"/>
    <cellStyle name="20% - Accent6 2 3 4" xfId="504"/>
    <cellStyle name="20% - Accent6 2 3 5" xfId="736"/>
    <cellStyle name="20% - Accent6 2 4" xfId="215"/>
    <cellStyle name="20% - Accent6 2 4 2" xfId="216"/>
    <cellStyle name="20% - Accent6 2 4 2 2" xfId="508"/>
    <cellStyle name="20% - Accent6 2 4 2 3" xfId="740"/>
    <cellStyle name="20% - Accent6 2 4 3" xfId="217"/>
    <cellStyle name="20% - Accent6 2 4 3 2" xfId="509"/>
    <cellStyle name="20% - Accent6 2 4 3 3" xfId="741"/>
    <cellStyle name="20% - Accent6 2 4 4" xfId="507"/>
    <cellStyle name="20% - Accent6 2 4 5" xfId="739"/>
    <cellStyle name="20% - Accent6 2 5" xfId="218"/>
    <cellStyle name="20% - Accent6 2 5 2" xfId="510"/>
    <cellStyle name="20% - Accent6 2 5 3" xfId="742"/>
    <cellStyle name="20% - Accent6 2 6" xfId="219"/>
    <cellStyle name="20% - Accent6 2 6 2" xfId="511"/>
    <cellStyle name="20% - Accent6 2 6 3" xfId="743"/>
    <cellStyle name="20% - Accent6 3" xfId="386"/>
    <cellStyle name="20% - Accent6 3 2" xfId="650"/>
    <cellStyle name="20% - Accent6 3 3" xfId="883"/>
    <cellStyle name="20% - Accent6 4" xfId="899"/>
    <cellStyle name="20% - Акцент1 2" xfId="900"/>
    <cellStyle name="20% — акцент1 2" xfId="901"/>
    <cellStyle name="20% - Акцент2 2" xfId="902"/>
    <cellStyle name="20% — акцент2 2" xfId="903"/>
    <cellStyle name="20% - Акцент3 2" xfId="904"/>
    <cellStyle name="20% — акцент3 2" xfId="905"/>
    <cellStyle name="20% - Акцент4 2" xfId="906"/>
    <cellStyle name="20% — акцент4 2" xfId="907"/>
    <cellStyle name="20% - Акцент5 2" xfId="908"/>
    <cellStyle name="20% — акцент5 2" xfId="909"/>
    <cellStyle name="20% - Акцент6 2" xfId="910"/>
    <cellStyle name="20% — акцент6 2" xfId="911"/>
    <cellStyle name="40% - Accent1 2" xfId="24"/>
    <cellStyle name="40% - Accent1 2 2" xfId="86"/>
    <cellStyle name="40% - Accent1 2 2 2" xfId="220"/>
    <cellStyle name="40% - Accent1 2 2 2 2" xfId="221"/>
    <cellStyle name="40% - Accent1 2 2 2 2 2" xfId="513"/>
    <cellStyle name="40% - Accent1 2 2 2 2 3" xfId="745"/>
    <cellStyle name="40% - Accent1 2 2 2 3" xfId="222"/>
    <cellStyle name="40% - Accent1 2 2 2 3 2" xfId="514"/>
    <cellStyle name="40% - Accent1 2 2 2 3 3" xfId="746"/>
    <cellStyle name="40% - Accent1 2 2 2 4" xfId="512"/>
    <cellStyle name="40% - Accent1 2 2 2 5" xfId="744"/>
    <cellStyle name="40% - Accent1 2 2 3" xfId="223"/>
    <cellStyle name="40% - Accent1 2 2 3 2" xfId="515"/>
    <cellStyle name="40% - Accent1 2 2 3 3" xfId="747"/>
    <cellStyle name="40% - Accent1 2 2 4" xfId="224"/>
    <cellStyle name="40% - Accent1 2 2 4 2" xfId="516"/>
    <cellStyle name="40% - Accent1 2 2 4 3" xfId="748"/>
    <cellStyle name="40% - Accent1 2 3" xfId="225"/>
    <cellStyle name="40% - Accent1 2 3 2" xfId="226"/>
    <cellStyle name="40% - Accent1 2 3 2 2" xfId="518"/>
    <cellStyle name="40% - Accent1 2 3 2 3" xfId="750"/>
    <cellStyle name="40% - Accent1 2 3 3" xfId="227"/>
    <cellStyle name="40% - Accent1 2 3 3 2" xfId="519"/>
    <cellStyle name="40% - Accent1 2 3 3 3" xfId="751"/>
    <cellStyle name="40% - Accent1 2 3 4" xfId="517"/>
    <cellStyle name="40% - Accent1 2 3 5" xfId="749"/>
    <cellStyle name="40% - Accent1 2 4" xfId="228"/>
    <cellStyle name="40% - Accent1 2 4 2" xfId="229"/>
    <cellStyle name="40% - Accent1 2 4 2 2" xfId="521"/>
    <cellStyle name="40% - Accent1 2 4 2 3" xfId="753"/>
    <cellStyle name="40% - Accent1 2 4 3" xfId="230"/>
    <cellStyle name="40% - Accent1 2 4 3 2" xfId="522"/>
    <cellStyle name="40% - Accent1 2 4 3 3" xfId="754"/>
    <cellStyle name="40% - Accent1 2 4 4" xfId="520"/>
    <cellStyle name="40% - Accent1 2 4 5" xfId="752"/>
    <cellStyle name="40% - Accent1 2 5" xfId="231"/>
    <cellStyle name="40% - Accent1 2 5 2" xfId="523"/>
    <cellStyle name="40% - Accent1 2 5 3" xfId="755"/>
    <cellStyle name="40% - Accent1 2 6" xfId="232"/>
    <cellStyle name="40% - Accent1 2 6 2" xfId="524"/>
    <cellStyle name="40% - Accent1 2 6 3" xfId="756"/>
    <cellStyle name="40% - Accent1 3" xfId="387"/>
    <cellStyle name="40% - Accent1 3 2" xfId="651"/>
    <cellStyle name="40% - Accent1 3 3" xfId="884"/>
    <cellStyle name="40% - Accent1 4" xfId="912"/>
    <cellStyle name="40% - Accent2 2" xfId="25"/>
    <cellStyle name="40% - Accent2 2 2" xfId="87"/>
    <cellStyle name="40% - Accent2 2 2 2" xfId="233"/>
    <cellStyle name="40% - Accent2 2 2 2 2" xfId="234"/>
    <cellStyle name="40% - Accent2 2 2 2 2 2" xfId="526"/>
    <cellStyle name="40% - Accent2 2 2 2 2 3" xfId="758"/>
    <cellStyle name="40% - Accent2 2 2 2 3" xfId="235"/>
    <cellStyle name="40% - Accent2 2 2 2 3 2" xfId="527"/>
    <cellStyle name="40% - Accent2 2 2 2 3 3" xfId="759"/>
    <cellStyle name="40% - Accent2 2 2 2 4" xfId="525"/>
    <cellStyle name="40% - Accent2 2 2 2 5" xfId="757"/>
    <cellStyle name="40% - Accent2 2 2 3" xfId="236"/>
    <cellStyle name="40% - Accent2 2 2 3 2" xfId="528"/>
    <cellStyle name="40% - Accent2 2 2 3 3" xfId="760"/>
    <cellStyle name="40% - Accent2 2 2 4" xfId="237"/>
    <cellStyle name="40% - Accent2 2 2 4 2" xfId="529"/>
    <cellStyle name="40% - Accent2 2 2 4 3" xfId="761"/>
    <cellStyle name="40% - Accent2 2 3" xfId="238"/>
    <cellStyle name="40% - Accent2 2 3 2" xfId="239"/>
    <cellStyle name="40% - Accent2 2 3 2 2" xfId="531"/>
    <cellStyle name="40% - Accent2 2 3 2 3" xfId="763"/>
    <cellStyle name="40% - Accent2 2 3 3" xfId="240"/>
    <cellStyle name="40% - Accent2 2 3 3 2" xfId="532"/>
    <cellStyle name="40% - Accent2 2 3 3 3" xfId="764"/>
    <cellStyle name="40% - Accent2 2 3 4" xfId="530"/>
    <cellStyle name="40% - Accent2 2 3 5" xfId="762"/>
    <cellStyle name="40% - Accent2 2 4" xfId="241"/>
    <cellStyle name="40% - Accent2 2 4 2" xfId="242"/>
    <cellStyle name="40% - Accent2 2 4 2 2" xfId="534"/>
    <cellStyle name="40% - Accent2 2 4 2 3" xfId="766"/>
    <cellStyle name="40% - Accent2 2 4 3" xfId="243"/>
    <cellStyle name="40% - Accent2 2 4 3 2" xfId="535"/>
    <cellStyle name="40% - Accent2 2 4 3 3" xfId="767"/>
    <cellStyle name="40% - Accent2 2 4 4" xfId="533"/>
    <cellStyle name="40% - Accent2 2 4 5" xfId="765"/>
    <cellStyle name="40% - Accent2 2 5" xfId="244"/>
    <cellStyle name="40% - Accent2 2 5 2" xfId="536"/>
    <cellStyle name="40% - Accent2 2 5 3" xfId="768"/>
    <cellStyle name="40% - Accent2 2 6" xfId="245"/>
    <cellStyle name="40% - Accent2 2 6 2" xfId="537"/>
    <cellStyle name="40% - Accent2 2 6 3" xfId="769"/>
    <cellStyle name="40% - Accent2 3" xfId="388"/>
    <cellStyle name="40% - Accent2 3 2" xfId="652"/>
    <cellStyle name="40% - Accent2 3 3" xfId="885"/>
    <cellStyle name="40% - Accent2 4" xfId="913"/>
    <cellStyle name="40% - Accent3 2" xfId="26"/>
    <cellStyle name="40% - Accent3 2 2" xfId="88"/>
    <cellStyle name="40% - Accent3 2 2 2" xfId="246"/>
    <cellStyle name="40% - Accent3 2 2 2 2" xfId="247"/>
    <cellStyle name="40% - Accent3 2 2 2 2 2" xfId="539"/>
    <cellStyle name="40% - Accent3 2 2 2 2 3" xfId="771"/>
    <cellStyle name="40% - Accent3 2 2 2 3" xfId="248"/>
    <cellStyle name="40% - Accent3 2 2 2 3 2" xfId="540"/>
    <cellStyle name="40% - Accent3 2 2 2 3 3" xfId="772"/>
    <cellStyle name="40% - Accent3 2 2 2 4" xfId="538"/>
    <cellStyle name="40% - Accent3 2 2 2 5" xfId="770"/>
    <cellStyle name="40% - Accent3 2 2 3" xfId="249"/>
    <cellStyle name="40% - Accent3 2 2 3 2" xfId="541"/>
    <cellStyle name="40% - Accent3 2 2 3 3" xfId="773"/>
    <cellStyle name="40% - Accent3 2 2 4" xfId="250"/>
    <cellStyle name="40% - Accent3 2 2 4 2" xfId="542"/>
    <cellStyle name="40% - Accent3 2 2 4 3" xfId="774"/>
    <cellStyle name="40% - Accent3 2 3" xfId="251"/>
    <cellStyle name="40% - Accent3 2 3 2" xfId="252"/>
    <cellStyle name="40% - Accent3 2 3 2 2" xfId="544"/>
    <cellStyle name="40% - Accent3 2 3 2 3" xfId="776"/>
    <cellStyle name="40% - Accent3 2 3 3" xfId="253"/>
    <cellStyle name="40% - Accent3 2 3 3 2" xfId="545"/>
    <cellStyle name="40% - Accent3 2 3 3 3" xfId="777"/>
    <cellStyle name="40% - Accent3 2 3 4" xfId="543"/>
    <cellStyle name="40% - Accent3 2 3 5" xfId="775"/>
    <cellStyle name="40% - Accent3 2 4" xfId="254"/>
    <cellStyle name="40% - Accent3 2 4 2" xfId="255"/>
    <cellStyle name="40% - Accent3 2 4 2 2" xfId="547"/>
    <cellStyle name="40% - Accent3 2 4 2 3" xfId="779"/>
    <cellStyle name="40% - Accent3 2 4 3" xfId="256"/>
    <cellStyle name="40% - Accent3 2 4 3 2" xfId="548"/>
    <cellStyle name="40% - Accent3 2 4 3 3" xfId="780"/>
    <cellStyle name="40% - Accent3 2 4 4" xfId="546"/>
    <cellStyle name="40% - Accent3 2 4 5" xfId="778"/>
    <cellStyle name="40% - Accent3 2 5" xfId="257"/>
    <cellStyle name="40% - Accent3 2 5 2" xfId="549"/>
    <cellStyle name="40% - Accent3 2 5 3" xfId="781"/>
    <cellStyle name="40% - Accent3 2 6" xfId="258"/>
    <cellStyle name="40% - Accent3 2 6 2" xfId="550"/>
    <cellStyle name="40% - Accent3 2 6 3" xfId="782"/>
    <cellStyle name="40% - Accent3 3" xfId="389"/>
    <cellStyle name="40% - Accent3 3 2" xfId="653"/>
    <cellStyle name="40% - Accent3 3 3" xfId="886"/>
    <cellStyle name="40% - Accent3 4" xfId="914"/>
    <cellStyle name="40% - Accent4 2" xfId="27"/>
    <cellStyle name="40% - Accent4 2 2" xfId="89"/>
    <cellStyle name="40% - Accent4 2 2 2" xfId="259"/>
    <cellStyle name="40% - Accent4 2 2 2 2" xfId="260"/>
    <cellStyle name="40% - Accent4 2 2 2 2 2" xfId="552"/>
    <cellStyle name="40% - Accent4 2 2 2 2 3" xfId="784"/>
    <cellStyle name="40% - Accent4 2 2 2 3" xfId="261"/>
    <cellStyle name="40% - Accent4 2 2 2 3 2" xfId="553"/>
    <cellStyle name="40% - Accent4 2 2 2 3 3" xfId="785"/>
    <cellStyle name="40% - Accent4 2 2 2 4" xfId="551"/>
    <cellStyle name="40% - Accent4 2 2 2 5" xfId="783"/>
    <cellStyle name="40% - Accent4 2 2 3" xfId="262"/>
    <cellStyle name="40% - Accent4 2 2 3 2" xfId="554"/>
    <cellStyle name="40% - Accent4 2 2 3 3" xfId="786"/>
    <cellStyle name="40% - Accent4 2 2 4" xfId="263"/>
    <cellStyle name="40% - Accent4 2 2 4 2" xfId="555"/>
    <cellStyle name="40% - Accent4 2 2 4 3" xfId="787"/>
    <cellStyle name="40% - Accent4 2 3" xfId="264"/>
    <cellStyle name="40% - Accent4 2 3 2" xfId="265"/>
    <cellStyle name="40% - Accent4 2 3 2 2" xfId="557"/>
    <cellStyle name="40% - Accent4 2 3 2 3" xfId="789"/>
    <cellStyle name="40% - Accent4 2 3 3" xfId="266"/>
    <cellStyle name="40% - Accent4 2 3 3 2" xfId="558"/>
    <cellStyle name="40% - Accent4 2 3 3 3" xfId="790"/>
    <cellStyle name="40% - Accent4 2 3 4" xfId="556"/>
    <cellStyle name="40% - Accent4 2 3 5" xfId="788"/>
    <cellStyle name="40% - Accent4 2 4" xfId="267"/>
    <cellStyle name="40% - Accent4 2 4 2" xfId="268"/>
    <cellStyle name="40% - Accent4 2 4 2 2" xfId="560"/>
    <cellStyle name="40% - Accent4 2 4 2 3" xfId="792"/>
    <cellStyle name="40% - Accent4 2 4 3" xfId="269"/>
    <cellStyle name="40% - Accent4 2 4 3 2" xfId="561"/>
    <cellStyle name="40% - Accent4 2 4 3 3" xfId="793"/>
    <cellStyle name="40% - Accent4 2 4 4" xfId="559"/>
    <cellStyle name="40% - Accent4 2 4 5" xfId="791"/>
    <cellStyle name="40% - Accent4 2 5" xfId="270"/>
    <cellStyle name="40% - Accent4 2 5 2" xfId="562"/>
    <cellStyle name="40% - Accent4 2 5 3" xfId="794"/>
    <cellStyle name="40% - Accent4 2 6" xfId="271"/>
    <cellStyle name="40% - Accent4 2 6 2" xfId="563"/>
    <cellStyle name="40% - Accent4 2 6 3" xfId="795"/>
    <cellStyle name="40% - Accent4 3" xfId="390"/>
    <cellStyle name="40% - Accent4 3 2" xfId="654"/>
    <cellStyle name="40% - Accent4 3 3" xfId="887"/>
    <cellStyle name="40% - Accent4 4" xfId="915"/>
    <cellStyle name="40% - Accent5 2" xfId="28"/>
    <cellStyle name="40% - Accent5 2 2" xfId="90"/>
    <cellStyle name="40% - Accent5 2 2 2" xfId="272"/>
    <cellStyle name="40% - Accent5 2 2 2 2" xfId="273"/>
    <cellStyle name="40% - Accent5 2 2 2 2 2" xfId="565"/>
    <cellStyle name="40% - Accent5 2 2 2 2 3" xfId="797"/>
    <cellStyle name="40% - Accent5 2 2 2 3" xfId="274"/>
    <cellStyle name="40% - Accent5 2 2 2 3 2" xfId="566"/>
    <cellStyle name="40% - Accent5 2 2 2 3 3" xfId="798"/>
    <cellStyle name="40% - Accent5 2 2 2 4" xfId="564"/>
    <cellStyle name="40% - Accent5 2 2 2 5" xfId="796"/>
    <cellStyle name="40% - Accent5 2 2 3" xfId="275"/>
    <cellStyle name="40% - Accent5 2 2 3 2" xfId="567"/>
    <cellStyle name="40% - Accent5 2 2 3 3" xfId="799"/>
    <cellStyle name="40% - Accent5 2 2 4" xfId="276"/>
    <cellStyle name="40% - Accent5 2 2 4 2" xfId="568"/>
    <cellStyle name="40% - Accent5 2 2 4 3" xfId="800"/>
    <cellStyle name="40% - Accent5 2 3" xfId="277"/>
    <cellStyle name="40% - Accent5 2 3 2" xfId="278"/>
    <cellStyle name="40% - Accent5 2 3 2 2" xfId="570"/>
    <cellStyle name="40% - Accent5 2 3 2 3" xfId="802"/>
    <cellStyle name="40% - Accent5 2 3 3" xfId="279"/>
    <cellStyle name="40% - Accent5 2 3 3 2" xfId="571"/>
    <cellStyle name="40% - Accent5 2 3 3 3" xfId="803"/>
    <cellStyle name="40% - Accent5 2 3 4" xfId="569"/>
    <cellStyle name="40% - Accent5 2 3 5" xfId="801"/>
    <cellStyle name="40% - Accent5 2 4" xfId="280"/>
    <cellStyle name="40% - Accent5 2 4 2" xfId="281"/>
    <cellStyle name="40% - Accent5 2 4 2 2" xfId="573"/>
    <cellStyle name="40% - Accent5 2 4 2 3" xfId="805"/>
    <cellStyle name="40% - Accent5 2 4 3" xfId="282"/>
    <cellStyle name="40% - Accent5 2 4 3 2" xfId="574"/>
    <cellStyle name="40% - Accent5 2 4 3 3" xfId="806"/>
    <cellStyle name="40% - Accent5 2 4 4" xfId="572"/>
    <cellStyle name="40% - Accent5 2 4 5" xfId="804"/>
    <cellStyle name="40% - Accent5 2 5" xfId="283"/>
    <cellStyle name="40% - Accent5 2 5 2" xfId="575"/>
    <cellStyle name="40% - Accent5 2 5 3" xfId="807"/>
    <cellStyle name="40% - Accent5 2 6" xfId="284"/>
    <cellStyle name="40% - Accent5 2 6 2" xfId="576"/>
    <cellStyle name="40% - Accent5 2 6 3" xfId="808"/>
    <cellStyle name="40% - Accent5 3" xfId="391"/>
    <cellStyle name="40% - Accent5 3 2" xfId="655"/>
    <cellStyle name="40% - Accent5 3 3" xfId="888"/>
    <cellStyle name="40% - Accent5 4" xfId="916"/>
    <cellStyle name="40% - Accent6 2" xfId="29"/>
    <cellStyle name="40% - Accent6 2 2" xfId="91"/>
    <cellStyle name="40% - Accent6 2 2 2" xfId="285"/>
    <cellStyle name="40% - Accent6 2 2 2 2" xfId="286"/>
    <cellStyle name="40% - Accent6 2 2 2 2 2" xfId="578"/>
    <cellStyle name="40% - Accent6 2 2 2 2 3" xfId="810"/>
    <cellStyle name="40% - Accent6 2 2 2 3" xfId="287"/>
    <cellStyle name="40% - Accent6 2 2 2 3 2" xfId="579"/>
    <cellStyle name="40% - Accent6 2 2 2 3 3" xfId="811"/>
    <cellStyle name="40% - Accent6 2 2 2 4" xfId="577"/>
    <cellStyle name="40% - Accent6 2 2 2 5" xfId="809"/>
    <cellStyle name="40% - Accent6 2 2 3" xfId="288"/>
    <cellStyle name="40% - Accent6 2 2 3 2" xfId="580"/>
    <cellStyle name="40% - Accent6 2 2 3 3" xfId="812"/>
    <cellStyle name="40% - Accent6 2 2 4" xfId="289"/>
    <cellStyle name="40% - Accent6 2 2 4 2" xfId="581"/>
    <cellStyle name="40% - Accent6 2 2 4 3" xfId="813"/>
    <cellStyle name="40% - Accent6 2 3" xfId="290"/>
    <cellStyle name="40% - Accent6 2 3 2" xfId="291"/>
    <cellStyle name="40% - Accent6 2 3 2 2" xfId="583"/>
    <cellStyle name="40% - Accent6 2 3 2 3" xfId="815"/>
    <cellStyle name="40% - Accent6 2 3 3" xfId="292"/>
    <cellStyle name="40% - Accent6 2 3 3 2" xfId="584"/>
    <cellStyle name="40% - Accent6 2 3 3 3" xfId="816"/>
    <cellStyle name="40% - Accent6 2 3 4" xfId="582"/>
    <cellStyle name="40% - Accent6 2 3 5" xfId="814"/>
    <cellStyle name="40% - Accent6 2 4" xfId="293"/>
    <cellStyle name="40% - Accent6 2 4 2" xfId="294"/>
    <cellStyle name="40% - Accent6 2 4 2 2" xfId="586"/>
    <cellStyle name="40% - Accent6 2 4 2 3" xfId="818"/>
    <cellStyle name="40% - Accent6 2 4 3" xfId="295"/>
    <cellStyle name="40% - Accent6 2 4 3 2" xfId="587"/>
    <cellStyle name="40% - Accent6 2 4 3 3" xfId="819"/>
    <cellStyle name="40% - Accent6 2 4 4" xfId="585"/>
    <cellStyle name="40% - Accent6 2 4 5" xfId="817"/>
    <cellStyle name="40% - Accent6 2 5" xfId="296"/>
    <cellStyle name="40% - Accent6 2 5 2" xfId="588"/>
    <cellStyle name="40% - Accent6 2 5 3" xfId="820"/>
    <cellStyle name="40% - Accent6 2 6" xfId="297"/>
    <cellStyle name="40% - Accent6 2 6 2" xfId="589"/>
    <cellStyle name="40% - Accent6 2 6 3" xfId="821"/>
    <cellStyle name="40% - Accent6 3" xfId="392"/>
    <cellStyle name="40% - Accent6 3 2" xfId="656"/>
    <cellStyle name="40% - Accent6 3 3" xfId="889"/>
    <cellStyle name="40% - Accent6 4" xfId="917"/>
    <cellStyle name="40% - Акцент1 2" xfId="918"/>
    <cellStyle name="40% — акцент1 2" xfId="919"/>
    <cellStyle name="40% - Акцент2 2" xfId="920"/>
    <cellStyle name="40% — акцент2 2" xfId="921"/>
    <cellStyle name="40% - Акцент3 2" xfId="922"/>
    <cellStyle name="40% — акцент3 2" xfId="923"/>
    <cellStyle name="40% - Акцент4 2" xfId="924"/>
    <cellStyle name="40% — акцент4 2" xfId="925"/>
    <cellStyle name="40% - Акцент5 2" xfId="926"/>
    <cellStyle name="40% — акцент5 2" xfId="927"/>
    <cellStyle name="40% - Акцент6 2" xfId="928"/>
    <cellStyle name="40% — акцент6 2" xfId="929"/>
    <cellStyle name="60% - Accent1 2" xfId="30"/>
    <cellStyle name="60% - Accent1 2 2" xfId="92"/>
    <cellStyle name="60% - Accent1 3" xfId="393"/>
    <cellStyle name="60% - Accent2 2" xfId="31"/>
    <cellStyle name="60% - Accent2 2 2" xfId="93"/>
    <cellStyle name="60% - Accent2 3" xfId="394"/>
    <cellStyle name="60% - Accent3 2" xfId="32"/>
    <cellStyle name="60% - Accent3 2 2" xfId="94"/>
    <cellStyle name="60% - Accent3 3" xfId="395"/>
    <cellStyle name="60% - Accent4 2" xfId="33"/>
    <cellStyle name="60% - Accent4 2 2" xfId="95"/>
    <cellStyle name="60% - Accent4 3" xfId="396"/>
    <cellStyle name="60% - Accent5 2" xfId="34"/>
    <cellStyle name="60% - Accent5 2 2" xfId="96"/>
    <cellStyle name="60% - Accent5 3" xfId="397"/>
    <cellStyle name="60% - Accent6 2" xfId="35"/>
    <cellStyle name="60% - Accent6 2 2" xfId="97"/>
    <cellStyle name="60% - Accent6 3" xfId="398"/>
    <cellStyle name="60% - Акцент1 2" xfId="930"/>
    <cellStyle name="60% — акцент1 2" xfId="931"/>
    <cellStyle name="60% - Акцент2 2" xfId="932"/>
    <cellStyle name="60% — акцент2 2" xfId="933"/>
    <cellStyle name="60% - Акцент3 2" xfId="934"/>
    <cellStyle name="60% — акцент3 2" xfId="935"/>
    <cellStyle name="60% - Акцент4 2" xfId="936"/>
    <cellStyle name="60% — акцент4 2" xfId="937"/>
    <cellStyle name="60% - Акцент5 2" xfId="938"/>
    <cellStyle name="60% — акцент5 2" xfId="939"/>
    <cellStyle name="60% - Акцент6 2" xfId="940"/>
    <cellStyle name="60% — акцент6 2" xfId="941"/>
    <cellStyle name="Accent1 2" xfId="36"/>
    <cellStyle name="Accent1 2 2" xfId="98"/>
    <cellStyle name="Accent1 3" xfId="399"/>
    <cellStyle name="Accent2 2" xfId="37"/>
    <cellStyle name="Accent2 2 2" xfId="99"/>
    <cellStyle name="Accent2 3" xfId="400"/>
    <cellStyle name="Accent3 2" xfId="38"/>
    <cellStyle name="Accent3 2 2" xfId="100"/>
    <cellStyle name="Accent3 3" xfId="401"/>
    <cellStyle name="Accent4 2" xfId="39"/>
    <cellStyle name="Accent4 2 2" xfId="101"/>
    <cellStyle name="Accent4 3" xfId="402"/>
    <cellStyle name="Accent5 2" xfId="40"/>
    <cellStyle name="Accent5 2 2" xfId="102"/>
    <cellStyle name="Accent5 3" xfId="403"/>
    <cellStyle name="Accent6 2" xfId="41"/>
    <cellStyle name="Accent6 2 2" xfId="103"/>
    <cellStyle name="Accent6 3" xfId="404"/>
    <cellStyle name="Bad 2" xfId="42"/>
    <cellStyle name="Bad 2 2" xfId="104"/>
    <cellStyle name="Bad 3" xfId="405"/>
    <cellStyle name="Calculation" xfId="1000" builtinId="22"/>
    <cellStyle name="Calculation 2" xfId="43"/>
    <cellStyle name="Calculation 2 2" xfId="105"/>
    <cellStyle name="Calculation 2 2 2" xfId="426"/>
    <cellStyle name="Calculation 2 2 3" xfId="822"/>
    <cellStyle name="Calculation 3" xfId="406"/>
    <cellStyle name="Check Cell 2" xfId="44"/>
    <cellStyle name="Check Cell 2 2" xfId="106"/>
    <cellStyle name="Check Cell 3" xfId="407"/>
    <cellStyle name="Comma" xfId="7" builtinId="3"/>
    <cellStyle name="Comma 10" xfId="421"/>
    <cellStyle name="Comma 11" xfId="1001"/>
    <cellStyle name="Comma 15" xfId="998"/>
    <cellStyle name="Comma 2" xfId="10"/>
    <cellStyle name="Comma 2 2" xfId="72"/>
    <cellStyle name="Comma 2 2 2" xfId="107"/>
    <cellStyle name="Comma 2 2 2 2" xfId="298"/>
    <cellStyle name="Comma 2 2 2 3" xfId="999"/>
    <cellStyle name="Comma 2 3" xfId="75"/>
    <cellStyle name="Comma 2 3 2" xfId="299"/>
    <cellStyle name="Comma 2 4" xfId="68"/>
    <cellStyle name="Comma 2 5" xfId="17"/>
    <cellStyle name="Comma 3" xfId="12"/>
    <cellStyle name="Comma 3 2" xfId="108"/>
    <cellStyle name="Comma 3 2 2" xfId="300"/>
    <cellStyle name="Comma 3 2 2 2" xfId="301"/>
    <cellStyle name="Comma 3 2 3" xfId="427"/>
    <cellStyle name="Comma 3 2 4" xfId="663"/>
    <cellStyle name="Comma 3 3" xfId="71"/>
    <cellStyle name="Comma 4" xfId="74"/>
    <cellStyle name="Comma 4 2" xfId="302"/>
    <cellStyle name="Comma 4 2 2" xfId="303"/>
    <cellStyle name="Comma 4 3" xfId="304"/>
    <cellStyle name="Comma 4 3 2" xfId="305"/>
    <cellStyle name="Comma 5" xfId="66"/>
    <cellStyle name="Comma 5 2" xfId="306"/>
    <cellStyle name="Comma 5 2 2" xfId="307"/>
    <cellStyle name="Comma 5 3" xfId="425"/>
    <cellStyle name="Comma 5 4" xfId="660"/>
    <cellStyle name="Comma 6" xfId="15"/>
    <cellStyle name="Comma 6 10" xfId="658"/>
    <cellStyle name="Comma 6 2" xfId="308"/>
    <cellStyle name="Comma 6 3" xfId="309"/>
    <cellStyle name="Comma 6 3 2" xfId="310"/>
    <cellStyle name="Comma 6 3 2 2" xfId="311"/>
    <cellStyle name="Comma 6 3 2 2 2" xfId="592"/>
    <cellStyle name="Comma 6 3 2 2 3" xfId="825"/>
    <cellStyle name="Comma 6 3 2 3" xfId="312"/>
    <cellStyle name="Comma 6 3 2 3 2" xfId="593"/>
    <cellStyle name="Comma 6 3 2 3 3" xfId="826"/>
    <cellStyle name="Comma 6 3 2 4" xfId="591"/>
    <cellStyle name="Comma 6 3 2 5" xfId="824"/>
    <cellStyle name="Comma 6 3 3" xfId="313"/>
    <cellStyle name="Comma 6 3 3 2" xfId="594"/>
    <cellStyle name="Comma 6 3 3 3" xfId="827"/>
    <cellStyle name="Comma 6 3 4" xfId="314"/>
    <cellStyle name="Comma 6 3 4 2" xfId="595"/>
    <cellStyle name="Comma 6 3 4 3" xfId="828"/>
    <cellStyle name="Comma 6 3 5" xfId="590"/>
    <cellStyle name="Comma 6 3 6" xfId="823"/>
    <cellStyle name="Comma 6 4" xfId="315"/>
    <cellStyle name="Comma 6 4 2" xfId="316"/>
    <cellStyle name="Comma 6 4 2 2" xfId="317"/>
    <cellStyle name="Comma 6 4 2 2 2" xfId="598"/>
    <cellStyle name="Comma 6 4 2 2 3" xfId="831"/>
    <cellStyle name="Comma 6 4 2 3" xfId="318"/>
    <cellStyle name="Comma 6 4 2 3 2" xfId="599"/>
    <cellStyle name="Comma 6 4 2 3 3" xfId="832"/>
    <cellStyle name="Comma 6 4 2 4" xfId="597"/>
    <cellStyle name="Comma 6 4 2 5" xfId="830"/>
    <cellStyle name="Comma 6 4 3" xfId="319"/>
    <cellStyle name="Comma 6 4 3 2" xfId="600"/>
    <cellStyle name="Comma 6 4 3 3" xfId="833"/>
    <cellStyle name="Comma 6 4 4" xfId="320"/>
    <cellStyle name="Comma 6 4 4 2" xfId="601"/>
    <cellStyle name="Comma 6 4 4 3" xfId="834"/>
    <cellStyle name="Comma 6 4 5" xfId="596"/>
    <cellStyle name="Comma 6 4 6" xfId="829"/>
    <cellStyle name="Comma 6 5" xfId="321"/>
    <cellStyle name="Comma 6 5 2" xfId="322"/>
    <cellStyle name="Comma 6 5 2 2" xfId="603"/>
    <cellStyle name="Comma 6 5 2 3" xfId="836"/>
    <cellStyle name="Comma 6 5 3" xfId="323"/>
    <cellStyle name="Comma 6 5 3 2" xfId="604"/>
    <cellStyle name="Comma 6 5 3 3" xfId="837"/>
    <cellStyle name="Comma 6 5 4" xfId="602"/>
    <cellStyle name="Comma 6 5 5" xfId="835"/>
    <cellStyle name="Comma 6 6" xfId="324"/>
    <cellStyle name="Comma 6 6 2" xfId="325"/>
    <cellStyle name="Comma 6 6 2 2" xfId="606"/>
    <cellStyle name="Comma 6 6 2 3" xfId="839"/>
    <cellStyle name="Comma 6 6 3" xfId="326"/>
    <cellStyle name="Comma 6 6 3 2" xfId="607"/>
    <cellStyle name="Comma 6 6 3 3" xfId="840"/>
    <cellStyle name="Comma 6 6 4" xfId="605"/>
    <cellStyle name="Comma 6 6 5" xfId="838"/>
    <cellStyle name="Comma 6 7" xfId="327"/>
    <cellStyle name="Comma 6 7 2" xfId="608"/>
    <cellStyle name="Comma 6 7 3" xfId="841"/>
    <cellStyle name="Comma 6 8" xfId="328"/>
    <cellStyle name="Comma 6 8 2" xfId="609"/>
    <cellStyle name="Comma 6 8 3" xfId="842"/>
    <cellStyle name="Comma 6 9" xfId="423"/>
    <cellStyle name="Comma 7" xfId="329"/>
    <cellStyle name="Comma 8" xfId="330"/>
    <cellStyle name="Comma 8 2" xfId="331"/>
    <cellStyle name="Comma 9" xfId="332"/>
    <cellStyle name="Comma 9 2" xfId="333"/>
    <cellStyle name="Explanatory Text 2" xfId="45"/>
    <cellStyle name="Explanatory Text 2 2" xfId="109"/>
    <cellStyle name="Explanatory Text 3" xfId="408"/>
    <cellStyle name="Good 2" xfId="46"/>
    <cellStyle name="Good 2 2" xfId="110"/>
    <cellStyle name="Good 3" xfId="409"/>
    <cellStyle name="Heading 1 2" xfId="47"/>
    <cellStyle name="Heading 1 2 2" xfId="111"/>
    <cellStyle name="Heading 1 3" xfId="410"/>
    <cellStyle name="Heading 2 2" xfId="48"/>
    <cellStyle name="Heading 2 2 2" xfId="112"/>
    <cellStyle name="Heading 2 3" xfId="411"/>
    <cellStyle name="Heading 3 2" xfId="49"/>
    <cellStyle name="Heading 3 2 2" xfId="113"/>
    <cellStyle name="Heading 3 3" xfId="412"/>
    <cellStyle name="Heading 4 2" xfId="50"/>
    <cellStyle name="Heading 4 2 2" xfId="114"/>
    <cellStyle name="Heading 4 3" xfId="413"/>
    <cellStyle name="Input 2" xfId="51"/>
    <cellStyle name="Input 2 2" xfId="115"/>
    <cellStyle name="Input 2 2 2" xfId="428"/>
    <cellStyle name="Input 2 2 3" xfId="661"/>
    <cellStyle name="Input 3" xfId="414"/>
    <cellStyle name="Linked Cell 2" xfId="52"/>
    <cellStyle name="Linked Cell 2 2" xfId="116"/>
    <cellStyle name="Linked Cell 3" xfId="415"/>
    <cellStyle name="Neutral 2" xfId="53"/>
    <cellStyle name="Neutral 2 2" xfId="78"/>
    <cellStyle name="Neutral 2 3" xfId="334"/>
    <cellStyle name="Neutral 3" xfId="117"/>
    <cellStyle name="Neutral 4" xfId="335"/>
    <cellStyle name="Neutral 4 2" xfId="416"/>
    <cellStyle name="Normal" xfId="0" builtinId="0"/>
    <cellStyle name="Normal 10" xfId="4"/>
    <cellStyle name="Normal 10 2" xfId="336"/>
    <cellStyle name="Normal 10 2 2" xfId="337"/>
    <cellStyle name="Normal 10 2 2 2" xfId="338"/>
    <cellStyle name="Normal 10 2 2 2 2" xfId="612"/>
    <cellStyle name="Normal 10 2 2 2 3" xfId="845"/>
    <cellStyle name="Normal 10 2 2 3" xfId="339"/>
    <cellStyle name="Normal 10 2 2 3 2" xfId="613"/>
    <cellStyle name="Normal 10 2 2 3 3" xfId="846"/>
    <cellStyle name="Normal 10 2 2 4" xfId="611"/>
    <cellStyle name="Normal 10 2 2 5" xfId="844"/>
    <cellStyle name="Normal 10 2 3" xfId="340"/>
    <cellStyle name="Normal 10 2 3 2" xfId="614"/>
    <cellStyle name="Normal 10 2 3 3" xfId="847"/>
    <cellStyle name="Normal 10 2 4" xfId="341"/>
    <cellStyle name="Normal 10 2 4 2" xfId="615"/>
    <cellStyle name="Normal 10 2 4 3" xfId="848"/>
    <cellStyle name="Normal 10 2 5" xfId="610"/>
    <cellStyle name="Normal 10 2 6" xfId="843"/>
    <cellStyle name="Normal 10 3" xfId="342"/>
    <cellStyle name="Normal 10 3 2" xfId="343"/>
    <cellStyle name="Normal 10 3 2 2" xfId="617"/>
    <cellStyle name="Normal 10 3 2 3" xfId="850"/>
    <cellStyle name="Normal 10 3 3" xfId="344"/>
    <cellStyle name="Normal 10 3 3 2" xfId="618"/>
    <cellStyle name="Normal 10 3 3 3" xfId="851"/>
    <cellStyle name="Normal 10 3 4" xfId="616"/>
    <cellStyle name="Normal 10 3 5" xfId="849"/>
    <cellStyle name="Normal 10 4" xfId="345"/>
    <cellStyle name="Normal 10 4 2" xfId="346"/>
    <cellStyle name="Normal 10 4 2 2" xfId="620"/>
    <cellStyle name="Normal 10 4 2 3" xfId="853"/>
    <cellStyle name="Normal 10 4 3" xfId="347"/>
    <cellStyle name="Normal 10 4 3 2" xfId="621"/>
    <cellStyle name="Normal 10 4 3 3" xfId="854"/>
    <cellStyle name="Normal 10 4 4" xfId="619"/>
    <cellStyle name="Normal 10 4 5" xfId="852"/>
    <cellStyle name="Normal 10 5" xfId="348"/>
    <cellStyle name="Normal 10 5 2" xfId="622"/>
    <cellStyle name="Normal 10 5 3" xfId="855"/>
    <cellStyle name="Normal 10 6" xfId="349"/>
    <cellStyle name="Normal 10 6 2" xfId="623"/>
    <cellStyle name="Normal 10 6 3" xfId="856"/>
    <cellStyle name="Normal 11" xfId="350"/>
    <cellStyle name="Normal 11 2" xfId="351"/>
    <cellStyle name="Normal 11 3" xfId="942"/>
    <cellStyle name="Normal 12" xfId="352"/>
    <cellStyle name="Normal 12 2" xfId="353"/>
    <cellStyle name="Normal 12 3" xfId="892"/>
    <cellStyle name="Normal 13" xfId="1005"/>
    <cellStyle name="Normal 14" xfId="1007"/>
    <cellStyle name="Normal 2" xfId="1"/>
    <cellStyle name="Normal 2 2" xfId="54"/>
    <cellStyle name="Normal 2 2 2" xfId="135"/>
    <cellStyle name="Normal 2 2 3" xfId="118"/>
    <cellStyle name="Normal 2 3" xfId="119"/>
    <cellStyle name="Normal 2 4" xfId="67"/>
    <cellStyle name="Normal 2 5" xfId="16"/>
    <cellStyle name="Normal 2_3.Havelvacner_N1_12 23.01.2018" xfId="354"/>
    <cellStyle name="Normal 3" xfId="3"/>
    <cellStyle name="Normal 3 2" xfId="55"/>
    <cellStyle name="Normal 3 2 2" xfId="120"/>
    <cellStyle name="Normal 3 2 3" xfId="76"/>
    <cellStyle name="Normal 3 3" xfId="70"/>
    <cellStyle name="Normal 3_HavelvacN2axjusakN3" xfId="79"/>
    <cellStyle name="Normal 4" xfId="5"/>
    <cellStyle name="Normal 4 2" xfId="77"/>
    <cellStyle name="Normal 4 2 2" xfId="355"/>
    <cellStyle name="Normal 4 3" xfId="73"/>
    <cellStyle name="Normal 5" xfId="9"/>
    <cellStyle name="Normal 5 2" xfId="56"/>
    <cellStyle name="Normal 5 2 2" xfId="121"/>
    <cellStyle name="Normal 5 2 2 2" xfId="429"/>
    <cellStyle name="Normal 5 2 2 3" xfId="664"/>
    <cellStyle name="Normal 5 2 3" xfId="943"/>
    <cellStyle name="Normal 5 2 4" xfId="944"/>
    <cellStyle name="Normal 5 3" xfId="356"/>
    <cellStyle name="Normal 5 3 2" xfId="357"/>
    <cellStyle name="Normal 5 3 2 2" xfId="358"/>
    <cellStyle name="Normal 5 3 2 2 2" xfId="626"/>
    <cellStyle name="Normal 5 3 2 2 3" xfId="859"/>
    <cellStyle name="Normal 5 3 2 3" xfId="359"/>
    <cellStyle name="Normal 5 3 2 3 2" xfId="627"/>
    <cellStyle name="Normal 5 3 2 3 3" xfId="860"/>
    <cellStyle name="Normal 5 3 2 4" xfId="625"/>
    <cellStyle name="Normal 5 3 2 5" xfId="858"/>
    <cellStyle name="Normal 5 3 3" xfId="360"/>
    <cellStyle name="Normal 5 3 3 2" xfId="628"/>
    <cellStyle name="Normal 5 3 3 3" xfId="861"/>
    <cellStyle name="Normal 5 3 4" xfId="361"/>
    <cellStyle name="Normal 5 3 4 2" xfId="629"/>
    <cellStyle name="Normal 5 3 4 3" xfId="862"/>
    <cellStyle name="Normal 5 3 5" xfId="624"/>
    <cellStyle name="Normal 5 3 6" xfId="857"/>
    <cellStyle name="Normal 5 3 7" xfId="1002"/>
    <cellStyle name="Normal 5 4" xfId="362"/>
    <cellStyle name="Normal 5 4 2" xfId="363"/>
    <cellStyle name="Normal 5 4 2 2" xfId="364"/>
    <cellStyle name="Normal 5 4 2 2 2" xfId="632"/>
    <cellStyle name="Normal 5 4 2 2 3" xfId="865"/>
    <cellStyle name="Normal 5 4 2 3" xfId="365"/>
    <cellStyle name="Normal 5 4 2 3 2" xfId="633"/>
    <cellStyle name="Normal 5 4 2 3 3" xfId="866"/>
    <cellStyle name="Normal 5 4 2 4" xfId="631"/>
    <cellStyle name="Normal 5 4 2 5" xfId="864"/>
    <cellStyle name="Normal 5 4 3" xfId="366"/>
    <cellStyle name="Normal 5 4 3 2" xfId="634"/>
    <cellStyle name="Normal 5 4 3 3" xfId="867"/>
    <cellStyle name="Normal 5 4 4" xfId="367"/>
    <cellStyle name="Normal 5 4 4 2" xfId="635"/>
    <cellStyle name="Normal 5 4 4 3" xfId="868"/>
    <cellStyle name="Normal 5 4 5" xfId="630"/>
    <cellStyle name="Normal 5 4 6" xfId="863"/>
    <cellStyle name="Normal 5 5" xfId="368"/>
    <cellStyle name="Normal 5 5 2" xfId="369"/>
    <cellStyle name="Normal 5 5 2 2" xfId="637"/>
    <cellStyle name="Normal 5 5 2 3" xfId="870"/>
    <cellStyle name="Normal 5 5 3" xfId="370"/>
    <cellStyle name="Normal 5 5 3 2" xfId="638"/>
    <cellStyle name="Normal 5 5 3 3" xfId="871"/>
    <cellStyle name="Normal 5 5 4" xfId="636"/>
    <cellStyle name="Normal 5 5 5" xfId="869"/>
    <cellStyle name="Normal 5 6" xfId="371"/>
    <cellStyle name="Normal 5 6 2" xfId="372"/>
    <cellStyle name="Normal 5 6 2 2" xfId="640"/>
    <cellStyle name="Normal 5 6 2 3" xfId="873"/>
    <cellStyle name="Normal 5 6 3" xfId="373"/>
    <cellStyle name="Normal 5 6 3 2" xfId="641"/>
    <cellStyle name="Normal 5 6 3 3" xfId="874"/>
    <cellStyle name="Normal 5 6 4" xfId="639"/>
    <cellStyle name="Normal 5 6 5" xfId="872"/>
    <cellStyle name="Normal 5 7" xfId="374"/>
    <cellStyle name="Normal 5 7 2" xfId="642"/>
    <cellStyle name="Normal 5 7 3" xfId="875"/>
    <cellStyle name="Normal 5 8" xfId="375"/>
    <cellStyle name="Normal 5 8 2" xfId="643"/>
    <cellStyle name="Normal 5 8 3" xfId="876"/>
    <cellStyle name="Normal 5 9" xfId="376"/>
    <cellStyle name="Normal 5 9 2" xfId="644"/>
    <cellStyle name="Normal 5 9 3" xfId="877"/>
    <cellStyle name="Normal 6" xfId="122"/>
    <cellStyle name="Normal 6 2" xfId="945"/>
    <cellStyle name="Normal 7" xfId="123"/>
    <cellStyle name="Normal 8" xfId="8"/>
    <cellStyle name="Normal 8 2" xfId="134"/>
    <cellStyle name="Normal 8 3" xfId="946"/>
    <cellStyle name="Normal 8 3 2" xfId="1003"/>
    <cellStyle name="Normal 8 4" xfId="947"/>
    <cellStyle name="Normal 8 5" xfId="1008"/>
    <cellStyle name="Normal 9" xfId="13"/>
    <cellStyle name="Normal 9 2" xfId="422"/>
    <cellStyle name="Normal 9 3" xfId="657"/>
    <cellStyle name="Normal_Book2" xfId="1009"/>
    <cellStyle name="Normal_General 17.02.04" xfId="1006"/>
    <cellStyle name="Note 2" xfId="57"/>
    <cellStyle name="Note 2 2" xfId="124"/>
    <cellStyle name="Note 2 2 2" xfId="430"/>
    <cellStyle name="Note 2 2 3" xfId="891"/>
    <cellStyle name="Note 3" xfId="58"/>
    <cellStyle name="Note 3 2" xfId="424"/>
    <cellStyle name="Note 3 3" xfId="659"/>
    <cellStyle name="Note 4" xfId="948"/>
    <cellStyle name="Output 2" xfId="59"/>
    <cellStyle name="Output 2 2" xfId="125"/>
    <cellStyle name="Output 2 2 2" xfId="431"/>
    <cellStyle name="Output 2 2 3" xfId="662"/>
    <cellStyle name="Output 3" xfId="417"/>
    <cellStyle name="Percent 2" xfId="2"/>
    <cellStyle name="Percent 2 2" xfId="69"/>
    <cellStyle name="Percent 2 2 2" xfId="377"/>
    <cellStyle name="Percent 2 3" xfId="60"/>
    <cellStyle name="Percent 3" xfId="11"/>
    <cellStyle name="Percent 3 2" xfId="378"/>
    <cellStyle name="RowLevel_1_N6+artabyuje" xfId="379"/>
    <cellStyle name="SN_241" xfId="6"/>
    <cellStyle name="SN_it" xfId="996"/>
    <cellStyle name="Style 1" xfId="126"/>
    <cellStyle name="Style 1 2" xfId="127"/>
    <cellStyle name="Style 1 2 2" xfId="949"/>
    <cellStyle name="Style 1_verchnakan_ax21-25_2018" xfId="128"/>
    <cellStyle name="Title 2" xfId="61"/>
    <cellStyle name="Title 2 2" xfId="129"/>
    <cellStyle name="Title 3" xfId="418"/>
    <cellStyle name="Total 2" xfId="62"/>
    <cellStyle name="Total 2 2" xfId="130"/>
    <cellStyle name="Total 2 2 2" xfId="432"/>
    <cellStyle name="Total 2 2 3" xfId="890"/>
    <cellStyle name="Total 3" xfId="419"/>
    <cellStyle name="Warning Text 2" xfId="63"/>
    <cellStyle name="Warning Text 2 2" xfId="131"/>
    <cellStyle name="Warning Text 3" xfId="420"/>
    <cellStyle name="Акцент1 2" xfId="950"/>
    <cellStyle name="Акцент1 3" xfId="951"/>
    <cellStyle name="Акцент2 2" xfId="952"/>
    <cellStyle name="Акцент2 3" xfId="953"/>
    <cellStyle name="Акцент3 2" xfId="954"/>
    <cellStyle name="Акцент3 3" xfId="955"/>
    <cellStyle name="Акцент4 2" xfId="956"/>
    <cellStyle name="Акцент4 3" xfId="957"/>
    <cellStyle name="Акцент5 2" xfId="958"/>
    <cellStyle name="Акцент5 3" xfId="959"/>
    <cellStyle name="Акцент6 2" xfId="960"/>
    <cellStyle name="Акцент6 3" xfId="961"/>
    <cellStyle name="Ввод  2" xfId="962"/>
    <cellStyle name="Ввод  3" xfId="963"/>
    <cellStyle name="Вывод 2" xfId="964"/>
    <cellStyle name="Вывод 3" xfId="965"/>
    <cellStyle name="Вычисление 2" xfId="966"/>
    <cellStyle name="Вычисление 3" xfId="967"/>
    <cellStyle name="Заголовок 1 2" xfId="968"/>
    <cellStyle name="Заголовок 1 3" xfId="969"/>
    <cellStyle name="Заголовок 2 2" xfId="970"/>
    <cellStyle name="Заголовок 2 3" xfId="971"/>
    <cellStyle name="Заголовок 3 2" xfId="972"/>
    <cellStyle name="Заголовок 3 3" xfId="973"/>
    <cellStyle name="Заголовок 4 2" xfId="974"/>
    <cellStyle name="Заголовок 4 3" xfId="975"/>
    <cellStyle name="Итог 2" xfId="976"/>
    <cellStyle name="Итог 3" xfId="977"/>
    <cellStyle name="Контрольная ячейка 2" xfId="978"/>
    <cellStyle name="Контрольная ячейка 3" xfId="979"/>
    <cellStyle name="Название 2" xfId="380"/>
    <cellStyle name="Нейтральный 2" xfId="980"/>
    <cellStyle name="Нейтральный 3" xfId="981"/>
    <cellStyle name="Обычный 2" xfId="14"/>
    <cellStyle name="Обычный 2 2" xfId="133"/>
    <cellStyle name="Обычный 2 2 4" xfId="1004"/>
    <cellStyle name="Обычный 2 3" xfId="132"/>
    <cellStyle name="Обычный 3" xfId="136"/>
    <cellStyle name="Обычный 3 2" xfId="433"/>
    <cellStyle name="Обычный 3 3" xfId="665"/>
    <cellStyle name="Обычный 4" xfId="137"/>
    <cellStyle name="Обычный 5" xfId="138"/>
    <cellStyle name="Обычный 6" xfId="139"/>
    <cellStyle name="Обычный 7" xfId="982"/>
    <cellStyle name="Обычный 9 2" xfId="997"/>
    <cellStyle name="Плохой 2" xfId="983"/>
    <cellStyle name="Плохой 3" xfId="984"/>
    <cellStyle name="Пояснение 2" xfId="985"/>
    <cellStyle name="Пояснение 3" xfId="986"/>
    <cellStyle name="Примечание 2" xfId="987"/>
    <cellStyle name="Связанная ячейка 2" xfId="988"/>
    <cellStyle name="Связанная ячейка 3" xfId="989"/>
    <cellStyle name="Стиль 1" xfId="64"/>
    <cellStyle name="Текст предупреждения 2" xfId="990"/>
    <cellStyle name="Текст предупреждения 3" xfId="991"/>
    <cellStyle name="Финансовый 2" xfId="65"/>
    <cellStyle name="Финансовый 2 2" xfId="992"/>
    <cellStyle name="Финансовый 3" xfId="893"/>
    <cellStyle name="Финансовый 4" xfId="993"/>
    <cellStyle name="Хороший 2" xfId="994"/>
    <cellStyle name="Хороший 3" xfId="99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zoomScaleNormal="100" workbookViewId="0">
      <selection activeCell="F8" sqref="F8"/>
    </sheetView>
  </sheetViews>
  <sheetFormatPr defaultRowHeight="17.25"/>
  <cols>
    <col min="1" max="1" width="66.7109375" style="74" customWidth="1"/>
    <col min="2" max="2" width="40.42578125" style="74" customWidth="1"/>
    <col min="3" max="3" width="22.28515625" style="74" customWidth="1"/>
    <col min="4" max="4" width="23.140625" style="74" customWidth="1"/>
    <col min="5" max="5" width="18" style="74" customWidth="1"/>
    <col min="6" max="6" width="16.140625" style="74" customWidth="1"/>
    <col min="7" max="7" width="17.5703125" style="74" customWidth="1"/>
    <col min="8" max="8" width="15.42578125" style="74" customWidth="1"/>
    <col min="9" max="9" width="13.7109375" style="74" customWidth="1"/>
    <col min="10" max="11" width="12.140625" style="74" customWidth="1"/>
    <col min="12" max="255" width="9.140625" style="74"/>
    <col min="256" max="256" width="3" style="74" customWidth="1"/>
    <col min="257" max="257" width="36.7109375" style="74" customWidth="1"/>
    <col min="258" max="258" width="58.42578125" style="74" customWidth="1"/>
    <col min="259" max="259" width="21.85546875" style="74" customWidth="1"/>
    <col min="260" max="511" width="9.140625" style="74"/>
    <col min="512" max="512" width="3" style="74" customWidth="1"/>
    <col min="513" max="513" width="36.7109375" style="74" customWidth="1"/>
    <col min="514" max="514" width="58.42578125" style="74" customWidth="1"/>
    <col min="515" max="515" width="21.85546875" style="74" customWidth="1"/>
    <col min="516" max="767" width="9.140625" style="74"/>
    <col min="768" max="768" width="3" style="74" customWidth="1"/>
    <col min="769" max="769" width="36.7109375" style="74" customWidth="1"/>
    <col min="770" max="770" width="58.42578125" style="74" customWidth="1"/>
    <col min="771" max="771" width="21.85546875" style="74" customWidth="1"/>
    <col min="772" max="1023" width="9.140625" style="74"/>
    <col min="1024" max="1024" width="3" style="74" customWidth="1"/>
    <col min="1025" max="1025" width="36.7109375" style="74" customWidth="1"/>
    <col min="1026" max="1026" width="58.42578125" style="74" customWidth="1"/>
    <col min="1027" max="1027" width="21.85546875" style="74" customWidth="1"/>
    <col min="1028" max="1279" width="9.140625" style="74"/>
    <col min="1280" max="1280" width="3" style="74" customWidth="1"/>
    <col min="1281" max="1281" width="36.7109375" style="74" customWidth="1"/>
    <col min="1282" max="1282" width="58.42578125" style="74" customWidth="1"/>
    <col min="1283" max="1283" width="21.85546875" style="74" customWidth="1"/>
    <col min="1284" max="1535" width="9.140625" style="74"/>
    <col min="1536" max="1536" width="3" style="74" customWidth="1"/>
    <col min="1537" max="1537" width="36.7109375" style="74" customWidth="1"/>
    <col min="1538" max="1538" width="58.42578125" style="74" customWidth="1"/>
    <col min="1539" max="1539" width="21.85546875" style="74" customWidth="1"/>
    <col min="1540" max="1791" width="9.140625" style="74"/>
    <col min="1792" max="1792" width="3" style="74" customWidth="1"/>
    <col min="1793" max="1793" width="36.7109375" style="74" customWidth="1"/>
    <col min="1794" max="1794" width="58.42578125" style="74" customWidth="1"/>
    <col min="1795" max="1795" width="21.85546875" style="74" customWidth="1"/>
    <col min="1796" max="2047" width="9.140625" style="74"/>
    <col min="2048" max="2048" width="3" style="74" customWidth="1"/>
    <col min="2049" max="2049" width="36.7109375" style="74" customWidth="1"/>
    <col min="2050" max="2050" width="58.42578125" style="74" customWidth="1"/>
    <col min="2051" max="2051" width="21.85546875" style="74" customWidth="1"/>
    <col min="2052" max="2303" width="9.140625" style="74"/>
    <col min="2304" max="2304" width="3" style="74" customWidth="1"/>
    <col min="2305" max="2305" width="36.7109375" style="74" customWidth="1"/>
    <col min="2306" max="2306" width="58.42578125" style="74" customWidth="1"/>
    <col min="2307" max="2307" width="21.85546875" style="74" customWidth="1"/>
    <col min="2308" max="2559" width="9.140625" style="74"/>
    <col min="2560" max="2560" width="3" style="74" customWidth="1"/>
    <col min="2561" max="2561" width="36.7109375" style="74" customWidth="1"/>
    <col min="2562" max="2562" width="58.42578125" style="74" customWidth="1"/>
    <col min="2563" max="2563" width="21.85546875" style="74" customWidth="1"/>
    <col min="2564" max="2815" width="9.140625" style="74"/>
    <col min="2816" max="2816" width="3" style="74" customWidth="1"/>
    <col min="2817" max="2817" width="36.7109375" style="74" customWidth="1"/>
    <col min="2818" max="2818" width="58.42578125" style="74" customWidth="1"/>
    <col min="2819" max="2819" width="21.85546875" style="74" customWidth="1"/>
    <col min="2820" max="3071" width="9.140625" style="74"/>
    <col min="3072" max="3072" width="3" style="74" customWidth="1"/>
    <col min="3073" max="3073" width="36.7109375" style="74" customWidth="1"/>
    <col min="3074" max="3074" width="58.42578125" style="74" customWidth="1"/>
    <col min="3075" max="3075" width="21.85546875" style="74" customWidth="1"/>
    <col min="3076" max="3327" width="9.140625" style="74"/>
    <col min="3328" max="3328" width="3" style="74" customWidth="1"/>
    <col min="3329" max="3329" width="36.7109375" style="74" customWidth="1"/>
    <col min="3330" max="3330" width="58.42578125" style="74" customWidth="1"/>
    <col min="3331" max="3331" width="21.85546875" style="74" customWidth="1"/>
    <col min="3332" max="3583" width="9.140625" style="74"/>
    <col min="3584" max="3584" width="3" style="74" customWidth="1"/>
    <col min="3585" max="3585" width="36.7109375" style="74" customWidth="1"/>
    <col min="3586" max="3586" width="58.42578125" style="74" customWidth="1"/>
    <col min="3587" max="3587" width="21.85546875" style="74" customWidth="1"/>
    <col min="3588" max="3839" width="9.140625" style="74"/>
    <col min="3840" max="3840" width="3" style="74" customWidth="1"/>
    <col min="3841" max="3841" width="36.7109375" style="74" customWidth="1"/>
    <col min="3842" max="3842" width="58.42578125" style="74" customWidth="1"/>
    <col min="3843" max="3843" width="21.85546875" style="74" customWidth="1"/>
    <col min="3844" max="4095" width="9.140625" style="74"/>
    <col min="4096" max="4096" width="3" style="74" customWidth="1"/>
    <col min="4097" max="4097" width="36.7109375" style="74" customWidth="1"/>
    <col min="4098" max="4098" width="58.42578125" style="74" customWidth="1"/>
    <col min="4099" max="4099" width="21.85546875" style="74" customWidth="1"/>
    <col min="4100" max="4351" width="9.140625" style="74"/>
    <col min="4352" max="4352" width="3" style="74" customWidth="1"/>
    <col min="4353" max="4353" width="36.7109375" style="74" customWidth="1"/>
    <col min="4354" max="4354" width="58.42578125" style="74" customWidth="1"/>
    <col min="4355" max="4355" width="21.85546875" style="74" customWidth="1"/>
    <col min="4356" max="4607" width="9.140625" style="74"/>
    <col min="4608" max="4608" width="3" style="74" customWidth="1"/>
    <col min="4609" max="4609" width="36.7109375" style="74" customWidth="1"/>
    <col min="4610" max="4610" width="58.42578125" style="74" customWidth="1"/>
    <col min="4611" max="4611" width="21.85546875" style="74" customWidth="1"/>
    <col min="4612" max="4863" width="9.140625" style="74"/>
    <col min="4864" max="4864" width="3" style="74" customWidth="1"/>
    <col min="4865" max="4865" width="36.7109375" style="74" customWidth="1"/>
    <col min="4866" max="4866" width="58.42578125" style="74" customWidth="1"/>
    <col min="4867" max="4867" width="21.85546875" style="74" customWidth="1"/>
    <col min="4868" max="5119" width="9.140625" style="74"/>
    <col min="5120" max="5120" width="3" style="74" customWidth="1"/>
    <col min="5121" max="5121" width="36.7109375" style="74" customWidth="1"/>
    <col min="5122" max="5122" width="58.42578125" style="74" customWidth="1"/>
    <col min="5123" max="5123" width="21.85546875" style="74" customWidth="1"/>
    <col min="5124" max="5375" width="9.140625" style="74"/>
    <col min="5376" max="5376" width="3" style="74" customWidth="1"/>
    <col min="5377" max="5377" width="36.7109375" style="74" customWidth="1"/>
    <col min="5378" max="5378" width="58.42578125" style="74" customWidth="1"/>
    <col min="5379" max="5379" width="21.85546875" style="74" customWidth="1"/>
    <col min="5380" max="5631" width="9.140625" style="74"/>
    <col min="5632" max="5632" width="3" style="74" customWidth="1"/>
    <col min="5633" max="5633" width="36.7109375" style="74" customWidth="1"/>
    <col min="5634" max="5634" width="58.42578125" style="74" customWidth="1"/>
    <col min="5635" max="5635" width="21.85546875" style="74" customWidth="1"/>
    <col min="5636" max="5887" width="9.140625" style="74"/>
    <col min="5888" max="5888" width="3" style="74" customWidth="1"/>
    <col min="5889" max="5889" width="36.7109375" style="74" customWidth="1"/>
    <col min="5890" max="5890" width="58.42578125" style="74" customWidth="1"/>
    <col min="5891" max="5891" width="21.85546875" style="74" customWidth="1"/>
    <col min="5892" max="6143" width="9.140625" style="74"/>
    <col min="6144" max="6144" width="3" style="74" customWidth="1"/>
    <col min="6145" max="6145" width="36.7109375" style="74" customWidth="1"/>
    <col min="6146" max="6146" width="58.42578125" style="74" customWidth="1"/>
    <col min="6147" max="6147" width="21.85546875" style="74" customWidth="1"/>
    <col min="6148" max="6399" width="9.140625" style="74"/>
    <col min="6400" max="6400" width="3" style="74" customWidth="1"/>
    <col min="6401" max="6401" width="36.7109375" style="74" customWidth="1"/>
    <col min="6402" max="6402" width="58.42578125" style="74" customWidth="1"/>
    <col min="6403" max="6403" width="21.85546875" style="74" customWidth="1"/>
    <col min="6404" max="6655" width="9.140625" style="74"/>
    <col min="6656" max="6656" width="3" style="74" customWidth="1"/>
    <col min="6657" max="6657" width="36.7109375" style="74" customWidth="1"/>
    <col min="6658" max="6658" width="58.42578125" style="74" customWidth="1"/>
    <col min="6659" max="6659" width="21.85546875" style="74" customWidth="1"/>
    <col min="6660" max="6911" width="9.140625" style="74"/>
    <col min="6912" max="6912" width="3" style="74" customWidth="1"/>
    <col min="6913" max="6913" width="36.7109375" style="74" customWidth="1"/>
    <col min="6914" max="6914" width="58.42578125" style="74" customWidth="1"/>
    <col min="6915" max="6915" width="21.85546875" style="74" customWidth="1"/>
    <col min="6916" max="7167" width="9.140625" style="74"/>
    <col min="7168" max="7168" width="3" style="74" customWidth="1"/>
    <col min="7169" max="7169" width="36.7109375" style="74" customWidth="1"/>
    <col min="7170" max="7170" width="58.42578125" style="74" customWidth="1"/>
    <col min="7171" max="7171" width="21.85546875" style="74" customWidth="1"/>
    <col min="7172" max="7423" width="9.140625" style="74"/>
    <col min="7424" max="7424" width="3" style="74" customWidth="1"/>
    <col min="7425" max="7425" width="36.7109375" style="74" customWidth="1"/>
    <col min="7426" max="7426" width="58.42578125" style="74" customWidth="1"/>
    <col min="7427" max="7427" width="21.85546875" style="74" customWidth="1"/>
    <col min="7428" max="7679" width="9.140625" style="74"/>
    <col min="7680" max="7680" width="3" style="74" customWidth="1"/>
    <col min="7681" max="7681" width="36.7109375" style="74" customWidth="1"/>
    <col min="7682" max="7682" width="58.42578125" style="74" customWidth="1"/>
    <col min="7683" max="7683" width="21.85546875" style="74" customWidth="1"/>
    <col min="7684" max="7935" width="9.140625" style="74"/>
    <col min="7936" max="7936" width="3" style="74" customWidth="1"/>
    <col min="7937" max="7937" width="36.7109375" style="74" customWidth="1"/>
    <col min="7938" max="7938" width="58.42578125" style="74" customWidth="1"/>
    <col min="7939" max="7939" width="21.85546875" style="74" customWidth="1"/>
    <col min="7940" max="8191" width="9.140625" style="74"/>
    <col min="8192" max="8192" width="3" style="74" customWidth="1"/>
    <col min="8193" max="8193" width="36.7109375" style="74" customWidth="1"/>
    <col min="8194" max="8194" width="58.42578125" style="74" customWidth="1"/>
    <col min="8195" max="8195" width="21.85546875" style="74" customWidth="1"/>
    <col min="8196" max="8447" width="9.140625" style="74"/>
    <col min="8448" max="8448" width="3" style="74" customWidth="1"/>
    <col min="8449" max="8449" width="36.7109375" style="74" customWidth="1"/>
    <col min="8450" max="8450" width="58.42578125" style="74" customWidth="1"/>
    <col min="8451" max="8451" width="21.85546875" style="74" customWidth="1"/>
    <col min="8452" max="8703" width="9.140625" style="74"/>
    <col min="8704" max="8704" width="3" style="74" customWidth="1"/>
    <col min="8705" max="8705" width="36.7109375" style="74" customWidth="1"/>
    <col min="8706" max="8706" width="58.42578125" style="74" customWidth="1"/>
    <col min="8707" max="8707" width="21.85546875" style="74" customWidth="1"/>
    <col min="8708" max="8959" width="9.140625" style="74"/>
    <col min="8960" max="8960" width="3" style="74" customWidth="1"/>
    <col min="8961" max="8961" width="36.7109375" style="74" customWidth="1"/>
    <col min="8962" max="8962" width="58.42578125" style="74" customWidth="1"/>
    <col min="8963" max="8963" width="21.85546875" style="74" customWidth="1"/>
    <col min="8964" max="9215" width="9.140625" style="74"/>
    <col min="9216" max="9216" width="3" style="74" customWidth="1"/>
    <col min="9217" max="9217" width="36.7109375" style="74" customWidth="1"/>
    <col min="9218" max="9218" width="58.42578125" style="74" customWidth="1"/>
    <col min="9219" max="9219" width="21.85546875" style="74" customWidth="1"/>
    <col min="9220" max="9471" width="9.140625" style="74"/>
    <col min="9472" max="9472" width="3" style="74" customWidth="1"/>
    <col min="9473" max="9473" width="36.7109375" style="74" customWidth="1"/>
    <col min="9474" max="9474" width="58.42578125" style="74" customWidth="1"/>
    <col min="9475" max="9475" width="21.85546875" style="74" customWidth="1"/>
    <col min="9476" max="9727" width="9.140625" style="74"/>
    <col min="9728" max="9728" width="3" style="74" customWidth="1"/>
    <col min="9729" max="9729" width="36.7109375" style="74" customWidth="1"/>
    <col min="9730" max="9730" width="58.42578125" style="74" customWidth="1"/>
    <col min="9731" max="9731" width="21.85546875" style="74" customWidth="1"/>
    <col min="9732" max="9983" width="9.140625" style="74"/>
    <col min="9984" max="9984" width="3" style="74" customWidth="1"/>
    <col min="9985" max="9985" width="36.7109375" style="74" customWidth="1"/>
    <col min="9986" max="9986" width="58.42578125" style="74" customWidth="1"/>
    <col min="9987" max="9987" width="21.85546875" style="74" customWidth="1"/>
    <col min="9988" max="10239" width="9.140625" style="74"/>
    <col min="10240" max="10240" width="3" style="74" customWidth="1"/>
    <col min="10241" max="10241" width="36.7109375" style="74" customWidth="1"/>
    <col min="10242" max="10242" width="58.42578125" style="74" customWidth="1"/>
    <col min="10243" max="10243" width="21.85546875" style="74" customWidth="1"/>
    <col min="10244" max="10495" width="9.140625" style="74"/>
    <col min="10496" max="10496" width="3" style="74" customWidth="1"/>
    <col min="10497" max="10497" width="36.7109375" style="74" customWidth="1"/>
    <col min="10498" max="10498" width="58.42578125" style="74" customWidth="1"/>
    <col min="10499" max="10499" width="21.85546875" style="74" customWidth="1"/>
    <col min="10500" max="10751" width="9.140625" style="74"/>
    <col min="10752" max="10752" width="3" style="74" customWidth="1"/>
    <col min="10753" max="10753" width="36.7109375" style="74" customWidth="1"/>
    <col min="10754" max="10754" width="58.42578125" style="74" customWidth="1"/>
    <col min="10755" max="10755" width="21.85546875" style="74" customWidth="1"/>
    <col min="10756" max="11007" width="9.140625" style="74"/>
    <col min="11008" max="11008" width="3" style="74" customWidth="1"/>
    <col min="11009" max="11009" width="36.7109375" style="74" customWidth="1"/>
    <col min="11010" max="11010" width="58.42578125" style="74" customWidth="1"/>
    <col min="11011" max="11011" width="21.85546875" style="74" customWidth="1"/>
    <col min="11012" max="11263" width="9.140625" style="74"/>
    <col min="11264" max="11264" width="3" style="74" customWidth="1"/>
    <col min="11265" max="11265" width="36.7109375" style="74" customWidth="1"/>
    <col min="11266" max="11266" width="58.42578125" style="74" customWidth="1"/>
    <col min="11267" max="11267" width="21.85546875" style="74" customWidth="1"/>
    <col min="11268" max="11519" width="9.140625" style="74"/>
    <col min="11520" max="11520" width="3" style="74" customWidth="1"/>
    <col min="11521" max="11521" width="36.7109375" style="74" customWidth="1"/>
    <col min="11522" max="11522" width="58.42578125" style="74" customWidth="1"/>
    <col min="11523" max="11523" width="21.85546875" style="74" customWidth="1"/>
    <col min="11524" max="11775" width="9.140625" style="74"/>
    <col min="11776" max="11776" width="3" style="74" customWidth="1"/>
    <col min="11777" max="11777" width="36.7109375" style="74" customWidth="1"/>
    <col min="11778" max="11778" width="58.42578125" style="74" customWidth="1"/>
    <col min="11779" max="11779" width="21.85546875" style="74" customWidth="1"/>
    <col min="11780" max="12031" width="9.140625" style="74"/>
    <col min="12032" max="12032" width="3" style="74" customWidth="1"/>
    <col min="12033" max="12033" width="36.7109375" style="74" customWidth="1"/>
    <col min="12034" max="12034" width="58.42578125" style="74" customWidth="1"/>
    <col min="12035" max="12035" width="21.85546875" style="74" customWidth="1"/>
    <col min="12036" max="12287" width="9.140625" style="74"/>
    <col min="12288" max="12288" width="3" style="74" customWidth="1"/>
    <col min="12289" max="12289" width="36.7109375" style="74" customWidth="1"/>
    <col min="12290" max="12290" width="58.42578125" style="74" customWidth="1"/>
    <col min="12291" max="12291" width="21.85546875" style="74" customWidth="1"/>
    <col min="12292" max="12543" width="9.140625" style="74"/>
    <col min="12544" max="12544" width="3" style="74" customWidth="1"/>
    <col min="12545" max="12545" width="36.7109375" style="74" customWidth="1"/>
    <col min="12546" max="12546" width="58.42578125" style="74" customWidth="1"/>
    <col min="12547" max="12547" width="21.85546875" style="74" customWidth="1"/>
    <col min="12548" max="12799" width="9.140625" style="74"/>
    <col min="12800" max="12800" width="3" style="74" customWidth="1"/>
    <col min="12801" max="12801" width="36.7109375" style="74" customWidth="1"/>
    <col min="12802" max="12802" width="58.42578125" style="74" customWidth="1"/>
    <col min="12803" max="12803" width="21.85546875" style="74" customWidth="1"/>
    <col min="12804" max="13055" width="9.140625" style="74"/>
    <col min="13056" max="13056" width="3" style="74" customWidth="1"/>
    <col min="13057" max="13057" width="36.7109375" style="74" customWidth="1"/>
    <col min="13058" max="13058" width="58.42578125" style="74" customWidth="1"/>
    <col min="13059" max="13059" width="21.85546875" style="74" customWidth="1"/>
    <col min="13060" max="13311" width="9.140625" style="74"/>
    <col min="13312" max="13312" width="3" style="74" customWidth="1"/>
    <col min="13313" max="13313" width="36.7109375" style="74" customWidth="1"/>
    <col min="13314" max="13314" width="58.42578125" style="74" customWidth="1"/>
    <col min="13315" max="13315" width="21.85546875" style="74" customWidth="1"/>
    <col min="13316" max="13567" width="9.140625" style="74"/>
    <col min="13568" max="13568" width="3" style="74" customWidth="1"/>
    <col min="13569" max="13569" width="36.7109375" style="74" customWidth="1"/>
    <col min="13570" max="13570" width="58.42578125" style="74" customWidth="1"/>
    <col min="13571" max="13571" width="21.85546875" style="74" customWidth="1"/>
    <col min="13572" max="13823" width="9.140625" style="74"/>
    <col min="13824" max="13824" width="3" style="74" customWidth="1"/>
    <col min="13825" max="13825" width="36.7109375" style="74" customWidth="1"/>
    <col min="13826" max="13826" width="58.42578125" style="74" customWidth="1"/>
    <col min="13827" max="13827" width="21.85546875" style="74" customWidth="1"/>
    <col min="13828" max="14079" width="9.140625" style="74"/>
    <col min="14080" max="14080" width="3" style="74" customWidth="1"/>
    <col min="14081" max="14081" width="36.7109375" style="74" customWidth="1"/>
    <col min="14082" max="14082" width="58.42578125" style="74" customWidth="1"/>
    <col min="14083" max="14083" width="21.85546875" style="74" customWidth="1"/>
    <col min="14084" max="14335" width="9.140625" style="74"/>
    <col min="14336" max="14336" width="3" style="74" customWidth="1"/>
    <col min="14337" max="14337" width="36.7109375" style="74" customWidth="1"/>
    <col min="14338" max="14338" width="58.42578125" style="74" customWidth="1"/>
    <col min="14339" max="14339" width="21.85546875" style="74" customWidth="1"/>
    <col min="14340" max="14591" width="9.140625" style="74"/>
    <col min="14592" max="14592" width="3" style="74" customWidth="1"/>
    <col min="14593" max="14593" width="36.7109375" style="74" customWidth="1"/>
    <col min="14594" max="14594" width="58.42578125" style="74" customWidth="1"/>
    <col min="14595" max="14595" width="21.85546875" style="74" customWidth="1"/>
    <col min="14596" max="14847" width="9.140625" style="74"/>
    <col min="14848" max="14848" width="3" style="74" customWidth="1"/>
    <col min="14849" max="14849" width="36.7109375" style="74" customWidth="1"/>
    <col min="14850" max="14850" width="58.42578125" style="74" customWidth="1"/>
    <col min="14851" max="14851" width="21.85546875" style="74" customWidth="1"/>
    <col min="14852" max="15103" width="9.140625" style="74"/>
    <col min="15104" max="15104" width="3" style="74" customWidth="1"/>
    <col min="15105" max="15105" width="36.7109375" style="74" customWidth="1"/>
    <col min="15106" max="15106" width="58.42578125" style="74" customWidth="1"/>
    <col min="15107" max="15107" width="21.85546875" style="74" customWidth="1"/>
    <col min="15108" max="15359" width="9.140625" style="74"/>
    <col min="15360" max="15360" width="3" style="74" customWidth="1"/>
    <col min="15361" max="15361" width="36.7109375" style="74" customWidth="1"/>
    <col min="15362" max="15362" width="58.42578125" style="74" customWidth="1"/>
    <col min="15363" max="15363" width="21.85546875" style="74" customWidth="1"/>
    <col min="15364" max="15615" width="9.140625" style="74"/>
    <col min="15616" max="15616" width="3" style="74" customWidth="1"/>
    <col min="15617" max="15617" width="36.7109375" style="74" customWidth="1"/>
    <col min="15618" max="15618" width="58.42578125" style="74" customWidth="1"/>
    <col min="15619" max="15619" width="21.85546875" style="74" customWidth="1"/>
    <col min="15620" max="15871" width="9.140625" style="74"/>
    <col min="15872" max="15872" width="3" style="74" customWidth="1"/>
    <col min="15873" max="15873" width="36.7109375" style="74" customWidth="1"/>
    <col min="15874" max="15874" width="58.42578125" style="74" customWidth="1"/>
    <col min="15875" max="15875" width="21.85546875" style="74" customWidth="1"/>
    <col min="15876" max="16127" width="9.140625" style="74"/>
    <col min="16128" max="16128" width="3" style="74" customWidth="1"/>
    <col min="16129" max="16129" width="36.7109375" style="74" customWidth="1"/>
    <col min="16130" max="16130" width="58.42578125" style="74" customWidth="1"/>
    <col min="16131" max="16131" width="21.85546875" style="74" customWidth="1"/>
    <col min="16132" max="16384" width="9.140625" style="74"/>
  </cols>
  <sheetData>
    <row r="1" spans="1:10" s="59" customFormat="1">
      <c r="B1" s="60" t="s">
        <v>72</v>
      </c>
      <c r="E1" s="61"/>
    </row>
    <row r="2" spans="1:10" s="59" customFormat="1">
      <c r="A2" s="62"/>
      <c r="B2" s="60" t="s">
        <v>87</v>
      </c>
      <c r="E2" s="61"/>
      <c r="F2" s="62"/>
      <c r="J2" s="63"/>
    </row>
    <row r="3" spans="1:10" s="59" customFormat="1">
      <c r="A3" s="62"/>
      <c r="B3" s="60" t="s">
        <v>0</v>
      </c>
      <c r="E3" s="61"/>
      <c r="F3" s="62"/>
    </row>
    <row r="4" spans="1:10" s="59" customFormat="1">
      <c r="E4" s="61"/>
    </row>
    <row r="5" spans="1:10" s="59" customFormat="1" ht="54.75" customHeight="1">
      <c r="A5" s="201" t="s">
        <v>86</v>
      </c>
      <c r="B5" s="201"/>
      <c r="C5" s="64"/>
      <c r="D5" s="64"/>
      <c r="E5" s="64"/>
    </row>
    <row r="6" spans="1:10" s="59" customFormat="1">
      <c r="E6" s="61"/>
    </row>
    <row r="7" spans="1:10" s="59" customFormat="1">
      <c r="B7" s="65" t="s">
        <v>71</v>
      </c>
      <c r="E7" s="61"/>
    </row>
    <row r="8" spans="1:10" s="59" customFormat="1" ht="103.5">
      <c r="A8" s="66"/>
      <c r="B8" s="67" t="s">
        <v>90</v>
      </c>
      <c r="E8" s="61"/>
    </row>
    <row r="9" spans="1:10" s="59" customFormat="1" ht="24" customHeight="1">
      <c r="A9" s="68" t="s">
        <v>73</v>
      </c>
      <c r="B9" s="69">
        <v>0</v>
      </c>
      <c r="C9" s="70"/>
      <c r="D9" s="70"/>
      <c r="E9" s="61"/>
    </row>
    <row r="10" spans="1:10" s="59" customFormat="1" ht="24" customHeight="1">
      <c r="A10" s="68" t="s">
        <v>74</v>
      </c>
      <c r="B10" s="69">
        <f>'2'!B10</f>
        <v>-444623</v>
      </c>
      <c r="C10" s="70"/>
      <c r="D10" s="70"/>
      <c r="E10" s="61"/>
    </row>
    <row r="11" spans="1:10" s="59" customFormat="1" ht="24" customHeight="1">
      <c r="A11" s="68" t="s">
        <v>75</v>
      </c>
      <c r="B11" s="69">
        <f>-B9+B10</f>
        <v>-444623</v>
      </c>
      <c r="C11" s="71"/>
      <c r="D11" s="70"/>
      <c r="F11" s="61"/>
    </row>
    <row r="12" spans="1:10" s="59" customFormat="1">
      <c r="C12" s="70"/>
      <c r="E12" s="61"/>
    </row>
    <row r="13" spans="1:10" s="59" customFormat="1">
      <c r="B13" s="72"/>
      <c r="C13" s="73"/>
      <c r="E13" s="61"/>
    </row>
    <row r="14" spans="1:10" s="59" customFormat="1">
      <c r="E14" s="61"/>
    </row>
    <row r="15" spans="1:10" s="59" customFormat="1">
      <c r="E15" s="61"/>
    </row>
    <row r="16" spans="1:10" s="59" customFormat="1">
      <c r="C16" s="72"/>
      <c r="E16" s="61"/>
    </row>
    <row r="17" spans="5:5" s="59" customFormat="1">
      <c r="E17" s="61"/>
    </row>
    <row r="18" spans="5:5" s="59" customFormat="1">
      <c r="E18" s="61"/>
    </row>
    <row r="19" spans="5:5" s="59" customFormat="1">
      <c r="E19" s="61"/>
    </row>
    <row r="20" spans="5:5" s="59" customFormat="1">
      <c r="E20" s="61"/>
    </row>
    <row r="21" spans="5:5" s="59" customFormat="1">
      <c r="E21" s="61"/>
    </row>
    <row r="22" spans="5:5" s="59" customFormat="1">
      <c r="E22" s="61"/>
    </row>
  </sheetData>
  <mergeCells count="1">
    <mergeCell ref="A5:B5"/>
  </mergeCells>
  <pageMargins left="0.7" right="0.7" top="0.75" bottom="0.75" header="0.3" footer="0.3"/>
  <pageSetup paperSize="9" scale="88" orientation="portrait" r:id="rId1"/>
  <colBreaks count="1" manualBreakCount="1">
    <brk id="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Y26"/>
  <sheetViews>
    <sheetView zoomScaleNormal="100" workbookViewId="0">
      <selection activeCell="B15" sqref="B15"/>
    </sheetView>
  </sheetViews>
  <sheetFormatPr defaultColWidth="9.140625" defaultRowHeight="17.25"/>
  <cols>
    <col min="1" max="1" width="68.85546875" style="59" customWidth="1"/>
    <col min="2" max="2" width="44.85546875" style="59" customWidth="1"/>
    <col min="3" max="3" width="18.28515625" style="59" customWidth="1"/>
    <col min="4" max="4" width="17.5703125" style="59" customWidth="1"/>
    <col min="5" max="6" width="15.85546875" style="59" customWidth="1"/>
    <col min="7" max="16384" width="9.140625" style="59"/>
  </cols>
  <sheetData>
    <row r="1" spans="1:51">
      <c r="B1" s="14" t="s">
        <v>85</v>
      </c>
    </row>
    <row r="2" spans="1:51">
      <c r="B2" s="14" t="s">
        <v>83</v>
      </c>
    </row>
    <row r="3" spans="1:51">
      <c r="B3" s="14" t="s">
        <v>0</v>
      </c>
    </row>
    <row r="4" spans="1:51">
      <c r="B4" s="75"/>
    </row>
    <row r="5" spans="1:51" ht="69" customHeight="1">
      <c r="A5" s="201" t="s">
        <v>155</v>
      </c>
      <c r="B5" s="201"/>
    </row>
    <row r="7" spans="1:51">
      <c r="A7" s="76"/>
      <c r="B7" s="65" t="s">
        <v>22</v>
      </c>
    </row>
    <row r="8" spans="1:51" ht="90.75" customHeight="1">
      <c r="A8" s="202" t="s">
        <v>82</v>
      </c>
      <c r="B8" s="95" t="s">
        <v>152</v>
      </c>
    </row>
    <row r="9" spans="1:51" ht="24" customHeight="1">
      <c r="A9" s="202"/>
      <c r="B9" s="77" t="s">
        <v>39</v>
      </c>
    </row>
    <row r="10" spans="1:51">
      <c r="A10" s="151" t="s">
        <v>61</v>
      </c>
      <c r="B10" s="77">
        <f>+B12</f>
        <v>-444623</v>
      </c>
      <c r="C10" s="72"/>
      <c r="D10" s="72"/>
    </row>
    <row r="11" spans="1:51">
      <c r="A11" s="152" t="s">
        <v>6</v>
      </c>
      <c r="B11" s="77"/>
      <c r="AB11" s="78"/>
    </row>
    <row r="12" spans="1:51" s="79" customFormat="1">
      <c r="A12" s="153" t="s">
        <v>76</v>
      </c>
      <c r="B12" s="77">
        <f>+B14</f>
        <v>-444623</v>
      </c>
      <c r="C12" s="78" t="s">
        <v>116</v>
      </c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  <c r="P12" s="78"/>
      <c r="Q12" s="78"/>
      <c r="R12" s="78"/>
      <c r="S12" s="78"/>
      <c r="T12" s="78"/>
      <c r="U12" s="78"/>
      <c r="V12" s="78"/>
      <c r="W12" s="78"/>
      <c r="X12" s="78"/>
      <c r="Y12" s="78"/>
      <c r="Z12" s="78"/>
      <c r="AA12" s="78"/>
      <c r="AC12" s="78"/>
      <c r="AD12" s="78"/>
      <c r="AE12" s="78"/>
      <c r="AF12" s="78"/>
      <c r="AG12" s="78"/>
      <c r="AH12" s="78"/>
      <c r="AI12" s="78"/>
      <c r="AJ12" s="78"/>
      <c r="AK12" s="78"/>
      <c r="AL12" s="78"/>
      <c r="AM12" s="78"/>
      <c r="AN12" s="78"/>
      <c r="AO12" s="78"/>
      <c r="AP12" s="78"/>
      <c r="AQ12" s="78"/>
      <c r="AR12" s="78"/>
      <c r="AS12" s="78"/>
      <c r="AT12" s="78"/>
      <c r="AU12" s="78"/>
      <c r="AV12" s="78"/>
      <c r="AW12" s="78"/>
      <c r="AX12" s="78"/>
      <c r="AY12" s="78"/>
    </row>
    <row r="13" spans="1:51" s="79" customFormat="1">
      <c r="A13" s="152" t="s">
        <v>6</v>
      </c>
      <c r="B13" s="77"/>
    </row>
    <row r="14" spans="1:51" s="79" customFormat="1">
      <c r="A14" s="153" t="s">
        <v>77</v>
      </c>
      <c r="B14" s="77">
        <f>+B16+B19</f>
        <v>-444623</v>
      </c>
    </row>
    <row r="15" spans="1:51" s="79" customFormat="1">
      <c r="A15" s="152" t="s">
        <v>6</v>
      </c>
      <c r="B15" s="77"/>
    </row>
    <row r="16" spans="1:51" s="79" customFormat="1">
      <c r="A16" s="154" t="s">
        <v>78</v>
      </c>
      <c r="B16" s="77">
        <f>+B18</f>
        <v>-3739188.9</v>
      </c>
    </row>
    <row r="17" spans="1:28" s="79" customFormat="1">
      <c r="A17" s="152" t="s">
        <v>79</v>
      </c>
      <c r="B17" s="77"/>
    </row>
    <row r="18" spans="1:28" s="79" customFormat="1">
      <c r="A18" s="155" t="s">
        <v>80</v>
      </c>
      <c r="B18" s="77">
        <v>-3739188.9</v>
      </c>
      <c r="AB18" s="59"/>
    </row>
    <row r="19" spans="1:28">
      <c r="A19" s="154" t="s">
        <v>156</v>
      </c>
      <c r="B19" s="77">
        <f>+B20</f>
        <v>3294565.9</v>
      </c>
    </row>
    <row r="20" spans="1:28">
      <c r="A20" s="155" t="s">
        <v>115</v>
      </c>
      <c r="B20" s="77">
        <v>3294565.9</v>
      </c>
    </row>
    <row r="21" spans="1:28" ht="28.5" customHeight="1"/>
    <row r="22" spans="1:28" ht="27" customHeight="1"/>
    <row r="23" spans="1:28" ht="24" customHeight="1"/>
    <row r="24" spans="1:28" ht="23.25" customHeight="1"/>
    <row r="25" spans="1:28" ht="26.25" customHeight="1"/>
    <row r="26" spans="1:28" ht="26.25" customHeight="1"/>
  </sheetData>
  <mergeCells count="2">
    <mergeCell ref="A5:B5"/>
    <mergeCell ref="A8:A9"/>
  </mergeCells>
  <pageMargins left="0.7" right="0.7" top="0.75" bottom="0.75" header="0.3" footer="0.3"/>
  <pageSetup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D20" sqref="D20:D25"/>
    </sheetView>
  </sheetViews>
  <sheetFormatPr defaultColWidth="9.140625" defaultRowHeight="27.75" customHeight="1"/>
  <cols>
    <col min="1" max="1" width="13.85546875" style="159" customWidth="1"/>
    <col min="2" max="2" width="16" style="159" customWidth="1"/>
    <col min="3" max="3" width="76.85546875" style="159" customWidth="1"/>
    <col min="4" max="4" width="37.85546875" style="160" customWidth="1"/>
    <col min="5" max="6" width="23.5703125" style="161" customWidth="1"/>
    <col min="7" max="8" width="23.5703125" style="159" customWidth="1"/>
    <col min="9" max="9" width="14.42578125" style="159" customWidth="1"/>
    <col min="10" max="10" width="17.140625" style="159" customWidth="1"/>
    <col min="11" max="41" width="14.42578125" style="159" customWidth="1"/>
    <col min="42" max="16384" width="9.140625" style="159"/>
  </cols>
  <sheetData>
    <row r="1" spans="1:9" s="59" customFormat="1" ht="20.25" customHeight="1">
      <c r="A1" s="62"/>
      <c r="D1" s="156" t="s">
        <v>187</v>
      </c>
    </row>
    <row r="2" spans="1:9" s="59" customFormat="1" ht="18" customHeight="1">
      <c r="A2" s="62"/>
      <c r="D2" s="156" t="s">
        <v>83</v>
      </c>
    </row>
    <row r="3" spans="1:9" s="59" customFormat="1" ht="18" customHeight="1">
      <c r="C3" s="62"/>
      <c r="D3" s="156" t="s">
        <v>0</v>
      </c>
    </row>
    <row r="4" spans="1:9" s="59" customFormat="1" ht="27.75" customHeight="1">
      <c r="A4" s="62"/>
      <c r="B4" s="157"/>
    </row>
    <row r="5" spans="1:9" s="59" customFormat="1" ht="27.75" customHeight="1">
      <c r="A5" s="214" t="s">
        <v>157</v>
      </c>
      <c r="B5" s="214"/>
      <c r="C5" s="214"/>
      <c r="D5" s="214"/>
    </row>
    <row r="6" spans="1:9" ht="27.75" customHeight="1">
      <c r="A6" s="158"/>
    </row>
    <row r="7" spans="1:9" ht="27.75" customHeight="1">
      <c r="A7" s="158"/>
      <c r="D7" s="162" t="s">
        <v>158</v>
      </c>
    </row>
    <row r="8" spans="1:9" ht="27.75" customHeight="1">
      <c r="A8" s="215" t="s">
        <v>159</v>
      </c>
      <c r="B8" s="215"/>
      <c r="C8" s="216" t="s">
        <v>160</v>
      </c>
      <c r="D8" s="219" t="s">
        <v>39</v>
      </c>
    </row>
    <row r="9" spans="1:9" ht="27.75" customHeight="1">
      <c r="A9" s="216" t="s">
        <v>15</v>
      </c>
      <c r="B9" s="216" t="s">
        <v>16</v>
      </c>
      <c r="C9" s="217"/>
      <c r="D9" s="219"/>
    </row>
    <row r="10" spans="1:9" ht="66" customHeight="1">
      <c r="A10" s="218"/>
      <c r="B10" s="218"/>
      <c r="C10" s="218"/>
      <c r="D10" s="163" t="s">
        <v>150</v>
      </c>
    </row>
    <row r="11" spans="1:9" ht="36" customHeight="1">
      <c r="A11" s="164"/>
      <c r="B11" s="164"/>
      <c r="C11" s="165" t="s">
        <v>161</v>
      </c>
      <c r="D11" s="166">
        <f>+D13</f>
        <v>-3294565.9</v>
      </c>
      <c r="E11" s="167"/>
      <c r="F11" s="167"/>
      <c r="G11" s="167"/>
      <c r="H11" s="167"/>
    </row>
    <row r="12" spans="1:9" s="169" customFormat="1" ht="27.75" customHeight="1">
      <c r="A12" s="209" t="s">
        <v>115</v>
      </c>
      <c r="B12" s="209"/>
      <c r="C12" s="209"/>
      <c r="D12" s="209"/>
      <c r="E12" s="168"/>
      <c r="F12" s="168"/>
      <c r="G12" s="168"/>
      <c r="H12" s="168"/>
      <c r="I12" s="168"/>
    </row>
    <row r="13" spans="1:9" ht="27.75" customHeight="1">
      <c r="A13" s="206">
        <v>1211</v>
      </c>
      <c r="B13" s="210"/>
      <c r="C13" s="211" t="s">
        <v>162</v>
      </c>
      <c r="D13" s="213">
        <f>+D20</f>
        <v>-3294565.9</v>
      </c>
      <c r="E13" s="170"/>
      <c r="F13" s="170"/>
      <c r="G13" s="170"/>
      <c r="H13" s="170"/>
    </row>
    <row r="14" spans="1:9" ht="15.75" customHeight="1">
      <c r="A14" s="206"/>
      <c r="B14" s="210"/>
      <c r="C14" s="212"/>
      <c r="D14" s="213"/>
      <c r="E14" s="170"/>
      <c r="F14" s="170"/>
      <c r="G14" s="170"/>
      <c r="H14" s="170"/>
    </row>
    <row r="15" spans="1:9" ht="27.75" customHeight="1">
      <c r="A15" s="206"/>
      <c r="B15" s="210"/>
      <c r="C15" s="207" t="s">
        <v>163</v>
      </c>
      <c r="D15" s="213"/>
      <c r="E15" s="170"/>
      <c r="F15" s="170"/>
      <c r="G15" s="170"/>
      <c r="H15" s="170"/>
    </row>
    <row r="16" spans="1:9" ht="18.75" customHeight="1">
      <c r="A16" s="206"/>
      <c r="B16" s="210"/>
      <c r="C16" s="207"/>
      <c r="D16" s="213"/>
      <c r="E16" s="170"/>
      <c r="F16" s="170"/>
      <c r="G16" s="170"/>
      <c r="H16" s="170"/>
    </row>
    <row r="17" spans="1:8" ht="27.75" customHeight="1">
      <c r="A17" s="206"/>
      <c r="B17" s="210"/>
      <c r="C17" s="207" t="s">
        <v>164</v>
      </c>
      <c r="D17" s="213"/>
      <c r="E17" s="170"/>
      <c r="F17" s="170"/>
      <c r="G17" s="170"/>
      <c r="H17" s="170"/>
    </row>
    <row r="18" spans="1:8" ht="27.75" customHeight="1">
      <c r="A18" s="206"/>
      <c r="B18" s="210"/>
      <c r="C18" s="207"/>
      <c r="D18" s="213"/>
      <c r="E18" s="170"/>
      <c r="F18" s="170"/>
      <c r="G18" s="170"/>
      <c r="H18" s="170"/>
    </row>
    <row r="19" spans="1:8" ht="27.75" customHeight="1">
      <c r="A19" s="203" t="s">
        <v>165</v>
      </c>
      <c r="B19" s="204"/>
      <c r="C19" s="204"/>
      <c r="D19" s="171"/>
      <c r="E19" s="170"/>
      <c r="F19" s="170"/>
      <c r="G19" s="170"/>
      <c r="H19" s="170"/>
    </row>
    <row r="20" spans="1:8" s="173" customFormat="1" ht="27.75" customHeight="1">
      <c r="A20" s="205"/>
      <c r="B20" s="206">
        <v>43001</v>
      </c>
      <c r="C20" s="207" t="s">
        <v>166</v>
      </c>
      <c r="D20" s="208">
        <v>-3294565.9</v>
      </c>
      <c r="E20" s="172"/>
      <c r="F20" s="172"/>
      <c r="G20" s="172"/>
      <c r="H20" s="172"/>
    </row>
    <row r="21" spans="1:8" s="173" customFormat="1" ht="27.75" customHeight="1">
      <c r="A21" s="205"/>
      <c r="B21" s="206"/>
      <c r="C21" s="207"/>
      <c r="D21" s="208"/>
      <c r="E21" s="172"/>
      <c r="F21" s="172"/>
      <c r="G21" s="172"/>
      <c r="H21" s="172"/>
    </row>
    <row r="22" spans="1:8" s="173" customFormat="1" ht="27.75" customHeight="1">
      <c r="A22" s="205"/>
      <c r="B22" s="206"/>
      <c r="C22" s="207" t="s">
        <v>167</v>
      </c>
      <c r="D22" s="208"/>
      <c r="E22" s="172"/>
      <c r="F22" s="172"/>
      <c r="G22" s="172"/>
      <c r="H22" s="172"/>
    </row>
    <row r="23" spans="1:8" s="173" customFormat="1" ht="37.5" customHeight="1">
      <c r="A23" s="205"/>
      <c r="B23" s="206"/>
      <c r="C23" s="207"/>
      <c r="D23" s="208"/>
      <c r="E23" s="172"/>
      <c r="F23" s="172"/>
      <c r="G23" s="172"/>
      <c r="H23" s="172"/>
    </row>
    <row r="24" spans="1:8" s="173" customFormat="1" ht="27.75" customHeight="1">
      <c r="A24" s="205"/>
      <c r="B24" s="206"/>
      <c r="C24" s="207" t="s">
        <v>168</v>
      </c>
      <c r="D24" s="208"/>
      <c r="E24" s="172"/>
      <c r="F24" s="172"/>
      <c r="G24" s="172"/>
      <c r="H24" s="172"/>
    </row>
    <row r="25" spans="1:8" s="173" customFormat="1" ht="27.75" customHeight="1">
      <c r="A25" s="205"/>
      <c r="B25" s="206"/>
      <c r="C25" s="207"/>
      <c r="D25" s="208"/>
      <c r="E25" s="172"/>
      <c r="F25" s="172"/>
      <c r="G25" s="172"/>
      <c r="H25" s="172"/>
    </row>
    <row r="27" spans="1:8" ht="27.75" customHeight="1">
      <c r="D27" s="172"/>
    </row>
    <row r="28" spans="1:8" ht="27.75" customHeight="1">
      <c r="D28" s="172"/>
    </row>
    <row r="29" spans="1:8" ht="27.75" customHeight="1">
      <c r="D29" s="172"/>
    </row>
    <row r="30" spans="1:8" ht="27.75" customHeight="1">
      <c r="D30" s="172"/>
    </row>
    <row r="31" spans="1:8" ht="27.75" customHeight="1">
      <c r="D31" s="172"/>
    </row>
  </sheetData>
  <mergeCells count="20">
    <mergeCell ref="A5:D5"/>
    <mergeCell ref="A8:B8"/>
    <mergeCell ref="C8:C10"/>
    <mergeCell ref="D8:D9"/>
    <mergeCell ref="A9:A10"/>
    <mergeCell ref="B9:B10"/>
    <mergeCell ref="A12:D12"/>
    <mergeCell ref="A13:A18"/>
    <mergeCell ref="B13:B18"/>
    <mergeCell ref="C13:C14"/>
    <mergeCell ref="D13:D18"/>
    <mergeCell ref="C15:C16"/>
    <mergeCell ref="C17:C18"/>
    <mergeCell ref="A19:C19"/>
    <mergeCell ref="A20:A25"/>
    <mergeCell ref="B20:B25"/>
    <mergeCell ref="C20:C21"/>
    <mergeCell ref="D20:D25"/>
    <mergeCell ref="C22:C23"/>
    <mergeCell ref="C24:C2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zoomScaleNormal="100" workbookViewId="0">
      <selection activeCell="C20" sqref="C20"/>
    </sheetView>
  </sheetViews>
  <sheetFormatPr defaultColWidth="9.140625" defaultRowHeight="16.5"/>
  <cols>
    <col min="1" max="1" width="46.7109375" style="174" customWidth="1"/>
    <col min="2" max="2" width="66.5703125" style="174" customWidth="1"/>
    <col min="3" max="3" width="22.140625" style="174" customWidth="1"/>
    <col min="4" max="4" width="16.140625" style="174" customWidth="1"/>
    <col min="5" max="5" width="18.7109375" style="174" customWidth="1"/>
    <col min="6" max="6" width="17.7109375" style="174" customWidth="1"/>
    <col min="7" max="7" width="20.140625" style="174" customWidth="1"/>
    <col min="8" max="9" width="18.7109375" style="174" customWidth="1"/>
    <col min="10" max="16384" width="9.140625" style="174"/>
  </cols>
  <sheetData>
    <row r="1" spans="1:5" ht="17.25">
      <c r="A1" s="62"/>
      <c r="B1" s="59"/>
      <c r="C1" s="156" t="s">
        <v>188</v>
      </c>
    </row>
    <row r="2" spans="1:5" ht="17.25">
      <c r="A2" s="62"/>
      <c r="B2" s="59"/>
      <c r="C2" s="156" t="s">
        <v>83</v>
      </c>
    </row>
    <row r="3" spans="1:5" ht="17.25">
      <c r="A3" s="220" t="s">
        <v>0</v>
      </c>
      <c r="B3" s="220"/>
      <c r="C3" s="220"/>
    </row>
    <row r="4" spans="1:5" ht="17.25">
      <c r="A4" s="62"/>
      <c r="B4" s="157"/>
      <c r="C4" s="59"/>
      <c r="D4" s="59"/>
    </row>
    <row r="5" spans="1:5" ht="34.5" customHeight="1">
      <c r="A5" s="214" t="s">
        <v>169</v>
      </c>
      <c r="B5" s="214"/>
      <c r="C5" s="214"/>
      <c r="D5" s="64"/>
    </row>
    <row r="6" spans="1:5" ht="17.25">
      <c r="A6" s="175"/>
      <c r="B6" s="175"/>
      <c r="C6" s="175"/>
      <c r="D6" s="64"/>
    </row>
    <row r="7" spans="1:5">
      <c r="A7" s="176" t="s">
        <v>125</v>
      </c>
      <c r="B7" s="177"/>
      <c r="C7" s="177"/>
      <c r="E7" s="178"/>
    </row>
    <row r="8" spans="1:5">
      <c r="A8" s="176"/>
      <c r="B8" s="177"/>
    </row>
    <row r="9" spans="1:5" s="181" customFormat="1" ht="21.75" customHeight="1">
      <c r="A9" s="179" t="s">
        <v>170</v>
      </c>
      <c r="B9" s="179" t="s">
        <v>171</v>
      </c>
      <c r="C9" s="180" t="s">
        <v>172</v>
      </c>
    </row>
    <row r="10" spans="1:5" s="185" customFormat="1" ht="20.25" customHeight="1">
      <c r="A10" s="182">
        <v>1211</v>
      </c>
      <c r="B10" s="183" t="s">
        <v>173</v>
      </c>
      <c r="C10" s="184"/>
    </row>
    <row r="11" spans="1:5" s="188" customFormat="1">
      <c r="A11" s="186" t="s">
        <v>174</v>
      </c>
      <c r="B11" s="187"/>
      <c r="C11" s="187"/>
    </row>
    <row r="12" spans="1:5" s="188" customFormat="1">
      <c r="A12" s="189"/>
      <c r="B12" s="187"/>
      <c r="C12" s="187"/>
    </row>
    <row r="13" spans="1:5" s="188" customFormat="1" ht="54">
      <c r="A13" s="190" t="s">
        <v>175</v>
      </c>
      <c r="B13" s="191">
        <v>1211</v>
      </c>
      <c r="C13" s="192" t="s">
        <v>130</v>
      </c>
    </row>
    <row r="14" spans="1:5" s="188" customFormat="1">
      <c r="A14" s="190" t="s">
        <v>176</v>
      </c>
      <c r="B14" s="191">
        <v>43001</v>
      </c>
      <c r="C14" s="221" t="s">
        <v>39</v>
      </c>
    </row>
    <row r="15" spans="1:5" s="188" customFormat="1" ht="27">
      <c r="A15" s="193" t="s">
        <v>177</v>
      </c>
      <c r="B15" s="191" t="s">
        <v>178</v>
      </c>
      <c r="C15" s="222"/>
    </row>
    <row r="16" spans="1:5" s="188" customFormat="1" ht="40.5">
      <c r="A16" s="190" t="s">
        <v>179</v>
      </c>
      <c r="B16" s="191" t="s">
        <v>180</v>
      </c>
      <c r="C16" s="222"/>
    </row>
    <row r="17" spans="1:3" s="188" customFormat="1">
      <c r="A17" s="190" t="s">
        <v>181</v>
      </c>
      <c r="B17" s="191" t="s">
        <v>182</v>
      </c>
      <c r="C17" s="222"/>
    </row>
    <row r="18" spans="1:3" s="188" customFormat="1">
      <c r="A18" s="194" t="s">
        <v>183</v>
      </c>
      <c r="B18" s="191" t="s">
        <v>184</v>
      </c>
      <c r="C18" s="222"/>
    </row>
    <row r="19" spans="1:3" s="188" customFormat="1">
      <c r="A19" s="195"/>
      <c r="B19" s="196" t="s">
        <v>185</v>
      </c>
      <c r="C19" s="223"/>
    </row>
    <row r="20" spans="1:3" s="188" customFormat="1">
      <c r="A20" s="197" t="s">
        <v>186</v>
      </c>
      <c r="B20" s="198"/>
      <c r="C20" s="199">
        <v>-3294565.9</v>
      </c>
    </row>
  </sheetData>
  <mergeCells count="3">
    <mergeCell ref="A3:C3"/>
    <mergeCell ref="A5:C5"/>
    <mergeCell ref="C14:C1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zoomScaleNormal="100" workbookViewId="0">
      <selection activeCell="D1" sqref="D1"/>
    </sheetView>
  </sheetViews>
  <sheetFormatPr defaultColWidth="9.140625" defaultRowHeight="17.25"/>
  <cols>
    <col min="1" max="1" width="10.140625" style="29" bestFit="1" customWidth="1"/>
    <col min="2" max="2" width="12.42578125" style="29" customWidth="1"/>
    <col min="3" max="3" width="76.5703125" style="29" customWidth="1"/>
    <col min="4" max="4" width="34" style="29" customWidth="1"/>
    <col min="5" max="5" width="9.140625" style="29"/>
    <col min="6" max="6" width="11.42578125" style="29" customWidth="1"/>
    <col min="7" max="7" width="15.85546875" style="29" bestFit="1" customWidth="1"/>
    <col min="8" max="16384" width="9.140625" style="29"/>
  </cols>
  <sheetData>
    <row r="1" spans="1:7">
      <c r="D1" s="33" t="s">
        <v>135</v>
      </c>
    </row>
    <row r="2" spans="1:7">
      <c r="D2" s="33" t="s">
        <v>87</v>
      </c>
    </row>
    <row r="3" spans="1:7">
      <c r="D3" s="33" t="s">
        <v>0</v>
      </c>
    </row>
    <row r="5" spans="1:7" ht="78.75" customHeight="1">
      <c r="A5" s="224" t="s">
        <v>153</v>
      </c>
      <c r="B5" s="224"/>
      <c r="C5" s="224"/>
      <c r="D5" s="224"/>
    </row>
    <row r="6" spans="1:7">
      <c r="D6" s="31" t="s">
        <v>22</v>
      </c>
    </row>
    <row r="7" spans="1:7" s="34" customFormat="1" ht="104.25" customHeight="1">
      <c r="A7" s="227" t="s">
        <v>1</v>
      </c>
      <c r="B7" s="228"/>
      <c r="C7" s="225" t="s">
        <v>29</v>
      </c>
      <c r="D7" s="96" t="s">
        <v>91</v>
      </c>
    </row>
    <row r="8" spans="1:7" s="34" customFormat="1" ht="51.75">
      <c r="A8" s="32" t="s">
        <v>15</v>
      </c>
      <c r="B8" s="32" t="s">
        <v>30</v>
      </c>
      <c r="C8" s="226"/>
      <c r="D8" s="35" t="s">
        <v>2</v>
      </c>
      <c r="G8" s="36"/>
    </row>
    <row r="9" spans="1:7" s="34" customFormat="1" ht="17.25" customHeight="1">
      <c r="A9" s="37" t="s">
        <v>31</v>
      </c>
      <c r="B9" s="37"/>
      <c r="C9" s="27" t="s">
        <v>32</v>
      </c>
      <c r="D9" s="38">
        <f>D11</f>
        <v>-444623</v>
      </c>
      <c r="E9" s="36"/>
      <c r="F9" s="36"/>
      <c r="G9" s="36"/>
    </row>
    <row r="10" spans="1:7" s="34" customFormat="1">
      <c r="A10" s="37"/>
      <c r="B10" s="37"/>
      <c r="C10" s="27" t="s">
        <v>69</v>
      </c>
      <c r="D10" s="39"/>
      <c r="E10" s="36"/>
      <c r="F10" s="36"/>
    </row>
    <row r="11" spans="1:7" s="34" customFormat="1" ht="34.5">
      <c r="A11" s="37"/>
      <c r="C11" s="26" t="s">
        <v>33</v>
      </c>
      <c r="D11" s="38">
        <f>D12+D25</f>
        <v>-444623</v>
      </c>
      <c r="E11" s="36"/>
      <c r="F11" s="36"/>
    </row>
    <row r="12" spans="1:7" s="43" customFormat="1">
      <c r="A12" s="40" t="s">
        <v>94</v>
      </c>
      <c r="B12" s="40"/>
      <c r="C12" s="41" t="s">
        <v>42</v>
      </c>
      <c r="D12" s="38">
        <f>+D19</f>
        <v>3294565.9</v>
      </c>
    </row>
    <row r="13" spans="1:7" s="43" customFormat="1">
      <c r="A13" s="40"/>
      <c r="B13" s="40"/>
      <c r="C13" s="40" t="s">
        <v>95</v>
      </c>
      <c r="D13" s="38"/>
    </row>
    <row r="14" spans="1:7" s="43" customFormat="1">
      <c r="A14" s="40"/>
      <c r="B14" s="40"/>
      <c r="C14" s="41" t="s">
        <v>43</v>
      </c>
      <c r="D14" s="38"/>
    </row>
    <row r="15" spans="1:7" s="43" customFormat="1" ht="34.5">
      <c r="A15" s="40"/>
      <c r="B15" s="40"/>
      <c r="C15" s="40" t="s">
        <v>96</v>
      </c>
      <c r="D15" s="38"/>
    </row>
    <row r="16" spans="1:7" s="43" customFormat="1">
      <c r="A16" s="40"/>
      <c r="B16" s="40"/>
      <c r="C16" s="41" t="s">
        <v>44</v>
      </c>
      <c r="D16" s="40"/>
    </row>
    <row r="17" spans="1:6" s="43" customFormat="1" ht="34.5">
      <c r="A17" s="40"/>
      <c r="B17" s="40"/>
      <c r="C17" s="40" t="s">
        <v>97</v>
      </c>
      <c r="D17" s="40"/>
    </row>
    <row r="18" spans="1:6" s="43" customFormat="1">
      <c r="A18" s="230" t="s">
        <v>56</v>
      </c>
      <c r="B18" s="230"/>
      <c r="C18" s="230"/>
      <c r="D18" s="230"/>
    </row>
    <row r="19" spans="1:6" s="43" customFormat="1">
      <c r="A19" s="40"/>
      <c r="B19" s="40">
        <v>11002</v>
      </c>
      <c r="C19" s="98" t="s">
        <v>45</v>
      </c>
      <c r="D19" s="150">
        <f>'2'!B19</f>
        <v>3294565.9</v>
      </c>
    </row>
    <row r="20" spans="1:6" s="43" customFormat="1" ht="34.5">
      <c r="A20" s="40"/>
      <c r="B20" s="40"/>
      <c r="C20" s="99" t="s">
        <v>117</v>
      </c>
    </row>
    <row r="21" spans="1:6" s="43" customFormat="1">
      <c r="A21" s="40"/>
      <c r="B21" s="40"/>
      <c r="C21" s="98" t="s">
        <v>47</v>
      </c>
      <c r="D21" s="38"/>
    </row>
    <row r="22" spans="1:6" s="43" customFormat="1" ht="51.75">
      <c r="A22" s="40"/>
      <c r="B22" s="40"/>
      <c r="C22" s="99" t="s">
        <v>118</v>
      </c>
      <c r="D22" s="38"/>
    </row>
    <row r="23" spans="1:6" s="43" customFormat="1">
      <c r="A23" s="40"/>
      <c r="B23" s="40"/>
      <c r="C23" s="98" t="s">
        <v>48</v>
      </c>
      <c r="D23" s="38"/>
    </row>
    <row r="24" spans="1:6" s="43" customFormat="1">
      <c r="A24" s="40"/>
      <c r="B24" s="40"/>
      <c r="C24" s="99" t="s">
        <v>109</v>
      </c>
      <c r="D24" s="40"/>
    </row>
    <row r="25" spans="1:6" s="43" customFormat="1">
      <c r="A25" s="40">
        <v>1157</v>
      </c>
      <c r="B25" s="40"/>
      <c r="C25" s="139" t="s">
        <v>42</v>
      </c>
      <c r="D25" s="85">
        <f>+D32+D38</f>
        <v>-3739188.9</v>
      </c>
      <c r="E25" s="36"/>
      <c r="F25" s="36"/>
    </row>
    <row r="26" spans="1:6" s="43" customFormat="1">
      <c r="A26" s="40"/>
      <c r="B26" s="40"/>
      <c r="C26" s="140" t="s">
        <v>136</v>
      </c>
      <c r="D26" s="86"/>
      <c r="E26" s="36"/>
      <c r="F26" s="36"/>
    </row>
    <row r="27" spans="1:6" s="43" customFormat="1">
      <c r="A27" s="40"/>
      <c r="B27" s="40"/>
      <c r="C27" s="139" t="s">
        <v>43</v>
      </c>
      <c r="D27" s="86"/>
      <c r="E27" s="36"/>
      <c r="F27" s="36"/>
    </row>
    <row r="28" spans="1:6" s="43" customFormat="1">
      <c r="A28" s="40"/>
      <c r="B28" s="40"/>
      <c r="C28" s="140" t="s">
        <v>137</v>
      </c>
      <c r="D28" s="40"/>
      <c r="E28" s="36"/>
      <c r="F28" s="36"/>
    </row>
    <row r="29" spans="1:6" s="43" customFormat="1">
      <c r="A29" s="40"/>
      <c r="B29" s="40"/>
      <c r="C29" s="139" t="s">
        <v>44</v>
      </c>
      <c r="D29" s="40"/>
      <c r="E29" s="36"/>
      <c r="F29" s="36"/>
    </row>
    <row r="30" spans="1:6" s="43" customFormat="1">
      <c r="A30" s="40"/>
      <c r="B30" s="40"/>
      <c r="C30" s="140" t="s">
        <v>138</v>
      </c>
      <c r="D30" s="40"/>
      <c r="E30" s="36"/>
      <c r="F30" s="36"/>
    </row>
    <row r="31" spans="1:6" s="34" customFormat="1">
      <c r="A31" s="229" t="s">
        <v>56</v>
      </c>
      <c r="B31" s="229"/>
      <c r="C31" s="229"/>
      <c r="D31" s="229"/>
    </row>
    <row r="32" spans="1:6" s="43" customFormat="1">
      <c r="A32" s="40"/>
      <c r="B32" s="40">
        <v>12029</v>
      </c>
      <c r="C32" s="139" t="s">
        <v>45</v>
      </c>
      <c r="D32" s="38">
        <v>-960051</v>
      </c>
      <c r="E32" s="34"/>
      <c r="F32" s="34"/>
    </row>
    <row r="33" spans="1:6" s="43" customFormat="1" ht="33">
      <c r="A33" s="40"/>
      <c r="B33" s="40"/>
      <c r="C33" s="140" t="s">
        <v>139</v>
      </c>
      <c r="E33" s="34"/>
      <c r="F33" s="34"/>
    </row>
    <row r="34" spans="1:6" s="43" customFormat="1">
      <c r="A34" s="40"/>
      <c r="B34" s="40"/>
      <c r="C34" s="139" t="s">
        <v>47</v>
      </c>
      <c r="D34" s="44"/>
      <c r="E34" s="34"/>
      <c r="F34" s="34"/>
    </row>
    <row r="35" spans="1:6" s="43" customFormat="1" ht="33">
      <c r="A35" s="40"/>
      <c r="B35" s="40"/>
      <c r="C35" s="140" t="s">
        <v>140</v>
      </c>
      <c r="D35" s="44"/>
      <c r="E35" s="34"/>
      <c r="F35" s="34"/>
    </row>
    <row r="36" spans="1:6" s="43" customFormat="1">
      <c r="A36" s="40"/>
      <c r="B36" s="40"/>
      <c r="C36" s="139" t="s">
        <v>48</v>
      </c>
      <c r="D36" s="44"/>
      <c r="E36" s="34"/>
      <c r="F36" s="34"/>
    </row>
    <row r="37" spans="1:6" s="43" customFormat="1">
      <c r="A37" s="40"/>
      <c r="B37" s="40"/>
      <c r="C37" s="140" t="s">
        <v>93</v>
      </c>
      <c r="D37" s="44"/>
      <c r="E37" s="34"/>
      <c r="F37" s="34"/>
    </row>
    <row r="38" spans="1:6" s="43" customFormat="1">
      <c r="A38" s="40"/>
      <c r="B38" s="40">
        <v>12030</v>
      </c>
      <c r="C38" s="139" t="s">
        <v>45</v>
      </c>
      <c r="D38" s="42">
        <v>-2779137.9</v>
      </c>
      <c r="E38" s="34"/>
      <c r="F38" s="34"/>
    </row>
    <row r="39" spans="1:6" s="43" customFormat="1" ht="49.5">
      <c r="A39" s="40"/>
      <c r="B39" s="40"/>
      <c r="C39" s="140" t="s">
        <v>141</v>
      </c>
      <c r="D39" s="38"/>
      <c r="E39" s="34"/>
      <c r="F39" s="34"/>
    </row>
    <row r="40" spans="1:6" s="43" customFormat="1">
      <c r="A40" s="40"/>
      <c r="B40" s="40"/>
      <c r="C40" s="139" t="s">
        <v>47</v>
      </c>
      <c r="D40" s="44"/>
      <c r="E40" s="34"/>
      <c r="F40" s="34"/>
    </row>
    <row r="41" spans="1:6" s="43" customFormat="1" ht="33">
      <c r="A41" s="40"/>
      <c r="B41" s="40"/>
      <c r="C41" s="140" t="s">
        <v>142</v>
      </c>
      <c r="D41" s="44"/>
      <c r="E41" s="34"/>
      <c r="F41" s="34"/>
    </row>
    <row r="42" spans="1:6" s="43" customFormat="1">
      <c r="A42" s="40"/>
      <c r="B42" s="40"/>
      <c r="C42" s="139" t="s">
        <v>48</v>
      </c>
      <c r="D42" s="44"/>
      <c r="E42" s="34"/>
      <c r="F42" s="34"/>
    </row>
    <row r="43" spans="1:6" s="43" customFormat="1">
      <c r="A43" s="40"/>
      <c r="B43" s="40"/>
      <c r="C43" s="140" t="s">
        <v>93</v>
      </c>
      <c r="D43" s="44"/>
      <c r="E43" s="34"/>
      <c r="F43" s="34"/>
    </row>
  </sheetData>
  <mergeCells count="5">
    <mergeCell ref="A5:D5"/>
    <mergeCell ref="C7:C8"/>
    <mergeCell ref="A7:B7"/>
    <mergeCell ref="A31:D31"/>
    <mergeCell ref="A18:D18"/>
  </mergeCells>
  <pageMargins left="0.25" right="0.25" top="0.196850393700787" bottom="0.196850393700787" header="0.31496062992126" footer="0.31496062992126"/>
  <pageSetup paperSize="9" scale="8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3"/>
  <sheetViews>
    <sheetView zoomScaleNormal="100" workbookViewId="0">
      <selection activeCell="H12" sqref="H12"/>
    </sheetView>
  </sheetViews>
  <sheetFormatPr defaultRowHeight="17.25"/>
  <cols>
    <col min="1" max="1" width="8.85546875" style="1"/>
    <col min="2" max="3" width="8.5703125" style="7" customWidth="1"/>
    <col min="4" max="4" width="6.5703125" style="7" customWidth="1"/>
    <col min="5" max="5" width="11.85546875" style="7" bestFit="1" customWidth="1"/>
    <col min="6" max="6" width="15.42578125" style="7" customWidth="1"/>
    <col min="7" max="7" width="76.140625" style="1" customWidth="1"/>
    <col min="8" max="8" width="19.42578125" style="1" customWidth="1"/>
    <col min="9" max="9" width="20.85546875" style="1" customWidth="1"/>
    <col min="10" max="10" width="18.140625" style="1" bestFit="1" customWidth="1"/>
    <col min="11" max="12" width="16.42578125" style="1" bestFit="1" customWidth="1"/>
    <col min="13" max="255" width="8.85546875" style="1"/>
    <col min="256" max="256" width="7.5703125" style="1" bestFit="1" customWidth="1"/>
    <col min="257" max="257" width="7" style="1" bestFit="1" customWidth="1"/>
    <col min="258" max="258" width="5.5703125" style="1" bestFit="1" customWidth="1"/>
    <col min="259" max="259" width="8.5703125" style="1" bestFit="1" customWidth="1"/>
    <col min="260" max="260" width="8.42578125" style="1" bestFit="1" customWidth="1"/>
    <col min="261" max="261" width="76.140625" style="1" customWidth="1"/>
    <col min="262" max="264" width="16.5703125" style="1" customWidth="1"/>
    <col min="265" max="265" width="18.5703125" style="1" customWidth="1"/>
    <col min="266" max="511" width="8.85546875" style="1"/>
    <col min="512" max="512" width="7.5703125" style="1" bestFit="1" customWidth="1"/>
    <col min="513" max="513" width="7" style="1" bestFit="1" customWidth="1"/>
    <col min="514" max="514" width="5.5703125" style="1" bestFit="1" customWidth="1"/>
    <col min="515" max="515" width="8.5703125" style="1" bestFit="1" customWidth="1"/>
    <col min="516" max="516" width="8.42578125" style="1" bestFit="1" customWidth="1"/>
    <col min="517" max="517" width="76.140625" style="1" customWidth="1"/>
    <col min="518" max="520" width="16.5703125" style="1" customWidth="1"/>
    <col min="521" max="521" width="18.5703125" style="1" customWidth="1"/>
    <col min="522" max="767" width="8.85546875" style="1"/>
    <col min="768" max="768" width="7.5703125" style="1" bestFit="1" customWidth="1"/>
    <col min="769" max="769" width="7" style="1" bestFit="1" customWidth="1"/>
    <col min="770" max="770" width="5.5703125" style="1" bestFit="1" customWidth="1"/>
    <col min="771" max="771" width="8.5703125" style="1" bestFit="1" customWidth="1"/>
    <col min="772" max="772" width="8.42578125" style="1" bestFit="1" customWidth="1"/>
    <col min="773" max="773" width="76.140625" style="1" customWidth="1"/>
    <col min="774" max="776" width="16.5703125" style="1" customWidth="1"/>
    <col min="777" max="777" width="18.5703125" style="1" customWidth="1"/>
    <col min="778" max="1023" width="8.85546875" style="1"/>
    <col min="1024" max="1024" width="7.5703125" style="1" bestFit="1" customWidth="1"/>
    <col min="1025" max="1025" width="7" style="1" bestFit="1" customWidth="1"/>
    <col min="1026" max="1026" width="5.5703125" style="1" bestFit="1" customWidth="1"/>
    <col min="1027" max="1027" width="8.5703125" style="1" bestFit="1" customWidth="1"/>
    <col min="1028" max="1028" width="8.42578125" style="1" bestFit="1" customWidth="1"/>
    <col min="1029" max="1029" width="76.140625" style="1" customWidth="1"/>
    <col min="1030" max="1032" width="16.5703125" style="1" customWidth="1"/>
    <col min="1033" max="1033" width="18.5703125" style="1" customWidth="1"/>
    <col min="1034" max="1279" width="8.85546875" style="1"/>
    <col min="1280" max="1280" width="7.5703125" style="1" bestFit="1" customWidth="1"/>
    <col min="1281" max="1281" width="7" style="1" bestFit="1" customWidth="1"/>
    <col min="1282" max="1282" width="5.5703125" style="1" bestFit="1" customWidth="1"/>
    <col min="1283" max="1283" width="8.5703125" style="1" bestFit="1" customWidth="1"/>
    <col min="1284" max="1284" width="8.42578125" style="1" bestFit="1" customWidth="1"/>
    <col min="1285" max="1285" width="76.140625" style="1" customWidth="1"/>
    <col min="1286" max="1288" width="16.5703125" style="1" customWidth="1"/>
    <col min="1289" max="1289" width="18.5703125" style="1" customWidth="1"/>
    <col min="1290" max="1535" width="8.85546875" style="1"/>
    <col min="1536" max="1536" width="7.5703125" style="1" bestFit="1" customWidth="1"/>
    <col min="1537" max="1537" width="7" style="1" bestFit="1" customWidth="1"/>
    <col min="1538" max="1538" width="5.5703125" style="1" bestFit="1" customWidth="1"/>
    <col min="1539" max="1539" width="8.5703125" style="1" bestFit="1" customWidth="1"/>
    <col min="1540" max="1540" width="8.42578125" style="1" bestFit="1" customWidth="1"/>
    <col min="1541" max="1541" width="76.140625" style="1" customWidth="1"/>
    <col min="1542" max="1544" width="16.5703125" style="1" customWidth="1"/>
    <col min="1545" max="1545" width="18.5703125" style="1" customWidth="1"/>
    <col min="1546" max="1791" width="8.85546875" style="1"/>
    <col min="1792" max="1792" width="7.5703125" style="1" bestFit="1" customWidth="1"/>
    <col min="1793" max="1793" width="7" style="1" bestFit="1" customWidth="1"/>
    <col min="1794" max="1794" width="5.5703125" style="1" bestFit="1" customWidth="1"/>
    <col min="1795" max="1795" width="8.5703125" style="1" bestFit="1" customWidth="1"/>
    <col min="1796" max="1796" width="8.42578125" style="1" bestFit="1" customWidth="1"/>
    <col min="1797" max="1797" width="76.140625" style="1" customWidth="1"/>
    <col min="1798" max="1800" width="16.5703125" style="1" customWidth="1"/>
    <col min="1801" max="1801" width="18.5703125" style="1" customWidth="1"/>
    <col min="1802" max="2047" width="8.85546875" style="1"/>
    <col min="2048" max="2048" width="7.5703125" style="1" bestFit="1" customWidth="1"/>
    <col min="2049" max="2049" width="7" style="1" bestFit="1" customWidth="1"/>
    <col min="2050" max="2050" width="5.5703125" style="1" bestFit="1" customWidth="1"/>
    <col min="2051" max="2051" width="8.5703125" style="1" bestFit="1" customWidth="1"/>
    <col min="2052" max="2052" width="8.42578125" style="1" bestFit="1" customWidth="1"/>
    <col min="2053" max="2053" width="76.140625" style="1" customWidth="1"/>
    <col min="2054" max="2056" width="16.5703125" style="1" customWidth="1"/>
    <col min="2057" max="2057" width="18.5703125" style="1" customWidth="1"/>
    <col min="2058" max="2303" width="8.85546875" style="1"/>
    <col min="2304" max="2304" width="7.5703125" style="1" bestFit="1" customWidth="1"/>
    <col min="2305" max="2305" width="7" style="1" bestFit="1" customWidth="1"/>
    <col min="2306" max="2306" width="5.5703125" style="1" bestFit="1" customWidth="1"/>
    <col min="2307" max="2307" width="8.5703125" style="1" bestFit="1" customWidth="1"/>
    <col min="2308" max="2308" width="8.42578125" style="1" bestFit="1" customWidth="1"/>
    <col min="2309" max="2309" width="76.140625" style="1" customWidth="1"/>
    <col min="2310" max="2312" width="16.5703125" style="1" customWidth="1"/>
    <col min="2313" max="2313" width="18.5703125" style="1" customWidth="1"/>
    <col min="2314" max="2559" width="8.85546875" style="1"/>
    <col min="2560" max="2560" width="7.5703125" style="1" bestFit="1" customWidth="1"/>
    <col min="2561" max="2561" width="7" style="1" bestFit="1" customWidth="1"/>
    <col min="2562" max="2562" width="5.5703125" style="1" bestFit="1" customWidth="1"/>
    <col min="2563" max="2563" width="8.5703125" style="1" bestFit="1" customWidth="1"/>
    <col min="2564" max="2564" width="8.42578125" style="1" bestFit="1" customWidth="1"/>
    <col min="2565" max="2565" width="76.140625" style="1" customWidth="1"/>
    <col min="2566" max="2568" width="16.5703125" style="1" customWidth="1"/>
    <col min="2569" max="2569" width="18.5703125" style="1" customWidth="1"/>
    <col min="2570" max="2815" width="8.85546875" style="1"/>
    <col min="2816" max="2816" width="7.5703125" style="1" bestFit="1" customWidth="1"/>
    <col min="2817" max="2817" width="7" style="1" bestFit="1" customWidth="1"/>
    <col min="2818" max="2818" width="5.5703125" style="1" bestFit="1" customWidth="1"/>
    <col min="2819" max="2819" width="8.5703125" style="1" bestFit="1" customWidth="1"/>
    <col min="2820" max="2820" width="8.42578125" style="1" bestFit="1" customWidth="1"/>
    <col min="2821" max="2821" width="76.140625" style="1" customWidth="1"/>
    <col min="2822" max="2824" width="16.5703125" style="1" customWidth="1"/>
    <col min="2825" max="2825" width="18.5703125" style="1" customWidth="1"/>
    <col min="2826" max="3071" width="8.85546875" style="1"/>
    <col min="3072" max="3072" width="7.5703125" style="1" bestFit="1" customWidth="1"/>
    <col min="3073" max="3073" width="7" style="1" bestFit="1" customWidth="1"/>
    <col min="3074" max="3074" width="5.5703125" style="1" bestFit="1" customWidth="1"/>
    <col min="3075" max="3075" width="8.5703125" style="1" bestFit="1" customWidth="1"/>
    <col min="3076" max="3076" width="8.42578125" style="1" bestFit="1" customWidth="1"/>
    <col min="3077" max="3077" width="76.140625" style="1" customWidth="1"/>
    <col min="3078" max="3080" width="16.5703125" style="1" customWidth="1"/>
    <col min="3081" max="3081" width="18.5703125" style="1" customWidth="1"/>
    <col min="3082" max="3327" width="8.85546875" style="1"/>
    <col min="3328" max="3328" width="7.5703125" style="1" bestFit="1" customWidth="1"/>
    <col min="3329" max="3329" width="7" style="1" bestFit="1" customWidth="1"/>
    <col min="3330" max="3330" width="5.5703125" style="1" bestFit="1" customWidth="1"/>
    <col min="3331" max="3331" width="8.5703125" style="1" bestFit="1" customWidth="1"/>
    <col min="3332" max="3332" width="8.42578125" style="1" bestFit="1" customWidth="1"/>
    <col min="3333" max="3333" width="76.140625" style="1" customWidth="1"/>
    <col min="3334" max="3336" width="16.5703125" style="1" customWidth="1"/>
    <col min="3337" max="3337" width="18.5703125" style="1" customWidth="1"/>
    <col min="3338" max="3583" width="8.85546875" style="1"/>
    <col min="3584" max="3584" width="7.5703125" style="1" bestFit="1" customWidth="1"/>
    <col min="3585" max="3585" width="7" style="1" bestFit="1" customWidth="1"/>
    <col min="3586" max="3586" width="5.5703125" style="1" bestFit="1" customWidth="1"/>
    <col min="3587" max="3587" width="8.5703125" style="1" bestFit="1" customWidth="1"/>
    <col min="3588" max="3588" width="8.42578125" style="1" bestFit="1" customWidth="1"/>
    <col min="3589" max="3589" width="76.140625" style="1" customWidth="1"/>
    <col min="3590" max="3592" width="16.5703125" style="1" customWidth="1"/>
    <col min="3593" max="3593" width="18.5703125" style="1" customWidth="1"/>
    <col min="3594" max="3839" width="8.85546875" style="1"/>
    <col min="3840" max="3840" width="7.5703125" style="1" bestFit="1" customWidth="1"/>
    <col min="3841" max="3841" width="7" style="1" bestFit="1" customWidth="1"/>
    <col min="3842" max="3842" width="5.5703125" style="1" bestFit="1" customWidth="1"/>
    <col min="3843" max="3843" width="8.5703125" style="1" bestFit="1" customWidth="1"/>
    <col min="3844" max="3844" width="8.42578125" style="1" bestFit="1" customWidth="1"/>
    <col min="3845" max="3845" width="76.140625" style="1" customWidth="1"/>
    <col min="3846" max="3848" width="16.5703125" style="1" customWidth="1"/>
    <col min="3849" max="3849" width="18.5703125" style="1" customWidth="1"/>
    <col min="3850" max="4095" width="8.85546875" style="1"/>
    <col min="4096" max="4096" width="7.5703125" style="1" bestFit="1" customWidth="1"/>
    <col min="4097" max="4097" width="7" style="1" bestFit="1" customWidth="1"/>
    <col min="4098" max="4098" width="5.5703125" style="1" bestFit="1" customWidth="1"/>
    <col min="4099" max="4099" width="8.5703125" style="1" bestFit="1" customWidth="1"/>
    <col min="4100" max="4100" width="8.42578125" style="1" bestFit="1" customWidth="1"/>
    <col min="4101" max="4101" width="76.140625" style="1" customWidth="1"/>
    <col min="4102" max="4104" width="16.5703125" style="1" customWidth="1"/>
    <col min="4105" max="4105" width="18.5703125" style="1" customWidth="1"/>
    <col min="4106" max="4351" width="8.85546875" style="1"/>
    <col min="4352" max="4352" width="7.5703125" style="1" bestFit="1" customWidth="1"/>
    <col min="4353" max="4353" width="7" style="1" bestFit="1" customWidth="1"/>
    <col min="4354" max="4354" width="5.5703125" style="1" bestFit="1" customWidth="1"/>
    <col min="4355" max="4355" width="8.5703125" style="1" bestFit="1" customWidth="1"/>
    <col min="4356" max="4356" width="8.42578125" style="1" bestFit="1" customWidth="1"/>
    <col min="4357" max="4357" width="76.140625" style="1" customWidth="1"/>
    <col min="4358" max="4360" width="16.5703125" style="1" customWidth="1"/>
    <col min="4361" max="4361" width="18.5703125" style="1" customWidth="1"/>
    <col min="4362" max="4607" width="8.85546875" style="1"/>
    <col min="4608" max="4608" width="7.5703125" style="1" bestFit="1" customWidth="1"/>
    <col min="4609" max="4609" width="7" style="1" bestFit="1" customWidth="1"/>
    <col min="4610" max="4610" width="5.5703125" style="1" bestFit="1" customWidth="1"/>
    <col min="4611" max="4611" width="8.5703125" style="1" bestFit="1" customWidth="1"/>
    <col min="4612" max="4612" width="8.42578125" style="1" bestFit="1" customWidth="1"/>
    <col min="4613" max="4613" width="76.140625" style="1" customWidth="1"/>
    <col min="4614" max="4616" width="16.5703125" style="1" customWidth="1"/>
    <col min="4617" max="4617" width="18.5703125" style="1" customWidth="1"/>
    <col min="4618" max="4863" width="8.85546875" style="1"/>
    <col min="4864" max="4864" width="7.5703125" style="1" bestFit="1" customWidth="1"/>
    <col min="4865" max="4865" width="7" style="1" bestFit="1" customWidth="1"/>
    <col min="4866" max="4866" width="5.5703125" style="1" bestFit="1" customWidth="1"/>
    <col min="4867" max="4867" width="8.5703125" style="1" bestFit="1" customWidth="1"/>
    <col min="4868" max="4868" width="8.42578125" style="1" bestFit="1" customWidth="1"/>
    <col min="4869" max="4869" width="76.140625" style="1" customWidth="1"/>
    <col min="4870" max="4872" width="16.5703125" style="1" customWidth="1"/>
    <col min="4873" max="4873" width="18.5703125" style="1" customWidth="1"/>
    <col min="4874" max="5119" width="8.85546875" style="1"/>
    <col min="5120" max="5120" width="7.5703125" style="1" bestFit="1" customWidth="1"/>
    <col min="5121" max="5121" width="7" style="1" bestFit="1" customWidth="1"/>
    <col min="5122" max="5122" width="5.5703125" style="1" bestFit="1" customWidth="1"/>
    <col min="5123" max="5123" width="8.5703125" style="1" bestFit="1" customWidth="1"/>
    <col min="5124" max="5124" width="8.42578125" style="1" bestFit="1" customWidth="1"/>
    <col min="5125" max="5125" width="76.140625" style="1" customWidth="1"/>
    <col min="5126" max="5128" width="16.5703125" style="1" customWidth="1"/>
    <col min="5129" max="5129" width="18.5703125" style="1" customWidth="1"/>
    <col min="5130" max="5375" width="8.85546875" style="1"/>
    <col min="5376" max="5376" width="7.5703125" style="1" bestFit="1" customWidth="1"/>
    <col min="5377" max="5377" width="7" style="1" bestFit="1" customWidth="1"/>
    <col min="5378" max="5378" width="5.5703125" style="1" bestFit="1" customWidth="1"/>
    <col min="5379" max="5379" width="8.5703125" style="1" bestFit="1" customWidth="1"/>
    <col min="5380" max="5380" width="8.42578125" style="1" bestFit="1" customWidth="1"/>
    <col min="5381" max="5381" width="76.140625" style="1" customWidth="1"/>
    <col min="5382" max="5384" width="16.5703125" style="1" customWidth="1"/>
    <col min="5385" max="5385" width="18.5703125" style="1" customWidth="1"/>
    <col min="5386" max="5631" width="8.85546875" style="1"/>
    <col min="5632" max="5632" width="7.5703125" style="1" bestFit="1" customWidth="1"/>
    <col min="5633" max="5633" width="7" style="1" bestFit="1" customWidth="1"/>
    <col min="5634" max="5634" width="5.5703125" style="1" bestFit="1" customWidth="1"/>
    <col min="5635" max="5635" width="8.5703125" style="1" bestFit="1" customWidth="1"/>
    <col min="5636" max="5636" width="8.42578125" style="1" bestFit="1" customWidth="1"/>
    <col min="5637" max="5637" width="76.140625" style="1" customWidth="1"/>
    <col min="5638" max="5640" width="16.5703125" style="1" customWidth="1"/>
    <col min="5641" max="5641" width="18.5703125" style="1" customWidth="1"/>
    <col min="5642" max="5887" width="8.85546875" style="1"/>
    <col min="5888" max="5888" width="7.5703125" style="1" bestFit="1" customWidth="1"/>
    <col min="5889" max="5889" width="7" style="1" bestFit="1" customWidth="1"/>
    <col min="5890" max="5890" width="5.5703125" style="1" bestFit="1" customWidth="1"/>
    <col min="5891" max="5891" width="8.5703125" style="1" bestFit="1" customWidth="1"/>
    <col min="5892" max="5892" width="8.42578125" style="1" bestFit="1" customWidth="1"/>
    <col min="5893" max="5893" width="76.140625" style="1" customWidth="1"/>
    <col min="5894" max="5896" width="16.5703125" style="1" customWidth="1"/>
    <col min="5897" max="5897" width="18.5703125" style="1" customWidth="1"/>
    <col min="5898" max="6143" width="8.85546875" style="1"/>
    <col min="6144" max="6144" width="7.5703125" style="1" bestFit="1" customWidth="1"/>
    <col min="6145" max="6145" width="7" style="1" bestFit="1" customWidth="1"/>
    <col min="6146" max="6146" width="5.5703125" style="1" bestFit="1" customWidth="1"/>
    <col min="6147" max="6147" width="8.5703125" style="1" bestFit="1" customWidth="1"/>
    <col min="6148" max="6148" width="8.42578125" style="1" bestFit="1" customWidth="1"/>
    <col min="6149" max="6149" width="76.140625" style="1" customWidth="1"/>
    <col min="6150" max="6152" width="16.5703125" style="1" customWidth="1"/>
    <col min="6153" max="6153" width="18.5703125" style="1" customWidth="1"/>
    <col min="6154" max="6399" width="8.85546875" style="1"/>
    <col min="6400" max="6400" width="7.5703125" style="1" bestFit="1" customWidth="1"/>
    <col min="6401" max="6401" width="7" style="1" bestFit="1" customWidth="1"/>
    <col min="6402" max="6402" width="5.5703125" style="1" bestFit="1" customWidth="1"/>
    <col min="6403" max="6403" width="8.5703125" style="1" bestFit="1" customWidth="1"/>
    <col min="6404" max="6404" width="8.42578125" style="1" bestFit="1" customWidth="1"/>
    <col min="6405" max="6405" width="76.140625" style="1" customWidth="1"/>
    <col min="6406" max="6408" width="16.5703125" style="1" customWidth="1"/>
    <col min="6409" max="6409" width="18.5703125" style="1" customWidth="1"/>
    <col min="6410" max="6655" width="8.85546875" style="1"/>
    <col min="6656" max="6656" width="7.5703125" style="1" bestFit="1" customWidth="1"/>
    <col min="6657" max="6657" width="7" style="1" bestFit="1" customWidth="1"/>
    <col min="6658" max="6658" width="5.5703125" style="1" bestFit="1" customWidth="1"/>
    <col min="6659" max="6659" width="8.5703125" style="1" bestFit="1" customWidth="1"/>
    <col min="6660" max="6660" width="8.42578125" style="1" bestFit="1" customWidth="1"/>
    <col min="6661" max="6661" width="76.140625" style="1" customWidth="1"/>
    <col min="6662" max="6664" width="16.5703125" style="1" customWidth="1"/>
    <col min="6665" max="6665" width="18.5703125" style="1" customWidth="1"/>
    <col min="6666" max="6911" width="8.85546875" style="1"/>
    <col min="6912" max="6912" width="7.5703125" style="1" bestFit="1" customWidth="1"/>
    <col min="6913" max="6913" width="7" style="1" bestFit="1" customWidth="1"/>
    <col min="6914" max="6914" width="5.5703125" style="1" bestFit="1" customWidth="1"/>
    <col min="6915" max="6915" width="8.5703125" style="1" bestFit="1" customWidth="1"/>
    <col min="6916" max="6916" width="8.42578125" style="1" bestFit="1" customWidth="1"/>
    <col min="6917" max="6917" width="76.140625" style="1" customWidth="1"/>
    <col min="6918" max="6920" width="16.5703125" style="1" customWidth="1"/>
    <col min="6921" max="6921" width="18.5703125" style="1" customWidth="1"/>
    <col min="6922" max="7167" width="8.85546875" style="1"/>
    <col min="7168" max="7168" width="7.5703125" style="1" bestFit="1" customWidth="1"/>
    <col min="7169" max="7169" width="7" style="1" bestFit="1" customWidth="1"/>
    <col min="7170" max="7170" width="5.5703125" style="1" bestFit="1" customWidth="1"/>
    <col min="7171" max="7171" width="8.5703125" style="1" bestFit="1" customWidth="1"/>
    <col min="7172" max="7172" width="8.42578125" style="1" bestFit="1" customWidth="1"/>
    <col min="7173" max="7173" width="76.140625" style="1" customWidth="1"/>
    <col min="7174" max="7176" width="16.5703125" style="1" customWidth="1"/>
    <col min="7177" max="7177" width="18.5703125" style="1" customWidth="1"/>
    <col min="7178" max="7423" width="8.85546875" style="1"/>
    <col min="7424" max="7424" width="7.5703125" style="1" bestFit="1" customWidth="1"/>
    <col min="7425" max="7425" width="7" style="1" bestFit="1" customWidth="1"/>
    <col min="7426" max="7426" width="5.5703125" style="1" bestFit="1" customWidth="1"/>
    <col min="7427" max="7427" width="8.5703125" style="1" bestFit="1" customWidth="1"/>
    <col min="7428" max="7428" width="8.42578125" style="1" bestFit="1" customWidth="1"/>
    <col min="7429" max="7429" width="76.140625" style="1" customWidth="1"/>
    <col min="7430" max="7432" width="16.5703125" style="1" customWidth="1"/>
    <col min="7433" max="7433" width="18.5703125" style="1" customWidth="1"/>
    <col min="7434" max="7679" width="8.85546875" style="1"/>
    <col min="7680" max="7680" width="7.5703125" style="1" bestFit="1" customWidth="1"/>
    <col min="7681" max="7681" width="7" style="1" bestFit="1" customWidth="1"/>
    <col min="7682" max="7682" width="5.5703125" style="1" bestFit="1" customWidth="1"/>
    <col min="7683" max="7683" width="8.5703125" style="1" bestFit="1" customWidth="1"/>
    <col min="7684" max="7684" width="8.42578125" style="1" bestFit="1" customWidth="1"/>
    <col min="7685" max="7685" width="76.140625" style="1" customWidth="1"/>
    <col min="7686" max="7688" width="16.5703125" style="1" customWidth="1"/>
    <col min="7689" max="7689" width="18.5703125" style="1" customWidth="1"/>
    <col min="7690" max="7935" width="8.85546875" style="1"/>
    <col min="7936" max="7936" width="7.5703125" style="1" bestFit="1" customWidth="1"/>
    <col min="7937" max="7937" width="7" style="1" bestFit="1" customWidth="1"/>
    <col min="7938" max="7938" width="5.5703125" style="1" bestFit="1" customWidth="1"/>
    <col min="7939" max="7939" width="8.5703125" style="1" bestFit="1" customWidth="1"/>
    <col min="7940" max="7940" width="8.42578125" style="1" bestFit="1" customWidth="1"/>
    <col min="7941" max="7941" width="76.140625" style="1" customWidth="1"/>
    <col min="7942" max="7944" width="16.5703125" style="1" customWidth="1"/>
    <col min="7945" max="7945" width="18.5703125" style="1" customWidth="1"/>
    <col min="7946" max="8191" width="8.85546875" style="1"/>
    <col min="8192" max="8192" width="7.5703125" style="1" bestFit="1" customWidth="1"/>
    <col min="8193" max="8193" width="7" style="1" bestFit="1" customWidth="1"/>
    <col min="8194" max="8194" width="5.5703125" style="1" bestFit="1" customWidth="1"/>
    <col min="8195" max="8195" width="8.5703125" style="1" bestFit="1" customWidth="1"/>
    <col min="8196" max="8196" width="8.42578125" style="1" bestFit="1" customWidth="1"/>
    <col min="8197" max="8197" width="76.140625" style="1" customWidth="1"/>
    <col min="8198" max="8200" width="16.5703125" style="1" customWidth="1"/>
    <col min="8201" max="8201" width="18.5703125" style="1" customWidth="1"/>
    <col min="8202" max="8447" width="8.85546875" style="1"/>
    <col min="8448" max="8448" width="7.5703125" style="1" bestFit="1" customWidth="1"/>
    <col min="8449" max="8449" width="7" style="1" bestFit="1" customWidth="1"/>
    <col min="8450" max="8450" width="5.5703125" style="1" bestFit="1" customWidth="1"/>
    <col min="8451" max="8451" width="8.5703125" style="1" bestFit="1" customWidth="1"/>
    <col min="8452" max="8452" width="8.42578125" style="1" bestFit="1" customWidth="1"/>
    <col min="8453" max="8453" width="76.140625" style="1" customWidth="1"/>
    <col min="8454" max="8456" width="16.5703125" style="1" customWidth="1"/>
    <col min="8457" max="8457" width="18.5703125" style="1" customWidth="1"/>
    <col min="8458" max="8703" width="8.85546875" style="1"/>
    <col min="8704" max="8704" width="7.5703125" style="1" bestFit="1" customWidth="1"/>
    <col min="8705" max="8705" width="7" style="1" bestFit="1" customWidth="1"/>
    <col min="8706" max="8706" width="5.5703125" style="1" bestFit="1" customWidth="1"/>
    <col min="8707" max="8707" width="8.5703125" style="1" bestFit="1" customWidth="1"/>
    <col min="8708" max="8708" width="8.42578125" style="1" bestFit="1" customWidth="1"/>
    <col min="8709" max="8709" width="76.140625" style="1" customWidth="1"/>
    <col min="8710" max="8712" width="16.5703125" style="1" customWidth="1"/>
    <col min="8713" max="8713" width="18.5703125" style="1" customWidth="1"/>
    <col min="8714" max="8959" width="8.85546875" style="1"/>
    <col min="8960" max="8960" width="7.5703125" style="1" bestFit="1" customWidth="1"/>
    <col min="8961" max="8961" width="7" style="1" bestFit="1" customWidth="1"/>
    <col min="8962" max="8962" width="5.5703125" style="1" bestFit="1" customWidth="1"/>
    <col min="8963" max="8963" width="8.5703125" style="1" bestFit="1" customWidth="1"/>
    <col min="8964" max="8964" width="8.42578125" style="1" bestFit="1" customWidth="1"/>
    <col min="8965" max="8965" width="76.140625" style="1" customWidth="1"/>
    <col min="8966" max="8968" width="16.5703125" style="1" customWidth="1"/>
    <col min="8969" max="8969" width="18.5703125" style="1" customWidth="1"/>
    <col min="8970" max="9215" width="8.85546875" style="1"/>
    <col min="9216" max="9216" width="7.5703125" style="1" bestFit="1" customWidth="1"/>
    <col min="9217" max="9217" width="7" style="1" bestFit="1" customWidth="1"/>
    <col min="9218" max="9218" width="5.5703125" style="1" bestFit="1" customWidth="1"/>
    <col min="9219" max="9219" width="8.5703125" style="1" bestFit="1" customWidth="1"/>
    <col min="9220" max="9220" width="8.42578125" style="1" bestFit="1" customWidth="1"/>
    <col min="9221" max="9221" width="76.140625" style="1" customWidth="1"/>
    <col min="9222" max="9224" width="16.5703125" style="1" customWidth="1"/>
    <col min="9225" max="9225" width="18.5703125" style="1" customWidth="1"/>
    <col min="9226" max="9471" width="8.85546875" style="1"/>
    <col min="9472" max="9472" width="7.5703125" style="1" bestFit="1" customWidth="1"/>
    <col min="9473" max="9473" width="7" style="1" bestFit="1" customWidth="1"/>
    <col min="9474" max="9474" width="5.5703125" style="1" bestFit="1" customWidth="1"/>
    <col min="9475" max="9475" width="8.5703125" style="1" bestFit="1" customWidth="1"/>
    <col min="9476" max="9476" width="8.42578125" style="1" bestFit="1" customWidth="1"/>
    <col min="9477" max="9477" width="76.140625" style="1" customWidth="1"/>
    <col min="9478" max="9480" width="16.5703125" style="1" customWidth="1"/>
    <col min="9481" max="9481" width="18.5703125" style="1" customWidth="1"/>
    <col min="9482" max="9727" width="8.85546875" style="1"/>
    <col min="9728" max="9728" width="7.5703125" style="1" bestFit="1" customWidth="1"/>
    <col min="9729" max="9729" width="7" style="1" bestFit="1" customWidth="1"/>
    <col min="9730" max="9730" width="5.5703125" style="1" bestFit="1" customWidth="1"/>
    <col min="9731" max="9731" width="8.5703125" style="1" bestFit="1" customWidth="1"/>
    <col min="9732" max="9732" width="8.42578125" style="1" bestFit="1" customWidth="1"/>
    <col min="9733" max="9733" width="76.140625" style="1" customWidth="1"/>
    <col min="9734" max="9736" width="16.5703125" style="1" customWidth="1"/>
    <col min="9737" max="9737" width="18.5703125" style="1" customWidth="1"/>
    <col min="9738" max="9983" width="8.85546875" style="1"/>
    <col min="9984" max="9984" width="7.5703125" style="1" bestFit="1" customWidth="1"/>
    <col min="9985" max="9985" width="7" style="1" bestFit="1" customWidth="1"/>
    <col min="9986" max="9986" width="5.5703125" style="1" bestFit="1" customWidth="1"/>
    <col min="9987" max="9987" width="8.5703125" style="1" bestFit="1" customWidth="1"/>
    <col min="9988" max="9988" width="8.42578125" style="1" bestFit="1" customWidth="1"/>
    <col min="9989" max="9989" width="76.140625" style="1" customWidth="1"/>
    <col min="9990" max="9992" width="16.5703125" style="1" customWidth="1"/>
    <col min="9993" max="9993" width="18.5703125" style="1" customWidth="1"/>
    <col min="9994" max="10239" width="8.85546875" style="1"/>
    <col min="10240" max="10240" width="7.5703125" style="1" bestFit="1" customWidth="1"/>
    <col min="10241" max="10241" width="7" style="1" bestFit="1" customWidth="1"/>
    <col min="10242" max="10242" width="5.5703125" style="1" bestFit="1" customWidth="1"/>
    <col min="10243" max="10243" width="8.5703125" style="1" bestFit="1" customWidth="1"/>
    <col min="10244" max="10244" width="8.42578125" style="1" bestFit="1" customWidth="1"/>
    <col min="10245" max="10245" width="76.140625" style="1" customWidth="1"/>
    <col min="10246" max="10248" width="16.5703125" style="1" customWidth="1"/>
    <col min="10249" max="10249" width="18.5703125" style="1" customWidth="1"/>
    <col min="10250" max="10495" width="8.85546875" style="1"/>
    <col min="10496" max="10496" width="7.5703125" style="1" bestFit="1" customWidth="1"/>
    <col min="10497" max="10497" width="7" style="1" bestFit="1" customWidth="1"/>
    <col min="10498" max="10498" width="5.5703125" style="1" bestFit="1" customWidth="1"/>
    <col min="10499" max="10499" width="8.5703125" style="1" bestFit="1" customWidth="1"/>
    <col min="10500" max="10500" width="8.42578125" style="1" bestFit="1" customWidth="1"/>
    <col min="10501" max="10501" width="76.140625" style="1" customWidth="1"/>
    <col min="10502" max="10504" width="16.5703125" style="1" customWidth="1"/>
    <col min="10505" max="10505" width="18.5703125" style="1" customWidth="1"/>
    <col min="10506" max="10751" width="8.85546875" style="1"/>
    <col min="10752" max="10752" width="7.5703125" style="1" bestFit="1" customWidth="1"/>
    <col min="10753" max="10753" width="7" style="1" bestFit="1" customWidth="1"/>
    <col min="10754" max="10754" width="5.5703125" style="1" bestFit="1" customWidth="1"/>
    <col min="10755" max="10755" width="8.5703125" style="1" bestFit="1" customWidth="1"/>
    <col min="10756" max="10756" width="8.42578125" style="1" bestFit="1" customWidth="1"/>
    <col min="10757" max="10757" width="76.140625" style="1" customWidth="1"/>
    <col min="10758" max="10760" width="16.5703125" style="1" customWidth="1"/>
    <col min="10761" max="10761" width="18.5703125" style="1" customWidth="1"/>
    <col min="10762" max="11007" width="8.85546875" style="1"/>
    <col min="11008" max="11008" width="7.5703125" style="1" bestFit="1" customWidth="1"/>
    <col min="11009" max="11009" width="7" style="1" bestFit="1" customWidth="1"/>
    <col min="11010" max="11010" width="5.5703125" style="1" bestFit="1" customWidth="1"/>
    <col min="11011" max="11011" width="8.5703125" style="1" bestFit="1" customWidth="1"/>
    <col min="11012" max="11012" width="8.42578125" style="1" bestFit="1" customWidth="1"/>
    <col min="11013" max="11013" width="76.140625" style="1" customWidth="1"/>
    <col min="11014" max="11016" width="16.5703125" style="1" customWidth="1"/>
    <col min="11017" max="11017" width="18.5703125" style="1" customWidth="1"/>
    <col min="11018" max="11263" width="8.85546875" style="1"/>
    <col min="11264" max="11264" width="7.5703125" style="1" bestFit="1" customWidth="1"/>
    <col min="11265" max="11265" width="7" style="1" bestFit="1" customWidth="1"/>
    <col min="11266" max="11266" width="5.5703125" style="1" bestFit="1" customWidth="1"/>
    <col min="11267" max="11267" width="8.5703125" style="1" bestFit="1" customWidth="1"/>
    <col min="11268" max="11268" width="8.42578125" style="1" bestFit="1" customWidth="1"/>
    <col min="11269" max="11269" width="76.140625" style="1" customWidth="1"/>
    <col min="11270" max="11272" width="16.5703125" style="1" customWidth="1"/>
    <col min="11273" max="11273" width="18.5703125" style="1" customWidth="1"/>
    <col min="11274" max="11519" width="8.85546875" style="1"/>
    <col min="11520" max="11520" width="7.5703125" style="1" bestFit="1" customWidth="1"/>
    <col min="11521" max="11521" width="7" style="1" bestFit="1" customWidth="1"/>
    <col min="11522" max="11522" width="5.5703125" style="1" bestFit="1" customWidth="1"/>
    <col min="11523" max="11523" width="8.5703125" style="1" bestFit="1" customWidth="1"/>
    <col min="11524" max="11524" width="8.42578125" style="1" bestFit="1" customWidth="1"/>
    <col min="11525" max="11525" width="76.140625" style="1" customWidth="1"/>
    <col min="11526" max="11528" width="16.5703125" style="1" customWidth="1"/>
    <col min="11529" max="11529" width="18.5703125" style="1" customWidth="1"/>
    <col min="11530" max="11775" width="8.85546875" style="1"/>
    <col min="11776" max="11776" width="7.5703125" style="1" bestFit="1" customWidth="1"/>
    <col min="11777" max="11777" width="7" style="1" bestFit="1" customWidth="1"/>
    <col min="11778" max="11778" width="5.5703125" style="1" bestFit="1" customWidth="1"/>
    <col min="11779" max="11779" width="8.5703125" style="1" bestFit="1" customWidth="1"/>
    <col min="11780" max="11780" width="8.42578125" style="1" bestFit="1" customWidth="1"/>
    <col min="11781" max="11781" width="76.140625" style="1" customWidth="1"/>
    <col min="11782" max="11784" width="16.5703125" style="1" customWidth="1"/>
    <col min="11785" max="11785" width="18.5703125" style="1" customWidth="1"/>
    <col min="11786" max="12031" width="8.85546875" style="1"/>
    <col min="12032" max="12032" width="7.5703125" style="1" bestFit="1" customWidth="1"/>
    <col min="12033" max="12033" width="7" style="1" bestFit="1" customWidth="1"/>
    <col min="12034" max="12034" width="5.5703125" style="1" bestFit="1" customWidth="1"/>
    <col min="12035" max="12035" width="8.5703125" style="1" bestFit="1" customWidth="1"/>
    <col min="12036" max="12036" width="8.42578125" style="1" bestFit="1" customWidth="1"/>
    <col min="12037" max="12037" width="76.140625" style="1" customWidth="1"/>
    <col min="12038" max="12040" width="16.5703125" style="1" customWidth="1"/>
    <col min="12041" max="12041" width="18.5703125" style="1" customWidth="1"/>
    <col min="12042" max="12287" width="8.85546875" style="1"/>
    <col min="12288" max="12288" width="7.5703125" style="1" bestFit="1" customWidth="1"/>
    <col min="12289" max="12289" width="7" style="1" bestFit="1" customWidth="1"/>
    <col min="12290" max="12290" width="5.5703125" style="1" bestFit="1" customWidth="1"/>
    <col min="12291" max="12291" width="8.5703125" style="1" bestFit="1" customWidth="1"/>
    <col min="12292" max="12292" width="8.42578125" style="1" bestFit="1" customWidth="1"/>
    <col min="12293" max="12293" width="76.140625" style="1" customWidth="1"/>
    <col min="12294" max="12296" width="16.5703125" style="1" customWidth="1"/>
    <col min="12297" max="12297" width="18.5703125" style="1" customWidth="1"/>
    <col min="12298" max="12543" width="8.85546875" style="1"/>
    <col min="12544" max="12544" width="7.5703125" style="1" bestFit="1" customWidth="1"/>
    <col min="12545" max="12545" width="7" style="1" bestFit="1" customWidth="1"/>
    <col min="12546" max="12546" width="5.5703125" style="1" bestFit="1" customWidth="1"/>
    <col min="12547" max="12547" width="8.5703125" style="1" bestFit="1" customWidth="1"/>
    <col min="12548" max="12548" width="8.42578125" style="1" bestFit="1" customWidth="1"/>
    <col min="12549" max="12549" width="76.140625" style="1" customWidth="1"/>
    <col min="12550" max="12552" width="16.5703125" style="1" customWidth="1"/>
    <col min="12553" max="12553" width="18.5703125" style="1" customWidth="1"/>
    <col min="12554" max="12799" width="8.85546875" style="1"/>
    <col min="12800" max="12800" width="7.5703125" style="1" bestFit="1" customWidth="1"/>
    <col min="12801" max="12801" width="7" style="1" bestFit="1" customWidth="1"/>
    <col min="12802" max="12802" width="5.5703125" style="1" bestFit="1" customWidth="1"/>
    <col min="12803" max="12803" width="8.5703125" style="1" bestFit="1" customWidth="1"/>
    <col min="12804" max="12804" width="8.42578125" style="1" bestFit="1" customWidth="1"/>
    <col min="12805" max="12805" width="76.140625" style="1" customWidth="1"/>
    <col min="12806" max="12808" width="16.5703125" style="1" customWidth="1"/>
    <col min="12809" max="12809" width="18.5703125" style="1" customWidth="1"/>
    <col min="12810" max="13055" width="8.85546875" style="1"/>
    <col min="13056" max="13056" width="7.5703125" style="1" bestFit="1" customWidth="1"/>
    <col min="13057" max="13057" width="7" style="1" bestFit="1" customWidth="1"/>
    <col min="13058" max="13058" width="5.5703125" style="1" bestFit="1" customWidth="1"/>
    <col min="13059" max="13059" width="8.5703125" style="1" bestFit="1" customWidth="1"/>
    <col min="13060" max="13060" width="8.42578125" style="1" bestFit="1" customWidth="1"/>
    <col min="13061" max="13061" width="76.140625" style="1" customWidth="1"/>
    <col min="13062" max="13064" width="16.5703125" style="1" customWidth="1"/>
    <col min="13065" max="13065" width="18.5703125" style="1" customWidth="1"/>
    <col min="13066" max="13311" width="8.85546875" style="1"/>
    <col min="13312" max="13312" width="7.5703125" style="1" bestFit="1" customWidth="1"/>
    <col min="13313" max="13313" width="7" style="1" bestFit="1" customWidth="1"/>
    <col min="13314" max="13314" width="5.5703125" style="1" bestFit="1" customWidth="1"/>
    <col min="13315" max="13315" width="8.5703125" style="1" bestFit="1" customWidth="1"/>
    <col min="13316" max="13316" width="8.42578125" style="1" bestFit="1" customWidth="1"/>
    <col min="13317" max="13317" width="76.140625" style="1" customWidth="1"/>
    <col min="13318" max="13320" width="16.5703125" style="1" customWidth="1"/>
    <col min="13321" max="13321" width="18.5703125" style="1" customWidth="1"/>
    <col min="13322" max="13567" width="8.85546875" style="1"/>
    <col min="13568" max="13568" width="7.5703125" style="1" bestFit="1" customWidth="1"/>
    <col min="13569" max="13569" width="7" style="1" bestFit="1" customWidth="1"/>
    <col min="13570" max="13570" width="5.5703125" style="1" bestFit="1" customWidth="1"/>
    <col min="13571" max="13571" width="8.5703125" style="1" bestFit="1" customWidth="1"/>
    <col min="13572" max="13572" width="8.42578125" style="1" bestFit="1" customWidth="1"/>
    <col min="13573" max="13573" width="76.140625" style="1" customWidth="1"/>
    <col min="13574" max="13576" width="16.5703125" style="1" customWidth="1"/>
    <col min="13577" max="13577" width="18.5703125" style="1" customWidth="1"/>
    <col min="13578" max="13823" width="8.85546875" style="1"/>
    <col min="13824" max="13824" width="7.5703125" style="1" bestFit="1" customWidth="1"/>
    <col min="13825" max="13825" width="7" style="1" bestFit="1" customWidth="1"/>
    <col min="13826" max="13826" width="5.5703125" style="1" bestFit="1" customWidth="1"/>
    <col min="13827" max="13827" width="8.5703125" style="1" bestFit="1" customWidth="1"/>
    <col min="13828" max="13828" width="8.42578125" style="1" bestFit="1" customWidth="1"/>
    <col min="13829" max="13829" width="76.140625" style="1" customWidth="1"/>
    <col min="13830" max="13832" width="16.5703125" style="1" customWidth="1"/>
    <col min="13833" max="13833" width="18.5703125" style="1" customWidth="1"/>
    <col min="13834" max="14079" width="8.85546875" style="1"/>
    <col min="14080" max="14080" width="7.5703125" style="1" bestFit="1" customWidth="1"/>
    <col min="14081" max="14081" width="7" style="1" bestFit="1" customWidth="1"/>
    <col min="14082" max="14082" width="5.5703125" style="1" bestFit="1" customWidth="1"/>
    <col min="14083" max="14083" width="8.5703125" style="1" bestFit="1" customWidth="1"/>
    <col min="14084" max="14084" width="8.42578125" style="1" bestFit="1" customWidth="1"/>
    <col min="14085" max="14085" width="76.140625" style="1" customWidth="1"/>
    <col min="14086" max="14088" width="16.5703125" style="1" customWidth="1"/>
    <col min="14089" max="14089" width="18.5703125" style="1" customWidth="1"/>
    <col min="14090" max="14335" width="8.85546875" style="1"/>
    <col min="14336" max="14336" width="7.5703125" style="1" bestFit="1" customWidth="1"/>
    <col min="14337" max="14337" width="7" style="1" bestFit="1" customWidth="1"/>
    <col min="14338" max="14338" width="5.5703125" style="1" bestFit="1" customWidth="1"/>
    <col min="14339" max="14339" width="8.5703125" style="1" bestFit="1" customWidth="1"/>
    <col min="14340" max="14340" width="8.42578125" style="1" bestFit="1" customWidth="1"/>
    <col min="14341" max="14341" width="76.140625" style="1" customWidth="1"/>
    <col min="14342" max="14344" width="16.5703125" style="1" customWidth="1"/>
    <col min="14345" max="14345" width="18.5703125" style="1" customWidth="1"/>
    <col min="14346" max="14591" width="8.85546875" style="1"/>
    <col min="14592" max="14592" width="7.5703125" style="1" bestFit="1" customWidth="1"/>
    <col min="14593" max="14593" width="7" style="1" bestFit="1" customWidth="1"/>
    <col min="14594" max="14594" width="5.5703125" style="1" bestFit="1" customWidth="1"/>
    <col min="14595" max="14595" width="8.5703125" style="1" bestFit="1" customWidth="1"/>
    <col min="14596" max="14596" width="8.42578125" style="1" bestFit="1" customWidth="1"/>
    <col min="14597" max="14597" width="76.140625" style="1" customWidth="1"/>
    <col min="14598" max="14600" width="16.5703125" style="1" customWidth="1"/>
    <col min="14601" max="14601" width="18.5703125" style="1" customWidth="1"/>
    <col min="14602" max="14847" width="8.85546875" style="1"/>
    <col min="14848" max="14848" width="7.5703125" style="1" bestFit="1" customWidth="1"/>
    <col min="14849" max="14849" width="7" style="1" bestFit="1" customWidth="1"/>
    <col min="14850" max="14850" width="5.5703125" style="1" bestFit="1" customWidth="1"/>
    <col min="14851" max="14851" width="8.5703125" style="1" bestFit="1" customWidth="1"/>
    <col min="14852" max="14852" width="8.42578125" style="1" bestFit="1" customWidth="1"/>
    <col min="14853" max="14853" width="76.140625" style="1" customWidth="1"/>
    <col min="14854" max="14856" width="16.5703125" style="1" customWidth="1"/>
    <col min="14857" max="14857" width="18.5703125" style="1" customWidth="1"/>
    <col min="14858" max="15103" width="8.85546875" style="1"/>
    <col min="15104" max="15104" width="7.5703125" style="1" bestFit="1" customWidth="1"/>
    <col min="15105" max="15105" width="7" style="1" bestFit="1" customWidth="1"/>
    <col min="15106" max="15106" width="5.5703125" style="1" bestFit="1" customWidth="1"/>
    <col min="15107" max="15107" width="8.5703125" style="1" bestFit="1" customWidth="1"/>
    <col min="15108" max="15108" width="8.42578125" style="1" bestFit="1" customWidth="1"/>
    <col min="15109" max="15109" width="76.140625" style="1" customWidth="1"/>
    <col min="15110" max="15112" width="16.5703125" style="1" customWidth="1"/>
    <col min="15113" max="15113" width="18.5703125" style="1" customWidth="1"/>
    <col min="15114" max="15359" width="8.85546875" style="1"/>
    <col min="15360" max="15360" width="7.5703125" style="1" bestFit="1" customWidth="1"/>
    <col min="15361" max="15361" width="7" style="1" bestFit="1" customWidth="1"/>
    <col min="15362" max="15362" width="5.5703125" style="1" bestFit="1" customWidth="1"/>
    <col min="15363" max="15363" width="8.5703125" style="1" bestFit="1" customWidth="1"/>
    <col min="15364" max="15364" width="8.42578125" style="1" bestFit="1" customWidth="1"/>
    <col min="15365" max="15365" width="76.140625" style="1" customWidth="1"/>
    <col min="15366" max="15368" width="16.5703125" style="1" customWidth="1"/>
    <col min="15369" max="15369" width="18.5703125" style="1" customWidth="1"/>
    <col min="15370" max="15615" width="8.85546875" style="1"/>
    <col min="15616" max="15616" width="7.5703125" style="1" bestFit="1" customWidth="1"/>
    <col min="15617" max="15617" width="7" style="1" bestFit="1" customWidth="1"/>
    <col min="15618" max="15618" width="5.5703125" style="1" bestFit="1" customWidth="1"/>
    <col min="15619" max="15619" width="8.5703125" style="1" bestFit="1" customWidth="1"/>
    <col min="15620" max="15620" width="8.42578125" style="1" bestFit="1" customWidth="1"/>
    <col min="15621" max="15621" width="76.140625" style="1" customWidth="1"/>
    <col min="15622" max="15624" width="16.5703125" style="1" customWidth="1"/>
    <col min="15625" max="15625" width="18.5703125" style="1" customWidth="1"/>
    <col min="15626" max="15871" width="8.85546875" style="1"/>
    <col min="15872" max="15872" width="7.5703125" style="1" bestFit="1" customWidth="1"/>
    <col min="15873" max="15873" width="7" style="1" bestFit="1" customWidth="1"/>
    <col min="15874" max="15874" width="5.5703125" style="1" bestFit="1" customWidth="1"/>
    <col min="15875" max="15875" width="8.5703125" style="1" bestFit="1" customWidth="1"/>
    <col min="15876" max="15876" width="8.42578125" style="1" bestFit="1" customWidth="1"/>
    <col min="15877" max="15877" width="76.140625" style="1" customWidth="1"/>
    <col min="15878" max="15880" width="16.5703125" style="1" customWidth="1"/>
    <col min="15881" max="15881" width="18.5703125" style="1" customWidth="1"/>
    <col min="15882" max="16127" width="8.85546875" style="1"/>
    <col min="16128" max="16128" width="7.5703125" style="1" bestFit="1" customWidth="1"/>
    <col min="16129" max="16129" width="7" style="1" bestFit="1" customWidth="1"/>
    <col min="16130" max="16130" width="5.5703125" style="1" bestFit="1" customWidth="1"/>
    <col min="16131" max="16131" width="8.5703125" style="1" bestFit="1" customWidth="1"/>
    <col min="16132" max="16132" width="8.42578125" style="1" bestFit="1" customWidth="1"/>
    <col min="16133" max="16133" width="76.140625" style="1" customWidth="1"/>
    <col min="16134" max="16136" width="16.5703125" style="1" customWidth="1"/>
    <col min="16137" max="16137" width="18.5703125" style="1" customWidth="1"/>
    <col min="16138" max="16384" width="8.85546875" style="1"/>
  </cols>
  <sheetData>
    <row r="1" spans="2:10" ht="14.25" customHeight="1">
      <c r="B1" s="232" t="s">
        <v>19</v>
      </c>
      <c r="C1" s="232"/>
      <c r="D1" s="232"/>
      <c r="E1" s="232"/>
      <c r="F1" s="232"/>
      <c r="G1" s="232"/>
      <c r="H1" s="232"/>
      <c r="I1" s="232"/>
    </row>
    <row r="2" spans="2:10" ht="15" customHeight="1">
      <c r="B2" s="232" t="s">
        <v>23</v>
      </c>
      <c r="C2" s="232"/>
      <c r="D2" s="232"/>
      <c r="E2" s="232"/>
      <c r="F2" s="232"/>
      <c r="G2" s="232"/>
      <c r="H2" s="232"/>
      <c r="I2" s="232"/>
    </row>
    <row r="3" spans="2:10">
      <c r="B3" s="232" t="s">
        <v>0</v>
      </c>
      <c r="C3" s="232"/>
      <c r="D3" s="232"/>
      <c r="E3" s="232"/>
      <c r="F3" s="232"/>
      <c r="G3" s="232"/>
      <c r="H3" s="232"/>
      <c r="I3" s="232"/>
    </row>
    <row r="4" spans="2:10">
      <c r="B4" s="232"/>
      <c r="C4" s="232"/>
      <c r="D4" s="232"/>
      <c r="E4" s="232"/>
      <c r="F4" s="232"/>
      <c r="G4" s="232"/>
      <c r="H4" s="232"/>
      <c r="I4" s="232"/>
    </row>
    <row r="5" spans="2:10" ht="46.5" customHeight="1">
      <c r="B5" s="233" t="s">
        <v>24</v>
      </c>
      <c r="C5" s="233"/>
      <c r="D5" s="233"/>
      <c r="E5" s="233"/>
      <c r="F5" s="233"/>
      <c r="G5" s="233"/>
      <c r="H5" s="233"/>
      <c r="I5" s="233"/>
    </row>
    <row r="6" spans="2:10">
      <c r="G6" s="7"/>
      <c r="H6" s="7"/>
      <c r="I6" s="7"/>
    </row>
    <row r="7" spans="2:10">
      <c r="H7" s="234" t="s">
        <v>22</v>
      </c>
      <c r="I7" s="234"/>
    </row>
    <row r="8" spans="2:10" ht="68.25" customHeight="1">
      <c r="B8" s="231" t="s">
        <v>5</v>
      </c>
      <c r="C8" s="231"/>
      <c r="D8" s="231"/>
      <c r="E8" s="231" t="s">
        <v>1</v>
      </c>
      <c r="F8" s="231"/>
      <c r="G8" s="231" t="s">
        <v>14</v>
      </c>
      <c r="H8" s="231" t="s">
        <v>18</v>
      </c>
      <c r="I8" s="231"/>
    </row>
    <row r="9" spans="2:10">
      <c r="B9" s="6" t="s">
        <v>25</v>
      </c>
      <c r="C9" s="6" t="s">
        <v>26</v>
      </c>
      <c r="D9" s="6" t="s">
        <v>27</v>
      </c>
      <c r="E9" s="6" t="s">
        <v>15</v>
      </c>
      <c r="F9" s="6" t="s">
        <v>16</v>
      </c>
      <c r="G9" s="231"/>
      <c r="H9" s="6" t="s">
        <v>21</v>
      </c>
      <c r="I9" s="6" t="s">
        <v>2</v>
      </c>
    </row>
    <row r="10" spans="2:10">
      <c r="B10" s="6"/>
      <c r="C10" s="6"/>
      <c r="D10" s="6"/>
      <c r="E10" s="6"/>
      <c r="F10" s="6"/>
      <c r="G10" s="2" t="s">
        <v>4</v>
      </c>
      <c r="H10" s="9">
        <f>+H12+H13</f>
        <v>14976.426700000004</v>
      </c>
      <c r="I10" s="9">
        <f>+I12+I13</f>
        <v>-363431.87</v>
      </c>
    </row>
    <row r="11" spans="2:10" ht="18" customHeight="1">
      <c r="B11" s="6"/>
      <c r="C11" s="6"/>
      <c r="D11" s="6"/>
      <c r="E11" s="6"/>
      <c r="F11" s="6"/>
      <c r="G11" s="3" t="s">
        <v>3</v>
      </c>
      <c r="H11" s="8"/>
      <c r="I11" s="8"/>
    </row>
    <row r="12" spans="2:10" ht="69">
      <c r="B12" s="4" t="s">
        <v>50</v>
      </c>
      <c r="C12" s="4" t="s">
        <v>51</v>
      </c>
      <c r="D12" s="4" t="s">
        <v>52</v>
      </c>
      <c r="E12" s="6">
        <v>1167</v>
      </c>
      <c r="F12" s="6">
        <v>11006</v>
      </c>
      <c r="G12" s="2" t="s">
        <v>46</v>
      </c>
      <c r="H12" s="9">
        <v>14976.426700000004</v>
      </c>
      <c r="I12" s="9">
        <v>-25089.770000000004</v>
      </c>
      <c r="J12" s="5"/>
    </row>
    <row r="13" spans="2:10" ht="69">
      <c r="B13" s="4" t="s">
        <v>50</v>
      </c>
      <c r="C13" s="4" t="s">
        <v>51</v>
      </c>
      <c r="D13" s="4" t="s">
        <v>52</v>
      </c>
      <c r="E13" s="6">
        <v>1167</v>
      </c>
      <c r="F13" s="6">
        <v>32006</v>
      </c>
      <c r="G13" s="2" t="s">
        <v>49</v>
      </c>
      <c r="H13" s="9">
        <v>0</v>
      </c>
      <c r="I13" s="9">
        <v>-338342.1</v>
      </c>
    </row>
  </sheetData>
  <mergeCells count="10">
    <mergeCell ref="B8:D8"/>
    <mergeCell ref="E8:F8"/>
    <mergeCell ref="G8:G9"/>
    <mergeCell ref="H8:I8"/>
    <mergeCell ref="B1:I1"/>
    <mergeCell ref="B2:I2"/>
    <mergeCell ref="B3:I3"/>
    <mergeCell ref="B4:I4"/>
    <mergeCell ref="B5:I5"/>
    <mergeCell ref="H7:I7"/>
  </mergeCells>
  <pageMargins left="0.19685039370078741" right="0.19685039370078741" top="0.15748031496062992" bottom="0.15748031496062992" header="0.15748031496062992" footer="0.15748031496062992"/>
  <pageSetup paperSize="9" scale="6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9"/>
  <sheetViews>
    <sheetView zoomScale="86" zoomScaleNormal="86" zoomScaleSheetLayoutView="90" workbookViewId="0">
      <selection activeCell="A2" sqref="A2:G2"/>
    </sheetView>
  </sheetViews>
  <sheetFormatPr defaultColWidth="5.5703125" defaultRowHeight="17.25"/>
  <cols>
    <col min="1" max="2" width="8.5703125" style="80" customWidth="1"/>
    <col min="3" max="3" width="6.5703125" style="80" customWidth="1"/>
    <col min="4" max="4" width="11.85546875" style="80" bestFit="1" customWidth="1"/>
    <col min="5" max="5" width="15.42578125" style="80" customWidth="1"/>
    <col min="6" max="6" width="75" style="47" customWidth="1"/>
    <col min="7" max="7" width="38.5703125" style="47" customWidth="1"/>
    <col min="8" max="8" width="18.28515625" style="47" customWidth="1"/>
    <col min="9" max="9" width="30.140625" style="47" bestFit="1" customWidth="1"/>
    <col min="10" max="250" width="9.140625" style="47" customWidth="1"/>
    <col min="251" max="251" width="7.5703125" style="47" bestFit="1" customWidth="1"/>
    <col min="252" max="252" width="7" style="47" bestFit="1" customWidth="1"/>
    <col min="253" max="253" width="5.5703125" style="47"/>
    <col min="254" max="254" width="9.140625" style="47" customWidth="1"/>
    <col min="255" max="256" width="8.5703125" style="47" customWidth="1"/>
    <col min="257" max="257" width="6.5703125" style="47" customWidth="1"/>
    <col min="258" max="258" width="11.85546875" style="47" bestFit="1" customWidth="1"/>
    <col min="259" max="259" width="15.42578125" style="47" customWidth="1"/>
    <col min="260" max="260" width="76.140625" style="47" customWidth="1"/>
    <col min="261" max="261" width="19.42578125" style="47" customWidth="1"/>
    <col min="262" max="262" width="20.85546875" style="47" customWidth="1"/>
    <col min="263" max="263" width="16.42578125" style="47" bestFit="1" customWidth="1"/>
    <col min="264" max="506" width="9.140625" style="47" customWidth="1"/>
    <col min="507" max="507" width="7.5703125" style="47" bestFit="1" customWidth="1"/>
    <col min="508" max="508" width="7" style="47" bestFit="1" customWidth="1"/>
    <col min="509" max="509" width="5.5703125" style="47"/>
    <col min="510" max="510" width="9.140625" style="47" customWidth="1"/>
    <col min="511" max="512" width="8.5703125" style="47" customWidth="1"/>
    <col min="513" max="513" width="6.5703125" style="47" customWidth="1"/>
    <col min="514" max="514" width="11.85546875" style="47" bestFit="1" customWidth="1"/>
    <col min="515" max="515" width="15.42578125" style="47" customWidth="1"/>
    <col min="516" max="516" width="76.140625" style="47" customWidth="1"/>
    <col min="517" max="517" width="19.42578125" style="47" customWidth="1"/>
    <col min="518" max="518" width="20.85546875" style="47" customWidth="1"/>
    <col min="519" max="519" width="16.42578125" style="47" bestFit="1" customWidth="1"/>
    <col min="520" max="762" width="9.140625" style="47" customWidth="1"/>
    <col min="763" max="763" width="7.5703125" style="47" bestFit="1" customWidth="1"/>
    <col min="764" max="764" width="7" style="47" bestFit="1" customWidth="1"/>
    <col min="765" max="765" width="5.5703125" style="47"/>
    <col min="766" max="766" width="9.140625" style="47" customWidth="1"/>
    <col min="767" max="768" width="8.5703125" style="47" customWidth="1"/>
    <col min="769" max="769" width="6.5703125" style="47" customWidth="1"/>
    <col min="770" max="770" width="11.85546875" style="47" bestFit="1" customWidth="1"/>
    <col min="771" max="771" width="15.42578125" style="47" customWidth="1"/>
    <col min="772" max="772" width="76.140625" style="47" customWidth="1"/>
    <col min="773" max="773" width="19.42578125" style="47" customWidth="1"/>
    <col min="774" max="774" width="20.85546875" style="47" customWidth="1"/>
    <col min="775" max="775" width="16.42578125" style="47" bestFit="1" customWidth="1"/>
    <col min="776" max="1018" width="9.140625" style="47" customWidth="1"/>
    <col min="1019" max="1019" width="7.5703125" style="47" bestFit="1" customWidth="1"/>
    <col min="1020" max="1020" width="7" style="47" bestFit="1" customWidth="1"/>
    <col min="1021" max="1021" width="5.5703125" style="47"/>
    <col min="1022" max="1022" width="9.140625" style="47" customWidth="1"/>
    <col min="1023" max="1024" width="8.5703125" style="47" customWidth="1"/>
    <col min="1025" max="1025" width="6.5703125" style="47" customWidth="1"/>
    <col min="1026" max="1026" width="11.85546875" style="47" bestFit="1" customWidth="1"/>
    <col min="1027" max="1027" width="15.42578125" style="47" customWidth="1"/>
    <col min="1028" max="1028" width="76.140625" style="47" customWidth="1"/>
    <col min="1029" max="1029" width="19.42578125" style="47" customWidth="1"/>
    <col min="1030" max="1030" width="20.85546875" style="47" customWidth="1"/>
    <col min="1031" max="1031" width="16.42578125" style="47" bestFit="1" customWidth="1"/>
    <col min="1032" max="1274" width="9.140625" style="47" customWidth="1"/>
    <col min="1275" max="1275" width="7.5703125" style="47" bestFit="1" customWidth="1"/>
    <col min="1276" max="1276" width="7" style="47" bestFit="1" customWidth="1"/>
    <col min="1277" max="1277" width="5.5703125" style="47"/>
    <col min="1278" max="1278" width="9.140625" style="47" customWidth="1"/>
    <col min="1279" max="1280" width="8.5703125" style="47" customWidth="1"/>
    <col min="1281" max="1281" width="6.5703125" style="47" customWidth="1"/>
    <col min="1282" max="1282" width="11.85546875" style="47" bestFit="1" customWidth="1"/>
    <col min="1283" max="1283" width="15.42578125" style="47" customWidth="1"/>
    <col min="1284" max="1284" width="76.140625" style="47" customWidth="1"/>
    <col min="1285" max="1285" width="19.42578125" style="47" customWidth="1"/>
    <col min="1286" max="1286" width="20.85546875" style="47" customWidth="1"/>
    <col min="1287" max="1287" width="16.42578125" style="47" bestFit="1" customWidth="1"/>
    <col min="1288" max="1530" width="9.140625" style="47" customWidth="1"/>
    <col min="1531" max="1531" width="7.5703125" style="47" bestFit="1" customWidth="1"/>
    <col min="1532" max="1532" width="7" style="47" bestFit="1" customWidth="1"/>
    <col min="1533" max="1533" width="5.5703125" style="47"/>
    <col min="1534" max="1534" width="9.140625" style="47" customWidth="1"/>
    <col min="1535" max="1536" width="8.5703125" style="47" customWidth="1"/>
    <col min="1537" max="1537" width="6.5703125" style="47" customWidth="1"/>
    <col min="1538" max="1538" width="11.85546875" style="47" bestFit="1" customWidth="1"/>
    <col min="1539" max="1539" width="15.42578125" style="47" customWidth="1"/>
    <col min="1540" max="1540" width="76.140625" style="47" customWidth="1"/>
    <col min="1541" max="1541" width="19.42578125" style="47" customWidth="1"/>
    <col min="1542" max="1542" width="20.85546875" style="47" customWidth="1"/>
    <col min="1543" max="1543" width="16.42578125" style="47" bestFit="1" customWidth="1"/>
    <col min="1544" max="1786" width="9.140625" style="47" customWidth="1"/>
    <col min="1787" max="1787" width="7.5703125" style="47" bestFit="1" customWidth="1"/>
    <col min="1788" max="1788" width="7" style="47" bestFit="1" customWidth="1"/>
    <col min="1789" max="1789" width="5.5703125" style="47"/>
    <col min="1790" max="1790" width="9.140625" style="47" customWidth="1"/>
    <col min="1791" max="1792" width="8.5703125" style="47" customWidth="1"/>
    <col min="1793" max="1793" width="6.5703125" style="47" customWidth="1"/>
    <col min="1794" max="1794" width="11.85546875" style="47" bestFit="1" customWidth="1"/>
    <col min="1795" max="1795" width="15.42578125" style="47" customWidth="1"/>
    <col min="1796" max="1796" width="76.140625" style="47" customWidth="1"/>
    <col min="1797" max="1797" width="19.42578125" style="47" customWidth="1"/>
    <col min="1798" max="1798" width="20.85546875" style="47" customWidth="1"/>
    <col min="1799" max="1799" width="16.42578125" style="47" bestFit="1" customWidth="1"/>
    <col min="1800" max="2042" width="9.140625" style="47" customWidth="1"/>
    <col min="2043" max="2043" width="7.5703125" style="47" bestFit="1" customWidth="1"/>
    <col min="2044" max="2044" width="7" style="47" bestFit="1" customWidth="1"/>
    <col min="2045" max="2045" width="5.5703125" style="47"/>
    <col min="2046" max="2046" width="9.140625" style="47" customWidth="1"/>
    <col min="2047" max="2048" width="8.5703125" style="47" customWidth="1"/>
    <col min="2049" max="2049" width="6.5703125" style="47" customWidth="1"/>
    <col min="2050" max="2050" width="11.85546875" style="47" bestFit="1" customWidth="1"/>
    <col min="2051" max="2051" width="15.42578125" style="47" customWidth="1"/>
    <col min="2052" max="2052" width="76.140625" style="47" customWidth="1"/>
    <col min="2053" max="2053" width="19.42578125" style="47" customWidth="1"/>
    <col min="2054" max="2054" width="20.85546875" style="47" customWidth="1"/>
    <col min="2055" max="2055" width="16.42578125" style="47" bestFit="1" customWidth="1"/>
    <col min="2056" max="2298" width="9.140625" style="47" customWidth="1"/>
    <col min="2299" max="2299" width="7.5703125" style="47" bestFit="1" customWidth="1"/>
    <col min="2300" max="2300" width="7" style="47" bestFit="1" customWidth="1"/>
    <col min="2301" max="2301" width="5.5703125" style="47"/>
    <col min="2302" max="2302" width="9.140625" style="47" customWidth="1"/>
    <col min="2303" max="2304" width="8.5703125" style="47" customWidth="1"/>
    <col min="2305" max="2305" width="6.5703125" style="47" customWidth="1"/>
    <col min="2306" max="2306" width="11.85546875" style="47" bestFit="1" customWidth="1"/>
    <col min="2307" max="2307" width="15.42578125" style="47" customWidth="1"/>
    <col min="2308" max="2308" width="76.140625" style="47" customWidth="1"/>
    <col min="2309" max="2309" width="19.42578125" style="47" customWidth="1"/>
    <col min="2310" max="2310" width="20.85546875" style="47" customWidth="1"/>
    <col min="2311" max="2311" width="16.42578125" style="47" bestFit="1" customWidth="1"/>
    <col min="2312" max="2554" width="9.140625" style="47" customWidth="1"/>
    <col min="2555" max="2555" width="7.5703125" style="47" bestFit="1" customWidth="1"/>
    <col min="2556" max="2556" width="7" style="47" bestFit="1" customWidth="1"/>
    <col min="2557" max="2557" width="5.5703125" style="47"/>
    <col min="2558" max="2558" width="9.140625" style="47" customWidth="1"/>
    <col min="2559" max="2560" width="8.5703125" style="47" customWidth="1"/>
    <col min="2561" max="2561" width="6.5703125" style="47" customWidth="1"/>
    <col min="2562" max="2562" width="11.85546875" style="47" bestFit="1" customWidth="1"/>
    <col min="2563" max="2563" width="15.42578125" style="47" customWidth="1"/>
    <col min="2564" max="2564" width="76.140625" style="47" customWidth="1"/>
    <col min="2565" max="2565" width="19.42578125" style="47" customWidth="1"/>
    <col min="2566" max="2566" width="20.85546875" style="47" customWidth="1"/>
    <col min="2567" max="2567" width="16.42578125" style="47" bestFit="1" customWidth="1"/>
    <col min="2568" max="2810" width="9.140625" style="47" customWidth="1"/>
    <col min="2811" max="2811" width="7.5703125" style="47" bestFit="1" customWidth="1"/>
    <col min="2812" max="2812" width="7" style="47" bestFit="1" customWidth="1"/>
    <col min="2813" max="2813" width="5.5703125" style="47"/>
    <col min="2814" max="2814" width="9.140625" style="47" customWidth="1"/>
    <col min="2815" max="2816" width="8.5703125" style="47" customWidth="1"/>
    <col min="2817" max="2817" width="6.5703125" style="47" customWidth="1"/>
    <col min="2818" max="2818" width="11.85546875" style="47" bestFit="1" customWidth="1"/>
    <col min="2819" max="2819" width="15.42578125" style="47" customWidth="1"/>
    <col min="2820" max="2820" width="76.140625" style="47" customWidth="1"/>
    <col min="2821" max="2821" width="19.42578125" style="47" customWidth="1"/>
    <col min="2822" max="2822" width="20.85546875" style="47" customWidth="1"/>
    <col min="2823" max="2823" width="16.42578125" style="47" bestFit="1" customWidth="1"/>
    <col min="2824" max="3066" width="9.140625" style="47" customWidth="1"/>
    <col min="3067" max="3067" width="7.5703125" style="47" bestFit="1" customWidth="1"/>
    <col min="3068" max="3068" width="7" style="47" bestFit="1" customWidth="1"/>
    <col min="3069" max="3069" width="5.5703125" style="47"/>
    <col min="3070" max="3070" width="9.140625" style="47" customWidth="1"/>
    <col min="3071" max="3072" width="8.5703125" style="47" customWidth="1"/>
    <col min="3073" max="3073" width="6.5703125" style="47" customWidth="1"/>
    <col min="3074" max="3074" width="11.85546875" style="47" bestFit="1" customWidth="1"/>
    <col min="3075" max="3075" width="15.42578125" style="47" customWidth="1"/>
    <col min="3076" max="3076" width="76.140625" style="47" customWidth="1"/>
    <col min="3077" max="3077" width="19.42578125" style="47" customWidth="1"/>
    <col min="3078" max="3078" width="20.85546875" style="47" customWidth="1"/>
    <col min="3079" max="3079" width="16.42578125" style="47" bestFit="1" customWidth="1"/>
    <col min="3080" max="3322" width="9.140625" style="47" customWidth="1"/>
    <col min="3323" max="3323" width="7.5703125" style="47" bestFit="1" customWidth="1"/>
    <col min="3324" max="3324" width="7" style="47" bestFit="1" customWidth="1"/>
    <col min="3325" max="3325" width="5.5703125" style="47"/>
    <col min="3326" max="3326" width="9.140625" style="47" customWidth="1"/>
    <col min="3327" max="3328" width="8.5703125" style="47" customWidth="1"/>
    <col min="3329" max="3329" width="6.5703125" style="47" customWidth="1"/>
    <col min="3330" max="3330" width="11.85546875" style="47" bestFit="1" customWidth="1"/>
    <col min="3331" max="3331" width="15.42578125" style="47" customWidth="1"/>
    <col min="3332" max="3332" width="76.140625" style="47" customWidth="1"/>
    <col min="3333" max="3333" width="19.42578125" style="47" customWidth="1"/>
    <col min="3334" max="3334" width="20.85546875" style="47" customWidth="1"/>
    <col min="3335" max="3335" width="16.42578125" style="47" bestFit="1" customWidth="1"/>
    <col min="3336" max="3578" width="9.140625" style="47" customWidth="1"/>
    <col min="3579" max="3579" width="7.5703125" style="47" bestFit="1" customWidth="1"/>
    <col min="3580" max="3580" width="7" style="47" bestFit="1" customWidth="1"/>
    <col min="3581" max="3581" width="5.5703125" style="47"/>
    <col min="3582" max="3582" width="9.140625" style="47" customWidth="1"/>
    <col min="3583" max="3584" width="8.5703125" style="47" customWidth="1"/>
    <col min="3585" max="3585" width="6.5703125" style="47" customWidth="1"/>
    <col min="3586" max="3586" width="11.85546875" style="47" bestFit="1" customWidth="1"/>
    <col min="3587" max="3587" width="15.42578125" style="47" customWidth="1"/>
    <col min="3588" max="3588" width="76.140625" style="47" customWidth="1"/>
    <col min="3589" max="3589" width="19.42578125" style="47" customWidth="1"/>
    <col min="3590" max="3590" width="20.85546875" style="47" customWidth="1"/>
    <col min="3591" max="3591" width="16.42578125" style="47" bestFit="1" customWidth="1"/>
    <col min="3592" max="3834" width="9.140625" style="47" customWidth="1"/>
    <col min="3835" max="3835" width="7.5703125" style="47" bestFit="1" customWidth="1"/>
    <col min="3836" max="3836" width="7" style="47" bestFit="1" customWidth="1"/>
    <col min="3837" max="3837" width="5.5703125" style="47"/>
    <col min="3838" max="3838" width="9.140625" style="47" customWidth="1"/>
    <col min="3839" max="3840" width="8.5703125" style="47" customWidth="1"/>
    <col min="3841" max="3841" width="6.5703125" style="47" customWidth="1"/>
    <col min="3842" max="3842" width="11.85546875" style="47" bestFit="1" customWidth="1"/>
    <col min="3843" max="3843" width="15.42578125" style="47" customWidth="1"/>
    <col min="3844" max="3844" width="76.140625" style="47" customWidth="1"/>
    <col min="3845" max="3845" width="19.42578125" style="47" customWidth="1"/>
    <col min="3846" max="3846" width="20.85546875" style="47" customWidth="1"/>
    <col min="3847" max="3847" width="16.42578125" style="47" bestFit="1" customWidth="1"/>
    <col min="3848" max="4090" width="9.140625" style="47" customWidth="1"/>
    <col min="4091" max="4091" width="7.5703125" style="47" bestFit="1" customWidth="1"/>
    <col min="4092" max="4092" width="7" style="47" bestFit="1" customWidth="1"/>
    <col min="4093" max="4093" width="5.5703125" style="47"/>
    <col min="4094" max="4094" width="9.140625" style="47" customWidth="1"/>
    <col min="4095" max="4096" width="8.5703125" style="47" customWidth="1"/>
    <col min="4097" max="4097" width="6.5703125" style="47" customWidth="1"/>
    <col min="4098" max="4098" width="11.85546875" style="47" bestFit="1" customWidth="1"/>
    <col min="4099" max="4099" width="15.42578125" style="47" customWidth="1"/>
    <col min="4100" max="4100" width="76.140625" style="47" customWidth="1"/>
    <col min="4101" max="4101" width="19.42578125" style="47" customWidth="1"/>
    <col min="4102" max="4102" width="20.85546875" style="47" customWidth="1"/>
    <col min="4103" max="4103" width="16.42578125" style="47" bestFit="1" customWidth="1"/>
    <col min="4104" max="4346" width="9.140625" style="47" customWidth="1"/>
    <col min="4347" max="4347" width="7.5703125" style="47" bestFit="1" customWidth="1"/>
    <col min="4348" max="4348" width="7" style="47" bestFit="1" customWidth="1"/>
    <col min="4349" max="4349" width="5.5703125" style="47"/>
    <col min="4350" max="4350" width="9.140625" style="47" customWidth="1"/>
    <col min="4351" max="4352" width="8.5703125" style="47" customWidth="1"/>
    <col min="4353" max="4353" width="6.5703125" style="47" customWidth="1"/>
    <col min="4354" max="4354" width="11.85546875" style="47" bestFit="1" customWidth="1"/>
    <col min="4355" max="4355" width="15.42578125" style="47" customWidth="1"/>
    <col min="4356" max="4356" width="76.140625" style="47" customWidth="1"/>
    <col min="4357" max="4357" width="19.42578125" style="47" customWidth="1"/>
    <col min="4358" max="4358" width="20.85546875" style="47" customWidth="1"/>
    <col min="4359" max="4359" width="16.42578125" style="47" bestFit="1" customWidth="1"/>
    <col min="4360" max="4602" width="9.140625" style="47" customWidth="1"/>
    <col min="4603" max="4603" width="7.5703125" style="47" bestFit="1" customWidth="1"/>
    <col min="4604" max="4604" width="7" style="47" bestFit="1" customWidth="1"/>
    <col min="4605" max="4605" width="5.5703125" style="47"/>
    <col min="4606" max="4606" width="9.140625" style="47" customWidth="1"/>
    <col min="4607" max="4608" width="8.5703125" style="47" customWidth="1"/>
    <col min="4609" max="4609" width="6.5703125" style="47" customWidth="1"/>
    <col min="4610" max="4610" width="11.85546875" style="47" bestFit="1" customWidth="1"/>
    <col min="4611" max="4611" width="15.42578125" style="47" customWidth="1"/>
    <col min="4612" max="4612" width="76.140625" style="47" customWidth="1"/>
    <col min="4613" max="4613" width="19.42578125" style="47" customWidth="1"/>
    <col min="4614" max="4614" width="20.85546875" style="47" customWidth="1"/>
    <col min="4615" max="4615" width="16.42578125" style="47" bestFit="1" customWidth="1"/>
    <col min="4616" max="4858" width="9.140625" style="47" customWidth="1"/>
    <col min="4859" max="4859" width="7.5703125" style="47" bestFit="1" customWidth="1"/>
    <col min="4860" max="4860" width="7" style="47" bestFit="1" customWidth="1"/>
    <col min="4861" max="4861" width="5.5703125" style="47"/>
    <col min="4862" max="4862" width="9.140625" style="47" customWidth="1"/>
    <col min="4863" max="4864" width="8.5703125" style="47" customWidth="1"/>
    <col min="4865" max="4865" width="6.5703125" style="47" customWidth="1"/>
    <col min="4866" max="4866" width="11.85546875" style="47" bestFit="1" customWidth="1"/>
    <col min="4867" max="4867" width="15.42578125" style="47" customWidth="1"/>
    <col min="4868" max="4868" width="76.140625" style="47" customWidth="1"/>
    <col min="4869" max="4869" width="19.42578125" style="47" customWidth="1"/>
    <col min="4870" max="4870" width="20.85546875" style="47" customWidth="1"/>
    <col min="4871" max="4871" width="16.42578125" style="47" bestFit="1" customWidth="1"/>
    <col min="4872" max="5114" width="9.140625" style="47" customWidth="1"/>
    <col min="5115" max="5115" width="7.5703125" style="47" bestFit="1" customWidth="1"/>
    <col min="5116" max="5116" width="7" style="47" bestFit="1" customWidth="1"/>
    <col min="5117" max="5117" width="5.5703125" style="47"/>
    <col min="5118" max="5118" width="9.140625" style="47" customWidth="1"/>
    <col min="5119" max="5120" width="8.5703125" style="47" customWidth="1"/>
    <col min="5121" max="5121" width="6.5703125" style="47" customWidth="1"/>
    <col min="5122" max="5122" width="11.85546875" style="47" bestFit="1" customWidth="1"/>
    <col min="5123" max="5123" width="15.42578125" style="47" customWidth="1"/>
    <col min="5124" max="5124" width="76.140625" style="47" customWidth="1"/>
    <col min="5125" max="5125" width="19.42578125" style="47" customWidth="1"/>
    <col min="5126" max="5126" width="20.85546875" style="47" customWidth="1"/>
    <col min="5127" max="5127" width="16.42578125" style="47" bestFit="1" customWidth="1"/>
    <col min="5128" max="5370" width="9.140625" style="47" customWidth="1"/>
    <col min="5371" max="5371" width="7.5703125" style="47" bestFit="1" customWidth="1"/>
    <col min="5372" max="5372" width="7" style="47" bestFit="1" customWidth="1"/>
    <col min="5373" max="5373" width="5.5703125" style="47"/>
    <col min="5374" max="5374" width="9.140625" style="47" customWidth="1"/>
    <col min="5375" max="5376" width="8.5703125" style="47" customWidth="1"/>
    <col min="5377" max="5377" width="6.5703125" style="47" customWidth="1"/>
    <col min="5378" max="5378" width="11.85546875" style="47" bestFit="1" customWidth="1"/>
    <col min="5379" max="5379" width="15.42578125" style="47" customWidth="1"/>
    <col min="5380" max="5380" width="76.140625" style="47" customWidth="1"/>
    <col min="5381" max="5381" width="19.42578125" style="47" customWidth="1"/>
    <col min="5382" max="5382" width="20.85546875" style="47" customWidth="1"/>
    <col min="5383" max="5383" width="16.42578125" style="47" bestFit="1" customWidth="1"/>
    <col min="5384" max="5626" width="9.140625" style="47" customWidth="1"/>
    <col min="5627" max="5627" width="7.5703125" style="47" bestFit="1" customWidth="1"/>
    <col min="5628" max="5628" width="7" style="47" bestFit="1" customWidth="1"/>
    <col min="5629" max="5629" width="5.5703125" style="47"/>
    <col min="5630" max="5630" width="9.140625" style="47" customWidth="1"/>
    <col min="5631" max="5632" width="8.5703125" style="47" customWidth="1"/>
    <col min="5633" max="5633" width="6.5703125" style="47" customWidth="1"/>
    <col min="5634" max="5634" width="11.85546875" style="47" bestFit="1" customWidth="1"/>
    <col min="5635" max="5635" width="15.42578125" style="47" customWidth="1"/>
    <col min="5636" max="5636" width="76.140625" style="47" customWidth="1"/>
    <col min="5637" max="5637" width="19.42578125" style="47" customWidth="1"/>
    <col min="5638" max="5638" width="20.85546875" style="47" customWidth="1"/>
    <col min="5639" max="5639" width="16.42578125" style="47" bestFit="1" customWidth="1"/>
    <col min="5640" max="5882" width="9.140625" style="47" customWidth="1"/>
    <col min="5883" max="5883" width="7.5703125" style="47" bestFit="1" customWidth="1"/>
    <col min="5884" max="5884" width="7" style="47" bestFit="1" customWidth="1"/>
    <col min="5885" max="5885" width="5.5703125" style="47"/>
    <col min="5886" max="5886" width="9.140625" style="47" customWidth="1"/>
    <col min="5887" max="5888" width="8.5703125" style="47" customWidth="1"/>
    <col min="5889" max="5889" width="6.5703125" style="47" customWidth="1"/>
    <col min="5890" max="5890" width="11.85546875" style="47" bestFit="1" customWidth="1"/>
    <col min="5891" max="5891" width="15.42578125" style="47" customWidth="1"/>
    <col min="5892" max="5892" width="76.140625" style="47" customWidth="1"/>
    <col min="5893" max="5893" width="19.42578125" style="47" customWidth="1"/>
    <col min="5894" max="5894" width="20.85546875" style="47" customWidth="1"/>
    <col min="5895" max="5895" width="16.42578125" style="47" bestFit="1" customWidth="1"/>
    <col min="5896" max="6138" width="9.140625" style="47" customWidth="1"/>
    <col min="6139" max="6139" width="7.5703125" style="47" bestFit="1" customWidth="1"/>
    <col min="6140" max="6140" width="7" style="47" bestFit="1" customWidth="1"/>
    <col min="6141" max="6141" width="5.5703125" style="47"/>
    <col min="6142" max="6142" width="9.140625" style="47" customWidth="1"/>
    <col min="6143" max="6144" width="8.5703125" style="47" customWidth="1"/>
    <col min="6145" max="6145" width="6.5703125" style="47" customWidth="1"/>
    <col min="6146" max="6146" width="11.85546875" style="47" bestFit="1" customWidth="1"/>
    <col min="6147" max="6147" width="15.42578125" style="47" customWidth="1"/>
    <col min="6148" max="6148" width="76.140625" style="47" customWidth="1"/>
    <col min="6149" max="6149" width="19.42578125" style="47" customWidth="1"/>
    <col min="6150" max="6150" width="20.85546875" style="47" customWidth="1"/>
    <col min="6151" max="6151" width="16.42578125" style="47" bestFit="1" customWidth="1"/>
    <col min="6152" max="6394" width="9.140625" style="47" customWidth="1"/>
    <col min="6395" max="6395" width="7.5703125" style="47" bestFit="1" customWidth="1"/>
    <col min="6396" max="6396" width="7" style="47" bestFit="1" customWidth="1"/>
    <col min="6397" max="6397" width="5.5703125" style="47"/>
    <col min="6398" max="6398" width="9.140625" style="47" customWidth="1"/>
    <col min="6399" max="6400" width="8.5703125" style="47" customWidth="1"/>
    <col min="6401" max="6401" width="6.5703125" style="47" customWidth="1"/>
    <col min="6402" max="6402" width="11.85546875" style="47" bestFit="1" customWidth="1"/>
    <col min="6403" max="6403" width="15.42578125" style="47" customWidth="1"/>
    <col min="6404" max="6404" width="76.140625" style="47" customWidth="1"/>
    <col min="6405" max="6405" width="19.42578125" style="47" customWidth="1"/>
    <col min="6406" max="6406" width="20.85546875" style="47" customWidth="1"/>
    <col min="6407" max="6407" width="16.42578125" style="47" bestFit="1" customWidth="1"/>
    <col min="6408" max="6650" width="9.140625" style="47" customWidth="1"/>
    <col min="6651" max="6651" width="7.5703125" style="47" bestFit="1" customWidth="1"/>
    <col min="6652" max="6652" width="7" style="47" bestFit="1" customWidth="1"/>
    <col min="6653" max="6653" width="5.5703125" style="47"/>
    <col min="6654" max="6654" width="9.140625" style="47" customWidth="1"/>
    <col min="6655" max="6656" width="8.5703125" style="47" customWidth="1"/>
    <col min="6657" max="6657" width="6.5703125" style="47" customWidth="1"/>
    <col min="6658" max="6658" width="11.85546875" style="47" bestFit="1" customWidth="1"/>
    <col min="6659" max="6659" width="15.42578125" style="47" customWidth="1"/>
    <col min="6660" max="6660" width="76.140625" style="47" customWidth="1"/>
    <col min="6661" max="6661" width="19.42578125" style="47" customWidth="1"/>
    <col min="6662" max="6662" width="20.85546875" style="47" customWidth="1"/>
    <col min="6663" max="6663" width="16.42578125" style="47" bestFit="1" customWidth="1"/>
    <col min="6664" max="6906" width="9.140625" style="47" customWidth="1"/>
    <col min="6907" max="6907" width="7.5703125" style="47" bestFit="1" customWidth="1"/>
    <col min="6908" max="6908" width="7" style="47" bestFit="1" customWidth="1"/>
    <col min="6909" max="6909" width="5.5703125" style="47"/>
    <col min="6910" max="6910" width="9.140625" style="47" customWidth="1"/>
    <col min="6911" max="6912" width="8.5703125" style="47" customWidth="1"/>
    <col min="6913" max="6913" width="6.5703125" style="47" customWidth="1"/>
    <col min="6914" max="6914" width="11.85546875" style="47" bestFit="1" customWidth="1"/>
    <col min="6915" max="6915" width="15.42578125" style="47" customWidth="1"/>
    <col min="6916" max="6916" width="76.140625" style="47" customWidth="1"/>
    <col min="6917" max="6917" width="19.42578125" style="47" customWidth="1"/>
    <col min="6918" max="6918" width="20.85546875" style="47" customWidth="1"/>
    <col min="6919" max="6919" width="16.42578125" style="47" bestFit="1" customWidth="1"/>
    <col min="6920" max="7162" width="9.140625" style="47" customWidth="1"/>
    <col min="7163" max="7163" width="7.5703125" style="47" bestFit="1" customWidth="1"/>
    <col min="7164" max="7164" width="7" style="47" bestFit="1" customWidth="1"/>
    <col min="7165" max="7165" width="5.5703125" style="47"/>
    <col min="7166" max="7166" width="9.140625" style="47" customWidth="1"/>
    <col min="7167" max="7168" width="8.5703125" style="47" customWidth="1"/>
    <col min="7169" max="7169" width="6.5703125" style="47" customWidth="1"/>
    <col min="7170" max="7170" width="11.85546875" style="47" bestFit="1" customWidth="1"/>
    <col min="7171" max="7171" width="15.42578125" style="47" customWidth="1"/>
    <col min="7172" max="7172" width="76.140625" style="47" customWidth="1"/>
    <col min="7173" max="7173" width="19.42578125" style="47" customWidth="1"/>
    <col min="7174" max="7174" width="20.85546875" style="47" customWidth="1"/>
    <col min="7175" max="7175" width="16.42578125" style="47" bestFit="1" customWidth="1"/>
    <col min="7176" max="7418" width="9.140625" style="47" customWidth="1"/>
    <col min="7419" max="7419" width="7.5703125" style="47" bestFit="1" customWidth="1"/>
    <col min="7420" max="7420" width="7" style="47" bestFit="1" customWidth="1"/>
    <col min="7421" max="7421" width="5.5703125" style="47"/>
    <col min="7422" max="7422" width="9.140625" style="47" customWidth="1"/>
    <col min="7423" max="7424" width="8.5703125" style="47" customWidth="1"/>
    <col min="7425" max="7425" width="6.5703125" style="47" customWidth="1"/>
    <col min="7426" max="7426" width="11.85546875" style="47" bestFit="1" customWidth="1"/>
    <col min="7427" max="7427" width="15.42578125" style="47" customWidth="1"/>
    <col min="7428" max="7428" width="76.140625" style="47" customWidth="1"/>
    <col min="7429" max="7429" width="19.42578125" style="47" customWidth="1"/>
    <col min="7430" max="7430" width="20.85546875" style="47" customWidth="1"/>
    <col min="7431" max="7431" width="16.42578125" style="47" bestFit="1" customWidth="1"/>
    <col min="7432" max="7674" width="9.140625" style="47" customWidth="1"/>
    <col min="7675" max="7675" width="7.5703125" style="47" bestFit="1" customWidth="1"/>
    <col min="7676" max="7676" width="7" style="47" bestFit="1" customWidth="1"/>
    <col min="7677" max="7677" width="5.5703125" style="47"/>
    <col min="7678" max="7678" width="9.140625" style="47" customWidth="1"/>
    <col min="7679" max="7680" width="8.5703125" style="47" customWidth="1"/>
    <col min="7681" max="7681" width="6.5703125" style="47" customWidth="1"/>
    <col min="7682" max="7682" width="11.85546875" style="47" bestFit="1" customWidth="1"/>
    <col min="7683" max="7683" width="15.42578125" style="47" customWidth="1"/>
    <col min="7684" max="7684" width="76.140625" style="47" customWidth="1"/>
    <col min="7685" max="7685" width="19.42578125" style="47" customWidth="1"/>
    <col min="7686" max="7686" width="20.85546875" style="47" customWidth="1"/>
    <col min="7687" max="7687" width="16.42578125" style="47" bestFit="1" customWidth="1"/>
    <col min="7688" max="7930" width="9.140625" style="47" customWidth="1"/>
    <col min="7931" max="7931" width="7.5703125" style="47" bestFit="1" customWidth="1"/>
    <col min="7932" max="7932" width="7" style="47" bestFit="1" customWidth="1"/>
    <col min="7933" max="7933" width="5.5703125" style="47"/>
    <col min="7934" max="7934" width="9.140625" style="47" customWidth="1"/>
    <col min="7935" max="7936" width="8.5703125" style="47" customWidth="1"/>
    <col min="7937" max="7937" width="6.5703125" style="47" customWidth="1"/>
    <col min="7938" max="7938" width="11.85546875" style="47" bestFit="1" customWidth="1"/>
    <col min="7939" max="7939" width="15.42578125" style="47" customWidth="1"/>
    <col min="7940" max="7940" width="76.140625" style="47" customWidth="1"/>
    <col min="7941" max="7941" width="19.42578125" style="47" customWidth="1"/>
    <col min="7942" max="7942" width="20.85546875" style="47" customWidth="1"/>
    <col min="7943" max="7943" width="16.42578125" style="47" bestFit="1" customWidth="1"/>
    <col min="7944" max="8186" width="9.140625" style="47" customWidth="1"/>
    <col min="8187" max="8187" width="7.5703125" style="47" bestFit="1" customWidth="1"/>
    <col min="8188" max="8188" width="7" style="47" bestFit="1" customWidth="1"/>
    <col min="8189" max="8189" width="5.5703125" style="47"/>
    <col min="8190" max="8190" width="9.140625" style="47" customWidth="1"/>
    <col min="8191" max="8192" width="8.5703125" style="47" customWidth="1"/>
    <col min="8193" max="8193" width="6.5703125" style="47" customWidth="1"/>
    <col min="8194" max="8194" width="11.85546875" style="47" bestFit="1" customWidth="1"/>
    <col min="8195" max="8195" width="15.42578125" style="47" customWidth="1"/>
    <col min="8196" max="8196" width="76.140625" style="47" customWidth="1"/>
    <col min="8197" max="8197" width="19.42578125" style="47" customWidth="1"/>
    <col min="8198" max="8198" width="20.85546875" style="47" customWidth="1"/>
    <col min="8199" max="8199" width="16.42578125" style="47" bestFit="1" customWidth="1"/>
    <col min="8200" max="8442" width="9.140625" style="47" customWidth="1"/>
    <col min="8443" max="8443" width="7.5703125" style="47" bestFit="1" customWidth="1"/>
    <col min="8444" max="8444" width="7" style="47" bestFit="1" customWidth="1"/>
    <col min="8445" max="8445" width="5.5703125" style="47"/>
    <col min="8446" max="8446" width="9.140625" style="47" customWidth="1"/>
    <col min="8447" max="8448" width="8.5703125" style="47" customWidth="1"/>
    <col min="8449" max="8449" width="6.5703125" style="47" customWidth="1"/>
    <col min="8450" max="8450" width="11.85546875" style="47" bestFit="1" customWidth="1"/>
    <col min="8451" max="8451" width="15.42578125" style="47" customWidth="1"/>
    <col min="8452" max="8452" width="76.140625" style="47" customWidth="1"/>
    <col min="8453" max="8453" width="19.42578125" style="47" customWidth="1"/>
    <col min="8454" max="8454" width="20.85546875" style="47" customWidth="1"/>
    <col min="8455" max="8455" width="16.42578125" style="47" bestFit="1" customWidth="1"/>
    <col min="8456" max="8698" width="9.140625" style="47" customWidth="1"/>
    <col min="8699" max="8699" width="7.5703125" style="47" bestFit="1" customWidth="1"/>
    <col min="8700" max="8700" width="7" style="47" bestFit="1" customWidth="1"/>
    <col min="8701" max="8701" width="5.5703125" style="47"/>
    <col min="8702" max="8702" width="9.140625" style="47" customWidth="1"/>
    <col min="8703" max="8704" width="8.5703125" style="47" customWidth="1"/>
    <col min="8705" max="8705" width="6.5703125" style="47" customWidth="1"/>
    <col min="8706" max="8706" width="11.85546875" style="47" bestFit="1" customWidth="1"/>
    <col min="8707" max="8707" width="15.42578125" style="47" customWidth="1"/>
    <col min="8708" max="8708" width="76.140625" style="47" customWidth="1"/>
    <col min="8709" max="8709" width="19.42578125" style="47" customWidth="1"/>
    <col min="8710" max="8710" width="20.85546875" style="47" customWidth="1"/>
    <col min="8711" max="8711" width="16.42578125" style="47" bestFit="1" customWidth="1"/>
    <col min="8712" max="8954" width="9.140625" style="47" customWidth="1"/>
    <col min="8955" max="8955" width="7.5703125" style="47" bestFit="1" customWidth="1"/>
    <col min="8956" max="8956" width="7" style="47" bestFit="1" customWidth="1"/>
    <col min="8957" max="8957" width="5.5703125" style="47"/>
    <col min="8958" max="8958" width="9.140625" style="47" customWidth="1"/>
    <col min="8959" max="8960" width="8.5703125" style="47" customWidth="1"/>
    <col min="8961" max="8961" width="6.5703125" style="47" customWidth="1"/>
    <col min="8962" max="8962" width="11.85546875" style="47" bestFit="1" customWidth="1"/>
    <col min="8963" max="8963" width="15.42578125" style="47" customWidth="1"/>
    <col min="8964" max="8964" width="76.140625" style="47" customWidth="1"/>
    <col min="8965" max="8965" width="19.42578125" style="47" customWidth="1"/>
    <col min="8966" max="8966" width="20.85546875" style="47" customWidth="1"/>
    <col min="8967" max="8967" width="16.42578125" style="47" bestFit="1" customWidth="1"/>
    <col min="8968" max="9210" width="9.140625" style="47" customWidth="1"/>
    <col min="9211" max="9211" width="7.5703125" style="47" bestFit="1" customWidth="1"/>
    <col min="9212" max="9212" width="7" style="47" bestFit="1" customWidth="1"/>
    <col min="9213" max="9213" width="5.5703125" style="47"/>
    <col min="9214" max="9214" width="9.140625" style="47" customWidth="1"/>
    <col min="9215" max="9216" width="8.5703125" style="47" customWidth="1"/>
    <col min="9217" max="9217" width="6.5703125" style="47" customWidth="1"/>
    <col min="9218" max="9218" width="11.85546875" style="47" bestFit="1" customWidth="1"/>
    <col min="9219" max="9219" width="15.42578125" style="47" customWidth="1"/>
    <col min="9220" max="9220" width="76.140625" style="47" customWidth="1"/>
    <col min="9221" max="9221" width="19.42578125" style="47" customWidth="1"/>
    <col min="9222" max="9222" width="20.85546875" style="47" customWidth="1"/>
    <col min="9223" max="9223" width="16.42578125" style="47" bestFit="1" customWidth="1"/>
    <col min="9224" max="9466" width="9.140625" style="47" customWidth="1"/>
    <col min="9467" max="9467" width="7.5703125" style="47" bestFit="1" customWidth="1"/>
    <col min="9468" max="9468" width="7" style="47" bestFit="1" customWidth="1"/>
    <col min="9469" max="9469" width="5.5703125" style="47"/>
    <col min="9470" max="9470" width="9.140625" style="47" customWidth="1"/>
    <col min="9471" max="9472" width="8.5703125" style="47" customWidth="1"/>
    <col min="9473" max="9473" width="6.5703125" style="47" customWidth="1"/>
    <col min="9474" max="9474" width="11.85546875" style="47" bestFit="1" customWidth="1"/>
    <col min="9475" max="9475" width="15.42578125" style="47" customWidth="1"/>
    <col min="9476" max="9476" width="76.140625" style="47" customWidth="1"/>
    <col min="9477" max="9477" width="19.42578125" style="47" customWidth="1"/>
    <col min="9478" max="9478" width="20.85546875" style="47" customWidth="1"/>
    <col min="9479" max="9479" width="16.42578125" style="47" bestFit="1" customWidth="1"/>
    <col min="9480" max="9722" width="9.140625" style="47" customWidth="1"/>
    <col min="9723" max="9723" width="7.5703125" style="47" bestFit="1" customWidth="1"/>
    <col min="9724" max="9724" width="7" style="47" bestFit="1" customWidth="1"/>
    <col min="9725" max="9725" width="5.5703125" style="47"/>
    <col min="9726" max="9726" width="9.140625" style="47" customWidth="1"/>
    <col min="9727" max="9728" width="8.5703125" style="47" customWidth="1"/>
    <col min="9729" max="9729" width="6.5703125" style="47" customWidth="1"/>
    <col min="9730" max="9730" width="11.85546875" style="47" bestFit="1" customWidth="1"/>
    <col min="9731" max="9731" width="15.42578125" style="47" customWidth="1"/>
    <col min="9732" max="9732" width="76.140625" style="47" customWidth="1"/>
    <col min="9733" max="9733" width="19.42578125" style="47" customWidth="1"/>
    <col min="9734" max="9734" width="20.85546875" style="47" customWidth="1"/>
    <col min="9735" max="9735" width="16.42578125" style="47" bestFit="1" customWidth="1"/>
    <col min="9736" max="9978" width="9.140625" style="47" customWidth="1"/>
    <col min="9979" max="9979" width="7.5703125" style="47" bestFit="1" customWidth="1"/>
    <col min="9980" max="9980" width="7" style="47" bestFit="1" customWidth="1"/>
    <col min="9981" max="9981" width="5.5703125" style="47"/>
    <col min="9982" max="9982" width="9.140625" style="47" customWidth="1"/>
    <col min="9983" max="9984" width="8.5703125" style="47" customWidth="1"/>
    <col min="9985" max="9985" width="6.5703125" style="47" customWidth="1"/>
    <col min="9986" max="9986" width="11.85546875" style="47" bestFit="1" customWidth="1"/>
    <col min="9987" max="9987" width="15.42578125" style="47" customWidth="1"/>
    <col min="9988" max="9988" width="76.140625" style="47" customWidth="1"/>
    <col min="9989" max="9989" width="19.42578125" style="47" customWidth="1"/>
    <col min="9990" max="9990" width="20.85546875" style="47" customWidth="1"/>
    <col min="9991" max="9991" width="16.42578125" style="47" bestFit="1" customWidth="1"/>
    <col min="9992" max="10234" width="9.140625" style="47" customWidth="1"/>
    <col min="10235" max="10235" width="7.5703125" style="47" bestFit="1" customWidth="1"/>
    <col min="10236" max="10236" width="7" style="47" bestFit="1" customWidth="1"/>
    <col min="10237" max="10237" width="5.5703125" style="47"/>
    <col min="10238" max="10238" width="9.140625" style="47" customWidth="1"/>
    <col min="10239" max="10240" width="8.5703125" style="47" customWidth="1"/>
    <col min="10241" max="10241" width="6.5703125" style="47" customWidth="1"/>
    <col min="10242" max="10242" width="11.85546875" style="47" bestFit="1" customWidth="1"/>
    <col min="10243" max="10243" width="15.42578125" style="47" customWidth="1"/>
    <col min="10244" max="10244" width="76.140625" style="47" customWidth="1"/>
    <col min="10245" max="10245" width="19.42578125" style="47" customWidth="1"/>
    <col min="10246" max="10246" width="20.85546875" style="47" customWidth="1"/>
    <col min="10247" max="10247" width="16.42578125" style="47" bestFit="1" customWidth="1"/>
    <col min="10248" max="10490" width="9.140625" style="47" customWidth="1"/>
    <col min="10491" max="10491" width="7.5703125" style="47" bestFit="1" customWidth="1"/>
    <col min="10492" max="10492" width="7" style="47" bestFit="1" customWidth="1"/>
    <col min="10493" max="10493" width="5.5703125" style="47"/>
    <col min="10494" max="10494" width="9.140625" style="47" customWidth="1"/>
    <col min="10495" max="10496" width="8.5703125" style="47" customWidth="1"/>
    <col min="10497" max="10497" width="6.5703125" style="47" customWidth="1"/>
    <col min="10498" max="10498" width="11.85546875" style="47" bestFit="1" customWidth="1"/>
    <col min="10499" max="10499" width="15.42578125" style="47" customWidth="1"/>
    <col min="10500" max="10500" width="76.140625" style="47" customWidth="1"/>
    <col min="10501" max="10501" width="19.42578125" style="47" customWidth="1"/>
    <col min="10502" max="10502" width="20.85546875" style="47" customWidth="1"/>
    <col min="10503" max="10503" width="16.42578125" style="47" bestFit="1" customWidth="1"/>
    <col min="10504" max="10746" width="9.140625" style="47" customWidth="1"/>
    <col min="10747" max="10747" width="7.5703125" style="47" bestFit="1" customWidth="1"/>
    <col min="10748" max="10748" width="7" style="47" bestFit="1" customWidth="1"/>
    <col min="10749" max="10749" width="5.5703125" style="47"/>
    <col min="10750" max="10750" width="9.140625" style="47" customWidth="1"/>
    <col min="10751" max="10752" width="8.5703125" style="47" customWidth="1"/>
    <col min="10753" max="10753" width="6.5703125" style="47" customWidth="1"/>
    <col min="10754" max="10754" width="11.85546875" style="47" bestFit="1" customWidth="1"/>
    <col min="10755" max="10755" width="15.42578125" style="47" customWidth="1"/>
    <col min="10756" max="10756" width="76.140625" style="47" customWidth="1"/>
    <col min="10757" max="10757" width="19.42578125" style="47" customWidth="1"/>
    <col min="10758" max="10758" width="20.85546875" style="47" customWidth="1"/>
    <col min="10759" max="10759" width="16.42578125" style="47" bestFit="1" customWidth="1"/>
    <col min="10760" max="11002" width="9.140625" style="47" customWidth="1"/>
    <col min="11003" max="11003" width="7.5703125" style="47" bestFit="1" customWidth="1"/>
    <col min="11004" max="11004" width="7" style="47" bestFit="1" customWidth="1"/>
    <col min="11005" max="11005" width="5.5703125" style="47"/>
    <col min="11006" max="11006" width="9.140625" style="47" customWidth="1"/>
    <col min="11007" max="11008" width="8.5703125" style="47" customWidth="1"/>
    <col min="11009" max="11009" width="6.5703125" style="47" customWidth="1"/>
    <col min="11010" max="11010" width="11.85546875" style="47" bestFit="1" customWidth="1"/>
    <col min="11011" max="11011" width="15.42578125" style="47" customWidth="1"/>
    <col min="11012" max="11012" width="76.140625" style="47" customWidth="1"/>
    <col min="11013" max="11013" width="19.42578125" style="47" customWidth="1"/>
    <col min="11014" max="11014" width="20.85546875" style="47" customWidth="1"/>
    <col min="11015" max="11015" width="16.42578125" style="47" bestFit="1" customWidth="1"/>
    <col min="11016" max="11258" width="9.140625" style="47" customWidth="1"/>
    <col min="11259" max="11259" width="7.5703125" style="47" bestFit="1" customWidth="1"/>
    <col min="11260" max="11260" width="7" style="47" bestFit="1" customWidth="1"/>
    <col min="11261" max="11261" width="5.5703125" style="47"/>
    <col min="11262" max="11262" width="9.140625" style="47" customWidth="1"/>
    <col min="11263" max="11264" width="8.5703125" style="47" customWidth="1"/>
    <col min="11265" max="11265" width="6.5703125" style="47" customWidth="1"/>
    <col min="11266" max="11266" width="11.85546875" style="47" bestFit="1" customWidth="1"/>
    <col min="11267" max="11267" width="15.42578125" style="47" customWidth="1"/>
    <col min="11268" max="11268" width="76.140625" style="47" customWidth="1"/>
    <col min="11269" max="11269" width="19.42578125" style="47" customWidth="1"/>
    <col min="11270" max="11270" width="20.85546875" style="47" customWidth="1"/>
    <col min="11271" max="11271" width="16.42578125" style="47" bestFit="1" customWidth="1"/>
    <col min="11272" max="11514" width="9.140625" style="47" customWidth="1"/>
    <col min="11515" max="11515" width="7.5703125" style="47" bestFit="1" customWidth="1"/>
    <col min="11516" max="11516" width="7" style="47" bestFit="1" customWidth="1"/>
    <col min="11517" max="11517" width="5.5703125" style="47"/>
    <col min="11518" max="11518" width="9.140625" style="47" customWidth="1"/>
    <col min="11519" max="11520" width="8.5703125" style="47" customWidth="1"/>
    <col min="11521" max="11521" width="6.5703125" style="47" customWidth="1"/>
    <col min="11522" max="11522" width="11.85546875" style="47" bestFit="1" customWidth="1"/>
    <col min="11523" max="11523" width="15.42578125" style="47" customWidth="1"/>
    <col min="11524" max="11524" width="76.140625" style="47" customWidth="1"/>
    <col min="11525" max="11525" width="19.42578125" style="47" customWidth="1"/>
    <col min="11526" max="11526" width="20.85546875" style="47" customWidth="1"/>
    <col min="11527" max="11527" width="16.42578125" style="47" bestFit="1" customWidth="1"/>
    <col min="11528" max="11770" width="9.140625" style="47" customWidth="1"/>
    <col min="11771" max="11771" width="7.5703125" style="47" bestFit="1" customWidth="1"/>
    <col min="11772" max="11772" width="7" style="47" bestFit="1" customWidth="1"/>
    <col min="11773" max="11773" width="5.5703125" style="47"/>
    <col min="11774" max="11774" width="9.140625" style="47" customWidth="1"/>
    <col min="11775" max="11776" width="8.5703125" style="47" customWidth="1"/>
    <col min="11777" max="11777" width="6.5703125" style="47" customWidth="1"/>
    <col min="11778" max="11778" width="11.85546875" style="47" bestFit="1" customWidth="1"/>
    <col min="11779" max="11779" width="15.42578125" style="47" customWidth="1"/>
    <col min="11780" max="11780" width="76.140625" style="47" customWidth="1"/>
    <col min="11781" max="11781" width="19.42578125" style="47" customWidth="1"/>
    <col min="11782" max="11782" width="20.85546875" style="47" customWidth="1"/>
    <col min="11783" max="11783" width="16.42578125" style="47" bestFit="1" customWidth="1"/>
    <col min="11784" max="12026" width="9.140625" style="47" customWidth="1"/>
    <col min="12027" max="12027" width="7.5703125" style="47" bestFit="1" customWidth="1"/>
    <col min="12028" max="12028" width="7" style="47" bestFit="1" customWidth="1"/>
    <col min="12029" max="12029" width="5.5703125" style="47"/>
    <col min="12030" max="12030" width="9.140625" style="47" customWidth="1"/>
    <col min="12031" max="12032" width="8.5703125" style="47" customWidth="1"/>
    <col min="12033" max="12033" width="6.5703125" style="47" customWidth="1"/>
    <col min="12034" max="12034" width="11.85546875" style="47" bestFit="1" customWidth="1"/>
    <col min="12035" max="12035" width="15.42578125" style="47" customWidth="1"/>
    <col min="12036" max="12036" width="76.140625" style="47" customWidth="1"/>
    <col min="12037" max="12037" width="19.42578125" style="47" customWidth="1"/>
    <col min="12038" max="12038" width="20.85546875" style="47" customWidth="1"/>
    <col min="12039" max="12039" width="16.42578125" style="47" bestFit="1" customWidth="1"/>
    <col min="12040" max="12282" width="9.140625" style="47" customWidth="1"/>
    <col min="12283" max="12283" width="7.5703125" style="47" bestFit="1" customWidth="1"/>
    <col min="12284" max="12284" width="7" style="47" bestFit="1" customWidth="1"/>
    <col min="12285" max="12285" width="5.5703125" style="47"/>
    <col min="12286" max="12286" width="9.140625" style="47" customWidth="1"/>
    <col min="12287" max="12288" width="8.5703125" style="47" customWidth="1"/>
    <col min="12289" max="12289" width="6.5703125" style="47" customWidth="1"/>
    <col min="12290" max="12290" width="11.85546875" style="47" bestFit="1" customWidth="1"/>
    <col min="12291" max="12291" width="15.42578125" style="47" customWidth="1"/>
    <col min="12292" max="12292" width="76.140625" style="47" customWidth="1"/>
    <col min="12293" max="12293" width="19.42578125" style="47" customWidth="1"/>
    <col min="12294" max="12294" width="20.85546875" style="47" customWidth="1"/>
    <col min="12295" max="12295" width="16.42578125" style="47" bestFit="1" customWidth="1"/>
    <col min="12296" max="12538" width="9.140625" style="47" customWidth="1"/>
    <col min="12539" max="12539" width="7.5703125" style="47" bestFit="1" customWidth="1"/>
    <col min="12540" max="12540" width="7" style="47" bestFit="1" customWidth="1"/>
    <col min="12541" max="12541" width="5.5703125" style="47"/>
    <col min="12542" max="12542" width="9.140625" style="47" customWidth="1"/>
    <col min="12543" max="12544" width="8.5703125" style="47" customWidth="1"/>
    <col min="12545" max="12545" width="6.5703125" style="47" customWidth="1"/>
    <col min="12546" max="12546" width="11.85546875" style="47" bestFit="1" customWidth="1"/>
    <col min="12547" max="12547" width="15.42578125" style="47" customWidth="1"/>
    <col min="12548" max="12548" width="76.140625" style="47" customWidth="1"/>
    <col min="12549" max="12549" width="19.42578125" style="47" customWidth="1"/>
    <col min="12550" max="12550" width="20.85546875" style="47" customWidth="1"/>
    <col min="12551" max="12551" width="16.42578125" style="47" bestFit="1" customWidth="1"/>
    <col min="12552" max="12794" width="9.140625" style="47" customWidth="1"/>
    <col min="12795" max="12795" width="7.5703125" style="47" bestFit="1" customWidth="1"/>
    <col min="12796" max="12796" width="7" style="47" bestFit="1" customWidth="1"/>
    <col min="12797" max="12797" width="5.5703125" style="47"/>
    <col min="12798" max="12798" width="9.140625" style="47" customWidth="1"/>
    <col min="12799" max="12800" width="8.5703125" style="47" customWidth="1"/>
    <col min="12801" max="12801" width="6.5703125" style="47" customWidth="1"/>
    <col min="12802" max="12802" width="11.85546875" style="47" bestFit="1" customWidth="1"/>
    <col min="12803" max="12803" width="15.42578125" style="47" customWidth="1"/>
    <col min="12804" max="12804" width="76.140625" style="47" customWidth="1"/>
    <col min="12805" max="12805" width="19.42578125" style="47" customWidth="1"/>
    <col min="12806" max="12806" width="20.85546875" style="47" customWidth="1"/>
    <col min="12807" max="12807" width="16.42578125" style="47" bestFit="1" customWidth="1"/>
    <col min="12808" max="13050" width="9.140625" style="47" customWidth="1"/>
    <col min="13051" max="13051" width="7.5703125" style="47" bestFit="1" customWidth="1"/>
    <col min="13052" max="13052" width="7" style="47" bestFit="1" customWidth="1"/>
    <col min="13053" max="13053" width="5.5703125" style="47"/>
    <col min="13054" max="13054" width="9.140625" style="47" customWidth="1"/>
    <col min="13055" max="13056" width="8.5703125" style="47" customWidth="1"/>
    <col min="13057" max="13057" width="6.5703125" style="47" customWidth="1"/>
    <col min="13058" max="13058" width="11.85546875" style="47" bestFit="1" customWidth="1"/>
    <col min="13059" max="13059" width="15.42578125" style="47" customWidth="1"/>
    <col min="13060" max="13060" width="76.140625" style="47" customWidth="1"/>
    <col min="13061" max="13061" width="19.42578125" style="47" customWidth="1"/>
    <col min="13062" max="13062" width="20.85546875" style="47" customWidth="1"/>
    <col min="13063" max="13063" width="16.42578125" style="47" bestFit="1" customWidth="1"/>
    <col min="13064" max="13306" width="9.140625" style="47" customWidth="1"/>
    <col min="13307" max="13307" width="7.5703125" style="47" bestFit="1" customWidth="1"/>
    <col min="13308" max="13308" width="7" style="47" bestFit="1" customWidth="1"/>
    <col min="13309" max="13309" width="5.5703125" style="47"/>
    <col min="13310" max="13310" width="9.140625" style="47" customWidth="1"/>
    <col min="13311" max="13312" width="8.5703125" style="47" customWidth="1"/>
    <col min="13313" max="13313" width="6.5703125" style="47" customWidth="1"/>
    <col min="13314" max="13314" width="11.85546875" style="47" bestFit="1" customWidth="1"/>
    <col min="13315" max="13315" width="15.42578125" style="47" customWidth="1"/>
    <col min="13316" max="13316" width="76.140625" style="47" customWidth="1"/>
    <col min="13317" max="13317" width="19.42578125" style="47" customWidth="1"/>
    <col min="13318" max="13318" width="20.85546875" style="47" customWidth="1"/>
    <col min="13319" max="13319" width="16.42578125" style="47" bestFit="1" customWidth="1"/>
    <col min="13320" max="13562" width="9.140625" style="47" customWidth="1"/>
    <col min="13563" max="13563" width="7.5703125" style="47" bestFit="1" customWidth="1"/>
    <col min="13564" max="13564" width="7" style="47" bestFit="1" customWidth="1"/>
    <col min="13565" max="13565" width="5.5703125" style="47"/>
    <col min="13566" max="13566" width="9.140625" style="47" customWidth="1"/>
    <col min="13567" max="13568" width="8.5703125" style="47" customWidth="1"/>
    <col min="13569" max="13569" width="6.5703125" style="47" customWidth="1"/>
    <col min="13570" max="13570" width="11.85546875" style="47" bestFit="1" customWidth="1"/>
    <col min="13571" max="13571" width="15.42578125" style="47" customWidth="1"/>
    <col min="13572" max="13572" width="76.140625" style="47" customWidth="1"/>
    <col min="13573" max="13573" width="19.42578125" style="47" customWidth="1"/>
    <col min="13574" max="13574" width="20.85546875" style="47" customWidth="1"/>
    <col min="13575" max="13575" width="16.42578125" style="47" bestFit="1" customWidth="1"/>
    <col min="13576" max="13818" width="9.140625" style="47" customWidth="1"/>
    <col min="13819" max="13819" width="7.5703125" style="47" bestFit="1" customWidth="1"/>
    <col min="13820" max="13820" width="7" style="47" bestFit="1" customWidth="1"/>
    <col min="13821" max="13821" width="5.5703125" style="47"/>
    <col min="13822" max="13822" width="9.140625" style="47" customWidth="1"/>
    <col min="13823" max="13824" width="8.5703125" style="47" customWidth="1"/>
    <col min="13825" max="13825" width="6.5703125" style="47" customWidth="1"/>
    <col min="13826" max="13826" width="11.85546875" style="47" bestFit="1" customWidth="1"/>
    <col min="13827" max="13827" width="15.42578125" style="47" customWidth="1"/>
    <col min="13828" max="13828" width="76.140625" style="47" customWidth="1"/>
    <col min="13829" max="13829" width="19.42578125" style="47" customWidth="1"/>
    <col min="13830" max="13830" width="20.85546875" style="47" customWidth="1"/>
    <col min="13831" max="13831" width="16.42578125" style="47" bestFit="1" customWidth="1"/>
    <col min="13832" max="14074" width="9.140625" style="47" customWidth="1"/>
    <col min="14075" max="14075" width="7.5703125" style="47" bestFit="1" customWidth="1"/>
    <col min="14076" max="14076" width="7" style="47" bestFit="1" customWidth="1"/>
    <col min="14077" max="14077" width="5.5703125" style="47"/>
    <col min="14078" max="14078" width="9.140625" style="47" customWidth="1"/>
    <col min="14079" max="14080" width="8.5703125" style="47" customWidth="1"/>
    <col min="14081" max="14081" width="6.5703125" style="47" customWidth="1"/>
    <col min="14082" max="14082" width="11.85546875" style="47" bestFit="1" customWidth="1"/>
    <col min="14083" max="14083" width="15.42578125" style="47" customWidth="1"/>
    <col min="14084" max="14084" width="76.140625" style="47" customWidth="1"/>
    <col min="14085" max="14085" width="19.42578125" style="47" customWidth="1"/>
    <col min="14086" max="14086" width="20.85546875" style="47" customWidth="1"/>
    <col min="14087" max="14087" width="16.42578125" style="47" bestFit="1" customWidth="1"/>
    <col min="14088" max="14330" width="9.140625" style="47" customWidth="1"/>
    <col min="14331" max="14331" width="7.5703125" style="47" bestFit="1" customWidth="1"/>
    <col min="14332" max="14332" width="7" style="47" bestFit="1" customWidth="1"/>
    <col min="14333" max="14333" width="5.5703125" style="47"/>
    <col min="14334" max="14334" width="9.140625" style="47" customWidth="1"/>
    <col min="14335" max="14336" width="8.5703125" style="47" customWidth="1"/>
    <col min="14337" max="14337" width="6.5703125" style="47" customWidth="1"/>
    <col min="14338" max="14338" width="11.85546875" style="47" bestFit="1" customWidth="1"/>
    <col min="14339" max="14339" width="15.42578125" style="47" customWidth="1"/>
    <col min="14340" max="14340" width="76.140625" style="47" customWidth="1"/>
    <col min="14341" max="14341" width="19.42578125" style="47" customWidth="1"/>
    <col min="14342" max="14342" width="20.85546875" style="47" customWidth="1"/>
    <col min="14343" max="14343" width="16.42578125" style="47" bestFit="1" customWidth="1"/>
    <col min="14344" max="14586" width="9.140625" style="47" customWidth="1"/>
    <col min="14587" max="14587" width="7.5703125" style="47" bestFit="1" customWidth="1"/>
    <col min="14588" max="14588" width="7" style="47" bestFit="1" customWidth="1"/>
    <col min="14589" max="14589" width="5.5703125" style="47"/>
    <col min="14590" max="14590" width="9.140625" style="47" customWidth="1"/>
    <col min="14591" max="14592" width="8.5703125" style="47" customWidth="1"/>
    <col min="14593" max="14593" width="6.5703125" style="47" customWidth="1"/>
    <col min="14594" max="14594" width="11.85546875" style="47" bestFit="1" customWidth="1"/>
    <col min="14595" max="14595" width="15.42578125" style="47" customWidth="1"/>
    <col min="14596" max="14596" width="76.140625" style="47" customWidth="1"/>
    <col min="14597" max="14597" width="19.42578125" style="47" customWidth="1"/>
    <col min="14598" max="14598" width="20.85546875" style="47" customWidth="1"/>
    <col min="14599" max="14599" width="16.42578125" style="47" bestFit="1" customWidth="1"/>
    <col min="14600" max="14842" width="9.140625" style="47" customWidth="1"/>
    <col min="14843" max="14843" width="7.5703125" style="47" bestFit="1" customWidth="1"/>
    <col min="14844" max="14844" width="7" style="47" bestFit="1" customWidth="1"/>
    <col min="14845" max="14845" width="5.5703125" style="47"/>
    <col min="14846" max="14846" width="9.140625" style="47" customWidth="1"/>
    <col min="14847" max="14848" width="8.5703125" style="47" customWidth="1"/>
    <col min="14849" max="14849" width="6.5703125" style="47" customWidth="1"/>
    <col min="14850" max="14850" width="11.85546875" style="47" bestFit="1" customWidth="1"/>
    <col min="14851" max="14851" width="15.42578125" style="47" customWidth="1"/>
    <col min="14852" max="14852" width="76.140625" style="47" customWidth="1"/>
    <col min="14853" max="14853" width="19.42578125" style="47" customWidth="1"/>
    <col min="14854" max="14854" width="20.85546875" style="47" customWidth="1"/>
    <col min="14855" max="14855" width="16.42578125" style="47" bestFit="1" customWidth="1"/>
    <col min="14856" max="15098" width="9.140625" style="47" customWidth="1"/>
    <col min="15099" max="15099" width="7.5703125" style="47" bestFit="1" customWidth="1"/>
    <col min="15100" max="15100" width="7" style="47" bestFit="1" customWidth="1"/>
    <col min="15101" max="15101" width="5.5703125" style="47"/>
    <col min="15102" max="15102" width="9.140625" style="47" customWidth="1"/>
    <col min="15103" max="15104" width="8.5703125" style="47" customWidth="1"/>
    <col min="15105" max="15105" width="6.5703125" style="47" customWidth="1"/>
    <col min="15106" max="15106" width="11.85546875" style="47" bestFit="1" customWidth="1"/>
    <col min="15107" max="15107" width="15.42578125" style="47" customWidth="1"/>
    <col min="15108" max="15108" width="76.140625" style="47" customWidth="1"/>
    <col min="15109" max="15109" width="19.42578125" style="47" customWidth="1"/>
    <col min="15110" max="15110" width="20.85546875" style="47" customWidth="1"/>
    <col min="15111" max="15111" width="16.42578125" style="47" bestFit="1" customWidth="1"/>
    <col min="15112" max="15354" width="9.140625" style="47" customWidth="1"/>
    <col min="15355" max="15355" width="7.5703125" style="47" bestFit="1" customWidth="1"/>
    <col min="15356" max="15356" width="7" style="47" bestFit="1" customWidth="1"/>
    <col min="15357" max="15357" width="5.5703125" style="47"/>
    <col min="15358" max="15358" width="9.140625" style="47" customWidth="1"/>
    <col min="15359" max="15360" width="8.5703125" style="47" customWidth="1"/>
    <col min="15361" max="15361" width="6.5703125" style="47" customWidth="1"/>
    <col min="15362" max="15362" width="11.85546875" style="47" bestFit="1" customWidth="1"/>
    <col min="15363" max="15363" width="15.42578125" style="47" customWidth="1"/>
    <col min="15364" max="15364" width="76.140625" style="47" customWidth="1"/>
    <col min="15365" max="15365" width="19.42578125" style="47" customWidth="1"/>
    <col min="15366" max="15366" width="20.85546875" style="47" customWidth="1"/>
    <col min="15367" max="15367" width="16.42578125" style="47" bestFit="1" customWidth="1"/>
    <col min="15368" max="15610" width="9.140625" style="47" customWidth="1"/>
    <col min="15611" max="15611" width="7.5703125" style="47" bestFit="1" customWidth="1"/>
    <col min="15612" max="15612" width="7" style="47" bestFit="1" customWidth="1"/>
    <col min="15613" max="15613" width="5.5703125" style="47"/>
    <col min="15614" max="15614" width="9.140625" style="47" customWidth="1"/>
    <col min="15615" max="15616" width="8.5703125" style="47" customWidth="1"/>
    <col min="15617" max="15617" width="6.5703125" style="47" customWidth="1"/>
    <col min="15618" max="15618" width="11.85546875" style="47" bestFit="1" customWidth="1"/>
    <col min="15619" max="15619" width="15.42578125" style="47" customWidth="1"/>
    <col min="15620" max="15620" width="76.140625" style="47" customWidth="1"/>
    <col min="15621" max="15621" width="19.42578125" style="47" customWidth="1"/>
    <col min="15622" max="15622" width="20.85546875" style="47" customWidth="1"/>
    <col min="15623" max="15623" width="16.42578125" style="47" bestFit="1" customWidth="1"/>
    <col min="15624" max="15866" width="9.140625" style="47" customWidth="1"/>
    <col min="15867" max="15867" width="7.5703125" style="47" bestFit="1" customWidth="1"/>
    <col min="15868" max="15868" width="7" style="47" bestFit="1" customWidth="1"/>
    <col min="15869" max="15869" width="5.5703125" style="47"/>
    <col min="15870" max="15870" width="9.140625" style="47" customWidth="1"/>
    <col min="15871" max="15872" width="8.5703125" style="47" customWidth="1"/>
    <col min="15873" max="15873" width="6.5703125" style="47" customWidth="1"/>
    <col min="15874" max="15874" width="11.85546875" style="47" bestFit="1" customWidth="1"/>
    <col min="15875" max="15875" width="15.42578125" style="47" customWidth="1"/>
    <col min="15876" max="15876" width="76.140625" style="47" customWidth="1"/>
    <col min="15877" max="15877" width="19.42578125" style="47" customWidth="1"/>
    <col min="15878" max="15878" width="20.85546875" style="47" customWidth="1"/>
    <col min="15879" max="15879" width="16.42578125" style="47" bestFit="1" customWidth="1"/>
    <col min="15880" max="16122" width="9.140625" style="47" customWidth="1"/>
    <col min="16123" max="16123" width="7.5703125" style="47" bestFit="1" customWidth="1"/>
    <col min="16124" max="16124" width="7" style="47" bestFit="1" customWidth="1"/>
    <col min="16125" max="16125" width="5.5703125" style="47"/>
    <col min="16126" max="16126" width="9.140625" style="47" customWidth="1"/>
    <col min="16127" max="16128" width="8.5703125" style="47" customWidth="1"/>
    <col min="16129" max="16129" width="6.5703125" style="47" customWidth="1"/>
    <col min="16130" max="16130" width="11.85546875" style="47" bestFit="1" customWidth="1"/>
    <col min="16131" max="16131" width="15.42578125" style="47" customWidth="1"/>
    <col min="16132" max="16132" width="76.140625" style="47" customWidth="1"/>
    <col min="16133" max="16133" width="19.42578125" style="47" customWidth="1"/>
    <col min="16134" max="16134" width="20.85546875" style="47" customWidth="1"/>
    <col min="16135" max="16135" width="16.42578125" style="47" bestFit="1" customWidth="1"/>
    <col min="16136" max="16378" width="9.140625" style="47" customWidth="1"/>
    <col min="16379" max="16379" width="7.5703125" style="47" bestFit="1" customWidth="1"/>
    <col min="16380" max="16380" width="7" style="47" bestFit="1" customWidth="1"/>
    <col min="16381" max="16384" width="5.5703125" style="47"/>
  </cols>
  <sheetData>
    <row r="1" spans="1:8" ht="24" customHeight="1">
      <c r="A1" s="236" t="s">
        <v>89</v>
      </c>
      <c r="B1" s="236"/>
      <c r="C1" s="236"/>
      <c r="D1" s="236"/>
      <c r="E1" s="236"/>
      <c r="F1" s="236"/>
      <c r="G1" s="236"/>
    </row>
    <row r="2" spans="1:8" ht="15" customHeight="1">
      <c r="A2" s="236" t="s">
        <v>87</v>
      </c>
      <c r="B2" s="236"/>
      <c r="C2" s="236"/>
      <c r="D2" s="236"/>
      <c r="E2" s="236"/>
      <c r="F2" s="236"/>
      <c r="G2" s="236"/>
    </row>
    <row r="3" spans="1:8">
      <c r="A3" s="236" t="s">
        <v>0</v>
      </c>
      <c r="B3" s="236"/>
      <c r="C3" s="236"/>
      <c r="D3" s="236"/>
      <c r="E3" s="236"/>
      <c r="F3" s="236"/>
      <c r="G3" s="236"/>
    </row>
    <row r="4" spans="1:8">
      <c r="A4" s="236"/>
      <c r="B4" s="236"/>
      <c r="C4" s="236"/>
      <c r="D4" s="236"/>
      <c r="E4" s="236"/>
      <c r="F4" s="236"/>
      <c r="G4" s="236"/>
    </row>
    <row r="5" spans="1:8" ht="46.5" customHeight="1">
      <c r="A5" s="237" t="s">
        <v>154</v>
      </c>
      <c r="B5" s="237"/>
      <c r="C5" s="237"/>
      <c r="D5" s="237"/>
      <c r="E5" s="237"/>
      <c r="F5" s="237"/>
      <c r="G5" s="237"/>
    </row>
    <row r="6" spans="1:8">
      <c r="F6" s="80"/>
      <c r="G6" s="80"/>
    </row>
    <row r="7" spans="1:8">
      <c r="G7" s="48" t="str">
        <f>+'5'!D6</f>
        <v>հազ. դրամ</v>
      </c>
    </row>
    <row r="8" spans="1:8" ht="87.75" customHeight="1">
      <c r="A8" s="235" t="s">
        <v>5</v>
      </c>
      <c r="B8" s="235"/>
      <c r="C8" s="235"/>
      <c r="D8" s="235" t="s">
        <v>1</v>
      </c>
      <c r="E8" s="235"/>
      <c r="F8" s="235" t="s">
        <v>14</v>
      </c>
      <c r="G8" s="94" t="s">
        <v>91</v>
      </c>
    </row>
    <row r="9" spans="1:8">
      <c r="A9" s="49" t="s">
        <v>25</v>
      </c>
      <c r="B9" s="49" t="s">
        <v>26</v>
      </c>
      <c r="C9" s="49" t="s">
        <v>27</v>
      </c>
      <c r="D9" s="49" t="s">
        <v>15</v>
      </c>
      <c r="E9" s="49" t="s">
        <v>16</v>
      </c>
      <c r="F9" s="235"/>
      <c r="G9" s="49" t="s">
        <v>2</v>
      </c>
      <c r="H9" s="50"/>
    </row>
    <row r="10" spans="1:8" ht="26.25" customHeight="1">
      <c r="A10" s="51"/>
      <c r="B10" s="51"/>
      <c r="C10" s="51"/>
      <c r="D10" s="45"/>
      <c r="E10" s="45"/>
      <c r="F10" s="45" t="s">
        <v>4</v>
      </c>
      <c r="G10" s="46">
        <f>G12</f>
        <v>-444623</v>
      </c>
      <c r="H10" s="53"/>
    </row>
    <row r="11" spans="1:8" ht="23.25" customHeight="1">
      <c r="A11" s="51"/>
      <c r="B11" s="51"/>
      <c r="C11" s="51"/>
      <c r="D11" s="45"/>
      <c r="E11" s="45"/>
      <c r="F11" s="54" t="s">
        <v>3</v>
      </c>
      <c r="G11" s="46"/>
    </row>
    <row r="12" spans="1:8" ht="42.75" customHeight="1">
      <c r="A12" s="45"/>
      <c r="B12" s="45"/>
      <c r="C12" s="45"/>
      <c r="D12" s="45"/>
      <c r="E12" s="45"/>
      <c r="F12" s="45" t="s">
        <v>17</v>
      </c>
      <c r="G12" s="46">
        <f>+G14</f>
        <v>-444623</v>
      </c>
    </row>
    <row r="13" spans="1:8">
      <c r="A13" s="45"/>
      <c r="B13" s="45"/>
      <c r="C13" s="45"/>
      <c r="D13" s="45"/>
      <c r="E13" s="45"/>
      <c r="F13" s="54" t="s">
        <v>3</v>
      </c>
      <c r="G13" s="46"/>
    </row>
    <row r="14" spans="1:8" ht="18" customHeight="1">
      <c r="A14" s="51" t="s">
        <v>57</v>
      </c>
      <c r="B14" s="51"/>
      <c r="C14" s="51"/>
      <c r="D14" s="45"/>
      <c r="E14" s="45"/>
      <c r="F14" s="54" t="s">
        <v>58</v>
      </c>
      <c r="G14" s="46">
        <f>G16+G33</f>
        <v>-444623</v>
      </c>
    </row>
    <row r="15" spans="1:8" ht="18" customHeight="1">
      <c r="A15" s="51"/>
      <c r="B15" s="51"/>
      <c r="C15" s="51"/>
      <c r="D15" s="45"/>
      <c r="E15" s="45"/>
      <c r="F15" s="54" t="s">
        <v>3</v>
      </c>
      <c r="G15" s="52"/>
    </row>
    <row r="16" spans="1:8" s="25" customFormat="1" ht="34.5">
      <c r="A16" s="23"/>
      <c r="B16" s="23" t="s">
        <v>98</v>
      </c>
      <c r="C16" s="23"/>
      <c r="D16" s="23"/>
      <c r="E16" s="23"/>
      <c r="F16" s="23" t="s">
        <v>99</v>
      </c>
      <c r="G16" s="46">
        <f>+G18</f>
        <v>3294565.9</v>
      </c>
    </row>
    <row r="17" spans="1:7" s="25" customFormat="1">
      <c r="A17" s="23"/>
      <c r="B17" s="23"/>
      <c r="C17" s="23"/>
      <c r="D17" s="23"/>
      <c r="E17" s="23"/>
      <c r="F17" s="23" t="s">
        <v>3</v>
      </c>
      <c r="G17" s="89"/>
    </row>
    <row r="18" spans="1:7" s="25" customFormat="1">
      <c r="A18" s="23"/>
      <c r="B18" s="23"/>
      <c r="C18" s="23" t="s">
        <v>57</v>
      </c>
      <c r="D18" s="23"/>
      <c r="E18" s="23"/>
      <c r="F18" s="23" t="s">
        <v>100</v>
      </c>
      <c r="G18" s="46">
        <f>+G22</f>
        <v>3294565.9</v>
      </c>
    </row>
    <row r="19" spans="1:7" s="25" customFormat="1">
      <c r="A19" s="23"/>
      <c r="B19" s="23"/>
      <c r="C19" s="23"/>
      <c r="D19" s="23"/>
      <c r="E19" s="23"/>
      <c r="F19" s="23" t="s">
        <v>3</v>
      </c>
      <c r="G19" s="89"/>
    </row>
    <row r="20" spans="1:7" ht="42.75" customHeight="1">
      <c r="A20" s="55"/>
      <c r="B20" s="55"/>
      <c r="C20" s="55"/>
      <c r="D20" s="55"/>
      <c r="E20" s="55"/>
      <c r="F20" s="45" t="s">
        <v>17</v>
      </c>
      <c r="G20" s="46">
        <f>G22</f>
        <v>3294565.9</v>
      </c>
    </row>
    <row r="21" spans="1:7">
      <c r="A21" s="45"/>
      <c r="B21" s="45"/>
      <c r="C21" s="45"/>
      <c r="D21" s="45"/>
      <c r="E21" s="45"/>
      <c r="F21" s="54" t="s">
        <v>3</v>
      </c>
      <c r="G21" s="46"/>
    </row>
    <row r="22" spans="1:7" s="25" customFormat="1">
      <c r="A22" s="23"/>
      <c r="B22" s="23"/>
      <c r="C22" s="23"/>
      <c r="D22" s="24" t="s">
        <v>94</v>
      </c>
      <c r="E22" s="24"/>
      <c r="F22" s="24" t="s">
        <v>95</v>
      </c>
      <c r="G22" s="46">
        <f>+G24</f>
        <v>3294565.9</v>
      </c>
    </row>
    <row r="23" spans="1:7" s="25" customFormat="1">
      <c r="A23" s="23"/>
      <c r="B23" s="23"/>
      <c r="C23" s="23"/>
      <c r="D23" s="24"/>
      <c r="E23" s="24"/>
      <c r="F23" s="24" t="s">
        <v>3</v>
      </c>
      <c r="G23" s="46"/>
    </row>
    <row r="24" spans="1:7" s="25" customFormat="1" ht="34.5">
      <c r="A24" s="23"/>
      <c r="B24" s="23"/>
      <c r="C24" s="23"/>
      <c r="D24" s="24"/>
      <c r="E24" s="24">
        <v>11002</v>
      </c>
      <c r="F24" s="99" t="s">
        <v>117</v>
      </c>
      <c r="G24" s="46">
        <f>+G26</f>
        <v>3294565.9</v>
      </c>
    </row>
    <row r="25" spans="1:7" s="25" customFormat="1">
      <c r="A25" s="23"/>
      <c r="B25" s="23"/>
      <c r="C25" s="23"/>
      <c r="D25" s="24"/>
      <c r="E25" s="24"/>
      <c r="F25" s="99" t="s">
        <v>40</v>
      </c>
      <c r="G25" s="46"/>
    </row>
    <row r="26" spans="1:7" s="25" customFormat="1" ht="34.5">
      <c r="A26" s="23"/>
      <c r="B26" s="23"/>
      <c r="C26" s="23"/>
      <c r="D26" s="24"/>
      <c r="E26" s="24"/>
      <c r="F26" s="98" t="s">
        <v>101</v>
      </c>
      <c r="G26" s="46">
        <f>+G28</f>
        <v>3294565.9</v>
      </c>
    </row>
    <row r="27" spans="1:7" s="25" customFormat="1" ht="34.5">
      <c r="A27" s="23"/>
      <c r="B27" s="23"/>
      <c r="C27" s="23"/>
      <c r="D27" s="24"/>
      <c r="E27" s="24"/>
      <c r="F27" s="99" t="s">
        <v>41</v>
      </c>
      <c r="G27" s="52"/>
    </row>
    <row r="28" spans="1:7" s="25" customFormat="1">
      <c r="A28" s="23"/>
      <c r="B28" s="23"/>
      <c r="C28" s="23"/>
      <c r="D28" s="24"/>
      <c r="E28" s="24"/>
      <c r="F28" s="99" t="s">
        <v>4</v>
      </c>
      <c r="G28" s="46">
        <f t="shared" ref="G28:G30" si="0">+G29</f>
        <v>3294565.9</v>
      </c>
    </row>
    <row r="29" spans="1:7" s="25" customFormat="1">
      <c r="A29" s="23"/>
      <c r="B29" s="23"/>
      <c r="C29" s="23"/>
      <c r="D29" s="24"/>
      <c r="E29" s="24"/>
      <c r="F29" s="99" t="s">
        <v>111</v>
      </c>
      <c r="G29" s="46">
        <f t="shared" si="0"/>
        <v>3294565.9</v>
      </c>
    </row>
    <row r="30" spans="1:7" s="25" customFormat="1">
      <c r="A30" s="23"/>
      <c r="B30" s="23"/>
      <c r="C30" s="23"/>
      <c r="D30" s="24"/>
      <c r="E30" s="24"/>
      <c r="F30" s="99" t="s">
        <v>119</v>
      </c>
      <c r="G30" s="46">
        <f t="shared" si="0"/>
        <v>3294565.9</v>
      </c>
    </row>
    <row r="31" spans="1:7" s="25" customFormat="1">
      <c r="A31" s="23"/>
      <c r="B31" s="23"/>
      <c r="C31" s="23"/>
      <c r="D31" s="24"/>
      <c r="E31" s="24"/>
      <c r="F31" s="99" t="s">
        <v>120</v>
      </c>
      <c r="G31" s="46">
        <f>+G32</f>
        <v>3294565.9</v>
      </c>
    </row>
    <row r="32" spans="1:7" s="25" customFormat="1" ht="34.5">
      <c r="A32" s="23"/>
      <c r="B32" s="23"/>
      <c r="C32" s="23"/>
      <c r="D32" s="24"/>
      <c r="E32" s="24"/>
      <c r="F32" s="99" t="s">
        <v>121</v>
      </c>
      <c r="G32" s="149">
        <f>'5'!D19</f>
        <v>3294565.9</v>
      </c>
    </row>
    <row r="33" spans="1:9">
      <c r="A33" s="2"/>
      <c r="B33" s="2" t="s">
        <v>59</v>
      </c>
      <c r="C33" s="2"/>
      <c r="D33" s="45"/>
      <c r="E33" s="45"/>
      <c r="F33" s="45" t="s">
        <v>62</v>
      </c>
      <c r="G33" s="52">
        <f>+G35</f>
        <v>-3739188.9</v>
      </c>
    </row>
    <row r="34" spans="1:9">
      <c r="A34" s="2"/>
      <c r="B34" s="2"/>
      <c r="C34" s="2"/>
      <c r="D34" s="45"/>
      <c r="E34" s="45"/>
      <c r="F34" s="54" t="s">
        <v>3</v>
      </c>
      <c r="G34" s="52"/>
    </row>
    <row r="35" spans="1:9">
      <c r="A35" s="2"/>
      <c r="B35" s="2"/>
      <c r="C35" s="141" t="s">
        <v>60</v>
      </c>
      <c r="D35" s="45"/>
      <c r="E35" s="45"/>
      <c r="F35" s="45" t="s">
        <v>63</v>
      </c>
      <c r="G35" s="52">
        <f>+G37</f>
        <v>-3739188.9</v>
      </c>
    </row>
    <row r="36" spans="1:9">
      <c r="A36" s="2"/>
      <c r="B36" s="2"/>
      <c r="C36" s="2"/>
      <c r="D36" s="45"/>
      <c r="E36" s="45"/>
      <c r="F36" s="54" t="s">
        <v>3</v>
      </c>
      <c r="G36" s="52"/>
    </row>
    <row r="37" spans="1:9" ht="42.75" customHeight="1">
      <c r="A37" s="55"/>
      <c r="B37" s="55"/>
      <c r="C37" s="55"/>
      <c r="D37" s="55"/>
      <c r="E37" s="55"/>
      <c r="F37" s="45" t="s">
        <v>17</v>
      </c>
      <c r="G37" s="52">
        <f>G39</f>
        <v>-3739188.9</v>
      </c>
    </row>
    <row r="38" spans="1:9">
      <c r="A38" s="45"/>
      <c r="B38" s="45"/>
      <c r="C38" s="45"/>
      <c r="D38" s="45"/>
      <c r="E38" s="45"/>
      <c r="F38" s="54" t="s">
        <v>3</v>
      </c>
      <c r="G38" s="52"/>
    </row>
    <row r="39" spans="1:9">
      <c r="A39" s="45"/>
      <c r="B39" s="45"/>
      <c r="C39" s="45"/>
      <c r="D39" s="45">
        <v>1157</v>
      </c>
      <c r="E39" s="45"/>
      <c r="F39" s="45" t="s">
        <v>81</v>
      </c>
      <c r="G39" s="52">
        <f>G41+G50</f>
        <v>-3739188.9</v>
      </c>
    </row>
    <row r="40" spans="1:9">
      <c r="A40" s="45"/>
      <c r="B40" s="45"/>
      <c r="C40" s="45"/>
      <c r="D40" s="45"/>
      <c r="E40" s="45"/>
      <c r="F40" s="54" t="s">
        <v>3</v>
      </c>
      <c r="G40" s="52"/>
    </row>
    <row r="41" spans="1:9" s="25" customFormat="1" ht="51.75">
      <c r="A41" s="56"/>
      <c r="B41" s="56"/>
      <c r="C41" s="56"/>
      <c r="D41" s="57"/>
      <c r="E41" s="142">
        <v>12029</v>
      </c>
      <c r="F41" s="99" t="s">
        <v>139</v>
      </c>
      <c r="G41" s="46">
        <f>G43</f>
        <v>-960051</v>
      </c>
    </row>
    <row r="42" spans="1:9" s="10" customFormat="1">
      <c r="A42" s="56"/>
      <c r="B42" s="56"/>
      <c r="C42" s="56"/>
      <c r="D42" s="57"/>
      <c r="E42" s="57"/>
      <c r="F42" s="99" t="s">
        <v>40</v>
      </c>
      <c r="G42" s="46"/>
    </row>
    <row r="43" spans="1:9" s="58" customFormat="1" ht="34.5">
      <c r="A43" s="56"/>
      <c r="B43" s="56"/>
      <c r="C43" s="56"/>
      <c r="D43" s="57"/>
      <c r="E43" s="57"/>
      <c r="F43" s="99" t="s">
        <v>53</v>
      </c>
      <c r="G43" s="46">
        <f>G45</f>
        <v>-960051</v>
      </c>
    </row>
    <row r="44" spans="1:9" s="10" customFormat="1" ht="34.5">
      <c r="A44" s="56"/>
      <c r="B44" s="56"/>
      <c r="C44" s="56"/>
      <c r="D44" s="57"/>
      <c r="E44" s="57"/>
      <c r="F44" s="99" t="s">
        <v>41</v>
      </c>
      <c r="G44" s="46"/>
    </row>
    <row r="45" spans="1:9" s="10" customFormat="1" ht="21.75" customHeight="1">
      <c r="A45" s="56"/>
      <c r="B45" s="56"/>
      <c r="C45" s="56"/>
      <c r="D45" s="57"/>
      <c r="E45" s="57"/>
      <c r="F45" s="99" t="s">
        <v>4</v>
      </c>
      <c r="G45" s="46">
        <f>+G46</f>
        <v>-960051</v>
      </c>
    </row>
    <row r="46" spans="1:9" s="10" customFormat="1" ht="21.75" customHeight="1">
      <c r="A46" s="56"/>
      <c r="B46" s="56"/>
      <c r="C46" s="56"/>
      <c r="D46" s="57"/>
      <c r="E46" s="57"/>
      <c r="F46" s="99" t="s">
        <v>111</v>
      </c>
      <c r="G46" s="46">
        <f t="shared" ref="G46" si="1">G47</f>
        <v>-960051</v>
      </c>
    </row>
    <row r="47" spans="1:9" s="10" customFormat="1" ht="21.75" customHeight="1">
      <c r="A47" s="56"/>
      <c r="B47" s="56"/>
      <c r="C47" s="56"/>
      <c r="D47" s="57"/>
      <c r="E47" s="57"/>
      <c r="F47" s="99" t="s">
        <v>112</v>
      </c>
      <c r="G47" s="46">
        <f>G48</f>
        <v>-960051</v>
      </c>
      <c r="H47" s="88"/>
      <c r="I47" s="88"/>
    </row>
    <row r="48" spans="1:9" s="10" customFormat="1" ht="21.75" customHeight="1">
      <c r="A48" s="56"/>
      <c r="B48" s="56"/>
      <c r="C48" s="56"/>
      <c r="D48" s="57"/>
      <c r="E48" s="57"/>
      <c r="F48" s="99" t="s">
        <v>113</v>
      </c>
      <c r="G48" s="46">
        <f>+G49</f>
        <v>-960051</v>
      </c>
      <c r="H48" s="88"/>
      <c r="I48" s="88"/>
    </row>
    <row r="49" spans="1:7" s="10" customFormat="1" ht="21.75" customHeight="1">
      <c r="A49" s="56"/>
      <c r="B49" s="56"/>
      <c r="C49" s="56"/>
      <c r="D49" s="57"/>
      <c r="E49" s="57"/>
      <c r="F49" s="99" t="s">
        <v>114</v>
      </c>
      <c r="G49" s="46">
        <f>'5'!D32</f>
        <v>-960051</v>
      </c>
    </row>
    <row r="50" spans="1:7" s="25" customFormat="1" ht="57.75" customHeight="1">
      <c r="A50" s="56"/>
      <c r="B50" s="56"/>
      <c r="C50" s="56"/>
      <c r="D50" s="57"/>
      <c r="E50" s="142">
        <v>12030</v>
      </c>
      <c r="F50" s="99" t="s">
        <v>141</v>
      </c>
      <c r="G50" s="46">
        <f>+G52</f>
        <v>-2779137.9</v>
      </c>
    </row>
    <row r="51" spans="1:7" s="10" customFormat="1">
      <c r="A51" s="56"/>
      <c r="B51" s="56"/>
      <c r="C51" s="56"/>
      <c r="D51" s="57"/>
      <c r="E51" s="57"/>
      <c r="F51" s="99" t="s">
        <v>40</v>
      </c>
      <c r="G51" s="46"/>
    </row>
    <row r="52" spans="1:7" s="58" customFormat="1" ht="34.5">
      <c r="A52" s="56"/>
      <c r="B52" s="56"/>
      <c r="C52" s="56"/>
      <c r="D52" s="57"/>
      <c r="E52" s="57"/>
      <c r="F52" s="99" t="s">
        <v>53</v>
      </c>
      <c r="G52" s="46">
        <f t="shared" ref="G52" si="2">G54</f>
        <v>-2779137.9</v>
      </c>
    </row>
    <row r="53" spans="1:7" s="10" customFormat="1" ht="34.5">
      <c r="A53" s="56"/>
      <c r="B53" s="56"/>
      <c r="C53" s="56"/>
      <c r="D53" s="57"/>
      <c r="E53" s="57"/>
      <c r="F53" s="99" t="s">
        <v>41</v>
      </c>
      <c r="G53" s="46"/>
    </row>
    <row r="54" spans="1:7" s="10" customFormat="1" ht="20.25" customHeight="1">
      <c r="A54" s="56"/>
      <c r="B54" s="56"/>
      <c r="C54" s="56"/>
      <c r="D54" s="57"/>
      <c r="E54" s="57"/>
      <c r="F54" s="99" t="s">
        <v>4</v>
      </c>
      <c r="G54" s="46">
        <f>+G55</f>
        <v>-2779137.9</v>
      </c>
    </row>
    <row r="55" spans="1:7" s="10" customFormat="1" ht="20.25" customHeight="1">
      <c r="A55" s="56"/>
      <c r="B55" s="56"/>
      <c r="C55" s="56"/>
      <c r="D55" s="57"/>
      <c r="E55" s="57"/>
      <c r="F55" s="99" t="s">
        <v>20</v>
      </c>
      <c r="G55" s="46">
        <f t="shared" ref="G55" si="3">G56</f>
        <v>-2779137.9</v>
      </c>
    </row>
    <row r="56" spans="1:7" s="10" customFormat="1" ht="20.25" customHeight="1">
      <c r="A56" s="56"/>
      <c r="B56" s="56"/>
      <c r="C56" s="56"/>
      <c r="D56" s="57"/>
      <c r="E56" s="57"/>
      <c r="F56" s="99" t="s">
        <v>54</v>
      </c>
      <c r="G56" s="46">
        <f t="shared" ref="G56:G57" si="4">+G57</f>
        <v>-2779137.9</v>
      </c>
    </row>
    <row r="57" spans="1:7" s="10" customFormat="1" ht="20.25" customHeight="1">
      <c r="A57" s="56"/>
      <c r="B57" s="56"/>
      <c r="C57" s="56"/>
      <c r="D57" s="57"/>
      <c r="E57" s="57"/>
      <c r="F57" s="99" t="s">
        <v>55</v>
      </c>
      <c r="G57" s="46">
        <f t="shared" si="4"/>
        <v>-2779137.9</v>
      </c>
    </row>
    <row r="58" spans="1:7" s="10" customFormat="1" ht="20.25" customHeight="1">
      <c r="A58" s="56"/>
      <c r="B58" s="56"/>
      <c r="C58" s="56"/>
      <c r="D58" s="57"/>
      <c r="E58" s="57"/>
      <c r="F58" s="99" t="s">
        <v>64</v>
      </c>
      <c r="G58" s="46">
        <f>'5'!D38</f>
        <v>-2779137.9</v>
      </c>
    </row>
    <row r="59" spans="1:7">
      <c r="D59" s="47"/>
      <c r="E59" s="47"/>
    </row>
  </sheetData>
  <mergeCells count="8">
    <mergeCell ref="A8:C8"/>
    <mergeCell ref="D8:E8"/>
    <mergeCell ref="F8:F9"/>
    <mergeCell ref="A1:G1"/>
    <mergeCell ref="A2:G2"/>
    <mergeCell ref="A3:G3"/>
    <mergeCell ref="A4:G4"/>
    <mergeCell ref="A5:G5"/>
  </mergeCells>
  <pageMargins left="0.19685039370078741" right="0.19685039370078741" top="0.15748031496062992" bottom="0.15748031496062992" header="0.15748031496062992" footer="0.15748031496062992"/>
  <pageSetup paperSize="9" scale="5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35"/>
  <sheetViews>
    <sheetView zoomScaleNormal="100" workbookViewId="0">
      <selection activeCell="F2" sqref="F2"/>
    </sheetView>
  </sheetViews>
  <sheetFormatPr defaultColWidth="9.140625" defaultRowHeight="17.25"/>
  <cols>
    <col min="1" max="1" width="10.140625" style="11" customWidth="1"/>
    <col min="2" max="2" width="8.7109375" style="11" customWidth="1"/>
    <col min="3" max="3" width="65.140625" style="12" customWidth="1"/>
    <col min="4" max="5" width="18.85546875" style="12" bestFit="1" customWidth="1"/>
    <col min="6" max="6" width="29.85546875" style="12" customWidth="1"/>
    <col min="7" max="7" width="18.7109375" style="12" customWidth="1"/>
    <col min="8" max="8" width="18" style="12" customWidth="1"/>
    <col min="9" max="9" width="14.5703125" style="12" customWidth="1"/>
    <col min="10" max="10" width="16.7109375" style="12" customWidth="1"/>
    <col min="11" max="16384" width="9.140625" style="12"/>
  </cols>
  <sheetData>
    <row r="1" spans="1:9" ht="17.25" customHeight="1">
      <c r="F1" s="148" t="s">
        <v>189</v>
      </c>
      <c r="G1" s="13"/>
      <c r="H1" s="13"/>
      <c r="I1" s="13"/>
    </row>
    <row r="2" spans="1:9" ht="17.25" customHeight="1">
      <c r="A2" s="148"/>
      <c r="B2" s="148"/>
      <c r="C2" s="148"/>
      <c r="D2" s="148"/>
      <c r="E2" s="148"/>
      <c r="F2" s="14" t="s">
        <v>87</v>
      </c>
      <c r="G2" s="13"/>
      <c r="H2" s="13"/>
      <c r="I2" s="13"/>
    </row>
    <row r="3" spans="1:9" ht="17.25" customHeight="1">
      <c r="A3" s="148"/>
      <c r="B3" s="148"/>
      <c r="C3" s="148"/>
      <c r="D3" s="148"/>
      <c r="E3" s="148"/>
      <c r="F3" s="14" t="s">
        <v>0</v>
      </c>
      <c r="G3" s="13"/>
      <c r="H3" s="13"/>
      <c r="I3" s="13"/>
    </row>
    <row r="4" spans="1:9">
      <c r="A4" s="232"/>
      <c r="B4" s="232"/>
      <c r="C4" s="232"/>
      <c r="D4" s="148"/>
      <c r="E4" s="148"/>
      <c r="F4" s="148"/>
    </row>
    <row r="5" spans="1:9" ht="103.5" customHeight="1">
      <c r="A5" s="233" t="s">
        <v>88</v>
      </c>
      <c r="B5" s="233"/>
      <c r="C5" s="233"/>
      <c r="D5" s="233"/>
      <c r="E5" s="233"/>
      <c r="F5" s="233"/>
    </row>
    <row r="6" spans="1:9" ht="17.25" customHeight="1">
      <c r="A6" s="15"/>
      <c r="B6" s="15"/>
      <c r="C6" s="11"/>
      <c r="D6" s="22"/>
      <c r="F6" s="97" t="s">
        <v>22</v>
      </c>
      <c r="G6" s="16"/>
    </row>
    <row r="7" spans="1:9" s="11" customFormat="1" ht="64.5" customHeight="1">
      <c r="A7" s="240" t="s">
        <v>1</v>
      </c>
      <c r="B7" s="240"/>
      <c r="C7" s="241" t="s">
        <v>34</v>
      </c>
      <c r="D7" s="247" t="s">
        <v>150</v>
      </c>
      <c r="E7" s="248"/>
      <c r="F7" s="249"/>
    </row>
    <row r="8" spans="1:9" s="11" customFormat="1">
      <c r="A8" s="240"/>
      <c r="B8" s="240"/>
      <c r="C8" s="241"/>
      <c r="D8" s="242" t="s">
        <v>39</v>
      </c>
      <c r="E8" s="243"/>
      <c r="F8" s="244"/>
    </row>
    <row r="9" spans="1:9" ht="17.25" customHeight="1">
      <c r="A9" s="240"/>
      <c r="B9" s="240"/>
      <c r="C9" s="241"/>
      <c r="D9" s="245" t="s">
        <v>35</v>
      </c>
      <c r="E9" s="238" t="s">
        <v>3</v>
      </c>
      <c r="F9" s="239"/>
    </row>
    <row r="10" spans="1:9" ht="51.75">
      <c r="A10" s="28" t="s">
        <v>36</v>
      </c>
      <c r="B10" s="28" t="s">
        <v>37</v>
      </c>
      <c r="C10" s="241"/>
      <c r="D10" s="246"/>
      <c r="E10" s="28" t="s">
        <v>65</v>
      </c>
      <c r="F10" s="28" t="s">
        <v>38</v>
      </c>
    </row>
    <row r="11" spans="1:9" ht="34.5">
      <c r="A11" s="90"/>
      <c r="B11" s="17"/>
      <c r="C11" s="91" t="s">
        <v>66</v>
      </c>
      <c r="D11" s="81">
        <f>E11+F11</f>
        <v>-3739188.9</v>
      </c>
      <c r="E11" s="81">
        <f>E12+E13</f>
        <v>-3739188.9</v>
      </c>
      <c r="F11" s="81">
        <f>F12+F13</f>
        <v>0</v>
      </c>
      <c r="G11" s="19"/>
      <c r="H11" s="21"/>
    </row>
    <row r="12" spans="1:9" s="74" customFormat="1">
      <c r="A12" s="90"/>
      <c r="B12" s="17"/>
      <c r="C12" s="92" t="s">
        <v>70</v>
      </c>
      <c r="D12" s="82">
        <f>+E12+F12</f>
        <v>-960051</v>
      </c>
      <c r="E12" s="81">
        <f>E17</f>
        <v>-960051</v>
      </c>
      <c r="F12" s="81">
        <v>0</v>
      </c>
      <c r="G12" s="93"/>
      <c r="H12" s="21"/>
    </row>
    <row r="13" spans="1:9" s="74" customFormat="1">
      <c r="A13" s="90"/>
      <c r="B13" s="17"/>
      <c r="C13" s="92" t="s">
        <v>67</v>
      </c>
      <c r="D13" s="82">
        <f>+E13+F13</f>
        <v>-2779137.9</v>
      </c>
      <c r="E13" s="81">
        <f>E26</f>
        <v>-2779137.9</v>
      </c>
      <c r="F13" s="81"/>
    </row>
    <row r="14" spans="1:9" s="74" customFormat="1" ht="51.75">
      <c r="A14" s="90"/>
      <c r="B14" s="17"/>
      <c r="C14" s="18" t="s">
        <v>68</v>
      </c>
      <c r="D14" s="81">
        <f>E14+F14</f>
        <v>-3739188.9</v>
      </c>
      <c r="E14" s="81">
        <f>E15</f>
        <v>-3739188.9</v>
      </c>
      <c r="F14" s="81"/>
      <c r="G14" s="93"/>
    </row>
    <row r="15" spans="1:9" s="20" customFormat="1">
      <c r="A15" s="23">
        <v>1157</v>
      </c>
      <c r="B15" s="23"/>
      <c r="C15" s="40" t="s">
        <v>136</v>
      </c>
      <c r="D15" s="82">
        <f>+E15+F15</f>
        <v>-3739188.9</v>
      </c>
      <c r="E15" s="82">
        <f>E17+E26</f>
        <v>-3739188.9</v>
      </c>
      <c r="F15" s="82">
        <f>+F17</f>
        <v>0</v>
      </c>
    </row>
    <row r="16" spans="1:9" s="20" customFormat="1">
      <c r="A16" s="23"/>
      <c r="B16" s="23"/>
      <c r="C16" s="40" t="s">
        <v>3</v>
      </c>
      <c r="D16" s="83"/>
      <c r="E16" s="83"/>
      <c r="F16" s="83"/>
    </row>
    <row r="17" spans="1:6" s="20" customFormat="1" ht="51.75">
      <c r="A17" s="23"/>
      <c r="B17" s="23">
        <v>12029</v>
      </c>
      <c r="C17" s="40" t="s">
        <v>139</v>
      </c>
      <c r="D17" s="82">
        <f>+E17+F17</f>
        <v>-960051</v>
      </c>
      <c r="E17" s="82">
        <f>+E19</f>
        <v>-960051</v>
      </c>
      <c r="F17" s="82">
        <f>+F19</f>
        <v>0</v>
      </c>
    </row>
    <row r="18" spans="1:6" s="20" customFormat="1">
      <c r="A18" s="23"/>
      <c r="B18" s="23"/>
      <c r="C18" s="40" t="s">
        <v>40</v>
      </c>
      <c r="D18" s="83"/>
      <c r="E18" s="83"/>
      <c r="F18" s="83"/>
    </row>
    <row r="19" spans="1:6" s="20" customFormat="1" ht="34.5">
      <c r="A19" s="23"/>
      <c r="B19" s="23"/>
      <c r="C19" s="41" t="s">
        <v>53</v>
      </c>
      <c r="D19" s="84">
        <f>+E19+F19</f>
        <v>-960051</v>
      </c>
      <c r="E19" s="84">
        <f>+E21</f>
        <v>-960051</v>
      </c>
      <c r="F19" s="84">
        <f>+F21</f>
        <v>0</v>
      </c>
    </row>
    <row r="20" spans="1:6" s="20" customFormat="1" ht="34.5">
      <c r="A20" s="23"/>
      <c r="B20" s="23"/>
      <c r="C20" s="40" t="s">
        <v>41</v>
      </c>
      <c r="D20" s="83"/>
      <c r="E20" s="83"/>
      <c r="F20" s="83"/>
    </row>
    <row r="21" spans="1:6" s="20" customFormat="1">
      <c r="A21" s="23"/>
      <c r="B21" s="23"/>
      <c r="C21" s="40" t="s">
        <v>4</v>
      </c>
      <c r="D21" s="82">
        <f t="shared" ref="D21:D24" si="0">+E21+F21</f>
        <v>-960051</v>
      </c>
      <c r="E21" s="82">
        <f t="shared" ref="E21:F23" si="1">+E22</f>
        <v>-960051</v>
      </c>
      <c r="F21" s="82">
        <f t="shared" si="1"/>
        <v>0</v>
      </c>
    </row>
    <row r="22" spans="1:6" s="20" customFormat="1">
      <c r="A22" s="23"/>
      <c r="B22" s="23"/>
      <c r="C22" s="40" t="s">
        <v>111</v>
      </c>
      <c r="D22" s="82">
        <f t="shared" si="0"/>
        <v>-960051</v>
      </c>
      <c r="E22" s="82">
        <f t="shared" si="1"/>
        <v>-960051</v>
      </c>
      <c r="F22" s="82">
        <f t="shared" si="1"/>
        <v>0</v>
      </c>
    </row>
    <row r="23" spans="1:6" s="20" customFormat="1">
      <c r="A23" s="23"/>
      <c r="B23" s="23"/>
      <c r="C23" s="40" t="s">
        <v>112</v>
      </c>
      <c r="D23" s="82">
        <f t="shared" si="0"/>
        <v>-960051</v>
      </c>
      <c r="E23" s="82">
        <f t="shared" si="1"/>
        <v>-960051</v>
      </c>
      <c r="F23" s="82">
        <f t="shared" si="1"/>
        <v>0</v>
      </c>
    </row>
    <row r="24" spans="1:6" s="20" customFormat="1" ht="34.5">
      <c r="A24" s="23"/>
      <c r="B24" s="23"/>
      <c r="C24" s="40" t="s">
        <v>113</v>
      </c>
      <c r="D24" s="82">
        <f t="shared" si="0"/>
        <v>-960051</v>
      </c>
      <c r="E24" s="82">
        <f>+E25</f>
        <v>-960051</v>
      </c>
      <c r="F24" s="82">
        <v>0</v>
      </c>
    </row>
    <row r="25" spans="1:6" s="20" customFormat="1">
      <c r="A25" s="23"/>
      <c r="B25" s="23"/>
      <c r="C25" s="40" t="s">
        <v>114</v>
      </c>
      <c r="D25" s="82">
        <f>+E25+F25</f>
        <v>-960051</v>
      </c>
      <c r="E25" s="82">
        <f>'6'!G49</f>
        <v>-960051</v>
      </c>
      <c r="F25" s="82">
        <v>0</v>
      </c>
    </row>
    <row r="26" spans="1:6" s="20" customFormat="1" ht="69">
      <c r="A26" s="23"/>
      <c r="B26" s="23">
        <v>12030</v>
      </c>
      <c r="C26" s="40" t="s">
        <v>141</v>
      </c>
      <c r="D26" s="82">
        <f>+E26+F26</f>
        <v>-2779137.9</v>
      </c>
      <c r="E26" s="82">
        <f>+E28</f>
        <v>-2779137.9</v>
      </c>
      <c r="F26" s="82">
        <f>+F28</f>
        <v>0</v>
      </c>
    </row>
    <row r="27" spans="1:6" s="20" customFormat="1">
      <c r="A27" s="23"/>
      <c r="B27" s="23"/>
      <c r="C27" s="40" t="s">
        <v>40</v>
      </c>
      <c r="D27" s="83"/>
      <c r="E27" s="83"/>
      <c r="F27" s="83"/>
    </row>
    <row r="28" spans="1:6" s="20" customFormat="1" ht="34.5">
      <c r="A28" s="23"/>
      <c r="B28" s="23"/>
      <c r="C28" s="41" t="s">
        <v>53</v>
      </c>
      <c r="D28" s="84">
        <f>+E28+F28</f>
        <v>-2779137.9</v>
      </c>
      <c r="E28" s="84">
        <f>+E30</f>
        <v>-2779137.9</v>
      </c>
      <c r="F28" s="84">
        <f>+F30</f>
        <v>0</v>
      </c>
    </row>
    <row r="29" spans="1:6" s="20" customFormat="1" ht="34.5">
      <c r="A29" s="23"/>
      <c r="B29" s="23"/>
      <c r="C29" s="40" t="s">
        <v>41</v>
      </c>
      <c r="D29" s="83"/>
      <c r="E29" s="83"/>
      <c r="F29" s="83"/>
    </row>
    <row r="30" spans="1:6" s="20" customFormat="1">
      <c r="A30" s="23"/>
      <c r="B30" s="23"/>
      <c r="C30" s="40" t="s">
        <v>4</v>
      </c>
      <c r="D30" s="82">
        <f t="shared" ref="D30:D32" si="2">+E30+F30</f>
        <v>-2779137.9</v>
      </c>
      <c r="E30" s="82">
        <f>+E31</f>
        <v>-2779137.9</v>
      </c>
      <c r="F30" s="82">
        <f>+F31</f>
        <v>0</v>
      </c>
    </row>
    <row r="31" spans="1:6" s="20" customFormat="1">
      <c r="A31" s="23"/>
      <c r="B31" s="23"/>
      <c r="C31" s="40" t="s">
        <v>20</v>
      </c>
      <c r="D31" s="82">
        <f t="shared" si="2"/>
        <v>-2779137.9</v>
      </c>
      <c r="E31" s="82">
        <f>+E32</f>
        <v>-2779137.9</v>
      </c>
      <c r="F31" s="82">
        <f>+F32</f>
        <v>0</v>
      </c>
    </row>
    <row r="32" spans="1:6" s="20" customFormat="1">
      <c r="A32" s="23"/>
      <c r="B32" s="23"/>
      <c r="C32" s="40" t="s">
        <v>54</v>
      </c>
      <c r="D32" s="82">
        <f t="shared" si="2"/>
        <v>-2779137.9</v>
      </c>
      <c r="E32" s="82">
        <f>E33</f>
        <v>-2779137.9</v>
      </c>
      <c r="F32" s="82"/>
    </row>
    <row r="33" spans="1:6" s="20" customFormat="1">
      <c r="A33" s="23"/>
      <c r="B33" s="23"/>
      <c r="C33" s="40" t="s">
        <v>55</v>
      </c>
      <c r="D33" s="82">
        <f>+E33+F33</f>
        <v>-2779137.9</v>
      </c>
      <c r="E33" s="82">
        <f>+E34</f>
        <v>-2779137.9</v>
      </c>
      <c r="F33" s="82">
        <f>+F34</f>
        <v>0</v>
      </c>
    </row>
    <row r="34" spans="1:6" s="20" customFormat="1">
      <c r="A34" s="23"/>
      <c r="B34" s="23"/>
      <c r="C34" s="40" t="s">
        <v>64</v>
      </c>
      <c r="D34" s="82">
        <f t="shared" ref="D34" si="3">+E34+F34</f>
        <v>-2779137.9</v>
      </c>
      <c r="E34" s="82">
        <f>'6'!G58</f>
        <v>-2779137.9</v>
      </c>
      <c r="F34" s="82">
        <v>0</v>
      </c>
    </row>
    <row r="35" spans="1:6">
      <c r="C35" s="30"/>
    </row>
  </sheetData>
  <mergeCells count="8">
    <mergeCell ref="E9:F9"/>
    <mergeCell ref="A4:C4"/>
    <mergeCell ref="A5:F5"/>
    <mergeCell ref="A7:B9"/>
    <mergeCell ref="C7:C10"/>
    <mergeCell ref="D8:F8"/>
    <mergeCell ref="D9:D10"/>
    <mergeCell ref="D7:F7"/>
  </mergeCells>
  <printOptions horizontalCentered="1"/>
  <pageMargins left="0.23622047244094499" right="0.15748031496063" top="0.196850393700787" bottom="0.27559055118110198" header="0.15748031496063" footer="0.196850393700787"/>
  <pageSetup paperSize="9" scale="70" firstPageNumber="236" orientation="landscape" r:id="rId1"/>
  <ignoredErrors>
    <ignoredError sqref="D11 D15:D19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opLeftCell="A4" workbookViewId="0">
      <selection activeCell="A22" sqref="A22:XFD22"/>
    </sheetView>
  </sheetViews>
  <sheetFormatPr defaultColWidth="8" defaultRowHeight="13.5"/>
  <cols>
    <col min="1" max="1" width="33.28515625" style="131" customWidth="1"/>
    <col min="2" max="2" width="51.85546875" style="131" customWidth="1"/>
    <col min="3" max="3" width="29.42578125" style="131" customWidth="1"/>
    <col min="4" max="4" width="8" style="108"/>
    <col min="5" max="16384" width="8" style="131"/>
  </cols>
  <sheetData>
    <row r="1" spans="1:9" s="87" customFormat="1" ht="17.25" customHeight="1">
      <c r="A1" s="263" t="s">
        <v>190</v>
      </c>
      <c r="B1" s="263"/>
      <c r="C1" s="263"/>
      <c r="D1" s="100"/>
      <c r="F1" s="101"/>
      <c r="G1" s="101"/>
      <c r="H1" s="101"/>
      <c r="I1" s="101"/>
    </row>
    <row r="2" spans="1:9" s="104" customFormat="1" ht="16.5" customHeight="1">
      <c r="A2" s="263" t="s">
        <v>83</v>
      </c>
      <c r="B2" s="263"/>
      <c r="C2" s="263"/>
      <c r="D2" s="100"/>
      <c r="E2" s="102"/>
      <c r="F2" s="102"/>
      <c r="G2" s="102"/>
      <c r="H2" s="103"/>
      <c r="I2" s="103"/>
    </row>
    <row r="3" spans="1:9" s="104" customFormat="1" ht="16.5" customHeight="1">
      <c r="A3" s="263" t="s">
        <v>122</v>
      </c>
      <c r="B3" s="263"/>
      <c r="C3" s="263"/>
      <c r="D3" s="100"/>
      <c r="E3" s="102"/>
      <c r="F3" s="102"/>
      <c r="G3" s="102"/>
      <c r="H3" s="103"/>
      <c r="I3" s="103"/>
    </row>
    <row r="4" spans="1:9" s="107" customFormat="1" ht="19.5" customHeight="1">
      <c r="A4" s="263" t="s">
        <v>123</v>
      </c>
      <c r="B4" s="263"/>
      <c r="C4" s="263"/>
      <c r="D4" s="106"/>
    </row>
    <row r="5" spans="1:9" s="109" customFormat="1" ht="57.75" customHeight="1">
      <c r="A5" s="274" t="s">
        <v>192</v>
      </c>
      <c r="B5" s="274"/>
      <c r="C5" s="274"/>
      <c r="D5" s="108"/>
    </row>
    <row r="6" spans="1:9" s="111" customFormat="1" ht="25.5" customHeight="1">
      <c r="A6" s="275" t="s">
        <v>124</v>
      </c>
      <c r="B6" s="275"/>
      <c r="C6" s="275"/>
      <c r="D6" s="110"/>
    </row>
    <row r="7" spans="1:9" s="111" customFormat="1">
      <c r="B7" s="112"/>
      <c r="C7" s="112"/>
      <c r="D7" s="112"/>
    </row>
    <row r="8" spans="1:9" s="111" customFormat="1" ht="14.25">
      <c r="A8" s="113" t="s">
        <v>125</v>
      </c>
      <c r="C8" s="114" t="s">
        <v>126</v>
      </c>
      <c r="D8" s="112"/>
    </row>
    <row r="9" spans="1:9" s="111" customFormat="1" ht="14.25">
      <c r="B9" s="113"/>
      <c r="C9" s="112"/>
      <c r="D9" s="112"/>
    </row>
    <row r="10" spans="1:9" s="117" customFormat="1" ht="20.25" customHeight="1">
      <c r="A10" s="115" t="s">
        <v>102</v>
      </c>
      <c r="B10" s="270" t="s">
        <v>103</v>
      </c>
      <c r="C10" s="271"/>
      <c r="D10" s="116"/>
    </row>
    <row r="11" spans="1:9" s="117" customFormat="1" ht="19.5" customHeight="1">
      <c r="A11" s="118" t="s">
        <v>104</v>
      </c>
      <c r="B11" s="272" t="s">
        <v>105</v>
      </c>
      <c r="C11" s="273"/>
      <c r="D11" s="116"/>
    </row>
    <row r="12" spans="1:9" s="117" customFormat="1" ht="14.25">
      <c r="A12" s="260" t="s">
        <v>106</v>
      </c>
      <c r="B12" s="261"/>
      <c r="C12" s="262"/>
      <c r="D12" s="116"/>
    </row>
    <row r="13" spans="1:9" s="119" customFormat="1" ht="11.25" customHeight="1">
      <c r="C13" s="120"/>
      <c r="D13" s="121"/>
    </row>
    <row r="14" spans="1:9" s="117" customFormat="1" ht="16.5" customHeight="1">
      <c r="A14" s="276" t="s">
        <v>7</v>
      </c>
      <c r="B14" s="278" t="s">
        <v>104</v>
      </c>
      <c r="C14" s="268" t="s">
        <v>92</v>
      </c>
      <c r="D14" s="116"/>
    </row>
    <row r="15" spans="1:9" s="117" customFormat="1" ht="28.5" customHeight="1">
      <c r="A15" s="277"/>
      <c r="B15" s="278"/>
      <c r="C15" s="268"/>
      <c r="D15" s="116"/>
    </row>
    <row r="16" spans="1:9" s="117" customFormat="1" ht="21" customHeight="1">
      <c r="A16" s="122" t="s">
        <v>8</v>
      </c>
      <c r="B16" s="123">
        <v>11002</v>
      </c>
      <c r="C16" s="250" t="s">
        <v>28</v>
      </c>
      <c r="D16" s="116"/>
    </row>
    <row r="17" spans="1:6" s="117" customFormat="1" ht="40.5">
      <c r="A17" s="122" t="s">
        <v>9</v>
      </c>
      <c r="B17" s="124" t="s">
        <v>127</v>
      </c>
      <c r="C17" s="250"/>
      <c r="D17" s="116"/>
    </row>
    <row r="18" spans="1:6" s="117" customFormat="1" ht="40.5">
      <c r="A18" s="122" t="s">
        <v>10</v>
      </c>
      <c r="B18" s="124" t="s">
        <v>128</v>
      </c>
      <c r="C18" s="250"/>
      <c r="D18" s="116"/>
    </row>
    <row r="19" spans="1:6" s="117" customFormat="1" ht="28.5" customHeight="1">
      <c r="A19" s="122" t="s">
        <v>11</v>
      </c>
      <c r="B19" s="124" t="s">
        <v>110</v>
      </c>
      <c r="C19" s="250"/>
      <c r="D19" s="116"/>
    </row>
    <row r="20" spans="1:6" s="117" customFormat="1" ht="30" customHeight="1">
      <c r="A20" s="125" t="s">
        <v>84</v>
      </c>
      <c r="B20" s="124" t="s">
        <v>129</v>
      </c>
      <c r="C20" s="251"/>
      <c r="D20" s="116"/>
    </row>
    <row r="21" spans="1:6" s="117" customFormat="1" ht="16.5" customHeight="1">
      <c r="A21" s="252" t="s">
        <v>12</v>
      </c>
      <c r="B21" s="253"/>
      <c r="C21" s="126"/>
      <c r="D21" s="116"/>
    </row>
    <row r="22" spans="1:6" s="116" customFormat="1" ht="30" customHeight="1">
      <c r="A22" s="256" t="s">
        <v>191</v>
      </c>
      <c r="B22" s="257"/>
      <c r="C22" s="200">
        <v>1</v>
      </c>
    </row>
    <row r="23" spans="1:6" s="117" customFormat="1" ht="19.5" customHeight="1">
      <c r="A23" s="269" t="s">
        <v>13</v>
      </c>
      <c r="B23" s="269"/>
      <c r="C23" s="134">
        <f>'5'!D19</f>
        <v>3294565.9</v>
      </c>
      <c r="D23" s="116"/>
    </row>
    <row r="24" spans="1:6" s="119" customFormat="1" ht="19.5" customHeight="1">
      <c r="C24" s="143"/>
      <c r="D24" s="121"/>
    </row>
    <row r="25" spans="1:6" s="117" customFormat="1" ht="20.25" customHeight="1">
      <c r="A25" s="132" t="s">
        <v>102</v>
      </c>
      <c r="B25" s="258" t="s">
        <v>103</v>
      </c>
      <c r="C25" s="258"/>
      <c r="D25" s="116"/>
    </row>
    <row r="26" spans="1:6" s="117" customFormat="1" ht="19.5" customHeight="1">
      <c r="A26" s="118">
        <v>1157</v>
      </c>
      <c r="B26" s="259" t="s">
        <v>143</v>
      </c>
      <c r="C26" s="259"/>
      <c r="D26" s="147"/>
      <c r="E26" s="147"/>
      <c r="F26" s="147"/>
    </row>
    <row r="27" spans="1:6" s="117" customFormat="1" ht="19.5" customHeight="1">
      <c r="A27" s="260" t="s">
        <v>106</v>
      </c>
      <c r="B27" s="261"/>
      <c r="C27" s="262"/>
      <c r="D27" s="116"/>
    </row>
    <row r="28" spans="1:6" s="117" customFormat="1" ht="16.5" customHeight="1">
      <c r="A28" s="264" t="s">
        <v>7</v>
      </c>
      <c r="B28" s="266">
        <v>1157</v>
      </c>
      <c r="C28" s="268" t="s">
        <v>130</v>
      </c>
      <c r="D28" s="116"/>
    </row>
    <row r="29" spans="1:6" s="117" customFormat="1" ht="30.75" customHeight="1">
      <c r="A29" s="265"/>
      <c r="B29" s="267"/>
      <c r="C29" s="268"/>
      <c r="D29" s="116"/>
    </row>
    <row r="30" spans="1:6" s="117" customFormat="1" ht="21" customHeight="1">
      <c r="A30" s="126" t="s">
        <v>8</v>
      </c>
      <c r="B30" s="123">
        <v>12029</v>
      </c>
      <c r="C30" s="250" t="s">
        <v>28</v>
      </c>
      <c r="D30" s="116"/>
    </row>
    <row r="31" spans="1:6" s="117" customFormat="1" ht="40.5">
      <c r="A31" s="122" t="s">
        <v>9</v>
      </c>
      <c r="B31" s="133" t="s">
        <v>144</v>
      </c>
      <c r="C31" s="250"/>
      <c r="D31" s="116"/>
    </row>
    <row r="32" spans="1:6" s="117" customFormat="1" ht="27">
      <c r="A32" s="122" t="s">
        <v>10</v>
      </c>
      <c r="B32" s="133" t="s">
        <v>145</v>
      </c>
      <c r="C32" s="250"/>
      <c r="D32" s="116"/>
    </row>
    <row r="33" spans="1:4" s="117" customFormat="1" ht="28.5" customHeight="1">
      <c r="A33" s="122" t="s">
        <v>11</v>
      </c>
      <c r="B33" s="133" t="s">
        <v>107</v>
      </c>
      <c r="C33" s="250"/>
      <c r="D33" s="116"/>
    </row>
    <row r="34" spans="1:4" s="117" customFormat="1" ht="30" customHeight="1">
      <c r="A34" s="145" t="s">
        <v>108</v>
      </c>
      <c r="B34" s="133" t="s">
        <v>146</v>
      </c>
      <c r="C34" s="251"/>
      <c r="D34" s="116"/>
    </row>
    <row r="35" spans="1:4" s="117" customFormat="1" ht="16.5" customHeight="1">
      <c r="A35" s="252" t="s">
        <v>12</v>
      </c>
      <c r="B35" s="253"/>
      <c r="C35" s="126"/>
      <c r="D35" s="116"/>
    </row>
    <row r="36" spans="1:4" s="117" customFormat="1" ht="30.75" customHeight="1">
      <c r="A36" s="256" t="s">
        <v>151</v>
      </c>
      <c r="B36" s="257"/>
      <c r="C36" s="146">
        <v>-1</v>
      </c>
      <c r="D36" s="116"/>
    </row>
    <row r="37" spans="1:4" s="117" customFormat="1" ht="19.5" customHeight="1">
      <c r="A37" s="254" t="s">
        <v>13</v>
      </c>
      <c r="B37" s="255"/>
      <c r="C37" s="127">
        <f>'5'!D32</f>
        <v>-960051</v>
      </c>
      <c r="D37" s="116"/>
    </row>
    <row r="38" spans="1:4" s="130" customFormat="1" ht="16.5" customHeight="1">
      <c r="A38" s="128"/>
      <c r="B38" s="128"/>
      <c r="C38" s="128"/>
      <c r="D38" s="129"/>
    </row>
    <row r="39" spans="1:4" s="117" customFormat="1" ht="16.5" customHeight="1">
      <c r="A39" s="264" t="s">
        <v>7</v>
      </c>
      <c r="B39" s="266">
        <v>1157</v>
      </c>
      <c r="C39" s="268" t="s">
        <v>130</v>
      </c>
      <c r="D39" s="116"/>
    </row>
    <row r="40" spans="1:4" s="117" customFormat="1" ht="30.75" customHeight="1">
      <c r="A40" s="265"/>
      <c r="B40" s="267"/>
      <c r="C40" s="268"/>
      <c r="D40" s="116"/>
    </row>
    <row r="41" spans="1:4" s="117" customFormat="1" ht="21" customHeight="1">
      <c r="A41" s="126" t="s">
        <v>8</v>
      </c>
      <c r="B41" s="123">
        <v>12030</v>
      </c>
      <c r="C41" s="250" t="s">
        <v>28</v>
      </c>
      <c r="D41" s="116"/>
    </row>
    <row r="42" spans="1:4" s="117" customFormat="1" ht="54">
      <c r="A42" s="122" t="s">
        <v>9</v>
      </c>
      <c r="B42" s="133" t="s">
        <v>147</v>
      </c>
      <c r="C42" s="250"/>
      <c r="D42" s="116"/>
    </row>
    <row r="43" spans="1:4" s="117" customFormat="1" ht="27">
      <c r="A43" s="122" t="s">
        <v>10</v>
      </c>
      <c r="B43" s="133" t="s">
        <v>148</v>
      </c>
      <c r="C43" s="250"/>
      <c r="D43" s="116"/>
    </row>
    <row r="44" spans="1:4" s="117" customFormat="1" ht="28.5" customHeight="1">
      <c r="A44" s="122" t="s">
        <v>11</v>
      </c>
      <c r="B44" s="133" t="s">
        <v>107</v>
      </c>
      <c r="C44" s="250"/>
      <c r="D44" s="116"/>
    </row>
    <row r="45" spans="1:4" s="117" customFormat="1" ht="30" customHeight="1">
      <c r="A45" s="145" t="s">
        <v>108</v>
      </c>
      <c r="B45" s="133" t="s">
        <v>146</v>
      </c>
      <c r="C45" s="251"/>
      <c r="D45" s="116"/>
    </row>
    <row r="46" spans="1:4" s="117" customFormat="1" ht="16.5" customHeight="1">
      <c r="A46" s="252" t="s">
        <v>12</v>
      </c>
      <c r="B46" s="253"/>
      <c r="C46" s="126"/>
      <c r="D46" s="116"/>
    </row>
    <row r="47" spans="1:4" s="117" customFormat="1" ht="16.5" customHeight="1">
      <c r="A47" s="256" t="s">
        <v>149</v>
      </c>
      <c r="B47" s="257"/>
      <c r="C47" s="146">
        <v>-20</v>
      </c>
      <c r="D47" s="116"/>
    </row>
    <row r="48" spans="1:4" s="117" customFormat="1" ht="19.5" customHeight="1">
      <c r="A48" s="254" t="s">
        <v>13</v>
      </c>
      <c r="B48" s="255"/>
      <c r="C48" s="127">
        <f>'5'!D38</f>
        <v>-2779137.9</v>
      </c>
      <c r="D48" s="116"/>
    </row>
    <row r="49" spans="1:4" s="130" customFormat="1" ht="16.5" customHeight="1">
      <c r="A49" s="128"/>
      <c r="B49" s="128"/>
      <c r="C49" s="128"/>
      <c r="D49" s="129"/>
    </row>
  </sheetData>
  <mergeCells count="33">
    <mergeCell ref="A22:B22"/>
    <mergeCell ref="A12:C12"/>
    <mergeCell ref="A14:A15"/>
    <mergeCell ref="B14:B15"/>
    <mergeCell ref="C14:C15"/>
    <mergeCell ref="A1:C1"/>
    <mergeCell ref="A2:C2"/>
    <mergeCell ref="A3:C3"/>
    <mergeCell ref="A5:C5"/>
    <mergeCell ref="A6:C6"/>
    <mergeCell ref="B25:C25"/>
    <mergeCell ref="B26:C26"/>
    <mergeCell ref="A27:C27"/>
    <mergeCell ref="A4:C4"/>
    <mergeCell ref="A39:A40"/>
    <mergeCell ref="B39:B40"/>
    <mergeCell ref="C39:C40"/>
    <mergeCell ref="C16:C20"/>
    <mergeCell ref="A21:B21"/>
    <mergeCell ref="A36:B36"/>
    <mergeCell ref="A23:B23"/>
    <mergeCell ref="A28:A29"/>
    <mergeCell ref="B28:B29"/>
    <mergeCell ref="C28:C29"/>
    <mergeCell ref="B10:C10"/>
    <mergeCell ref="B11:C11"/>
    <mergeCell ref="C41:C45"/>
    <mergeCell ref="A46:B46"/>
    <mergeCell ref="A48:B48"/>
    <mergeCell ref="A47:B47"/>
    <mergeCell ref="C30:C34"/>
    <mergeCell ref="A35:B35"/>
    <mergeCell ref="A37:B37"/>
  </mergeCells>
  <pageMargins left="0.21" right="0.23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workbookViewId="0">
      <selection activeCell="A20" sqref="A20:B20"/>
    </sheetView>
  </sheetViews>
  <sheetFormatPr defaultColWidth="8" defaultRowHeight="13.5"/>
  <cols>
    <col min="1" max="1" width="39.42578125" style="131" customWidth="1"/>
    <col min="2" max="2" width="60" style="131" customWidth="1"/>
    <col min="3" max="3" width="28.85546875" style="131" customWidth="1"/>
    <col min="4" max="16384" width="8" style="131"/>
  </cols>
  <sheetData>
    <row r="1" spans="1:7" s="87" customFormat="1" ht="17.25" customHeight="1">
      <c r="A1" s="263" t="s">
        <v>131</v>
      </c>
      <c r="B1" s="263"/>
      <c r="C1" s="263"/>
      <c r="D1" s="135"/>
      <c r="F1" s="101"/>
      <c r="G1" s="101"/>
    </row>
    <row r="2" spans="1:7" s="107" customFormat="1" ht="19.5" customHeight="1">
      <c r="A2" s="105"/>
      <c r="B2" s="105"/>
      <c r="C2" s="144"/>
    </row>
    <row r="3" spans="1:7" s="109" customFormat="1" ht="57.75" customHeight="1">
      <c r="A3" s="274" t="s">
        <v>193</v>
      </c>
      <c r="B3" s="274"/>
      <c r="C3" s="274"/>
    </row>
    <row r="4" spans="1:7" s="130" customFormat="1" ht="29.25" customHeight="1">
      <c r="B4" s="136"/>
      <c r="C4" s="137" t="s">
        <v>132</v>
      </c>
    </row>
    <row r="5" spans="1:7" s="130" customFormat="1" ht="33" customHeight="1">
      <c r="A5" s="138" t="s">
        <v>133</v>
      </c>
      <c r="B5" s="138"/>
    </row>
    <row r="6" spans="1:7" s="111" customFormat="1" ht="14.25">
      <c r="A6" s="113" t="s">
        <v>134</v>
      </c>
      <c r="C6" s="112"/>
      <c r="D6" s="112"/>
    </row>
    <row r="7" spans="1:7" s="111" customFormat="1" ht="14.25">
      <c r="B7" s="113"/>
      <c r="C7" s="112"/>
      <c r="D7" s="112"/>
    </row>
    <row r="8" spans="1:7" s="117" customFormat="1" ht="20.25" customHeight="1">
      <c r="A8" s="115" t="s">
        <v>102</v>
      </c>
      <c r="B8" s="270" t="s">
        <v>103</v>
      </c>
      <c r="C8" s="271"/>
      <c r="D8" s="116"/>
    </row>
    <row r="9" spans="1:7" s="117" customFormat="1" ht="19.5" customHeight="1">
      <c r="A9" s="118" t="s">
        <v>104</v>
      </c>
      <c r="B9" s="272" t="s">
        <v>105</v>
      </c>
      <c r="C9" s="273"/>
      <c r="D9" s="116"/>
    </row>
    <row r="10" spans="1:7" s="117" customFormat="1" ht="14.25">
      <c r="A10" s="260" t="s">
        <v>106</v>
      </c>
      <c r="B10" s="261"/>
      <c r="C10" s="262"/>
      <c r="D10" s="116"/>
    </row>
    <row r="11" spans="1:7" s="119" customFormat="1" ht="11.25" customHeight="1">
      <c r="C11" s="120"/>
      <c r="D11" s="121"/>
    </row>
    <row r="12" spans="1:7" s="117" customFormat="1" ht="16.5" customHeight="1">
      <c r="A12" s="276" t="s">
        <v>7</v>
      </c>
      <c r="B12" s="278" t="s">
        <v>104</v>
      </c>
      <c r="C12" s="268" t="s">
        <v>92</v>
      </c>
      <c r="D12" s="116"/>
    </row>
    <row r="13" spans="1:7" s="117" customFormat="1" ht="28.5" customHeight="1">
      <c r="A13" s="277"/>
      <c r="B13" s="278"/>
      <c r="C13" s="268"/>
      <c r="D13" s="116"/>
    </row>
    <row r="14" spans="1:7" s="117" customFormat="1" ht="21" customHeight="1">
      <c r="A14" s="122" t="s">
        <v>8</v>
      </c>
      <c r="B14" s="123">
        <v>11002</v>
      </c>
      <c r="C14" s="250" t="s">
        <v>28</v>
      </c>
      <c r="D14" s="116"/>
    </row>
    <row r="15" spans="1:7" s="117" customFormat="1" ht="27">
      <c r="A15" s="122" t="s">
        <v>9</v>
      </c>
      <c r="B15" s="124" t="s">
        <v>127</v>
      </c>
      <c r="C15" s="250"/>
      <c r="D15" s="116"/>
    </row>
    <row r="16" spans="1:7" s="117" customFormat="1" ht="40.5">
      <c r="A16" s="122" t="s">
        <v>10</v>
      </c>
      <c r="B16" s="124" t="s">
        <v>128</v>
      </c>
      <c r="C16" s="250"/>
      <c r="D16" s="116"/>
    </row>
    <row r="17" spans="1:6" s="117" customFormat="1" ht="28.5" customHeight="1">
      <c r="A17" s="122" t="s">
        <v>11</v>
      </c>
      <c r="B17" s="124" t="s">
        <v>110</v>
      </c>
      <c r="C17" s="250"/>
      <c r="D17" s="116"/>
    </row>
    <row r="18" spans="1:6" s="117" customFormat="1" ht="30" customHeight="1">
      <c r="A18" s="125" t="s">
        <v>84</v>
      </c>
      <c r="B18" s="124" t="s">
        <v>129</v>
      </c>
      <c r="C18" s="251"/>
      <c r="D18" s="116"/>
    </row>
    <row r="19" spans="1:6" s="117" customFormat="1" ht="16.5" customHeight="1">
      <c r="A19" s="252" t="s">
        <v>12</v>
      </c>
      <c r="B19" s="253"/>
      <c r="C19" s="126"/>
      <c r="D19" s="116"/>
    </row>
    <row r="20" spans="1:6" s="116" customFormat="1" ht="30" customHeight="1">
      <c r="A20" s="256" t="s">
        <v>191</v>
      </c>
      <c r="B20" s="257"/>
      <c r="C20" s="200">
        <v>1</v>
      </c>
    </row>
    <row r="21" spans="1:6" s="117" customFormat="1" ht="19.5" customHeight="1">
      <c r="A21" s="269" t="s">
        <v>13</v>
      </c>
      <c r="B21" s="269"/>
      <c r="C21" s="134">
        <f>'8-1'!C23</f>
        <v>3294565.9</v>
      </c>
      <c r="D21" s="116"/>
    </row>
    <row r="22" spans="1:6" s="119" customFormat="1" ht="19.5" customHeight="1">
      <c r="C22" s="143"/>
      <c r="D22" s="121"/>
    </row>
    <row r="23" spans="1:6" s="117" customFormat="1" ht="20.25" customHeight="1">
      <c r="A23" s="132" t="s">
        <v>102</v>
      </c>
      <c r="B23" s="258" t="s">
        <v>103</v>
      </c>
      <c r="C23" s="258"/>
      <c r="D23" s="116"/>
    </row>
    <row r="24" spans="1:6" s="117" customFormat="1" ht="19.5" customHeight="1">
      <c r="A24" s="118">
        <v>1157</v>
      </c>
      <c r="B24" s="259" t="s">
        <v>143</v>
      </c>
      <c r="C24" s="259"/>
      <c r="D24" s="147"/>
      <c r="E24" s="147"/>
      <c r="F24" s="147"/>
    </row>
    <row r="25" spans="1:6" s="117" customFormat="1" ht="19.5" customHeight="1">
      <c r="A25" s="260" t="s">
        <v>106</v>
      </c>
      <c r="B25" s="261"/>
      <c r="C25" s="262"/>
      <c r="D25" s="116"/>
    </row>
    <row r="26" spans="1:6" s="117" customFormat="1" ht="16.5" customHeight="1">
      <c r="A26" s="264" t="s">
        <v>7</v>
      </c>
      <c r="B26" s="266">
        <v>1157</v>
      </c>
      <c r="C26" s="268" t="s">
        <v>130</v>
      </c>
      <c r="D26" s="116"/>
    </row>
    <row r="27" spans="1:6" s="117" customFormat="1" ht="30.75" customHeight="1">
      <c r="A27" s="265"/>
      <c r="B27" s="267"/>
      <c r="C27" s="268"/>
      <c r="D27" s="116"/>
    </row>
    <row r="28" spans="1:6" s="117" customFormat="1" ht="21" customHeight="1">
      <c r="A28" s="126" t="s">
        <v>8</v>
      </c>
      <c r="B28" s="123">
        <v>12029</v>
      </c>
      <c r="C28" s="250" t="s">
        <v>28</v>
      </c>
      <c r="D28" s="116"/>
    </row>
    <row r="29" spans="1:6" s="117" customFormat="1" ht="40.5">
      <c r="A29" s="122" t="s">
        <v>9</v>
      </c>
      <c r="B29" s="133" t="s">
        <v>144</v>
      </c>
      <c r="C29" s="250"/>
      <c r="D29" s="116"/>
    </row>
    <row r="30" spans="1:6" s="117" customFormat="1" ht="27">
      <c r="A30" s="122" t="s">
        <v>10</v>
      </c>
      <c r="B30" s="133" t="s">
        <v>145</v>
      </c>
      <c r="C30" s="250"/>
      <c r="D30" s="116"/>
    </row>
    <row r="31" spans="1:6" s="117" customFormat="1" ht="28.5" customHeight="1">
      <c r="A31" s="122" t="s">
        <v>11</v>
      </c>
      <c r="B31" s="133" t="s">
        <v>107</v>
      </c>
      <c r="C31" s="250"/>
      <c r="D31" s="116"/>
    </row>
    <row r="32" spans="1:6" s="117" customFormat="1" ht="30" customHeight="1">
      <c r="A32" s="145" t="s">
        <v>108</v>
      </c>
      <c r="B32" s="133" t="s">
        <v>146</v>
      </c>
      <c r="C32" s="251"/>
      <c r="D32" s="116"/>
    </row>
    <row r="33" spans="1:4" s="117" customFormat="1" ht="16.5" customHeight="1">
      <c r="A33" s="252" t="s">
        <v>12</v>
      </c>
      <c r="B33" s="253"/>
      <c r="C33" s="126"/>
      <c r="D33" s="116"/>
    </row>
    <row r="34" spans="1:4" s="117" customFormat="1" ht="30.75" customHeight="1">
      <c r="A34" s="256" t="s">
        <v>151</v>
      </c>
      <c r="B34" s="257"/>
      <c r="C34" s="146">
        <v>-1</v>
      </c>
      <c r="D34" s="116"/>
    </row>
    <row r="35" spans="1:4" s="117" customFormat="1" ht="19.5" customHeight="1">
      <c r="A35" s="254" t="s">
        <v>13</v>
      </c>
      <c r="B35" s="255"/>
      <c r="C35" s="127">
        <f>'8-1'!C37</f>
        <v>-960051</v>
      </c>
      <c r="D35" s="116"/>
    </row>
    <row r="36" spans="1:4" s="130" customFormat="1" ht="16.5" customHeight="1">
      <c r="A36" s="128"/>
      <c r="B36" s="128"/>
      <c r="C36" s="128"/>
      <c r="D36" s="129"/>
    </row>
    <row r="37" spans="1:4" s="117" customFormat="1" ht="16.5" customHeight="1">
      <c r="A37" s="264" t="s">
        <v>7</v>
      </c>
      <c r="B37" s="266">
        <v>1157</v>
      </c>
      <c r="C37" s="268" t="s">
        <v>130</v>
      </c>
      <c r="D37" s="116"/>
    </row>
    <row r="38" spans="1:4" s="117" customFormat="1" ht="30.75" customHeight="1">
      <c r="A38" s="265"/>
      <c r="B38" s="267"/>
      <c r="C38" s="268"/>
      <c r="D38" s="116"/>
    </row>
    <row r="39" spans="1:4" s="117" customFormat="1" ht="21" customHeight="1">
      <c r="A39" s="126" t="s">
        <v>8</v>
      </c>
      <c r="B39" s="123">
        <v>12030</v>
      </c>
      <c r="C39" s="250" t="s">
        <v>28</v>
      </c>
      <c r="D39" s="116"/>
    </row>
    <row r="40" spans="1:4" s="117" customFormat="1" ht="40.5">
      <c r="A40" s="122" t="s">
        <v>9</v>
      </c>
      <c r="B40" s="133" t="s">
        <v>147</v>
      </c>
      <c r="C40" s="250"/>
      <c r="D40" s="116"/>
    </row>
    <row r="41" spans="1:4" s="117" customFormat="1" ht="27">
      <c r="A41" s="122" t="s">
        <v>10</v>
      </c>
      <c r="B41" s="133" t="s">
        <v>148</v>
      </c>
      <c r="C41" s="250"/>
      <c r="D41" s="116"/>
    </row>
    <row r="42" spans="1:4" s="117" customFormat="1" ht="28.5" customHeight="1">
      <c r="A42" s="122" t="s">
        <v>11</v>
      </c>
      <c r="B42" s="133" t="s">
        <v>107</v>
      </c>
      <c r="C42" s="250"/>
      <c r="D42" s="116"/>
    </row>
    <row r="43" spans="1:4" s="117" customFormat="1" ht="30" customHeight="1">
      <c r="A43" s="145" t="s">
        <v>108</v>
      </c>
      <c r="B43" s="133" t="s">
        <v>146</v>
      </c>
      <c r="C43" s="251"/>
      <c r="D43" s="116"/>
    </row>
    <row r="44" spans="1:4" s="117" customFormat="1" ht="16.5" customHeight="1">
      <c r="A44" s="252" t="s">
        <v>12</v>
      </c>
      <c r="B44" s="253"/>
      <c r="C44" s="126"/>
      <c r="D44" s="116"/>
    </row>
    <row r="45" spans="1:4" s="117" customFormat="1" ht="16.5" customHeight="1">
      <c r="A45" s="254" t="s">
        <v>149</v>
      </c>
      <c r="B45" s="255"/>
      <c r="C45" s="146">
        <v>-20</v>
      </c>
      <c r="D45" s="116"/>
    </row>
    <row r="46" spans="1:4" s="117" customFormat="1" ht="19.5" customHeight="1">
      <c r="A46" s="254" t="s">
        <v>13</v>
      </c>
      <c r="B46" s="255"/>
      <c r="C46" s="127">
        <f>'8-1'!C48</f>
        <v>-2779137.9</v>
      </c>
      <c r="D46" s="116"/>
    </row>
    <row r="47" spans="1:4" s="130" customFormat="1" ht="16.5" customHeight="1">
      <c r="A47" s="128"/>
      <c r="B47" s="128"/>
      <c r="C47" s="128"/>
      <c r="D47" s="129"/>
    </row>
  </sheetData>
  <mergeCells count="29">
    <mergeCell ref="A1:C1"/>
    <mergeCell ref="A3:C3"/>
    <mergeCell ref="A34:B34"/>
    <mergeCell ref="B24:C24"/>
    <mergeCell ref="A25:C25"/>
    <mergeCell ref="A26:A27"/>
    <mergeCell ref="B26:B27"/>
    <mergeCell ref="C26:C27"/>
    <mergeCell ref="B8:C8"/>
    <mergeCell ref="B9:C9"/>
    <mergeCell ref="A10:C10"/>
    <mergeCell ref="C12:C13"/>
    <mergeCell ref="B23:C23"/>
    <mergeCell ref="A21:B21"/>
    <mergeCell ref="A12:A13"/>
    <mergeCell ref="B12:B13"/>
    <mergeCell ref="C14:C18"/>
    <mergeCell ref="A19:B19"/>
    <mergeCell ref="A46:B46"/>
    <mergeCell ref="C39:C43"/>
    <mergeCell ref="A45:B45"/>
    <mergeCell ref="C28:C32"/>
    <mergeCell ref="A33:B33"/>
    <mergeCell ref="C37:C38"/>
    <mergeCell ref="A35:B35"/>
    <mergeCell ref="A37:A38"/>
    <mergeCell ref="B37:B38"/>
    <mergeCell ref="A44:B44"/>
    <mergeCell ref="A20:B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6</vt:i4>
      </vt:variant>
    </vt:vector>
  </HeadingPairs>
  <TitlesOfParts>
    <vt:vector size="16" baseType="lpstr">
      <vt:lpstr>1</vt:lpstr>
      <vt:lpstr>2</vt:lpstr>
      <vt:lpstr>3</vt:lpstr>
      <vt:lpstr>4</vt:lpstr>
      <vt:lpstr>5</vt:lpstr>
      <vt:lpstr>3-1</vt:lpstr>
      <vt:lpstr>6</vt:lpstr>
      <vt:lpstr>7</vt:lpstr>
      <vt:lpstr>8-1</vt:lpstr>
      <vt:lpstr>8-2</vt:lpstr>
      <vt:lpstr>'1'!Print_Area</vt:lpstr>
      <vt:lpstr>'2'!Print_Area</vt:lpstr>
      <vt:lpstr>'7'!Print_Area</vt:lpstr>
      <vt:lpstr>'3-1'!Print_Titles</vt:lpstr>
      <vt:lpstr>'6'!Print_Titles</vt:lpstr>
      <vt:lpstr>'7'!Print_Titles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https:/mul2-mta.gov.am/tasks/1372175/oneclick/4a389336fede9fe56f914d87ded16059db5b6d849b9c0c8ecbfc92c018332721.xlsx?token=c61a149634c94bb3d46f83c8bbc426be</cp:keywords>
  <cp:lastModifiedBy>User</cp:lastModifiedBy>
  <cp:lastPrinted>2023-10-13T12:30:45Z</cp:lastPrinted>
  <dcterms:created xsi:type="dcterms:W3CDTF">2020-01-16T08:04:10Z</dcterms:created>
  <dcterms:modified xsi:type="dcterms:W3CDTF">2023-10-18T07:08:54Z</dcterms:modified>
</cp:coreProperties>
</file>