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Ե-20625-13.09.2023թ. ՊԱԳ\"/>
    </mc:Choice>
  </mc:AlternateContent>
  <bookViews>
    <workbookView xWindow="0" yWindow="0" windowWidth="26805" windowHeight="12240" activeTab="5"/>
  </bookViews>
  <sheets>
    <sheet name="1" sheetId="43" r:id="rId1"/>
    <sheet name="2" sheetId="44" r:id="rId2"/>
    <sheet name="3" sheetId="26" r:id="rId3"/>
    <sheet name="4" sheetId="72" r:id="rId4"/>
    <sheet name="5" sheetId="27" r:id="rId5"/>
    <sheet name="6" sheetId="76" r:id="rId6"/>
    <sheet name="7" sheetId="62" r:id="rId7"/>
    <sheet name="8" sheetId="74" r:id="rId8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2">'3'!$6:$7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E17" i="44" l="1"/>
  <c r="E30" i="44"/>
  <c r="D189" i="76" l="1"/>
  <c r="D174" i="76"/>
  <c r="D161" i="76"/>
  <c r="D151" i="76"/>
  <c r="D138" i="76"/>
  <c r="D127" i="76"/>
  <c r="D116" i="76"/>
  <c r="D106" i="76"/>
  <c r="D96" i="76"/>
  <c r="D83" i="76"/>
  <c r="D72" i="76"/>
  <c r="D63" i="76"/>
  <c r="D48" i="76"/>
  <c r="D31" i="76"/>
  <c r="D18" i="76"/>
  <c r="D161" i="27"/>
  <c r="D138" i="27"/>
  <c r="D116" i="27"/>
  <c r="D106" i="27"/>
  <c r="D174" i="27"/>
  <c r="I25" i="62" l="1"/>
  <c r="I24" i="62"/>
  <c r="I30" i="62"/>
  <c r="I29" i="62"/>
  <c r="I28" i="62" s="1"/>
  <c r="I22" i="62"/>
  <c r="I21" i="62"/>
  <c r="I20" i="62" s="1"/>
  <c r="I18" i="62"/>
  <c r="I17" i="62" s="1"/>
  <c r="I15" i="62"/>
  <c r="I14" i="62" s="1"/>
  <c r="I13" i="62" s="1"/>
  <c r="I11" i="62"/>
  <c r="I10" i="62" s="1"/>
  <c r="I9" i="62" s="1"/>
  <c r="H11" i="72"/>
  <c r="H10" i="72" s="1"/>
  <c r="H9" i="72" s="1"/>
  <c r="D151" i="27"/>
  <c r="D83" i="27"/>
  <c r="D127" i="27"/>
  <c r="D96" i="27"/>
  <c r="D72" i="27"/>
  <c r="D63" i="27"/>
  <c r="D48" i="27"/>
  <c r="D31" i="27"/>
  <c r="D18" i="27"/>
  <c r="H60" i="26"/>
  <c r="H62" i="26"/>
  <c r="H90" i="26"/>
  <c r="H86" i="26"/>
  <c r="H43" i="26"/>
  <c r="D13" i="43"/>
  <c r="D12" i="43"/>
  <c r="D8" i="43" s="1"/>
  <c r="H29" i="74"/>
  <c r="H27" i="74" s="1"/>
  <c r="H26" i="74" s="1"/>
  <c r="H118" i="26"/>
  <c r="H116" i="26"/>
  <c r="H115" i="26" s="1"/>
  <c r="H114" i="26"/>
  <c r="H112" i="26" s="1"/>
  <c r="H110" i="26" s="1"/>
  <c r="H72" i="26"/>
  <c r="H71" i="26" s="1"/>
  <c r="H70" i="26" s="1"/>
  <c r="H68" i="26" s="1"/>
  <c r="H66" i="26" s="1"/>
  <c r="H64" i="26" s="1"/>
  <c r="H150" i="26"/>
  <c r="H135" i="26"/>
  <c r="H109" i="26"/>
  <c r="H100" i="26"/>
  <c r="H85" i="26"/>
  <c r="H74" i="26"/>
  <c r="H42" i="26"/>
  <c r="H27" i="26"/>
  <c r="H25" i="26" s="1"/>
  <c r="H24" i="26" s="1"/>
  <c r="H23" i="26" s="1"/>
  <c r="H21" i="26" s="1"/>
  <c r="H19" i="26" s="1"/>
  <c r="H17" i="26" s="1"/>
  <c r="H15" i="26" s="1"/>
  <c r="H13" i="26" s="1"/>
  <c r="H11" i="26" s="1"/>
  <c r="E97" i="44"/>
  <c r="E76" i="44"/>
  <c r="E49" i="44"/>
  <c r="E36" i="44"/>
  <c r="E23" i="44"/>
  <c r="E10" i="44"/>
  <c r="E9" i="44" l="1"/>
  <c r="H25" i="74"/>
  <c r="H23" i="74" s="1"/>
  <c r="H21" i="74" s="1"/>
  <c r="H19" i="74" s="1"/>
  <c r="H15" i="74" l="1"/>
  <c r="H11" i="74" s="1"/>
  <c r="H9" i="74" s="1"/>
  <c r="H59" i="26" l="1"/>
  <c r="H149" i="26"/>
  <c r="E110" i="44" l="1"/>
  <c r="H148" i="26" l="1"/>
  <c r="H146" i="26" s="1"/>
  <c r="H145" i="26" s="1"/>
  <c r="H144" i="26" l="1"/>
  <c r="H142" i="26" s="1"/>
  <c r="H140" i="26" s="1"/>
  <c r="H138" i="26" s="1"/>
  <c r="H136" i="26" s="1"/>
  <c r="H119" i="26" s="1"/>
  <c r="H9" i="26" s="1"/>
  <c r="D189" i="27"/>
  <c r="H57" i="26"/>
  <c r="H56" i="26" s="1"/>
  <c r="H55" i="26" l="1"/>
  <c r="H53" i="26" s="1"/>
  <c r="H51" i="26" s="1"/>
  <c r="H49" i="26" s="1"/>
  <c r="H47" i="26" s="1"/>
  <c r="H45" i="26" s="1"/>
  <c r="H98" i="26" l="1"/>
  <c r="H96" i="26" s="1"/>
  <c r="H94" i="26" s="1"/>
  <c r="H92" i="26" s="1"/>
  <c r="H97" i="26" l="1"/>
  <c r="E131" i="44"/>
  <c r="H169" i="26" l="1"/>
  <c r="H168" i="26" s="1"/>
  <c r="H167" i="26" s="1"/>
  <c r="H166" i="26" s="1"/>
  <c r="H164" i="26" s="1"/>
  <c r="H162" i="26" s="1"/>
  <c r="H160" i="26" s="1"/>
  <c r="H158" i="26" s="1"/>
  <c r="H156" i="26" s="1"/>
  <c r="H154" i="26" s="1"/>
  <c r="H152" i="26" s="1"/>
  <c r="H151" i="26" s="1"/>
  <c r="H8" i="26" s="1"/>
  <c r="H48" i="74"/>
  <c r="H47" i="74" s="1"/>
  <c r="H46" i="74" s="1"/>
  <c r="H45" i="74" s="1"/>
  <c r="H43" i="74" s="1"/>
  <c r="H41" i="74" s="1"/>
  <c r="H39" i="74" s="1"/>
  <c r="H37" i="74" s="1"/>
  <c r="H35" i="74" s="1"/>
  <c r="H33" i="74" s="1"/>
  <c r="H31" i="74" s="1"/>
  <c r="H30" i="74" s="1"/>
  <c r="H8" i="74" s="1"/>
  <c r="E125" i="44"/>
  <c r="E123" i="44" s="1"/>
  <c r="H133" i="26"/>
  <c r="H131" i="26" s="1"/>
  <c r="E8" i="44" l="1"/>
  <c r="H130" i="26"/>
  <c r="H129" i="26"/>
  <c r="H127" i="26" s="1"/>
  <c r="H125" i="26" s="1"/>
  <c r="H40" i="26"/>
  <c r="H39" i="26" s="1"/>
  <c r="H38" i="26" s="1"/>
  <c r="H36" i="26" s="1"/>
  <c r="H34" i="26" s="1"/>
  <c r="H32" i="26" s="1"/>
  <c r="H30" i="26" l="1"/>
  <c r="H28" i="26" s="1"/>
  <c r="H123" i="26"/>
  <c r="H121" i="26"/>
  <c r="H107" i="26" l="1"/>
  <c r="H106" i="26" s="1"/>
  <c r="H105" i="26" l="1"/>
  <c r="H103" i="26" s="1"/>
  <c r="H101" i="26" s="1"/>
  <c r="H83" i="26"/>
  <c r="H82" i="26" l="1"/>
  <c r="H81" i="26"/>
  <c r="H79" i="26" s="1"/>
  <c r="H77" i="26" s="1"/>
  <c r="H75" i="26" s="1"/>
</calcChain>
</file>

<file path=xl/sharedStrings.xml><?xml version="1.0" encoding="utf-8"?>
<sst xmlns="http://schemas.openxmlformats.org/spreadsheetml/2006/main" count="1107" uniqueCount="303">
  <si>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</si>
  <si>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</si>
  <si>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</si>
  <si>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</si>
  <si>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</si>
  <si>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</si>
  <si>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</si>
  <si>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</si>
  <si>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</si>
  <si>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</si>
  <si>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</si>
  <si>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</si>
  <si>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</si>
  <si>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</si>
  <si>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</si>
  <si>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</si>
  <si>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</si>
  <si>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</si>
  <si>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</si>
  <si>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</si>
  <si>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</si>
  <si>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</si>
  <si>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</si>
  <si>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</si>
  <si>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</si>
  <si>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</si>
  <si>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</si>
  <si>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</si>
  <si>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</si>
  <si>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</si>
  <si>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</si>
  <si>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</si>
  <si>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</si>
  <si>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</si>
  <si>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</si>
  <si>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Ծրագրի անվանումը</t>
  </si>
  <si>
    <t>Ընդամենը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</si>
  <si>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</si>
  <si>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</si>
  <si>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</si>
  <si>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</si>
  <si>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</si>
  <si>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Ցուցանիշների փոփոխությունը
 (ավելացումը նշված է դրական նշանով)</t>
  </si>
  <si>
    <t>Ծառայությունների մատուցում</t>
  </si>
  <si>
    <t>№ ---------- որոշման</t>
  </si>
  <si>
    <t>Ցուցանիշների փոփոխությունները (ավելացումները նշված են դրական նշանով, իսկ նվազեցումները` փակագծերում)</t>
  </si>
  <si>
    <t xml:space="preserve"> Միջոցառման տեսակը</t>
  </si>
  <si>
    <t xml:space="preserve"> Ծառայությունների մատուցում</t>
  </si>
  <si>
    <t>Ցուցանիշների փոփոխությունները     
      (ավելացումները նշված են դրական նշանով, իսկ նվազեցումները` փակագծերում)</t>
  </si>
  <si>
    <t>Ցուցանիշների փոփոխությունները
(ավելացումը նշված է դրական նշանով, իսկ նվազեցումը` փակագծերում)</t>
  </si>
  <si>
    <t xml:space="preserve"> Պայմանագրային այլ ծառայությունների ձեռքբերում</t>
  </si>
  <si>
    <t>հազար դրամ</t>
  </si>
  <si>
    <t>03</t>
  </si>
  <si>
    <t xml:space="preserve"> Հիվանդանոցային ծառայություններ</t>
  </si>
  <si>
    <t xml:space="preserve"> Մոր և մանկան առողջության պահպանում</t>
  </si>
  <si>
    <t xml:space="preserve"> Մոր և մանկան բժշկական ծառայություններ</t>
  </si>
  <si>
    <t xml:space="preserve"> Մոր և մանկան առողջության պահպանում, կանանց և երեխաներին մատուցվող բժշկական ծառայությունների մատչելիության և որակի բարելավում</t>
  </si>
  <si>
    <t xml:space="preserve"> Մանկական և մայրական մահացության և հիվանդացության կրճատում, կանանց վերարտադրողական առողջության բարելավում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</si>
  <si>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</si>
  <si>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</si>
  <si>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</si>
  <si>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</si>
  <si>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</si>
  <si>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ԸՆԴԱՄԵՆԸ ԾԱԽՍԵՐ</t>
  </si>
  <si>
    <t xml:space="preserve"> ԸՆԹԱՑԻԿ ԾԱԽՍԵՐ</t>
  </si>
  <si>
    <t xml:space="preserve"> Ընդհանուր բնույթի հիվանդանոցային ծառայություններ</t>
  </si>
  <si>
    <t xml:space="preserve"> - Ընդհանուր բնույթի այլ ծառայություններ</t>
  </si>
  <si>
    <t>02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</si>
  <si>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</si>
  <si>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</si>
  <si>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</si>
  <si>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ԾԱՌԱՅՈՒԹՅՈՒՆՆԵՐԻ  ԵՎ   ԱՊՐԱՆՔՆԵՐԻ  ՁԵՌՔԲԵՐՈՒՄ</t>
  </si>
  <si>
    <t xml:space="preserve"> Ծառայությունը մատուցող կազմակերպության(ների) անվանում(ներ)ը </t>
  </si>
  <si>
    <t xml:space="preserve"> ՀՀ գնումների մասին օրենսդրությանը համապատասխան ընտրված կազմակերպություններ </t>
  </si>
  <si>
    <t xml:space="preserve"> Ոչ վարակիչ հիվանդությունների բժշկական օգնության ապահովում</t>
  </si>
  <si>
    <t xml:space="preserve"> 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</si>
  <si>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 xml:space="preserve"> Ոչ վարակիչ հիվանդություններով պայմանավորված հիվանդացության և մահացության նվազեցում</t>
  </si>
  <si>
    <t xml:space="preserve"> այդ թվում`</t>
  </si>
  <si>
    <t xml:space="preserve"> Միջոցառման տեսակը` </t>
  </si>
  <si>
    <t xml:space="preserve"> Ծառայությունների մատուցում </t>
  </si>
  <si>
    <t xml:space="preserve"> Միջոցառման վրա կատարվող ծախսը (հազար դրամ) </t>
  </si>
  <si>
    <t xml:space="preserve"> 1202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</si>
  <si>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</si>
  <si>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</si>
  <si>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</si>
  <si>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</si>
  <si>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</si>
  <si>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</si>
  <si>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                     (հազար դրամով)</t>
  </si>
  <si>
    <t xml:space="preserve"> Բաժին N 07</t>
  </si>
  <si>
    <t xml:space="preserve"> Դաս N 01</t>
  </si>
  <si>
    <t xml:space="preserve"> </t>
  </si>
  <si>
    <t xml:space="preserve"> ՄԱՍ III. ԾԱՌԱՅՈՒԹՅՈՒՆՆԵՐ</t>
  </si>
  <si>
    <t xml:space="preserve"> ՄԱ</t>
  </si>
  <si>
    <t xml:space="preserve"> դրամ</t>
  </si>
  <si>
    <t xml:space="preserve"> Դաս N 02</t>
  </si>
  <si>
    <t xml:space="preserve"> Դաս N 03</t>
  </si>
  <si>
    <t xml:space="preserve"> Խումբ N 03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</si>
  <si>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</si>
  <si>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</si>
  <si>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</si>
  <si>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Ուռուցքաբանական և արյունաբանական հիվանդությունների բժշկական օգնության ծառայություններ</t>
  </si>
  <si>
    <t xml:space="preserve"> 11003 </t>
  </si>
  <si>
    <t xml:space="preserve"> 11004 </t>
  </si>
  <si>
    <t xml:space="preserve"> Հեմոդիալիզի սեանսների թիվ, հատ </t>
  </si>
  <si>
    <t xml:space="preserve"> Ուռուցքաբանական և արյունաբանական հիվանդությունների բժշկական օգնության ծառայություններ </t>
  </si>
  <si>
    <t xml:space="preserve"> Ուռուցքաբանական և արյունաբանական հիվանդների բուժում և շարունակական հսկողության համալիր միջոցառումների իրականացում </t>
  </si>
  <si>
    <t xml:space="preserve"> Ուռուցքաբանական և արյունաբանական հիվանդությունների բժշկական օգնության գծով ծառայություններից օգտվելու դեպքերի թիվ, հատ </t>
  </si>
  <si>
    <t xml:space="preserve"> Վիրաբուժական միջամտությունների թիվ, հատ </t>
  </si>
  <si>
    <t xml:space="preserve"> 11004</t>
  </si>
  <si>
    <t xml:space="preserve"> Ուռուցքաբանական և արյունաբանական հիվանդների բուժում և շարունակական հսկողության համալիր միջոցառումների իրականացում</t>
  </si>
  <si>
    <t>ՀՀ կառավարության 2023 թվականի ----------</t>
  </si>
  <si>
    <t xml:space="preserve">ՀՀ կառավարության 2023 թվականի  ----------- </t>
  </si>
  <si>
    <t>ՀԱՅԱՍՏԱՆԻ ՀԱՆՐԱՊԵՏՈՒԹՅԱՆ ԿԱՌԱՎԱՐՈՒԹՅԱՆ 2022 ԹՎԱԿԱՆԻ ԴԵԿՏԵՄԲԵՐԻ 29-Ի № 2111-Ն ՈՐՈՇՄԱՆ NN 3 և 4 ՀԱՎԵԼՎԱԾՆԵՐՈՒՄ ԿԱՏԱՐՎՈՂ ՓՈՓՈԽՈՒԹՅՈՒՆՆԵՐԸ ԵՎ ԼՐԱՑՈՒՄՆԵՐԸ</t>
  </si>
  <si>
    <t xml:space="preserve">ՀՀ կառավարության  2023 թվականի ----------- </t>
  </si>
  <si>
    <r>
      <rPr>
        <b/>
        <sz val="9"/>
        <rFont val="GHEA Grapalat"/>
        <family val="3"/>
      </rPr>
      <t xml:space="preserve">ՀԱՅԱՍՏԱՆԻ ՀԱՆՐԱՊԵՏՈՒԹՅԱՆ ԿԱՌԱՎԱՐՈՒԹՅԱՆ 2022 ԹՎԱԿԱՆԻ ԴԵԿՏԵՄԲԵՐԻ 29-Ի N 2111-Ն ՈՐՈՇՄԱՆ N  9 ՀԱՎԵԼՎԱԾԻ 9.8 ԱՂՅՈՒՍԱԿՈՒՄ ԿԱՏԱՐՎՈՂ ՓՈՓՈԽՈՒԹՅՈՒՆՆԵՐԸ </t>
    </r>
    <r>
      <rPr>
        <sz val="9"/>
        <color indexed="8"/>
        <rFont val="GHEA Grapalat"/>
        <family val="3"/>
      </rPr>
      <t xml:space="preserve"> </t>
    </r>
  </si>
  <si>
    <t xml:space="preserve">ՀԱՅԱՍՏԱՆԻ ՀԱՆՐԱՊԵՏՈՒԹՅԱՆ ԿԱՌԱՎԱՐՈՒԹՅԱՆ 2022 ԹՎԱԿԱՆԻ ԴԵԿՏԵՄԲԵՐԻ 29-Ի N 2111-Ն ՈՐՈՇՄԱՆ N 10 ՀԱՎԵԼՎԱԾՈՒՄ ԿԱՏԱՐՎՈՂ ՓՈՓՈԽՈՒԹՅՈՒՆՆԵՐԸ  </t>
  </si>
  <si>
    <t xml:space="preserve"> 1202  11004</t>
  </si>
  <si>
    <t>Ցուցանիշների փոփոխությունը
 (նվազեցումը նշված է փակագծերում)</t>
  </si>
  <si>
    <t>Երեխաներին բժշկական օգնության ծառայություններ</t>
  </si>
  <si>
    <t>Երեխաների (0-18 տարեկան երեխաներին) հիվանդանոցային բժշկական օգնության իրականացում (հետազոտում, ախտորոշում, բուժում)</t>
  </si>
  <si>
    <t>Հեմոդիալիզի և պերիտոնիալ դիալիզի անցկացման ծառայություններ</t>
  </si>
  <si>
    <t>Հեմոդիալիզի կարիք ունեցող հիվանդների բժշկական օգնության համալիր միջոցառումների իրականացում</t>
  </si>
  <si>
    <t>Ուռուցքաբանական և արյունաբանական հիվանդությունների բժշկական օգնության ծառայություններ</t>
  </si>
  <si>
    <t>Ոչ վարակիչ հիվանդությունների բժշկական օգնության ապահովում</t>
  </si>
  <si>
    <t>Դատաբժշկական և ախտաբանաանատոմիական ծառայություններ</t>
  </si>
  <si>
    <t>Պաթանատոմիական կանխորոշումների հիման վրա ախտորոշման և բուժման արդյունավետության բարձրացում</t>
  </si>
  <si>
    <t xml:space="preserve"> Մահերի պատճառների բացահայտում</t>
  </si>
  <si>
    <t>Դատաբժշկական փորձաքննություններ</t>
  </si>
  <si>
    <t>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</t>
  </si>
  <si>
    <t xml:space="preserve">  Մասնագիտացված հիվանդանոցային ծառայություններ</t>
  </si>
  <si>
    <t>06</t>
  </si>
  <si>
    <t>Առողջապահություն (այլ դասերին չպատկանող)</t>
  </si>
  <si>
    <t>Առողջապահական հարակից ծառայություններ և ծրագրեր</t>
  </si>
  <si>
    <t xml:space="preserve">Ծրագրի միջոցառումները </t>
  </si>
  <si>
    <t xml:space="preserve"> Դատաբժշկական և ախտաբանաանատոմիական ծառայություններ </t>
  </si>
  <si>
    <t xml:space="preserve">Դատաբժշկական փորձաքննություններ </t>
  </si>
  <si>
    <t xml:space="preserve"> Հանրապետության ուժային մարմինների որոշումների հիման վրա դատաբժշկական և գենետիկ փորձաքննությունների ապահովում` մահերի պատճառների վերհանման նպատակով դիակների փորձաքննություն </t>
  </si>
  <si>
    <t xml:space="preserve"> Մասնագիտացված կազմակերպություն </t>
  </si>
  <si>
    <t xml:space="preserve">  Դատաբժշկական  փորձաքննությունների թիվ, հատ </t>
  </si>
  <si>
    <t xml:space="preserve">  Դիակի փորձաքննությունների թիվ, հատ </t>
  </si>
  <si>
    <t xml:space="preserve">  Կենդանի անձի փորձաքննությունների թիվ, հատ </t>
  </si>
  <si>
    <t xml:space="preserve">  Հյուսվածքաբանական  փորձաքննությունների թիվ, հատ </t>
  </si>
  <si>
    <t xml:space="preserve">  Համալիր փորձաքննությունների թիվ, հատ </t>
  </si>
  <si>
    <t xml:space="preserve">Մոր և մանկան առողջության պահպանում </t>
  </si>
  <si>
    <t xml:space="preserve">Երեխաներին բժշկական օգնության ծառայություններ </t>
  </si>
  <si>
    <t xml:space="preserve">Երեխաների (0-18 տարեկան երեխաներին) հիվանդանոցային բժշկական օգնության իրականացում (հետազոտում, ախտորոշում, բուժում) </t>
  </si>
  <si>
    <t xml:space="preserve">ՀՀ գնումների մասին օրենսդրությանը համապատասխան ընտրված կազմակերպություններ </t>
  </si>
  <si>
    <t xml:space="preserve">Ոչ վարակիչ հիվանդությունների բժշկական օգնության ապահովում </t>
  </si>
  <si>
    <t xml:space="preserve">Հեմոդիալիզի և պերիտոնիալ դիալիզի անցկացման ծառայություններ </t>
  </si>
  <si>
    <t xml:space="preserve">Հեմոդիալիզի կարիք ունեցող հիվանդների բժշկական օգնության համալիր միջոցառումների իրականացում </t>
  </si>
  <si>
    <t xml:space="preserve"> 85111120-1</t>
  </si>
  <si>
    <t xml:space="preserve"> Խումբ N 06</t>
  </si>
  <si>
    <t xml:space="preserve"> 1142  11001</t>
  </si>
  <si>
    <t xml:space="preserve"> 85121120-1</t>
  </si>
  <si>
    <t xml:space="preserve"> ամբուլատոր-բժշկական ծառայություններ</t>
  </si>
  <si>
    <t>Հավելված  № 5</t>
  </si>
  <si>
    <t>ՀՀ կառավարության պահուստային ֆոնդ</t>
  </si>
  <si>
    <t xml:space="preserve"> Մանկաբարձական բժշկական օգնության ծառայություններ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</si>
  <si>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</t>
  </si>
  <si>
    <t>ՀՀ կառավարություն</t>
  </si>
  <si>
    <t xml:space="preserve"> Ծրագրի անվանումը</t>
  </si>
  <si>
    <t xml:space="preserve"> ՀՀ կառավարության պահուստային ֆոնդ</t>
  </si>
  <si>
    <t xml:space="preserve"> Ծրագրի նպատակը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</si>
  <si>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</si>
  <si>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Վերջնական արդյունքի նկարագրությունը</t>
  </si>
  <si>
    <t xml:space="preserve"> Պահուստային ֆոնդի կառավարման արդյունավետության և թափանցիկության ապահովում</t>
  </si>
  <si>
    <t xml:space="preserve"> Միջոցառման անվանումը</t>
  </si>
  <si>
    <t xml:space="preserve"> Միջոցառման նկարագրությունը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</si>
  <si>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</si>
  <si>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Մասնագիտացված բժշկական ծառայություններ</t>
  </si>
  <si>
    <t>ՀՀ ԿԱՌԱՎԱՐՈՒԹՅՈՒՆ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</si>
  <si>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</si>
  <si>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</si>
  <si>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</si>
  <si>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ԱՅԼ ԾԱԽՍԵՐ</t>
  </si>
  <si>
    <t>Պահուստային միջոցներ</t>
  </si>
  <si>
    <t>Ցուցանիշների փոփոխությունը
 (նվազեցումները նշված են փակագծերում)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</si>
  <si>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</si>
  <si>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Մանկաբարձական բժշկական օգնության ծառայություններ </t>
  </si>
  <si>
    <t xml:space="preserve"> Մանկաբարձական բժշկական օգնության համալիր միջոցառումների իրականացում, հղիության ախտաբանական ընթացքի բժշկական օգնություն և ծննդօգնություն </t>
  </si>
  <si>
    <t xml:space="preserve"> 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</si>
  <si>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 xml:space="preserve"> 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</si>
  <si>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Զինծառայողներին, ինչպես նաև փրկարար ծառայողներին և նրանց ընտանիքի անդամներին բժշկական օգնության ծառայություններ</t>
  </si>
  <si>
    <t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</t>
  </si>
  <si>
    <t>Սոցիալապես անապահով և առանձին խմբերի անձանց բժշկական օգնություն</t>
  </si>
  <si>
    <t>ՍՈՑԻԱԼԱԿԱՆ  ՆՊԱՍՏՆԵՐ ԵՎ ԿԵՆՍԱԹՈՇԱԿՆԵՐ</t>
  </si>
  <si>
    <t xml:space="preserve">  Մանկաբարձական բժշկական օգնության ծառայություններից օգտվելու դեպքերի թիվ, հատ </t>
  </si>
  <si>
    <t xml:space="preserve">  Ծնունդների թիվ, հատ, որից </t>
  </si>
  <si>
    <t xml:space="preserve">  Կեսարյան հատումների թիվ, հատ </t>
  </si>
  <si>
    <t xml:space="preserve"> Զինծառայողներին, ինչպես նաև փրկարար ծառայողներին և նրանց ընտանիքի անդամներին բժշկական օգնության ծառայություններ </t>
  </si>
  <si>
    <t xml:space="preserve">Զինծառայողներին, նրանց հավասարեցված անձանց, ինչպես նաև փրկարար ծառայողներին և նրանց ընտանիքի անդամներին բժշկական օգնության իրականացում (հետազոտում, ախտորոշում, բուժում) </t>
  </si>
  <si>
    <t xml:space="preserve">Հ կառավարության պահուստային ֆոնդ </t>
  </si>
  <si>
    <t xml:space="preserve"> Առողջապահության ոլորտում պետական քաղաքականության մշակում, ծրագրերի համակարգում և մոնիտորինգ</t>
  </si>
  <si>
    <t xml:space="preserve"> 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</si>
  <si>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 xml:space="preserve"> Առողջապահության ոլորտում իրականացվող ծրագրերի ազդեցության և արդյունավետության բարելավում</t>
  </si>
  <si>
    <t xml:space="preserve"> Առողջապահություն (այլ դասերին չպատկանող)</t>
  </si>
  <si>
    <t xml:space="preserve"> ՀՀ ԿԱՌԱՎԱՐՈՒԹՅԱՆ ՊԱՀՈՒՍՏԱՅԻՆ ՖՈՆԴԻՑ ԿԱՏԱՐՎՈՂ ՀԱՏԿԱՑՈՒՄՆԵՐԻ ՎԵՐԱԲԵՐՅԱԼ</t>
  </si>
  <si>
    <t>Առողջապահության ոլորտում պետական քաղաքականության մշակում, ծրագրերի համակարգում և մոնիտորինգ</t>
  </si>
  <si>
    <t>Արտահիվանդանոցային ծառայություններ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</si>
  <si>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2022 ԹՎԱԿԱՆԻ ԴԵԿՏԵՄԲԵՐԻ 29-Ի  №  2111-Ն ՈՐՈՇՄԱՆ № 5 ՀԱՎԵԼՎԱԾԻ № 1 ԱՂՅՈՒՍԱԿՈՒՄ ԿԱՏԱՐՎՈՂ ՓՈՓՈԽՈՒԹՅՈՒՆՆԵՐԸ ԵՎ ԼՐԱՑՈՒՄԸ</t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</si>
  <si>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2021 ԹՎԱԿԱՆԻ ԴԵԿՏԵՄԲԵՐԻ 23-Ի N 2121-Ն ՈՐՈՇՄԱՆ N  9 ՀԱՎԵԼՎԱԾԻ 9.47 ԱՂՅՈՒՍԱԿՈՒՄ ԿԱՏԱՐՎՈՂ ՓՈՓՈԽՈՒԹՅՈՒՆԸ</t>
    </r>
  </si>
  <si>
    <t xml:space="preserve"> Վարակիչ հիվանդությունների կանխարգելման ծրագիր</t>
  </si>
  <si>
    <t xml:space="preserve"> Վարակիչ և բնակչության համար մեծ ռիսկ ներկայացնող հիվանդությունների (մալարիա, տուբերկուլյոզ, ՄԻԱՎ/ՁԻԱՀ և այլն) վաղ հայտնաբերում, արդյունվետ հակազդում և բժշկական օգնության ապահովում:</t>
  </si>
  <si>
    <t xml:space="preserve"> Վարակի փոխանցման, վարակիչ հիվանդություններով պայմանավորված հիվանդացության և մահացության նվազեցում</t>
  </si>
  <si>
    <t>Վարակիչ հիվանդությունների կանխարգելման ծրագիր</t>
  </si>
  <si>
    <t xml:space="preserve"> Խումբ N 02</t>
  </si>
  <si>
    <t>Միջոցառման անվանումը</t>
  </si>
  <si>
    <t>Միջոցառման նկարագրությունը</t>
  </si>
  <si>
    <t>Միջոցառման տեսակը</t>
  </si>
  <si>
    <t>Տրանսֆերտի տրամադրում</t>
  </si>
  <si>
    <t xml:space="preserve"> Անպտուղ զույգերի համար վերարտադրողական օժանդակ տեխնոլոգիաների կիրառմամբ բժշկական օգնության ծառայություններ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</si>
  <si>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</t>
  </si>
  <si>
    <t xml:space="preserve"> Առողջության առաջնային պահպանում</t>
  </si>
  <si>
    <t xml:space="preserve"> 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</si>
  <si>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 xml:space="preserve"> 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</si>
  <si>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 xml:space="preserve"> Ամբուլատոր-պոլիկլինիկական բժշկական օգնության ծառայություններ</t>
  </si>
  <si>
    <t xml:space="preserve"> Աղիքային և այլ ինֆեկցիոն հիվանդությունների բժշկական օգնության ծառայություններ</t>
  </si>
  <si>
    <t xml:space="preserve"> Աղիքային և այլ ինֆեկցիոն հիվանդությունների վաղ հայտնաբերմանն ուղղված ախտորոշիչ հետազոտություններ, հիվանդների բուժում</t>
  </si>
  <si>
    <t xml:space="preserve"> Ընդհանուր բնույթի բժշկական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</si>
  <si>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</si>
  <si>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</si>
  <si>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Առողջության առաջնային պահպանում </t>
  </si>
  <si>
    <t xml:space="preserve"> Ամբուլատոր-պոլիկլինիկական բժշկական օգնության ծառայություններ </t>
  </si>
  <si>
    <t xml:space="preserve">Ակտիվն օգտագործող կազմակերպության (ների) անվանում(ներ)ը </t>
  </si>
  <si>
    <t>Առողջապահական կազմակերպություններ</t>
  </si>
  <si>
    <t xml:space="preserve"> ՀՀ կառավարության 2023 թվականի                                                                                     </t>
  </si>
  <si>
    <t xml:space="preserve">   __________ «____» -ի</t>
  </si>
  <si>
    <t>N_____  -Ն որոշման</t>
  </si>
  <si>
    <t>ՀԱՅԱՍՏԱՆԻ ՀԱՆՐԱՊԵՏՈՒԹՅԱՆ ԿԱՌԱՎԱՐՈՒԹՅԱՆ 2022 ԹՎԱԿԱՆԻ ԴԵԿՏԵՄԲԵՐԻ 29-Ի ԹԻՎ 2111-Ն ՈՐՈՇՄԱՆ N5 ՀԱՎԵԼՎԱԾԻ N 7 ԱՂՅՈՒՍԱԿՈՒՄ ԿԱՏԱՐՎՈՂ ՓՈՓՈԽՈՒԹՅՈՒՆՆԵՐԸ ԵՎ ԼՐԱՑՈՒՄՆԵՐԸ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</si>
  <si>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</si>
  <si>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</si>
  <si>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</si>
  <si>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Հավելված  № 8</t>
  </si>
  <si>
    <t>Հավելված № 7</t>
  </si>
  <si>
    <t>Հավելված № 4</t>
  </si>
  <si>
    <t xml:space="preserve"> 1200 </t>
  </si>
  <si>
    <t xml:space="preserve"> 11006 </t>
  </si>
  <si>
    <t xml:space="preserve"> Անպտուղ զույգերի համար վերարտադրողական օժանդակ տեխնոլոգիաների կիրառմամբ բժշկական օգնության ծառայություններ </t>
  </si>
  <si>
    <t xml:space="preserve"> Բնակչության առանձին և հատուկ խմբերում ընդգրկված անպտուղ զույգերին վերարտադրողական օժանդակ տեխնոլոգիաների կիրառմամբ բժշկական օգնության տրամադրում </t>
  </si>
  <si>
    <t xml:space="preserve">  Վերարտադրողական օժանդակ տեխնոլոգիաների կիրառմամբ բժշկական օգնության ծառայություններ ստացած զույգերի թիվ, հատ </t>
  </si>
  <si>
    <t xml:space="preserve">  Հետազոտություններ քանակ (հատ) </t>
  </si>
  <si>
    <t xml:space="preserve"> 1208 </t>
  </si>
  <si>
    <t xml:space="preserve"> Աղիքային և այլ ինֆեկցիոն հիվանդությունների բժշկական օգնության ծառայություններ </t>
  </si>
  <si>
    <t xml:space="preserve"> Աղիքային և այլ ինֆեկցիոն հիվանդությունների վաղ հայտնաբերմանն ուղղված ախտորոշիչ հետազոտություններ, հիվանդների բուժում </t>
  </si>
  <si>
    <t xml:space="preserve"> Աղիքային և այլ ինֆեկցիոն հիվանդությունների բժշկական օգնության գծով ծառայություններից օգտվելու դեպքերի թիվ, հատ </t>
  </si>
  <si>
    <t>Առողջության առաջնային պահպանում</t>
  </si>
  <si>
    <t xml:space="preserve">Առողջապահական կազմակերպություններում անձեռնմխելի պաշարների ապահովման համար ծախսերի փոխհատուցում </t>
  </si>
  <si>
    <t xml:space="preserve">Գեղարքունիքի, Վայոց Ձորի և Սյունիքի առողջապահական կազմակերպություններում դեղերի անձեռնմխելի պաշարների ապահովման համար ծախսերի փոխհատուցում </t>
  </si>
  <si>
    <t xml:space="preserve"> - Ընթացիկ դրամաշնորհներ պետական և համայնքների  առևտրային կազմակերպություններին</t>
  </si>
  <si>
    <t>«Սևանի բժշկական կենտրոն» ՓԲԸ</t>
  </si>
  <si>
    <t>«Մարտունու բժշկական կենտրոն» ՓԲԸ</t>
  </si>
  <si>
    <t>«Վարդենիսի բժշկական կենտրոն» ՓԲԸ</t>
  </si>
  <si>
    <t>«Ճամբարակի բժշկական կենտրոն» ՓԲԸ</t>
  </si>
  <si>
    <t>«Գավառի բժշկական կենտրոն» ՓԲԸ</t>
  </si>
  <si>
    <t>«Սիսիանի բժշկական կենտրոն» ՓԲԸ</t>
  </si>
  <si>
    <t>«Կապանի բժշկական կենտրոն» ՓԲԸ</t>
  </si>
  <si>
    <t>«Մեղրու տարածաշրջանային բժշկական կենտրոն» ՓԲԸ</t>
  </si>
  <si>
    <t>«Գորիսի բժշկական կենտրոն» ՓԲԸ</t>
  </si>
  <si>
    <t>«Ջերմուկի բժշկական կենտրոն» ՓԲԸ</t>
  </si>
  <si>
    <t>«Վայքի բուժական միավորում կենտրոն» ՓԲԸ</t>
  </si>
  <si>
    <t>«Եղեգնաձորի բժշկական կենտրոն» ՓԲԸ</t>
  </si>
  <si>
    <t>Մարզային առողջապահական կազմակերպություններ, հատ</t>
  </si>
  <si>
    <t>1099 11001</t>
  </si>
  <si>
    <t>Ամբուլատոր-պոլիկլինիկական բժշկական օգնության ծառայություններ</t>
  </si>
  <si>
    <t xml:space="preserve"> 1208  11003</t>
  </si>
  <si>
    <t xml:space="preserve">  հիվանդանոցների կողմից մատուցվող բժշկական ծառայություններ</t>
  </si>
  <si>
    <t xml:space="preserve"> 85111100-1</t>
  </si>
  <si>
    <t xml:space="preserve">  հիվանդանոցային ծառայություններ</t>
  </si>
  <si>
    <t xml:space="preserve"> 1200  11003</t>
  </si>
  <si>
    <t xml:space="preserve">  Մոր և մանկան բժշկական ծառայություններ</t>
  </si>
  <si>
    <t xml:space="preserve">   Առողջապահական հարակից ծառայություններ և ծրագրեր</t>
  </si>
  <si>
    <t xml:space="preserve"> 1200  11006</t>
  </si>
  <si>
    <t xml:space="preserve"> 85121100-1</t>
  </si>
  <si>
    <t xml:space="preserve">  բժշկական ծառայություններ</t>
  </si>
  <si>
    <t xml:space="preserve"> 11002 </t>
  </si>
  <si>
    <t xml:space="preserve"> Անհետաձգելի բժշկական օգնության ծառայություններ </t>
  </si>
  <si>
    <t xml:space="preserve"> Անհետաձգելի բժշկական օգնության իրականացում` ՀՀ առողջապահության նախարարի կողմից հաստատված հիվանդությունների, վիճակների ցանկի համաձայն </t>
  </si>
  <si>
    <t xml:space="preserve">Նկարագրությունը` </t>
  </si>
  <si>
    <t xml:space="preserve">Ծրագրի դասիչը` </t>
  </si>
  <si>
    <t xml:space="preserve">Միջոցառման դասիչը` </t>
  </si>
  <si>
    <t xml:space="preserve">Գլխուղեղի սուր կամ ենթասուր իշեմիկ ինսուլտի բուժում (թրոմբոլիզ և/կամ թրոմբասպիրացիա), դեպք </t>
  </si>
  <si>
    <t xml:space="preserve"> Հոգեկան և նարկոլոգիական հիվանդների բժշկական օգնության ծառայություններ </t>
  </si>
  <si>
    <t xml:space="preserve"> Հոգեկան և նարկոլոգիական հիվանդների բուժում և շարունակական հսկողության համալիր միջոցառումների իրականացում </t>
  </si>
  <si>
    <t xml:space="preserve"> Հոգեկան և նարկոլոգիական հիվանդների բժշկական օգնության գծով ծառայություններից օգտվելու դեպքերի թիվ, հատ </t>
  </si>
  <si>
    <t xml:space="preserve"> 11005 </t>
  </si>
  <si>
    <t xml:space="preserve"> Սրտի անհետաձգելի վիրահատություններ </t>
  </si>
  <si>
    <t xml:space="preserve"> Սրտի անհետաձգելի վիրահատության կարիք ունեցող հիվանդների բժշկական օգնության իրականացում` ՀՀ առողջապահության նախարարի հրամանով սահմանված կարգով </t>
  </si>
  <si>
    <t xml:space="preserve">  Սրտի անհետաձգելի վիրահատությունների դեպքերի թիվ, ստենտ</t>
  </si>
  <si>
    <t xml:space="preserve">  Կորոնարոգրաֆիայով ավարտված դեպքերի թիվ, հատ </t>
  </si>
  <si>
    <t>Ցուցանիշների փոփոխությունը
 (ավելացումը նշված է դրական նշանով, իսկ նվազեցումը նշված է փակագծերում)</t>
  </si>
  <si>
    <t xml:space="preserve"> 1207 </t>
  </si>
  <si>
    <t xml:space="preserve"> 11007 </t>
  </si>
  <si>
    <t xml:space="preserve"> Փոխպատվաստման ծառայություններ </t>
  </si>
  <si>
    <t xml:space="preserve"> Մարդու օրգանների և ոսկրածուծի փոխպատվաստման ծառայությունների իրականացում </t>
  </si>
  <si>
    <t xml:space="preserve"> Ոսկրածուծի փոխպատվաստում, դեպք </t>
  </si>
  <si>
    <t>Հավելված  № 6</t>
  </si>
  <si>
    <t>ՄԱՍ 1. ՊԵՏԱԿԱՆ ՄԱՐՄՆԻ ԳԾՈՎ ԱՐԴՅՈՒՆՔԱՅԻՆ (ԿԱՏԱՐՈՂԱԿԱՆ) ՑՈՒՑԱՆԻՇՆԵՐԸ</t>
  </si>
  <si>
    <t xml:space="preserve">ՀՀ  առողջապահության  նախարարություն </t>
  </si>
  <si>
    <r>
      <rPr>
        <b/>
        <sz val="9"/>
        <rFont val="GHEA Grapalat"/>
        <family val="3"/>
      </rPr>
      <t xml:space="preserve">ՀԱՅԱՍՏԱՆԻ ՀԱՆՐԱՊԵՏՈՒԹՅԱՆ ԿԱՌԱՎԱՐՈՒԹՅԱՆ 2022 ԹՎԱԿԱՆԻ ԴԵԿՏԵՄԲԵՐԻ 29-Ի N 2111-Ն ՈՐՈՇՄԱՆ N  9.1 ՀԱՎԵԼՎԱԾԻ 9.1.8 ԱՂՅՈՒՍԱԿՈՒՄ ԿԱՏԱՐՎՈՂ ՓՈՓՈԽՈՒԹՅՈՒՆՆԵՐԸ </t>
    </r>
    <r>
      <rPr>
        <sz val="9"/>
        <color indexed="8"/>
        <rFont val="GHEA Grapalat"/>
        <family val="3"/>
      </rPr>
      <t xml:space="preserve"> </t>
    </r>
  </si>
  <si>
    <r>
      <t xml:space="preserve">  </t>
    </r>
    <r>
      <rPr>
        <b/>
        <sz val="9"/>
        <rFont val="GHEA Grapalat"/>
        <family val="3"/>
      </rPr>
      <t>ՀԱՅԱՍՏԱՆԻ ՀԱՆՐԱՊԵՏՈՒԹՅԱՆ ԿԱՌԱՎԱՐՈՒԹՅԱՆ 2021 ԹՎԱԿԱՆԻ ԴԵԿՏԵՄԲԵՐԻ 23-Ի N 2121-Ն ՈՐՈՇՄԱՆ N  9.1 ՀԱՎԵԼՎԱԾԻ 9.1.58 ԱՂՅՈՒՍԱԿՈՒՄ ԿԱՏԱՐՎՈՂ ՓՈՓՈԽՈՒԹՅՈՒՆԸ</t>
    </r>
  </si>
  <si>
    <t xml:space="preserve">ՀՀ կառավարության պահուստային ֆոնդ </t>
  </si>
  <si>
    <t>«ՀԱՅԱՍՏԱՆԻ ՀԱՆՐԱՊԵՏՈՒԹՅԱՆ 2023 ԹՎԱԿԱՆԻ ՊԵՏԱԿԱՆ ԲՅՈՒՋԵԻ ՄԱՍԻՆ» ՀԱՅԱՍՏԱՆԻ ՀԱՆՐԱՊԵՏՈՒԹՅԱՆ ՕՐԵՆՔԻ N 1 ՀԱՎԵԼՎԱԾԻ N 1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</si>
</sst>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_-* #,##0.00\ _A_M_D_-;\-* #,##0.00\ _A_M_D_-;_-* &quot;-&quot;??\ _A_M_D_-;_-@_-"/>
    <numFmt numFmtId="165" formatCode="_(* #,##0.00_);_(* \(#,##0.00\);_(* &quot;-&quot;??_);_(@_)"/>
    <numFmt numFmtId="166" formatCode="_-* #,##0.00_р_._-;\-* #,##0.00_р_._-;_-* &quot;-&quot;??_р_._-;_-@_-"/>
    <numFmt numFmtId="167" formatCode="#,##0.0"/>
    <numFmt numFmtId="168" formatCode="#,##0.0_);\(#,##0.0\)"/>
    <numFmt numFmtId="169" formatCode="##,##0.0;\(##,##0.0\);\-"/>
    <numFmt numFmtId="170" formatCode="#,##0.00;\ \(#,##0.00\)"/>
    <numFmt numFmtId="171" formatCode="##,##0;\(##,##0\);\-"/>
  </numFmts>
  <fonts count="66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8"/>
      <name val="GHEA Grapalat"/>
      <family val="3"/>
    </font>
    <font>
      <sz val="8"/>
      <name val="GHEA Grapalat"/>
      <family val="2"/>
    </font>
    <font>
      <i/>
      <sz val="9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b/>
      <sz val="9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i/>
      <sz val="9"/>
      <name val="GHEA Grapalat"/>
      <family val="3"/>
    </font>
    <font>
      <b/>
      <sz val="10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b/>
      <sz val="9"/>
      <color rgb="FFFF0000"/>
      <name val="GHEA Grapalat"/>
      <family val="3"/>
    </font>
    <font>
      <sz val="9"/>
      <color rgb="FFFF0000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rgb="FFFF0000"/>
      <name val="GHEA Grapalat"/>
      <family val="3"/>
    </font>
    <font>
      <b/>
      <i/>
      <sz val="9"/>
      <color rgb="FFFF0000"/>
      <name val="GHEA Grapalat"/>
      <family val="3"/>
    </font>
    <font>
      <i/>
      <sz val="8"/>
      <name val="GHEA Grapalat"/>
      <family val="3"/>
      <charset val="1"/>
    </font>
    <font>
      <sz val="10"/>
      <name val="Times New Roman"/>
      <family val="1"/>
      <charset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 style="thin">
        <color indexed="64"/>
      </bottom>
      <diagonal/>
    </border>
    <border>
      <left/>
      <right/>
      <top style="thin">
        <color indexed="0"/>
      </top>
      <bottom style="thin">
        <color indexed="64"/>
      </bottom>
      <diagonal/>
    </border>
    <border>
      <left/>
      <right style="thin">
        <color indexed="64"/>
      </right>
      <top style="thin">
        <color indexed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3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4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1" applyNumberFormat="0" applyAlignment="0" applyProtection="0"/>
    <xf numFmtId="0" fontId="29" fillId="21" borderId="2" applyNumberFormat="0" applyAlignment="0" applyProtection="0"/>
    <xf numFmtId="43" fontId="42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1" applyNumberFormat="0" applyAlignment="0" applyProtection="0"/>
    <xf numFmtId="0" fontId="36" fillId="0" borderId="6" applyNumberFormat="0" applyFill="0" applyAlignment="0" applyProtection="0"/>
    <xf numFmtId="0" fontId="37" fillId="22" borderId="0" applyNumberFormat="0" applyBorder="0" applyAlignment="0" applyProtection="0"/>
    <xf numFmtId="0" fontId="5" fillId="0" borderId="0"/>
    <xf numFmtId="0" fontId="6" fillId="0" borderId="0"/>
    <xf numFmtId="0" fontId="42" fillId="0" borderId="0"/>
    <xf numFmtId="0" fontId="6" fillId="0" borderId="0"/>
    <xf numFmtId="0" fontId="25" fillId="23" borderId="7" applyNumberFormat="0" applyFont="0" applyAlignment="0" applyProtection="0"/>
    <xf numFmtId="0" fontId="38" fillId="20" borderId="8" applyNumberForma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3" fillId="0" borderId="0"/>
    <xf numFmtId="165" fontId="42" fillId="0" borderId="0" applyFont="0" applyFill="0" applyBorder="0" applyAlignment="0" applyProtection="0"/>
    <xf numFmtId="169" fontId="45" fillId="0" borderId="0" applyFill="0" applyBorder="0" applyProtection="0">
      <alignment horizontal="right" vertical="top"/>
    </xf>
    <xf numFmtId="0" fontId="42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6" fillId="0" borderId="0"/>
    <xf numFmtId="0" fontId="2" fillId="0" borderId="0"/>
    <xf numFmtId="164" fontId="42" fillId="0" borderId="0" applyFont="0" applyFill="0" applyBorder="0" applyAlignment="0" applyProtection="0"/>
    <xf numFmtId="0" fontId="59" fillId="0" borderId="0"/>
    <xf numFmtId="164" fontId="5" fillId="0" borderId="0" applyFont="0" applyFill="0" applyBorder="0" applyAlignment="0" applyProtection="0"/>
    <xf numFmtId="0" fontId="60" fillId="0" borderId="0"/>
    <xf numFmtId="0" fontId="45" fillId="0" borderId="0">
      <alignment horizontal="left" vertical="top" wrapText="1"/>
    </xf>
    <xf numFmtId="0" fontId="42" fillId="0" borderId="0"/>
    <xf numFmtId="164" fontId="42" fillId="0" borderId="0" applyFont="0" applyFill="0" applyBorder="0" applyAlignment="0" applyProtection="0"/>
    <xf numFmtId="0" fontId="6" fillId="0" borderId="0"/>
    <xf numFmtId="0" fontId="61" fillId="0" borderId="0"/>
  </cellStyleXfs>
  <cellXfs count="333">
    <xf numFmtId="0" fontId="0" fillId="0" borderId="0" xfId="0"/>
    <xf numFmtId="0" fontId="47" fillId="0" borderId="0" xfId="0" applyFont="1" applyAlignment="1">
      <alignment vertical="center"/>
    </xf>
    <xf numFmtId="0" fontId="48" fillId="24" borderId="10" xfId="0" applyFont="1" applyFill="1" applyBorder="1" applyAlignment="1">
      <alignment vertical="center" wrapText="1"/>
    </xf>
    <xf numFmtId="0" fontId="50" fillId="0" borderId="10" xfId="0" applyFont="1" applyBorder="1" applyAlignment="1">
      <alignment horizontal="center" vertical="center" wrapText="1"/>
    </xf>
    <xf numFmtId="168" fontId="48" fillId="24" borderId="10" xfId="99" applyNumberFormat="1" applyFont="1" applyFill="1" applyBorder="1" applyAlignment="1">
      <alignment horizontal="center" vertical="center" wrapText="1"/>
    </xf>
    <xf numFmtId="0" fontId="47" fillId="24" borderId="13" xfId="0" applyFont="1" applyFill="1" applyBorder="1" applyAlignment="1">
      <alignment horizontal="center" vertical="center"/>
    </xf>
    <xf numFmtId="0" fontId="47" fillId="0" borderId="13" xfId="0" applyFont="1" applyFill="1" applyBorder="1" applyAlignment="1">
      <alignment horizontal="left" vertical="center" wrapText="1"/>
    </xf>
    <xf numFmtId="168" fontId="47" fillId="24" borderId="10" xfId="99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vertical="center" wrapText="1"/>
    </xf>
    <xf numFmtId="0" fontId="47" fillId="0" borderId="0" xfId="0" applyFont="1" applyFill="1" applyAlignment="1">
      <alignment vertical="center"/>
    </xf>
    <xf numFmtId="0" fontId="48" fillId="0" borderId="10" xfId="0" applyFont="1" applyFill="1" applyBorder="1" applyAlignment="1">
      <alignment horizontal="center" vertical="center"/>
    </xf>
    <xf numFmtId="0" fontId="48" fillId="0" borderId="10" xfId="99" applyFont="1" applyBorder="1" applyAlignment="1">
      <alignment vertical="center"/>
    </xf>
    <xf numFmtId="168" fontId="48" fillId="0" borderId="10" xfId="99" applyNumberFormat="1" applyFont="1" applyBorder="1" applyAlignment="1">
      <alignment horizontal="center" vertical="center" wrapText="1"/>
    </xf>
    <xf numFmtId="0" fontId="47" fillId="0" borderId="10" xfId="99" applyFont="1" applyBorder="1" applyAlignment="1">
      <alignment vertical="center"/>
    </xf>
    <xf numFmtId="168" fontId="47" fillId="0" borderId="10" xfId="99" applyNumberFormat="1" applyFont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top" wrapText="1"/>
    </xf>
    <xf numFmtId="0" fontId="47" fillId="0" borderId="16" xfId="99" applyFont="1" applyBorder="1" applyAlignment="1">
      <alignment vertical="center"/>
    </xf>
    <xf numFmtId="0" fontId="47" fillId="0" borderId="10" xfId="99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top" wrapText="1"/>
    </xf>
    <xf numFmtId="167" fontId="48" fillId="24" borderId="10" xfId="99" applyNumberFormat="1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167" fontId="47" fillId="0" borderId="0" xfId="0" applyNumberFormat="1" applyFont="1" applyAlignment="1">
      <alignment vertical="center"/>
    </xf>
    <xf numFmtId="0" fontId="47" fillId="24" borderId="0" xfId="0" applyFont="1" applyFill="1" applyAlignment="1">
      <alignment horizontal="center" vertical="center"/>
    </xf>
    <xf numFmtId="0" fontId="47" fillId="0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top" wrapText="1"/>
    </xf>
    <xf numFmtId="0" fontId="48" fillId="0" borderId="0" xfId="0" applyFont="1" applyFill="1" applyAlignment="1">
      <alignment vertical="center"/>
    </xf>
    <xf numFmtId="0" fontId="47" fillId="24" borderId="0" xfId="0" applyFont="1" applyFill="1" applyAlignment="1">
      <alignment vertical="center"/>
    </xf>
    <xf numFmtId="0" fontId="48" fillId="24" borderId="0" xfId="0" applyFont="1" applyFill="1" applyAlignment="1">
      <alignment vertical="center"/>
    </xf>
    <xf numFmtId="165" fontId="48" fillId="24" borderId="10" xfId="0" applyNumberFormat="1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center"/>
    </xf>
    <xf numFmtId="4" fontId="48" fillId="24" borderId="10" xfId="0" applyNumberFormat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top" wrapText="1"/>
    </xf>
    <xf numFmtId="0" fontId="46" fillId="0" borderId="10" xfId="0" applyFont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/>
    </xf>
    <xf numFmtId="168" fontId="47" fillId="0" borderId="0" xfId="0" applyNumberFormat="1" applyFont="1" applyAlignment="1">
      <alignment vertical="center"/>
    </xf>
    <xf numFmtId="0" fontId="48" fillId="24" borderId="10" xfId="99" applyFont="1" applyFill="1" applyBorder="1" applyAlignment="1">
      <alignment vertical="center"/>
    </xf>
    <xf numFmtId="0" fontId="47" fillId="24" borderId="10" xfId="99" applyFont="1" applyFill="1" applyBorder="1" applyAlignment="1">
      <alignment vertical="center"/>
    </xf>
    <xf numFmtId="0" fontId="48" fillId="24" borderId="10" xfId="0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left" vertical="center" wrapText="1"/>
    </xf>
    <xf numFmtId="0" fontId="47" fillId="0" borderId="0" xfId="0" applyFont="1" applyBorder="1" applyAlignment="1">
      <alignment vertical="center"/>
    </xf>
    <xf numFmtId="0" fontId="47" fillId="24" borderId="0" xfId="0" applyFont="1" applyFill="1" applyBorder="1" applyAlignment="1">
      <alignment vertical="center"/>
    </xf>
    <xf numFmtId="0" fontId="47" fillId="0" borderId="0" xfId="0" applyFont="1" applyFill="1" applyBorder="1" applyAlignment="1">
      <alignment vertical="center"/>
    </xf>
    <xf numFmtId="167" fontId="48" fillId="0" borderId="15" xfId="0" applyNumberFormat="1" applyFont="1" applyFill="1" applyBorder="1" applyAlignment="1">
      <alignment horizontal="center" vertical="center"/>
    </xf>
    <xf numFmtId="168" fontId="47" fillId="0" borderId="10" xfId="99" applyNumberFormat="1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left" vertical="center" wrapText="1"/>
    </xf>
    <xf numFmtId="0" fontId="54" fillId="0" borderId="10" xfId="0" applyFont="1" applyBorder="1" applyAlignment="1">
      <alignment horizontal="left" vertical="center" wrapText="1"/>
    </xf>
    <xf numFmtId="0" fontId="55" fillId="0" borderId="10" xfId="0" applyFont="1" applyBorder="1" applyAlignment="1">
      <alignment horizontal="left" vertical="center" wrapText="1"/>
    </xf>
    <xf numFmtId="49" fontId="47" fillId="0" borderId="10" xfId="0" applyNumberFormat="1" applyFont="1" applyFill="1" applyBorder="1" applyAlignment="1">
      <alignment horizontal="left" vertical="center" wrapText="1"/>
    </xf>
    <xf numFmtId="0" fontId="57" fillId="24" borderId="0" xfId="0" applyFont="1" applyFill="1" applyBorder="1" applyAlignment="1">
      <alignment horizontal="center" vertical="center"/>
    </xf>
    <xf numFmtId="0" fontId="57" fillId="24" borderId="10" xfId="0" applyFont="1" applyFill="1" applyBorder="1" applyAlignment="1">
      <alignment horizontal="center" vertical="center"/>
    </xf>
    <xf numFmtId="0" fontId="52" fillId="24" borderId="0" xfId="0" applyFont="1" applyFill="1" applyBorder="1" applyAlignment="1">
      <alignment horizontal="left" vertical="center" wrapText="1"/>
    </xf>
    <xf numFmtId="168" fontId="52" fillId="24" borderId="0" xfId="99" applyNumberFormat="1" applyFont="1" applyFill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  <xf numFmtId="0" fontId="46" fillId="0" borderId="10" xfId="25" applyFont="1" applyFill="1" applyBorder="1" applyAlignment="1">
      <alignment horizontal="center" vertical="center" wrapText="1"/>
    </xf>
    <xf numFmtId="168" fontId="52" fillId="0" borderId="10" xfId="99" applyNumberFormat="1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10" xfId="0" applyFont="1" applyBorder="1" applyAlignment="1">
      <alignment horizontal="center" vertical="center" wrapText="1"/>
    </xf>
    <xf numFmtId="169" fontId="53" fillId="0" borderId="10" xfId="107" applyNumberFormat="1" applyFont="1" applyFill="1" applyBorder="1" applyAlignment="1">
      <alignment horizontal="center" vertical="center" wrapText="1"/>
    </xf>
    <xf numFmtId="169" fontId="1" fillId="0" borderId="10" xfId="107" applyNumberFormat="1" applyFont="1" applyFill="1" applyBorder="1" applyAlignment="1">
      <alignment horizontal="center" vertical="center" wrapText="1"/>
    </xf>
    <xf numFmtId="168" fontId="47" fillId="0" borderId="10" xfId="0" applyNumberFormat="1" applyFont="1" applyFill="1" applyBorder="1" applyAlignment="1">
      <alignment horizontal="center" vertical="center"/>
    </xf>
    <xf numFmtId="168" fontId="48" fillId="24" borderId="10" xfId="99" applyNumberFormat="1" applyFont="1" applyFill="1" applyBorder="1" applyAlignment="1">
      <alignment horizontal="center" vertical="center" wrapText="1"/>
    </xf>
    <xf numFmtId="168" fontId="47" fillId="24" borderId="10" xfId="99" applyNumberFormat="1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vertical="center" wrapText="1"/>
    </xf>
    <xf numFmtId="0" fontId="47" fillId="0" borderId="0" xfId="0" applyFont="1" applyFill="1" applyAlignment="1">
      <alignment vertical="center"/>
    </xf>
    <xf numFmtId="0" fontId="48" fillId="0" borderId="10" xfId="0" applyFont="1" applyFill="1" applyBorder="1" applyAlignment="1">
      <alignment horizontal="center" vertical="center"/>
    </xf>
    <xf numFmtId="167" fontId="48" fillId="0" borderId="10" xfId="0" applyNumberFormat="1" applyFont="1" applyFill="1" applyBorder="1" applyAlignment="1">
      <alignment horizontal="center" vertical="center" wrapText="1"/>
    </xf>
    <xf numFmtId="0" fontId="48" fillId="0" borderId="10" xfId="99" applyFont="1" applyBorder="1" applyAlignment="1">
      <alignment vertical="center"/>
    </xf>
    <xf numFmtId="168" fontId="48" fillId="0" borderId="10" xfId="99" applyNumberFormat="1" applyFont="1" applyBorder="1" applyAlignment="1">
      <alignment horizontal="center" vertical="center" wrapText="1"/>
    </xf>
    <xf numFmtId="0" fontId="47" fillId="0" borderId="10" xfId="99" applyFont="1" applyBorder="1" applyAlignment="1">
      <alignment vertical="center"/>
    </xf>
    <xf numFmtId="168" fontId="47" fillId="0" borderId="10" xfId="99" applyNumberFormat="1" applyFont="1" applyBorder="1" applyAlignment="1">
      <alignment horizontal="center" vertical="center" wrapText="1"/>
    </xf>
    <xf numFmtId="0" fontId="47" fillId="0" borderId="16" xfId="99" applyFont="1" applyBorder="1" applyAlignment="1">
      <alignment vertical="center"/>
    </xf>
    <xf numFmtId="0" fontId="47" fillId="0" borderId="10" xfId="99" applyFont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left" vertical="top" wrapText="1"/>
    </xf>
    <xf numFmtId="167" fontId="48" fillId="24" borderId="10" xfId="99" applyNumberFormat="1" applyFont="1" applyFill="1" applyBorder="1" applyAlignment="1">
      <alignment horizontal="center" vertical="center" wrapText="1"/>
    </xf>
    <xf numFmtId="168" fontId="48" fillId="24" borderId="10" xfId="0" applyNumberFormat="1" applyFont="1" applyFill="1" applyBorder="1" applyAlignment="1">
      <alignment horizontal="center" vertical="center" wrapText="1"/>
    </xf>
    <xf numFmtId="168" fontId="47" fillId="24" borderId="10" xfId="0" applyNumberFormat="1" applyFont="1" applyFill="1" applyBorder="1" applyAlignment="1">
      <alignment horizontal="center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50" fillId="24" borderId="0" xfId="0" applyFont="1" applyFill="1" applyAlignment="1">
      <alignment horizontal="center" vertical="center"/>
    </xf>
    <xf numFmtId="0" fontId="50" fillId="24" borderId="10" xfId="0" applyFont="1" applyFill="1" applyBorder="1" applyAlignment="1">
      <alignment horizontal="left" vertical="center" wrapText="1"/>
    </xf>
    <xf numFmtId="0" fontId="47" fillId="24" borderId="0" xfId="0" applyFont="1" applyFill="1" applyAlignment="1">
      <alignment horizontal="center" vertical="center"/>
    </xf>
    <xf numFmtId="167" fontId="47" fillId="24" borderId="10" xfId="0" applyNumberFormat="1" applyFont="1" applyFill="1" applyBorder="1" applyAlignment="1">
      <alignment horizontal="center" vertical="center" wrapText="1"/>
    </xf>
    <xf numFmtId="0" fontId="49" fillId="24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4" fontId="48" fillId="24" borderId="10" xfId="0" applyNumberFormat="1" applyFont="1" applyFill="1" applyBorder="1" applyAlignment="1">
      <alignment horizontal="center" vertical="center" wrapText="1"/>
    </xf>
    <xf numFmtId="168" fontId="52" fillId="24" borderId="10" xfId="99" applyNumberFormat="1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left" vertical="top" wrapText="1"/>
    </xf>
    <xf numFmtId="0" fontId="48" fillId="0" borderId="0" xfId="0" applyFont="1" applyFill="1" applyAlignment="1">
      <alignment vertical="center"/>
    </xf>
    <xf numFmtId="0" fontId="47" fillId="24" borderId="0" xfId="0" applyFont="1" applyFill="1" applyAlignment="1">
      <alignment vertical="center"/>
    </xf>
    <xf numFmtId="4" fontId="47" fillId="24" borderId="10" xfId="0" applyNumberFormat="1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0" xfId="0" applyFont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top" wrapText="1"/>
    </xf>
    <xf numFmtId="0" fontId="46" fillId="24" borderId="10" xfId="0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center" vertical="center"/>
    </xf>
    <xf numFmtId="0" fontId="48" fillId="24" borderId="1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horizontal="left" vertical="top" wrapText="1"/>
    </xf>
    <xf numFmtId="0" fontId="48" fillId="25" borderId="10" xfId="0" applyFont="1" applyFill="1" applyBorder="1" applyAlignment="1">
      <alignment horizontal="center" vertical="center" wrapText="1"/>
    </xf>
    <xf numFmtId="0" fontId="48" fillId="25" borderId="10" xfId="0" applyFont="1" applyFill="1" applyBorder="1" applyAlignment="1">
      <alignment horizontal="left" vertical="center" wrapText="1"/>
    </xf>
    <xf numFmtId="0" fontId="48" fillId="24" borderId="10" xfId="99" applyFont="1" applyFill="1" applyBorder="1" applyAlignment="1">
      <alignment vertical="center"/>
    </xf>
    <xf numFmtId="0" fontId="47" fillId="24" borderId="10" xfId="99" applyFont="1" applyFill="1" applyBorder="1" applyAlignment="1">
      <alignment vertical="center"/>
    </xf>
    <xf numFmtId="0" fontId="47" fillId="24" borderId="0" xfId="0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vertical="center"/>
    </xf>
    <xf numFmtId="0" fontId="47" fillId="0" borderId="0" xfId="0" applyFont="1" applyBorder="1" applyAlignment="1">
      <alignment horizontal="left" vertical="center" wrapText="1"/>
    </xf>
    <xf numFmtId="167" fontId="47" fillId="24" borderId="0" xfId="0" applyNumberFormat="1" applyFont="1" applyFill="1" applyBorder="1" applyAlignment="1">
      <alignment horizontal="center" vertical="center"/>
    </xf>
    <xf numFmtId="169" fontId="47" fillId="0" borderId="10" xfId="107" applyNumberFormat="1" applyFont="1" applyBorder="1" applyAlignment="1">
      <alignment horizontal="right" vertical="top"/>
    </xf>
    <xf numFmtId="0" fontId="47" fillId="0" borderId="10" xfId="0" applyFont="1" applyBorder="1" applyAlignment="1">
      <alignment horizontal="center" vertical="top" wrapText="1"/>
    </xf>
    <xf numFmtId="167" fontId="47" fillId="24" borderId="0" xfId="0" applyNumberFormat="1" applyFont="1" applyFill="1" applyAlignment="1">
      <alignment horizontal="center" vertical="center"/>
    </xf>
    <xf numFmtId="0" fontId="1" fillId="0" borderId="10" xfId="99" applyFont="1" applyBorder="1"/>
    <xf numFmtId="0" fontId="62" fillId="0" borderId="0" xfId="0" applyFont="1" applyFill="1" applyAlignment="1">
      <alignment horizontal="center" vertical="center"/>
    </xf>
    <xf numFmtId="0" fontId="62" fillId="0" borderId="0" xfId="0" applyFont="1" applyAlignment="1">
      <alignment horizontal="left" vertical="top" wrapText="1"/>
    </xf>
    <xf numFmtId="0" fontId="48" fillId="0" borderId="13" xfId="0" applyFont="1" applyFill="1" applyBorder="1" applyAlignment="1">
      <alignment horizontal="left" vertical="center" wrapText="1"/>
    </xf>
    <xf numFmtId="0" fontId="49" fillId="0" borderId="10" xfId="0" applyFont="1" applyBorder="1" applyAlignment="1">
      <alignment horizontal="center" vertical="center" wrapText="1"/>
    </xf>
    <xf numFmtId="0" fontId="48" fillId="24" borderId="0" xfId="0" applyFont="1" applyFill="1" applyBorder="1" applyAlignment="1">
      <alignment horizontal="left" vertical="center" wrapText="1"/>
    </xf>
    <xf numFmtId="0" fontId="50" fillId="24" borderId="0" xfId="0" applyFont="1" applyFill="1" applyBorder="1" applyAlignment="1">
      <alignment horizontal="center" vertical="center" wrapText="1"/>
    </xf>
    <xf numFmtId="168" fontId="48" fillId="0" borderId="10" xfId="0" applyNumberFormat="1" applyFont="1" applyFill="1" applyBorder="1" applyAlignment="1">
      <alignment horizontal="center" vertical="center"/>
    </xf>
    <xf numFmtId="0" fontId="48" fillId="24" borderId="0" xfId="0" applyFont="1" applyFill="1" applyAlignment="1">
      <alignment horizontal="center" vertical="center"/>
    </xf>
    <xf numFmtId="170" fontId="47" fillId="24" borderId="10" xfId="0" applyNumberFormat="1" applyFont="1" applyFill="1" applyBorder="1" applyAlignment="1">
      <alignment horizontal="center" vertical="center"/>
    </xf>
    <xf numFmtId="170" fontId="47" fillId="24" borderId="10" xfId="99" applyNumberFormat="1" applyFont="1" applyFill="1" applyBorder="1" applyAlignment="1">
      <alignment horizontal="center" vertical="center" wrapText="1"/>
    </xf>
    <xf numFmtId="168" fontId="47" fillId="24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0" xfId="0" applyFont="1" applyFill="1" applyBorder="1" applyAlignment="1">
      <alignment horizontal="center" vertical="center"/>
    </xf>
    <xf numFmtId="0" fontId="48" fillId="0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46" fillId="0" borderId="10" xfId="0" applyFont="1" applyBorder="1" applyAlignment="1">
      <alignment horizontal="left" vertical="center" wrapText="1"/>
    </xf>
    <xf numFmtId="0" fontId="48" fillId="0" borderId="10" xfId="0" applyFont="1" applyFill="1" applyBorder="1" applyAlignment="1">
      <alignment horizontal="left" vertical="center" wrapText="1"/>
    </xf>
    <xf numFmtId="0" fontId="48" fillId="0" borderId="10" xfId="0" applyFont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8" fillId="24" borderId="10" xfId="0" applyFont="1" applyFill="1" applyBorder="1" applyAlignment="1">
      <alignment horizontal="center" vertical="center" wrapText="1"/>
    </xf>
    <xf numFmtId="0" fontId="50" fillId="24" borderId="10" xfId="0" applyFont="1" applyFill="1" applyBorder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52" fillId="0" borderId="10" xfId="0" applyFont="1" applyBorder="1" applyAlignment="1">
      <alignment horizontal="left" vertical="center" wrapText="1"/>
    </xf>
    <xf numFmtId="0" fontId="46" fillId="24" borderId="24" xfId="0" applyFont="1" applyFill="1" applyBorder="1" applyAlignment="1">
      <alignment horizontal="left" vertical="center" wrapText="1"/>
    </xf>
    <xf numFmtId="0" fontId="47" fillId="24" borderId="24" xfId="0" applyFont="1" applyFill="1" applyBorder="1" applyAlignment="1">
      <alignment horizontal="left" vertical="center" wrapText="1"/>
    </xf>
    <xf numFmtId="0" fontId="48" fillId="0" borderId="24" xfId="0" applyFont="1" applyBorder="1" applyAlignment="1">
      <alignment horizontal="left" vertical="top" wrapText="1"/>
    </xf>
    <xf numFmtId="0" fontId="48" fillId="24" borderId="24" xfId="0" applyFont="1" applyFill="1" applyBorder="1" applyAlignment="1">
      <alignment horizontal="left" vertical="center" wrapText="1"/>
    </xf>
    <xf numFmtId="0" fontId="57" fillId="24" borderId="0" xfId="0" applyFont="1" applyFill="1" applyAlignment="1">
      <alignment horizontal="center" vertical="center"/>
    </xf>
    <xf numFmtId="167" fontId="57" fillId="24" borderId="0" xfId="0" applyNumberFormat="1" applyFont="1" applyFill="1" applyAlignment="1">
      <alignment horizontal="center" vertical="center"/>
    </xf>
    <xf numFmtId="0" fontId="46" fillId="0" borderId="24" xfId="0" applyFont="1" applyBorder="1" applyAlignment="1">
      <alignment horizontal="left" vertical="top" wrapText="1"/>
    </xf>
    <xf numFmtId="0" fontId="47" fillId="0" borderId="24" xfId="0" applyFont="1" applyBorder="1" applyAlignment="1">
      <alignment horizontal="left" vertical="top" wrapText="1"/>
    </xf>
    <xf numFmtId="168" fontId="47" fillId="0" borderId="24" xfId="99" applyNumberFormat="1" applyFont="1" applyBorder="1" applyAlignment="1">
      <alignment horizontal="center" vertical="center" wrapText="1"/>
    </xf>
    <xf numFmtId="0" fontId="47" fillId="0" borderId="10" xfId="99" applyFont="1" applyBorder="1"/>
    <xf numFmtId="0" fontId="48" fillId="0" borderId="24" xfId="0" applyFont="1" applyBorder="1" applyAlignment="1">
      <alignment horizontal="left" vertical="center" wrapText="1"/>
    </xf>
    <xf numFmtId="0" fontId="47" fillId="0" borderId="24" xfId="0" applyFont="1" applyBorder="1" applyAlignment="1">
      <alignment horizontal="left" vertical="center" wrapText="1"/>
    </xf>
    <xf numFmtId="0" fontId="46" fillId="0" borderId="24" xfId="0" applyFont="1" applyBorder="1" applyAlignment="1">
      <alignment horizontal="left" vertical="center" wrapText="1"/>
    </xf>
    <xf numFmtId="168" fontId="47" fillId="24" borderId="24" xfId="99" applyNumberFormat="1" applyFont="1" applyFill="1" applyBorder="1" applyAlignment="1">
      <alignment horizontal="center" vertical="center" wrapText="1"/>
    </xf>
    <xf numFmtId="0" fontId="57" fillId="0" borderId="0" xfId="0" applyFont="1" applyFill="1" applyAlignment="1">
      <alignment vertical="center"/>
    </xf>
    <xf numFmtId="168" fontId="63" fillId="0" borderId="24" xfId="99" applyNumberFormat="1" applyFont="1" applyFill="1" applyBorder="1" applyAlignment="1">
      <alignment horizontal="center" vertical="center" wrapText="1"/>
    </xf>
    <xf numFmtId="0" fontId="57" fillId="24" borderId="24" xfId="0" applyFont="1" applyFill="1" applyBorder="1" applyAlignment="1">
      <alignment horizontal="center" vertical="center" wrapText="1"/>
    </xf>
    <xf numFmtId="0" fontId="57" fillId="24" borderId="24" xfId="0" applyFont="1" applyFill="1" applyBorder="1" applyAlignment="1">
      <alignment horizontal="center" vertical="center"/>
    </xf>
    <xf numFmtId="0" fontId="46" fillId="0" borderId="24" xfId="0" applyFont="1" applyFill="1" applyBorder="1" applyAlignment="1">
      <alignment horizontal="left" vertical="center" wrapText="1"/>
    </xf>
    <xf numFmtId="0" fontId="47" fillId="0" borderId="0" xfId="0" applyFont="1"/>
    <xf numFmtId="167" fontId="46" fillId="0" borderId="0" xfId="120" applyNumberFormat="1" applyFont="1" applyFill="1" applyAlignment="1">
      <alignment horizontal="right" vertical="center"/>
    </xf>
    <xf numFmtId="4" fontId="48" fillId="25" borderId="24" xfId="0" applyNumberFormat="1" applyFont="1" applyFill="1" applyBorder="1" applyAlignment="1">
      <alignment horizontal="center" vertical="center"/>
    </xf>
    <xf numFmtId="0" fontId="46" fillId="24" borderId="24" xfId="0" applyFont="1" applyFill="1" applyBorder="1" applyAlignment="1">
      <alignment horizontal="center" vertical="center" wrapText="1"/>
    </xf>
    <xf numFmtId="4" fontId="48" fillId="24" borderId="24" xfId="0" applyNumberFormat="1" applyFont="1" applyFill="1" applyBorder="1" applyAlignment="1">
      <alignment horizontal="center" vertical="center"/>
    </xf>
    <xf numFmtId="0" fontId="48" fillId="24" borderId="24" xfId="0" applyFont="1" applyFill="1" applyBorder="1" applyAlignment="1">
      <alignment horizontal="center" vertical="center" wrapText="1"/>
    </xf>
    <xf numFmtId="4" fontId="46" fillId="24" borderId="24" xfId="0" applyNumberFormat="1" applyFont="1" applyFill="1" applyBorder="1" applyAlignment="1">
      <alignment horizontal="center" vertical="center"/>
    </xf>
    <xf numFmtId="0" fontId="56" fillId="24" borderId="0" xfId="0" applyFont="1" applyFill="1" applyAlignment="1">
      <alignment vertical="center"/>
    </xf>
    <xf numFmtId="0" fontId="57" fillId="24" borderId="0" xfId="0" applyFont="1" applyFill="1" applyAlignment="1">
      <alignment vertical="center"/>
    </xf>
    <xf numFmtId="0" fontId="1" fillId="0" borderId="24" xfId="0" applyFont="1" applyBorder="1" applyAlignment="1">
      <alignment horizontal="left" vertical="center" wrapText="1"/>
    </xf>
    <xf numFmtId="0" fontId="52" fillId="0" borderId="26" xfId="0" applyFont="1" applyBorder="1" applyAlignment="1">
      <alignment horizontal="left" vertical="center" wrapText="1"/>
    </xf>
    <xf numFmtId="0" fontId="46" fillId="0" borderId="26" xfId="0" applyFont="1" applyBorder="1" applyAlignment="1">
      <alignment horizontal="left" vertical="center" wrapText="1"/>
    </xf>
    <xf numFmtId="168" fontId="52" fillId="24" borderId="24" xfId="99" applyNumberFormat="1" applyFont="1" applyFill="1" applyBorder="1" applyAlignment="1">
      <alignment horizontal="center" vertical="center" wrapText="1"/>
    </xf>
    <xf numFmtId="0" fontId="50" fillId="24" borderId="24" xfId="0" applyFont="1" applyFill="1" applyBorder="1" applyAlignment="1">
      <alignment horizontal="center" vertical="center" wrapText="1"/>
    </xf>
    <xf numFmtId="0" fontId="48" fillId="25" borderId="24" xfId="0" applyFont="1" applyFill="1" applyBorder="1" applyAlignment="1">
      <alignment horizontal="left" vertical="center" wrapText="1"/>
    </xf>
    <xf numFmtId="0" fontId="48" fillId="25" borderId="24" xfId="0" applyFont="1" applyFill="1" applyBorder="1" applyAlignment="1">
      <alignment horizontal="center" vertical="center" wrapText="1"/>
    </xf>
    <xf numFmtId="0" fontId="47" fillId="24" borderId="24" xfId="0" applyFont="1" applyFill="1" applyBorder="1" applyAlignment="1">
      <alignment horizontal="center" vertical="center"/>
    </xf>
    <xf numFmtId="0" fontId="50" fillId="24" borderId="24" xfId="0" applyFont="1" applyFill="1" applyBorder="1" applyAlignment="1">
      <alignment horizontal="left" vertical="center" wrapText="1"/>
    </xf>
    <xf numFmtId="0" fontId="49" fillId="24" borderId="24" xfId="0" applyFont="1" applyFill="1" applyBorder="1" applyAlignment="1">
      <alignment horizontal="left" vertical="center" wrapText="1"/>
    </xf>
    <xf numFmtId="167" fontId="47" fillId="24" borderId="24" xfId="0" applyNumberFormat="1" applyFont="1" applyFill="1" applyBorder="1" applyAlignment="1">
      <alignment horizontal="center" vertical="center" wrapText="1"/>
    </xf>
    <xf numFmtId="0" fontId="47" fillId="24" borderId="24" xfId="0" applyFont="1" applyFill="1" applyBorder="1" applyAlignment="1">
      <alignment horizontal="center" vertical="center" wrapText="1"/>
    </xf>
    <xf numFmtId="0" fontId="52" fillId="0" borderId="24" xfId="0" applyFont="1" applyBorder="1" applyAlignment="1">
      <alignment horizontal="left" vertical="center" wrapText="1"/>
    </xf>
    <xf numFmtId="167" fontId="57" fillId="24" borderId="24" xfId="0" applyNumberFormat="1" applyFont="1" applyFill="1" applyBorder="1" applyAlignment="1">
      <alignment horizontal="center" vertical="center" wrapText="1"/>
    </xf>
    <xf numFmtId="0" fontId="63" fillId="0" borderId="24" xfId="0" applyFont="1" applyBorder="1" applyAlignment="1">
      <alignment horizontal="left" vertical="center" wrapText="1"/>
    </xf>
    <xf numFmtId="168" fontId="63" fillId="24" borderId="24" xfId="99" applyNumberFormat="1" applyFont="1" applyFill="1" applyBorder="1" applyAlignment="1">
      <alignment horizontal="center" vertical="center" wrapText="1"/>
    </xf>
    <xf numFmtId="0" fontId="65" fillId="0" borderId="0" xfId="122" applyFont="1" applyAlignment="1">
      <alignment horizontal="left" vertical="top"/>
    </xf>
    <xf numFmtId="0" fontId="47" fillId="0" borderId="0" xfId="0" applyFont="1" applyFill="1" applyAlignment="1">
      <alignment horizontal="center" vertical="center"/>
    </xf>
    <xf numFmtId="0" fontId="48" fillId="0" borderId="24" xfId="0" applyFont="1" applyFill="1" applyBorder="1" applyAlignment="1">
      <alignment horizontal="center" vertical="center" wrapText="1"/>
    </xf>
    <xf numFmtId="0" fontId="2" fillId="0" borderId="0" xfId="0" applyFont="1"/>
    <xf numFmtId="0" fontId="47" fillId="0" borderId="24" xfId="0" applyFont="1" applyBorder="1" applyAlignment="1">
      <alignment horizontal="left" vertical="center" wrapText="1"/>
    </xf>
    <xf numFmtId="169" fontId="47" fillId="0" borderId="24" xfId="107" applyNumberFormat="1" applyFont="1" applyBorder="1" applyAlignment="1">
      <alignment horizontal="right" vertical="center"/>
    </xf>
    <xf numFmtId="0" fontId="47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47" fillId="0" borderId="24" xfId="0" applyFont="1" applyBorder="1" applyAlignment="1">
      <alignment horizontal="center" vertical="top" wrapText="1"/>
    </xf>
    <xf numFmtId="169" fontId="47" fillId="0" borderId="24" xfId="107" applyNumberFormat="1" applyFont="1" applyBorder="1" applyAlignment="1">
      <alignment horizontal="right" vertical="top"/>
    </xf>
    <xf numFmtId="169" fontId="1" fillId="0" borderId="24" xfId="107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 vertical="center"/>
    </xf>
    <xf numFmtId="171" fontId="46" fillId="24" borderId="10" xfId="99" applyNumberFormat="1" applyFont="1" applyFill="1" applyBorder="1" applyAlignment="1">
      <alignment horizontal="center" vertical="center" wrapText="1"/>
    </xf>
    <xf numFmtId="0" fontId="47" fillId="24" borderId="0" xfId="0" applyFont="1" applyFill="1" applyBorder="1" applyAlignment="1">
      <alignment horizontal="left" vertical="center" wrapText="1"/>
    </xf>
    <xf numFmtId="0" fontId="57" fillId="0" borderId="0" xfId="0" applyFont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center" vertical="center" wrapText="1"/>
    </xf>
    <xf numFmtId="37" fontId="46" fillId="24" borderId="10" xfId="99" applyNumberFormat="1" applyFont="1" applyFill="1" applyBorder="1" applyAlignment="1">
      <alignment horizontal="center" vertical="center" wrapText="1"/>
    </xf>
    <xf numFmtId="0" fontId="57" fillId="24" borderId="0" xfId="0" applyFont="1" applyFill="1" applyBorder="1" applyAlignment="1">
      <alignment horizontal="left" vertical="center" wrapText="1"/>
    </xf>
    <xf numFmtId="0" fontId="47" fillId="0" borderId="10" xfId="0" applyFont="1" applyBorder="1" applyAlignment="1">
      <alignment vertical="center" wrapText="1"/>
    </xf>
    <xf numFmtId="0" fontId="56" fillId="0" borderId="0" xfId="0" applyFont="1" applyBorder="1" applyAlignment="1">
      <alignment horizontal="left" vertical="center" wrapText="1"/>
    </xf>
    <xf numFmtId="0" fontId="56" fillId="24" borderId="0" xfId="0" applyFont="1" applyFill="1" applyBorder="1" applyAlignment="1">
      <alignment horizontal="center" vertical="center"/>
    </xf>
    <xf numFmtId="0" fontId="50" fillId="0" borderId="24" xfId="0" applyFont="1" applyBorder="1" applyAlignment="1">
      <alignment horizontal="center" vertical="center" wrapText="1"/>
    </xf>
    <xf numFmtId="0" fontId="48" fillId="0" borderId="0" xfId="0" applyFont="1" applyBorder="1" applyAlignment="1">
      <alignment horizontal="left" vertical="center" wrapText="1"/>
    </xf>
    <xf numFmtId="0" fontId="48" fillId="24" borderId="0" xfId="0" applyFont="1" applyFill="1" applyBorder="1" applyAlignment="1">
      <alignment horizontal="center" vertical="center"/>
    </xf>
    <xf numFmtId="0" fontId="55" fillId="0" borderId="0" xfId="0" applyFont="1" applyAlignment="1">
      <alignment horizontal="left" vertical="top" wrapText="1"/>
    </xf>
    <xf numFmtId="0" fontId="48" fillId="0" borderId="0" xfId="0" applyFont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/>
    </xf>
    <xf numFmtId="0" fontId="48" fillId="24" borderId="15" xfId="0" applyFont="1" applyFill="1" applyBorder="1" applyAlignment="1">
      <alignment horizontal="center" vertical="center"/>
    </xf>
    <xf numFmtId="0" fontId="44" fillId="0" borderId="0" xfId="99" applyFont="1" applyBorder="1" applyAlignment="1">
      <alignment horizontal="right" vertical="center"/>
    </xf>
    <xf numFmtId="0" fontId="47" fillId="0" borderId="0" xfId="0" applyFont="1" applyAlignment="1">
      <alignment horizontal="right" vertical="center"/>
    </xf>
    <xf numFmtId="0" fontId="48" fillId="24" borderId="10" xfId="0" applyFont="1" applyFill="1" applyBorder="1" applyAlignment="1">
      <alignment horizontal="center" vertical="center" wrapText="1"/>
    </xf>
    <xf numFmtId="0" fontId="48" fillId="24" borderId="13" xfId="0" applyFont="1" applyFill="1" applyBorder="1" applyAlignment="1">
      <alignment horizontal="center" vertical="center" wrapText="1"/>
    </xf>
    <xf numFmtId="0" fontId="48" fillId="24" borderId="16" xfId="0" applyFont="1" applyFill="1" applyBorder="1" applyAlignment="1">
      <alignment horizontal="center" vertical="center"/>
    </xf>
    <xf numFmtId="0" fontId="48" fillId="24" borderId="11" xfId="0" applyFont="1" applyFill="1" applyBorder="1" applyAlignment="1">
      <alignment horizontal="center" vertical="center"/>
    </xf>
    <xf numFmtId="0" fontId="48" fillId="24" borderId="12" xfId="0" applyFont="1" applyFill="1" applyBorder="1" applyAlignment="1">
      <alignment horizontal="center" vertical="center"/>
    </xf>
    <xf numFmtId="0" fontId="47" fillId="24" borderId="16" xfId="0" applyFont="1" applyFill="1" applyBorder="1" applyAlignment="1">
      <alignment horizontal="center" vertical="center"/>
    </xf>
    <xf numFmtId="0" fontId="47" fillId="24" borderId="11" xfId="0" applyFont="1" applyFill="1" applyBorder="1" applyAlignment="1">
      <alignment horizontal="center" vertical="center"/>
    </xf>
    <xf numFmtId="0" fontId="47" fillId="24" borderId="12" xfId="0" applyFont="1" applyFill="1" applyBorder="1" applyAlignment="1">
      <alignment horizontal="center" vertical="center"/>
    </xf>
    <xf numFmtId="0" fontId="48" fillId="24" borderId="16" xfId="0" applyFont="1" applyFill="1" applyBorder="1" applyAlignment="1">
      <alignment horizontal="center" vertical="center" wrapText="1"/>
    </xf>
    <xf numFmtId="0" fontId="48" fillId="24" borderId="11" xfId="0" applyFont="1" applyFill="1" applyBorder="1" applyAlignment="1">
      <alignment horizontal="center" vertical="center" wrapText="1"/>
    </xf>
    <xf numFmtId="0" fontId="48" fillId="24" borderId="12" xfId="0" applyFont="1" applyFill="1" applyBorder="1" applyAlignment="1">
      <alignment horizontal="center" vertical="center" wrapText="1"/>
    </xf>
    <xf numFmtId="0" fontId="48" fillId="24" borderId="14" xfId="0" applyFont="1" applyFill="1" applyBorder="1" applyAlignment="1">
      <alignment horizontal="center" vertical="center" wrapText="1"/>
    </xf>
    <xf numFmtId="0" fontId="48" fillId="24" borderId="15" xfId="0" applyFont="1" applyFill="1" applyBorder="1" applyAlignment="1">
      <alignment horizontal="center" vertical="center" wrapText="1"/>
    </xf>
    <xf numFmtId="0" fontId="46" fillId="24" borderId="0" xfId="99" applyFont="1" applyFill="1" applyBorder="1" applyAlignment="1">
      <alignment horizontal="right" vertical="center"/>
    </xf>
    <xf numFmtId="0" fontId="48" fillId="24" borderId="10" xfId="0" applyFont="1" applyFill="1" applyBorder="1" applyAlignment="1">
      <alignment horizontal="center" vertical="center"/>
    </xf>
    <xf numFmtId="0" fontId="46" fillId="24" borderId="13" xfId="0" applyFont="1" applyFill="1" applyBorder="1" applyAlignment="1">
      <alignment horizontal="right" vertical="center" wrapText="1"/>
    </xf>
    <xf numFmtId="0" fontId="46" fillId="24" borderId="14" xfId="0" applyFont="1" applyFill="1" applyBorder="1" applyAlignment="1">
      <alignment horizontal="right" vertical="center" wrapText="1"/>
    </xf>
    <xf numFmtId="0" fontId="46" fillId="24" borderId="15" xfId="0" applyFont="1" applyFill="1" applyBorder="1" applyAlignment="1">
      <alignment horizontal="right" vertical="center" wrapText="1"/>
    </xf>
    <xf numFmtId="49" fontId="48" fillId="0" borderId="25" xfId="99" applyNumberFormat="1" applyFont="1" applyBorder="1" applyAlignment="1">
      <alignment horizontal="center" vertical="top"/>
    </xf>
    <xf numFmtId="49" fontId="48" fillId="0" borderId="11" xfId="99" applyNumberFormat="1" applyFont="1" applyBorder="1" applyAlignment="1">
      <alignment horizontal="center" vertical="top"/>
    </xf>
    <xf numFmtId="49" fontId="48" fillId="0" borderId="12" xfId="99" applyNumberFormat="1" applyFont="1" applyBorder="1" applyAlignment="1">
      <alignment horizontal="center" vertical="top"/>
    </xf>
    <xf numFmtId="49" fontId="48" fillId="0" borderId="25" xfId="99" applyNumberFormat="1" applyFont="1" applyBorder="1" applyAlignment="1">
      <alignment horizontal="center" vertical="top" wrapText="1"/>
    </xf>
    <xf numFmtId="49" fontId="48" fillId="0" borderId="11" xfId="99" applyNumberFormat="1" applyFont="1" applyBorder="1" applyAlignment="1">
      <alignment horizontal="center" vertical="top" wrapText="1"/>
    </xf>
    <xf numFmtId="49" fontId="48" fillId="0" borderId="12" xfId="99" applyNumberFormat="1" applyFont="1" applyBorder="1" applyAlignment="1">
      <alignment horizontal="center" vertical="top" wrapText="1"/>
    </xf>
    <xf numFmtId="0" fontId="48" fillId="24" borderId="10" xfId="99" applyFont="1" applyFill="1" applyBorder="1" applyAlignment="1">
      <alignment horizontal="center" vertical="top"/>
    </xf>
    <xf numFmtId="0" fontId="48" fillId="0" borderId="25" xfId="99" applyFont="1" applyBorder="1" applyAlignment="1">
      <alignment horizontal="center" vertical="top"/>
    </xf>
    <xf numFmtId="0" fontId="48" fillId="0" borderId="11" xfId="99" applyFont="1" applyBorder="1" applyAlignment="1">
      <alignment horizontal="center" vertical="top"/>
    </xf>
    <xf numFmtId="0" fontId="48" fillId="0" borderId="12" xfId="99" applyFont="1" applyBorder="1" applyAlignment="1">
      <alignment horizontal="center" vertical="top"/>
    </xf>
    <xf numFmtId="0" fontId="48" fillId="0" borderId="16" xfId="99" applyFont="1" applyBorder="1" applyAlignment="1">
      <alignment horizontal="center" vertical="top"/>
    </xf>
    <xf numFmtId="0" fontId="48" fillId="0" borderId="24" xfId="99" applyFont="1" applyBorder="1" applyAlignment="1">
      <alignment horizontal="center" vertical="top"/>
    </xf>
    <xf numFmtId="49" fontId="48" fillId="0" borderId="10" xfId="99" applyNumberFormat="1" applyFont="1" applyBorder="1" applyAlignment="1">
      <alignment horizontal="center" vertical="top"/>
    </xf>
    <xf numFmtId="49" fontId="48" fillId="0" borderId="24" xfId="99" applyNumberFormat="1" applyFont="1" applyBorder="1" applyAlignment="1">
      <alignment horizontal="center" vertical="top"/>
    </xf>
    <xf numFmtId="0" fontId="48" fillId="0" borderId="10" xfId="99" applyFont="1" applyBorder="1" applyAlignment="1">
      <alignment horizontal="center" vertical="top"/>
    </xf>
    <xf numFmtId="0" fontId="48" fillId="0" borderId="10" xfId="0" applyFont="1" applyFill="1" applyBorder="1" applyAlignment="1">
      <alignment horizontal="center" vertical="center" wrapText="1"/>
    </xf>
    <xf numFmtId="0" fontId="48" fillId="0" borderId="13" xfId="0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 vertical="center"/>
    </xf>
    <xf numFmtId="0" fontId="48" fillId="0" borderId="15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right" vertical="center"/>
    </xf>
    <xf numFmtId="0" fontId="48" fillId="0" borderId="0" xfId="0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right" vertical="center" wrapText="1"/>
    </xf>
    <xf numFmtId="49" fontId="48" fillId="0" borderId="16" xfId="99" applyNumberFormat="1" applyFont="1" applyBorder="1" applyAlignment="1">
      <alignment horizontal="center" vertical="top"/>
    </xf>
    <xf numFmtId="0" fontId="56" fillId="0" borderId="16" xfId="99" applyFont="1" applyBorder="1" applyAlignment="1">
      <alignment horizontal="center" vertical="top"/>
    </xf>
    <xf numFmtId="0" fontId="56" fillId="0" borderId="11" xfId="99" applyFont="1" applyBorder="1" applyAlignment="1">
      <alignment horizontal="center" vertical="top"/>
    </xf>
    <xf numFmtId="0" fontId="56" fillId="0" borderId="12" xfId="99" applyFont="1" applyBorder="1" applyAlignment="1">
      <alignment horizontal="center" vertical="top"/>
    </xf>
    <xf numFmtId="0" fontId="48" fillId="24" borderId="16" xfId="99" applyFont="1" applyFill="1" applyBorder="1" applyAlignment="1">
      <alignment horizontal="center" vertical="top"/>
    </xf>
    <xf numFmtId="0" fontId="48" fillId="24" borderId="11" xfId="99" applyFont="1" applyFill="1" applyBorder="1" applyAlignment="1">
      <alignment horizontal="center" vertical="top"/>
    </xf>
    <xf numFmtId="0" fontId="48" fillId="24" borderId="12" xfId="99" applyFont="1" applyFill="1" applyBorder="1" applyAlignment="1">
      <alignment horizontal="center" vertical="top"/>
    </xf>
    <xf numFmtId="49" fontId="56" fillId="0" borderId="16" xfId="99" applyNumberFormat="1" applyFont="1" applyBorder="1" applyAlignment="1">
      <alignment horizontal="center" vertical="top"/>
    </xf>
    <xf numFmtId="49" fontId="56" fillId="0" borderId="11" xfId="99" applyNumberFormat="1" applyFont="1" applyBorder="1" applyAlignment="1">
      <alignment horizontal="center" vertical="top"/>
    </xf>
    <xf numFmtId="49" fontId="56" fillId="0" borderId="12" xfId="99" applyNumberFormat="1" applyFont="1" applyBorder="1" applyAlignment="1">
      <alignment horizontal="center" vertical="top"/>
    </xf>
    <xf numFmtId="0" fontId="48" fillId="25" borderId="26" xfId="0" applyFont="1" applyFill="1" applyBorder="1" applyAlignment="1">
      <alignment horizontal="center" vertical="center"/>
    </xf>
    <xf numFmtId="0" fontId="48" fillId="25" borderId="27" xfId="0" applyFont="1" applyFill="1" applyBorder="1" applyAlignment="1">
      <alignment horizontal="center" vertical="center"/>
    </xf>
    <xf numFmtId="0" fontId="48" fillId="25" borderId="28" xfId="0" applyFont="1" applyFill="1" applyBorder="1" applyAlignment="1">
      <alignment horizontal="center" vertical="center"/>
    </xf>
    <xf numFmtId="0" fontId="48" fillId="24" borderId="24" xfId="0" applyFont="1" applyFill="1" applyBorder="1" applyAlignment="1">
      <alignment horizontal="center" vertical="center" wrapText="1"/>
    </xf>
    <xf numFmtId="0" fontId="48" fillId="24" borderId="24" xfId="0" applyFont="1" applyFill="1" applyBorder="1" applyAlignment="1">
      <alignment horizontal="center" vertical="top"/>
    </xf>
    <xf numFmtId="0" fontId="48" fillId="24" borderId="24" xfId="0" applyFont="1" applyFill="1" applyBorder="1" applyAlignment="1">
      <alignment horizontal="center" vertical="center"/>
    </xf>
    <xf numFmtId="0" fontId="48" fillId="0" borderId="26" xfId="0" applyFont="1" applyFill="1" applyBorder="1" applyAlignment="1">
      <alignment horizontal="center" vertical="center" wrapText="1"/>
    </xf>
    <xf numFmtId="0" fontId="48" fillId="0" borderId="28" xfId="0" applyFont="1" applyFill="1" applyBorder="1" applyAlignment="1">
      <alignment horizontal="center" vertical="center" wrapText="1"/>
    </xf>
    <xf numFmtId="0" fontId="48" fillId="0" borderId="24" xfId="0" applyFont="1" applyFill="1" applyBorder="1" applyAlignment="1">
      <alignment horizontal="center" vertical="center" wrapText="1"/>
    </xf>
    <xf numFmtId="167" fontId="48" fillId="0" borderId="24" xfId="0" applyNumberFormat="1" applyFont="1" applyFill="1" applyBorder="1" applyAlignment="1">
      <alignment horizontal="center" vertical="center" wrapText="1"/>
    </xf>
    <xf numFmtId="0" fontId="64" fillId="0" borderId="0" xfId="121" applyFont="1" applyAlignment="1">
      <alignment horizontal="right" vertical="center" wrapText="1"/>
    </xf>
    <xf numFmtId="0" fontId="48" fillId="0" borderId="0" xfId="0" applyFont="1" applyFill="1" applyAlignment="1">
      <alignment horizontal="center" vertical="center" wrapText="1"/>
    </xf>
    <xf numFmtId="0" fontId="47" fillId="24" borderId="10" xfId="0" applyFont="1" applyFill="1" applyBorder="1" applyAlignment="1">
      <alignment horizontal="center" vertical="center" wrapText="1"/>
    </xf>
    <xf numFmtId="0" fontId="52" fillId="0" borderId="10" xfId="0" applyFont="1" applyBorder="1" applyAlignment="1">
      <alignment horizontal="left" vertical="center" wrapText="1"/>
    </xf>
    <xf numFmtId="0" fontId="47" fillId="24" borderId="24" xfId="0" applyFont="1" applyFill="1" applyBorder="1" applyAlignment="1">
      <alignment horizontal="center" vertical="center" wrapText="1"/>
    </xf>
    <xf numFmtId="0" fontId="52" fillId="0" borderId="24" xfId="0" applyFont="1" applyBorder="1" applyAlignment="1">
      <alignment horizontal="left" vertical="center" wrapText="1"/>
    </xf>
    <xf numFmtId="0" fontId="46" fillId="24" borderId="24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46" fillId="24" borderId="13" xfId="0" applyFont="1" applyFill="1" applyBorder="1" applyAlignment="1">
      <alignment horizontal="left" vertical="center" wrapText="1"/>
    </xf>
    <xf numFmtId="0" fontId="46" fillId="24" borderId="27" xfId="0" applyFont="1" applyFill="1" applyBorder="1" applyAlignment="1">
      <alignment horizontal="left" vertical="center" wrapText="1"/>
    </xf>
    <xf numFmtId="0" fontId="46" fillId="24" borderId="10" xfId="0" applyFont="1" applyFill="1" applyBorder="1" applyAlignment="1">
      <alignment horizontal="left" vertical="center" wrapText="1"/>
    </xf>
    <xf numFmtId="0" fontId="50" fillId="24" borderId="10" xfId="0" applyFont="1" applyFill="1" applyBorder="1" applyAlignment="1">
      <alignment horizontal="center" vertical="center" wrapText="1"/>
    </xf>
    <xf numFmtId="0" fontId="46" fillId="24" borderId="0" xfId="0" applyFont="1" applyFill="1" applyBorder="1" applyAlignment="1">
      <alignment horizontal="right" vertical="center"/>
    </xf>
    <xf numFmtId="0" fontId="48" fillId="24" borderId="10" xfId="0" applyFont="1" applyFill="1" applyBorder="1" applyAlignment="1">
      <alignment horizontal="left" vertical="center" wrapText="1"/>
    </xf>
    <xf numFmtId="0" fontId="52" fillId="0" borderId="26" xfId="0" applyFont="1" applyBorder="1" applyAlignment="1">
      <alignment horizontal="left" vertical="center" wrapText="1"/>
    </xf>
    <xf numFmtId="0" fontId="52" fillId="24" borderId="10" xfId="0" applyFont="1" applyFill="1" applyBorder="1" applyAlignment="1">
      <alignment horizontal="left" vertical="center" wrapText="1"/>
    </xf>
    <xf numFmtId="0" fontId="52" fillId="24" borderId="13" xfId="0" applyFont="1" applyFill="1" applyBorder="1" applyAlignment="1">
      <alignment horizontal="left" vertical="center" wrapText="1"/>
    </xf>
    <xf numFmtId="0" fontId="50" fillId="24" borderId="24" xfId="0" applyFont="1" applyFill="1" applyBorder="1" applyAlignment="1">
      <alignment horizontal="center" vertical="center" wrapText="1"/>
    </xf>
    <xf numFmtId="0" fontId="52" fillId="24" borderId="15" xfId="0" applyFont="1" applyFill="1" applyBorder="1" applyAlignment="1">
      <alignment horizontal="left" vertical="center" wrapText="1"/>
    </xf>
    <xf numFmtId="0" fontId="50" fillId="24" borderId="16" xfId="0" applyFont="1" applyFill="1" applyBorder="1" applyAlignment="1">
      <alignment horizontal="center" vertical="center" wrapText="1"/>
    </xf>
    <xf numFmtId="0" fontId="50" fillId="24" borderId="11" xfId="0" applyFont="1" applyFill="1" applyBorder="1" applyAlignment="1">
      <alignment horizontal="center" vertical="center" wrapText="1"/>
    </xf>
    <xf numFmtId="0" fontId="50" fillId="24" borderId="12" xfId="0" applyFont="1" applyFill="1" applyBorder="1" applyAlignment="1">
      <alignment horizontal="center" vertical="center" wrapText="1"/>
    </xf>
    <xf numFmtId="0" fontId="52" fillId="24" borderId="24" xfId="0" applyFont="1" applyFill="1" applyBorder="1" applyAlignment="1">
      <alignment horizontal="left" vertical="center" wrapText="1"/>
    </xf>
    <xf numFmtId="0" fontId="47" fillId="24" borderId="13" xfId="0" applyFont="1" applyFill="1" applyBorder="1" applyAlignment="1">
      <alignment horizontal="center" vertical="center" wrapText="1"/>
    </xf>
    <xf numFmtId="0" fontId="47" fillId="24" borderId="15" xfId="0" applyFont="1" applyFill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right" vertical="center" wrapText="1"/>
    </xf>
    <xf numFmtId="0" fontId="46" fillId="0" borderId="10" xfId="0" applyFont="1" applyBorder="1" applyAlignment="1">
      <alignment horizontal="left" vertical="center" wrapText="1"/>
    </xf>
    <xf numFmtId="0" fontId="52" fillId="24" borderId="26" xfId="0" applyFont="1" applyFill="1" applyBorder="1" applyAlignment="1">
      <alignment horizontal="center" vertical="center" wrapText="1"/>
    </xf>
    <xf numFmtId="0" fontId="52" fillId="24" borderId="27" xfId="0" applyFont="1" applyFill="1" applyBorder="1" applyAlignment="1">
      <alignment horizontal="center" vertical="center" wrapText="1"/>
    </xf>
    <xf numFmtId="0" fontId="52" fillId="24" borderId="28" xfId="0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top"/>
    </xf>
    <xf numFmtId="0" fontId="54" fillId="0" borderId="0" xfId="0" applyFont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47" fillId="0" borderId="24" xfId="0" applyFont="1" applyBorder="1" applyAlignment="1">
      <alignment horizontal="left" vertical="center" wrapText="1"/>
    </xf>
    <xf numFmtId="0" fontId="44" fillId="0" borderId="17" xfId="0" applyFont="1" applyBorder="1" applyAlignment="1">
      <alignment horizontal="right" vertical="center"/>
    </xf>
    <xf numFmtId="0" fontId="44" fillId="0" borderId="0" xfId="0" applyFont="1" applyBorder="1" applyAlignment="1">
      <alignment horizontal="right" vertical="center"/>
    </xf>
    <xf numFmtId="0" fontId="44" fillId="0" borderId="17" xfId="0" applyFont="1" applyFill="1" applyBorder="1" applyAlignment="1">
      <alignment horizontal="right" vertical="center"/>
    </xf>
    <xf numFmtId="0" fontId="53" fillId="0" borderId="0" xfId="0" applyFont="1" applyAlignment="1">
      <alignment horizontal="center" vertical="center" wrapText="1"/>
    </xf>
    <xf numFmtId="0" fontId="1" fillId="0" borderId="18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58" fillId="0" borderId="13" xfId="0" applyFont="1" applyBorder="1" applyAlignment="1">
      <alignment horizontal="center" vertical="center" wrapText="1"/>
    </xf>
    <xf numFmtId="0" fontId="58" fillId="0" borderId="14" xfId="0" applyFont="1" applyBorder="1" applyAlignment="1">
      <alignment horizontal="center" vertical="center" wrapText="1"/>
    </xf>
    <xf numFmtId="0" fontId="58" fillId="0" borderId="15" xfId="0" applyFont="1" applyBorder="1" applyAlignment="1">
      <alignment horizontal="center" vertical="center" wrapText="1"/>
    </xf>
    <xf numFmtId="0" fontId="48" fillId="0" borderId="23" xfId="0" applyFont="1" applyFill="1" applyBorder="1" applyAlignment="1">
      <alignment horizontal="center" vertical="center" wrapText="1"/>
    </xf>
    <xf numFmtId="0" fontId="48" fillId="0" borderId="22" xfId="0" applyFont="1" applyFill="1" applyBorder="1" applyAlignment="1">
      <alignment horizontal="center" vertical="center" wrapText="1"/>
    </xf>
  </cellXfs>
  <cellStyles count="123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20"/>
    <cellStyle name="Comma 15" xfId="116"/>
    <cellStyle name="Comma 2" xfId="20"/>
    <cellStyle name="Comma 2 2" xfId="21"/>
    <cellStyle name="Comma 2 2 2" xfId="109"/>
    <cellStyle name="Comma 3" xfId="22"/>
    <cellStyle name="Comma 4" xfId="23"/>
    <cellStyle name="Comma 4 2" xfId="110"/>
    <cellStyle name="Comma 5" xfId="24"/>
    <cellStyle name="Comma 6" xfId="85"/>
    <cellStyle name="Comma 7" xfId="86"/>
    <cellStyle name="Comma 8" xfId="106"/>
    <cellStyle name="Comma 8 2" xfId="114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17"/>
    <cellStyle name="Normal 11" xfId="121"/>
    <cellStyle name="Normal 13" xfId="122"/>
    <cellStyle name="Normal 17" xfId="119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5 3" xfId="111"/>
    <cellStyle name="Normal 6" xfId="30"/>
    <cellStyle name="Normal 7" xfId="31"/>
    <cellStyle name="Normal 7 2" xfId="112"/>
    <cellStyle name="Normal 8" xfId="105"/>
    <cellStyle name="Normal 8 2" xfId="113"/>
    <cellStyle name="Normal 8 2 2" xfId="118"/>
    <cellStyle name="Normal 8 3" xfId="115"/>
    <cellStyle name="Normal 9" xfId="108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"/>
  <sheetViews>
    <sheetView workbookViewId="0">
      <selection activeCell="H10" sqref="H10"/>
    </sheetView>
  </sheetViews>
  <sheetFormatPr defaultColWidth="9.140625" defaultRowHeight="13.5" x14ac:dyDescent="0.2"/>
  <cols>
    <col min="1" max="1" width="5" style="1" customWidth="1"/>
    <col min="2" max="2" width="11.140625" style="1" customWidth="1"/>
    <col min="3" max="3" width="57" style="1" customWidth="1"/>
    <col min="4" max="4" width="31.140625" style="1" customWidth="1"/>
    <col min="5" max="5" width="9.85546875" style="1" customWidth="1"/>
    <col min="6" max="16384" width="9.140625" style="1"/>
  </cols>
  <sheetData>
    <row r="1" spans="1:4" ht="15.95" customHeight="1" x14ac:dyDescent="0.2">
      <c r="A1" s="47"/>
      <c r="B1" s="219" t="s">
        <v>27</v>
      </c>
      <c r="C1" s="219"/>
      <c r="D1" s="219"/>
    </row>
    <row r="2" spans="1:4" ht="15.95" customHeight="1" x14ac:dyDescent="0.2">
      <c r="A2" s="47"/>
      <c r="B2" s="219" t="s">
        <v>111</v>
      </c>
      <c r="C2" s="219"/>
      <c r="D2" s="219"/>
    </row>
    <row r="3" spans="1:4" ht="15.95" customHeight="1" x14ac:dyDescent="0.2">
      <c r="A3" s="47"/>
      <c r="B3" s="220" t="s">
        <v>44</v>
      </c>
      <c r="C3" s="220"/>
      <c r="D3" s="220"/>
    </row>
    <row r="4" spans="1:4" ht="53.25" customHeight="1" x14ac:dyDescent="0.2">
      <c r="A4" s="47"/>
      <c r="B4" s="216" t="s">
        <v>302</v>
      </c>
      <c r="C4" s="216"/>
      <c r="D4" s="216"/>
    </row>
    <row r="5" spans="1:4" ht="13.5" customHeight="1" x14ac:dyDescent="0.2">
      <c r="A5" s="47"/>
      <c r="D5" s="134" t="s">
        <v>51</v>
      </c>
    </row>
    <row r="6" spans="1:4" ht="84.75" customHeight="1" x14ac:dyDescent="0.2">
      <c r="B6" s="43" t="s">
        <v>1</v>
      </c>
      <c r="C6" s="43" t="s">
        <v>35</v>
      </c>
      <c r="D6" s="126" t="s">
        <v>49</v>
      </c>
    </row>
    <row r="7" spans="1:4" ht="19.5" customHeight="1" x14ac:dyDescent="0.2">
      <c r="B7" s="2"/>
      <c r="C7" s="2"/>
      <c r="D7" s="3" t="s">
        <v>0</v>
      </c>
    </row>
    <row r="8" spans="1:4" ht="20.25" customHeight="1" x14ac:dyDescent="0.2">
      <c r="B8" s="217" t="s">
        <v>36</v>
      </c>
      <c r="C8" s="218"/>
      <c r="D8" s="50">
        <f>+D10+D11+D12+D13+D14+D15+D16+D9</f>
        <v>0</v>
      </c>
    </row>
    <row r="9" spans="1:4" ht="20.25" customHeight="1" x14ac:dyDescent="0.2">
      <c r="B9" s="5">
        <v>1099</v>
      </c>
      <c r="C9" s="6" t="s">
        <v>246</v>
      </c>
      <c r="D9" s="51">
        <v>-269969.40000000002</v>
      </c>
    </row>
    <row r="10" spans="1:4" ht="34.5" customHeight="1" x14ac:dyDescent="0.2">
      <c r="B10" s="5">
        <v>1126</v>
      </c>
      <c r="C10" s="6" t="s">
        <v>198</v>
      </c>
      <c r="D10" s="51">
        <v>69969.399999999994</v>
      </c>
    </row>
    <row r="11" spans="1:4" ht="15.95" customHeight="1" x14ac:dyDescent="0.2">
      <c r="B11" s="5">
        <v>1142</v>
      </c>
      <c r="C11" s="6" t="s">
        <v>125</v>
      </c>
      <c r="D11" s="51">
        <v>80000</v>
      </c>
    </row>
    <row r="12" spans="1:4" ht="15.95" customHeight="1" x14ac:dyDescent="0.2">
      <c r="B12" s="5">
        <v>1200</v>
      </c>
      <c r="C12" s="6" t="s">
        <v>54</v>
      </c>
      <c r="D12" s="51">
        <f>+'2'!E49</f>
        <v>310000</v>
      </c>
    </row>
    <row r="13" spans="1:4" ht="15.95" customHeight="1" x14ac:dyDescent="0.2">
      <c r="B13" s="39">
        <v>1202</v>
      </c>
      <c r="C13" s="8" t="s">
        <v>74</v>
      </c>
      <c r="D13" s="51">
        <f>+'2'!E76</f>
        <v>320000</v>
      </c>
    </row>
    <row r="14" spans="1:4" ht="32.25" customHeight="1" x14ac:dyDescent="0.2">
      <c r="B14" s="108">
        <v>1207</v>
      </c>
      <c r="C14" s="71" t="s">
        <v>185</v>
      </c>
      <c r="D14" s="51">
        <v>-75000</v>
      </c>
    </row>
    <row r="15" spans="1:4" ht="15.95" customHeight="1" x14ac:dyDescent="0.2">
      <c r="B15" s="108">
        <v>1208</v>
      </c>
      <c r="C15" s="71" t="s">
        <v>205</v>
      </c>
      <c r="D15" s="51">
        <v>65000</v>
      </c>
    </row>
    <row r="16" spans="1:4" ht="15.95" customHeight="1" x14ac:dyDescent="0.2">
      <c r="B16" s="108">
        <v>1139</v>
      </c>
      <c r="C16" s="71" t="s">
        <v>157</v>
      </c>
      <c r="D16" s="68">
        <v>-500000</v>
      </c>
    </row>
    <row r="17" spans="4:4" x14ac:dyDescent="0.2">
      <c r="D17" s="40"/>
    </row>
    <row r="18" spans="4:4" x14ac:dyDescent="0.2">
      <c r="D18" s="24"/>
    </row>
  </sheetData>
  <mergeCells count="5">
    <mergeCell ref="B4:D4"/>
    <mergeCell ref="B8:C8"/>
    <mergeCell ref="B1:D1"/>
    <mergeCell ref="B2:D2"/>
    <mergeCell ref="B3:D3"/>
  </mergeCells>
  <pageMargins left="0.7" right="0.7" top="0.75" bottom="0.75" header="0.3" footer="0.3"/>
  <pageSetup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6"/>
  <sheetViews>
    <sheetView workbookViewId="0">
      <selection activeCell="H13" sqref="H13"/>
    </sheetView>
  </sheetViews>
  <sheetFormatPr defaultColWidth="9.140625" defaultRowHeight="13.5" x14ac:dyDescent="0.2"/>
  <cols>
    <col min="1" max="1" width="3.42578125" style="91" customWidth="1"/>
    <col min="2" max="2" width="11.140625" style="91" customWidth="1"/>
    <col min="3" max="3" width="13" style="91" customWidth="1"/>
    <col min="4" max="4" width="76" style="91" customWidth="1"/>
    <col min="5" max="5" width="34.140625" style="91" customWidth="1"/>
    <col min="6" max="6" width="9.140625" style="91"/>
    <col min="7" max="7" width="9.42578125" style="91" bestFit="1" customWidth="1"/>
    <col min="8" max="9" width="9.7109375" style="91" bestFit="1" customWidth="1"/>
    <col min="10" max="10" width="9.140625" style="91"/>
    <col min="11" max="11" width="10.42578125" style="91" bestFit="1" customWidth="1"/>
    <col min="12" max="12" width="9.140625" style="91" customWidth="1"/>
    <col min="13" max="16384" width="9.140625" style="91"/>
  </cols>
  <sheetData>
    <row r="1" spans="1:9" ht="15.75" customHeight="1" x14ac:dyDescent="0.2">
      <c r="A1" s="115"/>
      <c r="B1" s="234" t="s">
        <v>40</v>
      </c>
      <c r="C1" s="234"/>
      <c r="D1" s="234"/>
      <c r="E1" s="234"/>
    </row>
    <row r="2" spans="1:9" ht="15.75" customHeight="1" x14ac:dyDescent="0.2">
      <c r="A2" s="115"/>
      <c r="B2" s="234" t="s">
        <v>111</v>
      </c>
      <c r="C2" s="234"/>
      <c r="D2" s="234"/>
      <c r="E2" s="234"/>
    </row>
    <row r="3" spans="1:9" ht="15.75" customHeight="1" x14ac:dyDescent="0.2">
      <c r="A3" s="115"/>
      <c r="B3" s="234" t="s">
        <v>44</v>
      </c>
      <c r="C3" s="234"/>
      <c r="D3" s="234"/>
      <c r="E3" s="234"/>
    </row>
    <row r="4" spans="1:9" ht="51" customHeight="1" x14ac:dyDescent="0.2">
      <c r="A4" s="115"/>
      <c r="B4" s="221" t="s">
        <v>200</v>
      </c>
      <c r="C4" s="221"/>
      <c r="D4" s="221"/>
      <c r="E4" s="221"/>
    </row>
    <row r="5" spans="1:9" s="101" customFormat="1" ht="17.25" customHeight="1" x14ac:dyDescent="0.2">
      <c r="A5" s="48"/>
      <c r="B5" s="236" t="s">
        <v>51</v>
      </c>
      <c r="C5" s="237"/>
      <c r="D5" s="237"/>
      <c r="E5" s="238"/>
    </row>
    <row r="6" spans="1:9" ht="66" customHeight="1" x14ac:dyDescent="0.2">
      <c r="B6" s="235" t="s">
        <v>1</v>
      </c>
      <c r="C6" s="235"/>
      <c r="D6" s="221" t="s">
        <v>22</v>
      </c>
      <c r="E6" s="135" t="s">
        <v>45</v>
      </c>
    </row>
    <row r="7" spans="1:9" ht="15.95" customHeight="1" x14ac:dyDescent="0.2">
      <c r="B7" s="136" t="s">
        <v>19</v>
      </c>
      <c r="C7" s="136" t="s">
        <v>20</v>
      </c>
      <c r="D7" s="221"/>
      <c r="E7" s="138" t="s">
        <v>0</v>
      </c>
    </row>
    <row r="8" spans="1:9" ht="15.95" customHeight="1" x14ac:dyDescent="0.2">
      <c r="B8" s="108"/>
      <c r="C8" s="108"/>
      <c r="D8" s="135" t="s">
        <v>21</v>
      </c>
      <c r="E8" s="85">
        <f>+E9+E123</f>
        <v>0</v>
      </c>
    </row>
    <row r="9" spans="1:9" ht="15.95" customHeight="1" x14ac:dyDescent="0.2">
      <c r="B9" s="108"/>
      <c r="C9" s="108"/>
      <c r="D9" s="109" t="s">
        <v>24</v>
      </c>
      <c r="E9" s="85">
        <f>+E23+E36+E49+E76+E97+E110+E10</f>
        <v>500000</v>
      </c>
    </row>
    <row r="10" spans="1:9" s="151" customFormat="1" ht="15.95" customHeight="1" x14ac:dyDescent="0.2">
      <c r="B10" s="223">
        <v>1099</v>
      </c>
      <c r="C10" s="226"/>
      <c r="D10" s="153" t="s">
        <v>58</v>
      </c>
      <c r="E10" s="85">
        <f>+E17</f>
        <v>-269969.40000000002</v>
      </c>
    </row>
    <row r="11" spans="1:9" s="151" customFormat="1" ht="15.95" customHeight="1" x14ac:dyDescent="0.2">
      <c r="B11" s="224"/>
      <c r="C11" s="227"/>
      <c r="D11" s="149" t="s">
        <v>213</v>
      </c>
      <c r="E11" s="85"/>
      <c r="I11" s="152"/>
    </row>
    <row r="12" spans="1:9" s="151" customFormat="1" ht="15.95" customHeight="1" x14ac:dyDescent="0.2">
      <c r="B12" s="224"/>
      <c r="C12" s="227"/>
      <c r="D12" s="153" t="s">
        <v>59</v>
      </c>
      <c r="E12" s="85"/>
    </row>
    <row r="13" spans="1:9" s="151" customFormat="1" ht="43.5" customHeight="1" x14ac:dyDescent="0.2">
      <c r="B13" s="224"/>
      <c r="C13" s="227"/>
      <c r="D13" s="154" t="s">
        <v>214</v>
      </c>
      <c r="E13" s="85"/>
    </row>
    <row r="14" spans="1:9" s="151" customFormat="1" ht="15.95" customHeight="1" x14ac:dyDescent="0.2">
      <c r="B14" s="224"/>
      <c r="C14" s="227"/>
      <c r="D14" s="153" t="s">
        <v>60</v>
      </c>
      <c r="E14" s="85"/>
    </row>
    <row r="15" spans="1:9" s="151" customFormat="1" ht="15.95" customHeight="1" x14ac:dyDescent="0.2">
      <c r="B15" s="225"/>
      <c r="C15" s="228"/>
      <c r="D15" s="154" t="s">
        <v>215</v>
      </c>
      <c r="E15" s="85"/>
    </row>
    <row r="16" spans="1:9" s="151" customFormat="1" ht="15.95" customHeight="1" x14ac:dyDescent="0.2">
      <c r="B16" s="221" t="s">
        <v>23</v>
      </c>
      <c r="C16" s="221"/>
      <c r="D16" s="222"/>
      <c r="E16" s="85"/>
    </row>
    <row r="17" spans="2:12" s="151" customFormat="1" ht="15.95" customHeight="1" x14ac:dyDescent="0.2">
      <c r="B17" s="226"/>
      <c r="C17" s="223">
        <v>11001</v>
      </c>
      <c r="D17" s="153" t="s">
        <v>61</v>
      </c>
      <c r="E17" s="86">
        <f>+'1'!D9</f>
        <v>-269969.40000000002</v>
      </c>
    </row>
    <row r="18" spans="2:12" s="151" customFormat="1" ht="15.95" customHeight="1" x14ac:dyDescent="0.2">
      <c r="B18" s="227"/>
      <c r="C18" s="224"/>
      <c r="D18" s="149" t="s">
        <v>216</v>
      </c>
      <c r="E18" s="86"/>
    </row>
    <row r="19" spans="2:12" s="151" customFormat="1" ht="15.95" customHeight="1" x14ac:dyDescent="0.2">
      <c r="B19" s="227"/>
      <c r="C19" s="224"/>
      <c r="D19" s="153" t="s">
        <v>62</v>
      </c>
      <c r="E19" s="85"/>
    </row>
    <row r="20" spans="2:12" s="151" customFormat="1" ht="15.95" customHeight="1" x14ac:dyDescent="0.2">
      <c r="B20" s="227"/>
      <c r="C20" s="224"/>
      <c r="D20" s="154" t="s">
        <v>216</v>
      </c>
      <c r="E20" s="85"/>
    </row>
    <row r="21" spans="2:12" s="151" customFormat="1" ht="15.95" customHeight="1" x14ac:dyDescent="0.2">
      <c r="B21" s="227"/>
      <c r="C21" s="224"/>
      <c r="D21" s="153" t="s">
        <v>46</v>
      </c>
      <c r="E21" s="85"/>
    </row>
    <row r="22" spans="2:12" s="151" customFormat="1" ht="15.95" customHeight="1" x14ac:dyDescent="0.2">
      <c r="B22" s="228"/>
      <c r="C22" s="225"/>
      <c r="D22" s="154" t="s">
        <v>47</v>
      </c>
      <c r="E22" s="86"/>
    </row>
    <row r="23" spans="2:12" ht="15.95" customHeight="1" x14ac:dyDescent="0.2">
      <c r="B23" s="223">
        <v>1126</v>
      </c>
      <c r="C23" s="226"/>
      <c r="D23" s="107" t="s">
        <v>58</v>
      </c>
      <c r="E23" s="85">
        <f>+E30</f>
        <v>69969.399999999994</v>
      </c>
    </row>
    <row r="24" spans="2:12" ht="30.75" customHeight="1" x14ac:dyDescent="0.2">
      <c r="B24" s="224"/>
      <c r="C24" s="227"/>
      <c r="D24" s="125" t="s">
        <v>193</v>
      </c>
      <c r="E24" s="85"/>
    </row>
    <row r="25" spans="2:12" ht="15.95" customHeight="1" x14ac:dyDescent="0.2">
      <c r="B25" s="224"/>
      <c r="C25" s="227"/>
      <c r="D25" s="107" t="s">
        <v>59</v>
      </c>
      <c r="E25" s="85"/>
    </row>
    <row r="26" spans="2:12" ht="44.25" customHeight="1" x14ac:dyDescent="0.2">
      <c r="B26" s="224"/>
      <c r="C26" s="227"/>
      <c r="D26" s="104" t="s">
        <v>194</v>
      </c>
      <c r="E26" s="85"/>
    </row>
    <row r="27" spans="2:12" ht="15.95" customHeight="1" x14ac:dyDescent="0.2">
      <c r="B27" s="224"/>
      <c r="C27" s="227"/>
      <c r="D27" s="107" t="s">
        <v>60</v>
      </c>
      <c r="E27" s="85"/>
      <c r="H27" s="121"/>
      <c r="I27" s="121"/>
    </row>
    <row r="28" spans="2:12" ht="30.75" customHeight="1" x14ac:dyDescent="0.2">
      <c r="B28" s="225"/>
      <c r="C28" s="228"/>
      <c r="D28" s="104" t="s">
        <v>195</v>
      </c>
      <c r="E28" s="85"/>
      <c r="H28" s="121"/>
      <c r="I28" s="121"/>
      <c r="K28" s="121"/>
    </row>
    <row r="29" spans="2:12" ht="15.95" customHeight="1" x14ac:dyDescent="0.2">
      <c r="B29" s="221" t="s">
        <v>23</v>
      </c>
      <c r="C29" s="221"/>
      <c r="D29" s="222"/>
      <c r="E29" s="85"/>
      <c r="K29" s="121"/>
      <c r="L29" s="121"/>
    </row>
    <row r="30" spans="2:12" ht="15.95" customHeight="1" x14ac:dyDescent="0.2">
      <c r="B30" s="226"/>
      <c r="C30" s="223">
        <v>12005</v>
      </c>
      <c r="D30" s="147" t="s">
        <v>207</v>
      </c>
      <c r="E30" s="86">
        <f>+'1'!D10</f>
        <v>69969.399999999994</v>
      </c>
    </row>
    <row r="31" spans="2:12" ht="37.5" customHeight="1" x14ac:dyDescent="0.2">
      <c r="B31" s="227"/>
      <c r="C31" s="224"/>
      <c r="D31" s="150" t="s">
        <v>247</v>
      </c>
      <c r="E31" s="86"/>
    </row>
    <row r="32" spans="2:12" ht="15.95" customHeight="1" x14ac:dyDescent="0.2">
      <c r="B32" s="227"/>
      <c r="C32" s="224"/>
      <c r="D32" s="147" t="s">
        <v>208</v>
      </c>
      <c r="E32" s="85"/>
    </row>
    <row r="33" spans="2:9" ht="41.25" customHeight="1" x14ac:dyDescent="0.2">
      <c r="B33" s="227"/>
      <c r="C33" s="224"/>
      <c r="D33" s="148" t="s">
        <v>248</v>
      </c>
      <c r="E33" s="85"/>
    </row>
    <row r="34" spans="2:9" ht="15.95" customHeight="1" x14ac:dyDescent="0.2">
      <c r="B34" s="227"/>
      <c r="C34" s="224"/>
      <c r="D34" s="147" t="s">
        <v>209</v>
      </c>
      <c r="E34" s="85"/>
      <c r="I34" s="121"/>
    </row>
    <row r="35" spans="2:9" ht="15.95" customHeight="1" x14ac:dyDescent="0.2">
      <c r="B35" s="228"/>
      <c r="C35" s="225"/>
      <c r="D35" s="148" t="s">
        <v>210</v>
      </c>
      <c r="E35" s="86"/>
      <c r="I35" s="121"/>
    </row>
    <row r="36" spans="2:9" ht="15.95" customHeight="1" x14ac:dyDescent="0.2">
      <c r="B36" s="223">
        <v>1142</v>
      </c>
      <c r="C36" s="226"/>
      <c r="D36" s="107" t="s">
        <v>58</v>
      </c>
      <c r="E36" s="85">
        <f>+E43</f>
        <v>80000</v>
      </c>
    </row>
    <row r="37" spans="2:9" ht="15.95" customHeight="1" x14ac:dyDescent="0.2">
      <c r="B37" s="224"/>
      <c r="C37" s="227"/>
      <c r="D37" s="109" t="s">
        <v>125</v>
      </c>
      <c r="E37" s="85"/>
      <c r="I37" s="121"/>
    </row>
    <row r="38" spans="2:9" ht="15.95" customHeight="1" x14ac:dyDescent="0.2">
      <c r="B38" s="224"/>
      <c r="C38" s="227"/>
      <c r="D38" s="107" t="s">
        <v>59</v>
      </c>
      <c r="E38" s="85"/>
    </row>
    <row r="39" spans="2:9" ht="32.25" customHeight="1" x14ac:dyDescent="0.2">
      <c r="B39" s="224"/>
      <c r="C39" s="227"/>
      <c r="D39" s="71" t="s">
        <v>126</v>
      </c>
      <c r="E39" s="85"/>
    </row>
    <row r="40" spans="2:9" ht="15.95" customHeight="1" x14ac:dyDescent="0.2">
      <c r="B40" s="224"/>
      <c r="C40" s="227"/>
      <c r="D40" s="107" t="s">
        <v>60</v>
      </c>
      <c r="E40" s="85"/>
    </row>
    <row r="41" spans="2:9" ht="15.95" customHeight="1" x14ac:dyDescent="0.2">
      <c r="B41" s="225"/>
      <c r="C41" s="228"/>
      <c r="D41" s="71" t="s">
        <v>127</v>
      </c>
      <c r="E41" s="85"/>
    </row>
    <row r="42" spans="2:9" ht="15.95" customHeight="1" x14ac:dyDescent="0.2">
      <c r="B42" s="221" t="s">
        <v>23</v>
      </c>
      <c r="C42" s="221"/>
      <c r="D42" s="222"/>
      <c r="E42" s="85"/>
    </row>
    <row r="43" spans="2:9" ht="15.95" customHeight="1" x14ac:dyDescent="0.2">
      <c r="B43" s="226"/>
      <c r="C43" s="223">
        <v>11001</v>
      </c>
      <c r="D43" s="107" t="s">
        <v>61</v>
      </c>
      <c r="E43" s="86">
        <v>80000</v>
      </c>
    </row>
    <row r="44" spans="2:9" ht="15.95" customHeight="1" x14ac:dyDescent="0.2">
      <c r="B44" s="227"/>
      <c r="C44" s="224"/>
      <c r="D44" s="109" t="s">
        <v>128</v>
      </c>
      <c r="E44" s="86"/>
    </row>
    <row r="45" spans="2:9" ht="15.95" customHeight="1" x14ac:dyDescent="0.2">
      <c r="B45" s="227"/>
      <c r="C45" s="224"/>
      <c r="D45" s="107" t="s">
        <v>62</v>
      </c>
      <c r="E45" s="85"/>
    </row>
    <row r="46" spans="2:9" ht="48" customHeight="1" x14ac:dyDescent="0.2">
      <c r="B46" s="227"/>
      <c r="C46" s="224"/>
      <c r="D46" s="71" t="s">
        <v>129</v>
      </c>
      <c r="E46" s="85"/>
    </row>
    <row r="47" spans="2:9" ht="15.95" customHeight="1" x14ac:dyDescent="0.2">
      <c r="B47" s="227"/>
      <c r="C47" s="224"/>
      <c r="D47" s="107" t="s">
        <v>46</v>
      </c>
      <c r="E47" s="85"/>
    </row>
    <row r="48" spans="2:9" ht="15.95" customHeight="1" x14ac:dyDescent="0.2">
      <c r="B48" s="228"/>
      <c r="C48" s="225"/>
      <c r="D48" s="71" t="s">
        <v>47</v>
      </c>
      <c r="E48" s="86"/>
    </row>
    <row r="49" spans="2:5" ht="15.95" customHeight="1" x14ac:dyDescent="0.2">
      <c r="B49" s="221">
        <v>1200</v>
      </c>
      <c r="C49" s="221"/>
      <c r="D49" s="107" t="s">
        <v>29</v>
      </c>
      <c r="E49" s="85">
        <f>+E56+E63+E70</f>
        <v>310000</v>
      </c>
    </row>
    <row r="50" spans="2:5" ht="15.95" customHeight="1" x14ac:dyDescent="0.2">
      <c r="B50" s="221"/>
      <c r="C50" s="221"/>
      <c r="D50" s="109" t="s">
        <v>54</v>
      </c>
      <c r="E50" s="97"/>
    </row>
    <row r="51" spans="2:5" ht="15.95" customHeight="1" x14ac:dyDescent="0.2">
      <c r="B51" s="221"/>
      <c r="C51" s="221"/>
      <c r="D51" s="107" t="s">
        <v>30</v>
      </c>
      <c r="E51" s="102"/>
    </row>
    <row r="52" spans="2:5" ht="34.5" customHeight="1" x14ac:dyDescent="0.2">
      <c r="B52" s="221"/>
      <c r="C52" s="221"/>
      <c r="D52" s="71" t="s">
        <v>56</v>
      </c>
      <c r="E52" s="102"/>
    </row>
    <row r="53" spans="2:5" ht="15.95" customHeight="1" x14ac:dyDescent="0.2">
      <c r="B53" s="221"/>
      <c r="C53" s="221"/>
      <c r="D53" s="107" t="s">
        <v>31</v>
      </c>
      <c r="E53" s="102"/>
    </row>
    <row r="54" spans="2:5" ht="36" customHeight="1" x14ac:dyDescent="0.2">
      <c r="B54" s="221"/>
      <c r="C54" s="221"/>
      <c r="D54" s="71" t="s">
        <v>57</v>
      </c>
      <c r="E54" s="102"/>
    </row>
    <row r="55" spans="2:5" ht="15.95" customHeight="1" x14ac:dyDescent="0.2">
      <c r="B55" s="222" t="s">
        <v>23</v>
      </c>
      <c r="C55" s="232"/>
      <c r="D55" s="233"/>
      <c r="E55" s="33"/>
    </row>
    <row r="56" spans="2:5" ht="15.95" customHeight="1" x14ac:dyDescent="0.2">
      <c r="B56" s="229"/>
      <c r="C56" s="229">
        <v>11001</v>
      </c>
      <c r="D56" s="107" t="s">
        <v>61</v>
      </c>
      <c r="E56" s="86">
        <v>-90000</v>
      </c>
    </row>
    <row r="57" spans="2:5" ht="15.95" customHeight="1" x14ac:dyDescent="0.2">
      <c r="B57" s="230"/>
      <c r="C57" s="230"/>
      <c r="D57" s="109" t="s">
        <v>158</v>
      </c>
      <c r="E57" s="35"/>
    </row>
    <row r="58" spans="2:5" ht="15.95" customHeight="1" x14ac:dyDescent="0.2">
      <c r="B58" s="230"/>
      <c r="C58" s="230"/>
      <c r="D58" s="107" t="s">
        <v>62</v>
      </c>
      <c r="E58" s="102"/>
    </row>
    <row r="59" spans="2:5" ht="34.5" customHeight="1" x14ac:dyDescent="0.2">
      <c r="B59" s="230"/>
      <c r="C59" s="230"/>
      <c r="D59" s="71" t="s">
        <v>159</v>
      </c>
      <c r="E59" s="102"/>
    </row>
    <row r="60" spans="2:5" ht="15.95" customHeight="1" x14ac:dyDescent="0.2">
      <c r="B60" s="230"/>
      <c r="C60" s="230"/>
      <c r="D60" s="107" t="s">
        <v>46</v>
      </c>
      <c r="E60" s="102"/>
    </row>
    <row r="61" spans="2:5" ht="15.95" customHeight="1" x14ac:dyDescent="0.2">
      <c r="B61" s="231"/>
      <c r="C61" s="231"/>
      <c r="D61" s="71" t="s">
        <v>47</v>
      </c>
      <c r="E61" s="102"/>
    </row>
    <row r="62" spans="2:5" ht="15.95" customHeight="1" x14ac:dyDescent="0.2">
      <c r="B62" s="221" t="s">
        <v>23</v>
      </c>
      <c r="C62" s="221"/>
      <c r="D62" s="221"/>
      <c r="E62" s="33"/>
    </row>
    <row r="63" spans="2:5" ht="15.95" customHeight="1" x14ac:dyDescent="0.2">
      <c r="B63" s="229"/>
      <c r="C63" s="229">
        <v>11003</v>
      </c>
      <c r="D63" s="107" t="s">
        <v>61</v>
      </c>
      <c r="E63" s="86">
        <v>-100000</v>
      </c>
    </row>
    <row r="64" spans="2:5" ht="15.95" customHeight="1" x14ac:dyDescent="0.2">
      <c r="B64" s="230"/>
      <c r="C64" s="230"/>
      <c r="D64" s="109" t="s">
        <v>119</v>
      </c>
      <c r="E64" s="35"/>
    </row>
    <row r="65" spans="2:5" ht="15.95" customHeight="1" x14ac:dyDescent="0.2">
      <c r="B65" s="230"/>
      <c r="C65" s="230"/>
      <c r="D65" s="107" t="s">
        <v>62</v>
      </c>
      <c r="E65" s="102"/>
    </row>
    <row r="66" spans="2:5" ht="30.75" customHeight="1" x14ac:dyDescent="0.2">
      <c r="B66" s="230"/>
      <c r="C66" s="230"/>
      <c r="D66" s="71" t="s">
        <v>120</v>
      </c>
      <c r="E66" s="102"/>
    </row>
    <row r="67" spans="2:5" ht="15.95" customHeight="1" x14ac:dyDescent="0.2">
      <c r="B67" s="230"/>
      <c r="C67" s="230"/>
      <c r="D67" s="107" t="s">
        <v>46</v>
      </c>
      <c r="E67" s="102"/>
    </row>
    <row r="68" spans="2:5" ht="15.95" customHeight="1" x14ac:dyDescent="0.2">
      <c r="B68" s="231"/>
      <c r="C68" s="231"/>
      <c r="D68" s="71" t="s">
        <v>47</v>
      </c>
      <c r="E68" s="102"/>
    </row>
    <row r="69" spans="2:5" ht="15.95" customHeight="1" x14ac:dyDescent="0.2">
      <c r="B69" s="221" t="s">
        <v>23</v>
      </c>
      <c r="C69" s="221"/>
      <c r="D69" s="221"/>
      <c r="E69" s="33"/>
    </row>
    <row r="70" spans="2:5" ht="15.95" customHeight="1" x14ac:dyDescent="0.2">
      <c r="B70" s="229"/>
      <c r="C70" s="229">
        <v>11006</v>
      </c>
      <c r="D70" s="153" t="s">
        <v>61</v>
      </c>
      <c r="E70" s="86">
        <v>500000</v>
      </c>
    </row>
    <row r="71" spans="2:5" ht="15.95" customHeight="1" x14ac:dyDescent="0.2">
      <c r="B71" s="230"/>
      <c r="C71" s="230"/>
      <c r="D71" s="149" t="s">
        <v>211</v>
      </c>
      <c r="E71" s="35"/>
    </row>
    <row r="72" spans="2:5" ht="15.95" customHeight="1" x14ac:dyDescent="0.2">
      <c r="B72" s="230"/>
      <c r="C72" s="230"/>
      <c r="D72" s="153" t="s">
        <v>62</v>
      </c>
      <c r="E72" s="102"/>
    </row>
    <row r="73" spans="2:5" ht="45.75" customHeight="1" x14ac:dyDescent="0.2">
      <c r="B73" s="230"/>
      <c r="C73" s="230"/>
      <c r="D73" s="154" t="s">
        <v>212</v>
      </c>
      <c r="E73" s="102"/>
    </row>
    <row r="74" spans="2:5" ht="15.95" customHeight="1" x14ac:dyDescent="0.2">
      <c r="B74" s="230"/>
      <c r="C74" s="230"/>
      <c r="D74" s="153" t="s">
        <v>46</v>
      </c>
      <c r="E74" s="102"/>
    </row>
    <row r="75" spans="2:5" ht="15.95" customHeight="1" x14ac:dyDescent="0.2">
      <c r="B75" s="231"/>
      <c r="C75" s="231"/>
      <c r="D75" s="154" t="s">
        <v>47</v>
      </c>
      <c r="E75" s="102"/>
    </row>
    <row r="76" spans="2:5" ht="15.95" customHeight="1" x14ac:dyDescent="0.2">
      <c r="B76" s="223">
        <v>1202</v>
      </c>
      <c r="C76" s="226"/>
      <c r="D76" s="107" t="s">
        <v>58</v>
      </c>
      <c r="E76" s="85">
        <f>+E83+E90</f>
        <v>320000</v>
      </c>
    </row>
    <row r="77" spans="2:5" ht="15.95" customHeight="1" x14ac:dyDescent="0.2">
      <c r="B77" s="224"/>
      <c r="C77" s="227"/>
      <c r="D77" s="109" t="s">
        <v>74</v>
      </c>
      <c r="E77" s="85"/>
    </row>
    <row r="78" spans="2:5" ht="15.95" customHeight="1" x14ac:dyDescent="0.2">
      <c r="B78" s="224"/>
      <c r="C78" s="227"/>
      <c r="D78" s="107" t="s">
        <v>59</v>
      </c>
      <c r="E78" s="85"/>
    </row>
    <row r="79" spans="2:5" ht="45.75" customHeight="1" x14ac:dyDescent="0.2">
      <c r="B79" s="224"/>
      <c r="C79" s="227"/>
      <c r="D79" s="71" t="s">
        <v>75</v>
      </c>
      <c r="E79" s="85"/>
    </row>
    <row r="80" spans="2:5" ht="15.95" customHeight="1" x14ac:dyDescent="0.2">
      <c r="B80" s="224"/>
      <c r="C80" s="227"/>
      <c r="D80" s="107" t="s">
        <v>60</v>
      </c>
      <c r="E80" s="85"/>
    </row>
    <row r="81" spans="2:7" ht="30" customHeight="1" x14ac:dyDescent="0.2">
      <c r="B81" s="225"/>
      <c r="C81" s="228"/>
      <c r="D81" s="71" t="s">
        <v>76</v>
      </c>
      <c r="E81" s="85"/>
    </row>
    <row r="82" spans="2:7" ht="15.95" customHeight="1" x14ac:dyDescent="0.2">
      <c r="B82" s="221" t="s">
        <v>23</v>
      </c>
      <c r="C82" s="221"/>
      <c r="D82" s="222"/>
      <c r="E82" s="85"/>
    </row>
    <row r="83" spans="2:7" ht="15.95" customHeight="1" x14ac:dyDescent="0.2">
      <c r="B83" s="226"/>
      <c r="C83" s="229">
        <v>11001</v>
      </c>
      <c r="D83" s="139" t="s">
        <v>61</v>
      </c>
      <c r="E83" s="86">
        <v>70000</v>
      </c>
    </row>
    <row r="84" spans="2:7" ht="15.95" customHeight="1" x14ac:dyDescent="0.2">
      <c r="B84" s="227"/>
      <c r="C84" s="230"/>
      <c r="D84" s="109" t="s">
        <v>121</v>
      </c>
      <c r="E84" s="85"/>
    </row>
    <row r="85" spans="2:7" ht="15.95" customHeight="1" x14ac:dyDescent="0.2">
      <c r="B85" s="227"/>
      <c r="C85" s="230"/>
      <c r="D85" s="139" t="s">
        <v>62</v>
      </c>
      <c r="E85" s="85"/>
    </row>
    <row r="86" spans="2:7" ht="33" customHeight="1" x14ac:dyDescent="0.2">
      <c r="B86" s="227"/>
      <c r="C86" s="230"/>
      <c r="D86" s="104" t="s">
        <v>122</v>
      </c>
      <c r="E86" s="85"/>
    </row>
    <row r="87" spans="2:7" ht="15.95" customHeight="1" x14ac:dyDescent="0.2">
      <c r="B87" s="227"/>
      <c r="C87" s="230"/>
      <c r="D87" s="139" t="s">
        <v>46</v>
      </c>
      <c r="E87" s="85"/>
    </row>
    <row r="88" spans="2:7" ht="15.95" customHeight="1" x14ac:dyDescent="0.2">
      <c r="B88" s="228"/>
      <c r="C88" s="231"/>
      <c r="D88" s="104" t="s">
        <v>47</v>
      </c>
      <c r="E88" s="86"/>
    </row>
    <row r="89" spans="2:7" ht="15.95" customHeight="1" x14ac:dyDescent="0.2">
      <c r="B89" s="221" t="s">
        <v>23</v>
      </c>
      <c r="C89" s="221"/>
      <c r="D89" s="222"/>
      <c r="E89" s="85"/>
    </row>
    <row r="90" spans="2:7" ht="15.95" customHeight="1" x14ac:dyDescent="0.2">
      <c r="B90" s="226"/>
      <c r="C90" s="229" t="s">
        <v>109</v>
      </c>
      <c r="D90" s="107" t="s">
        <v>61</v>
      </c>
      <c r="E90" s="86">
        <v>250000</v>
      </c>
      <c r="G90" s="133"/>
    </row>
    <row r="91" spans="2:7" ht="35.25" customHeight="1" x14ac:dyDescent="0.2">
      <c r="B91" s="227"/>
      <c r="C91" s="230"/>
      <c r="D91" s="109" t="s">
        <v>123</v>
      </c>
      <c r="E91" s="85"/>
    </row>
    <row r="92" spans="2:7" ht="15.95" customHeight="1" x14ac:dyDescent="0.2">
      <c r="B92" s="227"/>
      <c r="C92" s="230"/>
      <c r="D92" s="107" t="s">
        <v>62</v>
      </c>
      <c r="E92" s="85"/>
    </row>
    <row r="93" spans="2:7" ht="32.25" customHeight="1" x14ac:dyDescent="0.2">
      <c r="B93" s="227"/>
      <c r="C93" s="230"/>
      <c r="D93" s="71" t="s">
        <v>110</v>
      </c>
      <c r="E93" s="85"/>
    </row>
    <row r="94" spans="2:7" ht="15.95" customHeight="1" x14ac:dyDescent="0.2">
      <c r="B94" s="227"/>
      <c r="C94" s="230"/>
      <c r="D94" s="107" t="s">
        <v>46</v>
      </c>
      <c r="E94" s="85"/>
    </row>
    <row r="95" spans="2:7" ht="15.95" customHeight="1" x14ac:dyDescent="0.2">
      <c r="B95" s="228"/>
      <c r="C95" s="231"/>
      <c r="D95" s="71" t="s">
        <v>47</v>
      </c>
      <c r="E95" s="86"/>
    </row>
    <row r="96" spans="2:7" ht="15.95" customHeight="1" x14ac:dyDescent="0.2">
      <c r="B96" s="221" t="s">
        <v>23</v>
      </c>
      <c r="C96" s="221"/>
      <c r="D96" s="222"/>
      <c r="E96" s="85"/>
    </row>
    <row r="97" spans="2:5" ht="15.95" customHeight="1" x14ac:dyDescent="0.2">
      <c r="B97" s="221">
        <v>1207</v>
      </c>
      <c r="C97" s="221"/>
      <c r="D97" s="107" t="s">
        <v>58</v>
      </c>
      <c r="E97" s="85">
        <f>+E104</f>
        <v>-75000</v>
      </c>
    </row>
    <row r="98" spans="2:5" ht="15.95" customHeight="1" x14ac:dyDescent="0.2">
      <c r="B98" s="221"/>
      <c r="C98" s="221"/>
      <c r="D98" s="109" t="s">
        <v>185</v>
      </c>
      <c r="E98" s="97"/>
    </row>
    <row r="99" spans="2:5" ht="15.95" customHeight="1" x14ac:dyDescent="0.2">
      <c r="B99" s="221"/>
      <c r="C99" s="221"/>
      <c r="D99" s="107" t="s">
        <v>59</v>
      </c>
      <c r="E99" s="102"/>
    </row>
    <row r="100" spans="2:5" ht="46.5" customHeight="1" x14ac:dyDescent="0.2">
      <c r="B100" s="221"/>
      <c r="C100" s="221"/>
      <c r="D100" s="71" t="s">
        <v>181</v>
      </c>
      <c r="E100" s="102"/>
    </row>
    <row r="101" spans="2:5" ht="15.95" customHeight="1" x14ac:dyDescent="0.2">
      <c r="B101" s="221"/>
      <c r="C101" s="221"/>
      <c r="D101" s="107" t="s">
        <v>60</v>
      </c>
      <c r="E101" s="102"/>
    </row>
    <row r="102" spans="2:5" ht="45.75" customHeight="1" x14ac:dyDescent="0.2">
      <c r="B102" s="221"/>
      <c r="C102" s="221"/>
      <c r="D102" s="71" t="s">
        <v>182</v>
      </c>
      <c r="E102" s="102"/>
    </row>
    <row r="103" spans="2:5" ht="15.95" customHeight="1" x14ac:dyDescent="0.2">
      <c r="B103" s="221" t="s">
        <v>23</v>
      </c>
      <c r="C103" s="221"/>
      <c r="D103" s="222"/>
      <c r="E103" s="85"/>
    </row>
    <row r="104" spans="2:5" ht="15.95" customHeight="1" x14ac:dyDescent="0.2">
      <c r="B104" s="226"/>
      <c r="C104" s="229">
        <v>11003</v>
      </c>
      <c r="D104" s="139" t="s">
        <v>61</v>
      </c>
      <c r="E104" s="86">
        <v>-75000</v>
      </c>
    </row>
    <row r="105" spans="2:5" ht="34.5" customHeight="1" x14ac:dyDescent="0.2">
      <c r="B105" s="227"/>
      <c r="C105" s="230"/>
      <c r="D105" s="109" t="s">
        <v>183</v>
      </c>
      <c r="E105" s="85"/>
    </row>
    <row r="106" spans="2:5" ht="15.95" customHeight="1" x14ac:dyDescent="0.2">
      <c r="B106" s="227"/>
      <c r="C106" s="230"/>
      <c r="D106" s="139" t="s">
        <v>62</v>
      </c>
      <c r="E106" s="85"/>
    </row>
    <row r="107" spans="2:5" ht="48.75" customHeight="1" x14ac:dyDescent="0.2">
      <c r="B107" s="227"/>
      <c r="C107" s="230"/>
      <c r="D107" s="104" t="s">
        <v>184</v>
      </c>
      <c r="E107" s="85"/>
    </row>
    <row r="108" spans="2:5" ht="15.95" customHeight="1" x14ac:dyDescent="0.2">
      <c r="B108" s="227"/>
      <c r="C108" s="230"/>
      <c r="D108" s="139" t="s">
        <v>46</v>
      </c>
      <c r="E108" s="85"/>
    </row>
    <row r="109" spans="2:5" ht="15.95" customHeight="1" x14ac:dyDescent="0.2">
      <c r="B109" s="228"/>
      <c r="C109" s="231"/>
      <c r="D109" s="104" t="s">
        <v>47</v>
      </c>
      <c r="E109" s="86"/>
    </row>
    <row r="110" spans="2:5" ht="15.95" customHeight="1" x14ac:dyDescent="0.2">
      <c r="B110" s="221">
        <v>1208</v>
      </c>
      <c r="C110" s="221"/>
      <c r="D110" s="107" t="s">
        <v>58</v>
      </c>
      <c r="E110" s="85">
        <f>+E117</f>
        <v>65000</v>
      </c>
    </row>
    <row r="111" spans="2:5" s="130" customFormat="1" ht="15.95" customHeight="1" x14ac:dyDescent="0.2">
      <c r="B111" s="221"/>
      <c r="C111" s="221"/>
      <c r="D111" s="109" t="s">
        <v>202</v>
      </c>
      <c r="E111" s="97"/>
    </row>
    <row r="112" spans="2:5" ht="15.95" customHeight="1" x14ac:dyDescent="0.2">
      <c r="B112" s="221"/>
      <c r="C112" s="221"/>
      <c r="D112" s="107" t="s">
        <v>59</v>
      </c>
      <c r="E112" s="102"/>
    </row>
    <row r="113" spans="2:5" ht="40.5" customHeight="1" x14ac:dyDescent="0.2">
      <c r="B113" s="221"/>
      <c r="C113" s="221"/>
      <c r="D113" s="71" t="s">
        <v>203</v>
      </c>
      <c r="E113" s="102"/>
    </row>
    <row r="114" spans="2:5" ht="15.95" customHeight="1" x14ac:dyDescent="0.2">
      <c r="B114" s="221"/>
      <c r="C114" s="221"/>
      <c r="D114" s="107" t="s">
        <v>60</v>
      </c>
      <c r="E114" s="102"/>
    </row>
    <row r="115" spans="2:5" ht="35.25" customHeight="1" x14ac:dyDescent="0.2">
      <c r="B115" s="221"/>
      <c r="C115" s="221"/>
      <c r="D115" s="71" t="s">
        <v>204</v>
      </c>
      <c r="E115" s="102"/>
    </row>
    <row r="116" spans="2:5" ht="15.95" customHeight="1" x14ac:dyDescent="0.2">
      <c r="B116" s="221" t="s">
        <v>23</v>
      </c>
      <c r="C116" s="221"/>
      <c r="D116" s="222"/>
      <c r="E116" s="85"/>
    </row>
    <row r="117" spans="2:5" ht="15.95" customHeight="1" x14ac:dyDescent="0.2">
      <c r="B117" s="226"/>
      <c r="C117" s="229">
        <v>11003</v>
      </c>
      <c r="D117" s="153" t="s">
        <v>61</v>
      </c>
      <c r="E117" s="86">
        <v>65000</v>
      </c>
    </row>
    <row r="118" spans="2:5" s="130" customFormat="1" ht="15.95" customHeight="1" x14ac:dyDescent="0.2">
      <c r="B118" s="227"/>
      <c r="C118" s="230"/>
      <c r="D118" s="149" t="s">
        <v>217</v>
      </c>
      <c r="E118" s="85"/>
    </row>
    <row r="119" spans="2:5" ht="15.95" customHeight="1" x14ac:dyDescent="0.2">
      <c r="B119" s="227"/>
      <c r="C119" s="230"/>
      <c r="D119" s="153" t="s">
        <v>62</v>
      </c>
      <c r="E119" s="85"/>
    </row>
    <row r="120" spans="2:5" ht="15.95" customHeight="1" x14ac:dyDescent="0.2">
      <c r="B120" s="227"/>
      <c r="C120" s="230"/>
      <c r="D120" s="154" t="s">
        <v>218</v>
      </c>
      <c r="E120" s="85"/>
    </row>
    <row r="121" spans="2:5" ht="15.95" customHeight="1" x14ac:dyDescent="0.2">
      <c r="B121" s="227"/>
      <c r="C121" s="230"/>
      <c r="D121" s="153" t="s">
        <v>46</v>
      </c>
      <c r="E121" s="85"/>
    </row>
    <row r="122" spans="2:5" ht="15.95" customHeight="1" x14ac:dyDescent="0.2">
      <c r="B122" s="228"/>
      <c r="C122" s="231"/>
      <c r="D122" s="154" t="s">
        <v>47</v>
      </c>
      <c r="E122" s="86"/>
    </row>
    <row r="123" spans="2:5" ht="15.95" customHeight="1" x14ac:dyDescent="0.2">
      <c r="B123" s="135"/>
      <c r="C123" s="135"/>
      <c r="D123" s="109" t="s">
        <v>160</v>
      </c>
      <c r="E123" s="129">
        <f>+E125</f>
        <v>-500000</v>
      </c>
    </row>
    <row r="124" spans="2:5" ht="15.95" customHeight="1" x14ac:dyDescent="0.2">
      <c r="B124" s="221">
        <v>1139</v>
      </c>
      <c r="C124" s="221"/>
      <c r="D124" s="107" t="s">
        <v>161</v>
      </c>
      <c r="E124" s="131"/>
    </row>
    <row r="125" spans="2:5" ht="15.95" customHeight="1" x14ac:dyDescent="0.2">
      <c r="B125" s="221"/>
      <c r="C125" s="221"/>
      <c r="D125" s="109" t="s">
        <v>162</v>
      </c>
      <c r="E125" s="68">
        <f>+E131</f>
        <v>-500000</v>
      </c>
    </row>
    <row r="126" spans="2:5" ht="15.95" customHeight="1" x14ac:dyDescent="0.2">
      <c r="B126" s="221"/>
      <c r="C126" s="221"/>
      <c r="D126" s="139" t="s">
        <v>163</v>
      </c>
      <c r="E126" s="131"/>
    </row>
    <row r="127" spans="2:5" ht="33.75" customHeight="1" x14ac:dyDescent="0.2">
      <c r="B127" s="221"/>
      <c r="C127" s="221"/>
      <c r="D127" s="104" t="s">
        <v>164</v>
      </c>
      <c r="E127" s="131"/>
    </row>
    <row r="128" spans="2:5" ht="15.95" customHeight="1" x14ac:dyDescent="0.2">
      <c r="B128" s="221"/>
      <c r="C128" s="221"/>
      <c r="D128" s="139" t="s">
        <v>165</v>
      </c>
      <c r="E128" s="131"/>
    </row>
    <row r="129" spans="2:5" ht="27.75" customHeight="1" x14ac:dyDescent="0.2">
      <c r="B129" s="221"/>
      <c r="C129" s="221"/>
      <c r="D129" s="104" t="s">
        <v>166</v>
      </c>
      <c r="E129" s="131"/>
    </row>
    <row r="130" spans="2:5" ht="15.95" customHeight="1" x14ac:dyDescent="0.2">
      <c r="B130" s="221" t="s">
        <v>23</v>
      </c>
      <c r="C130" s="221"/>
      <c r="D130" s="222"/>
      <c r="E130" s="131"/>
    </row>
    <row r="131" spans="2:5" ht="15.95" customHeight="1" x14ac:dyDescent="0.2">
      <c r="B131" s="229"/>
      <c r="C131" s="229">
        <v>11001</v>
      </c>
      <c r="D131" s="139" t="s">
        <v>167</v>
      </c>
      <c r="E131" s="68">
        <f>+'1'!D16</f>
        <v>-500000</v>
      </c>
    </row>
    <row r="132" spans="2:5" ht="15.95" customHeight="1" x14ac:dyDescent="0.2">
      <c r="B132" s="230"/>
      <c r="C132" s="230"/>
      <c r="D132" s="109" t="s">
        <v>162</v>
      </c>
      <c r="E132" s="131"/>
    </row>
    <row r="133" spans="2:5" ht="15.95" customHeight="1" x14ac:dyDescent="0.2">
      <c r="B133" s="230"/>
      <c r="C133" s="230"/>
      <c r="D133" s="139" t="s">
        <v>168</v>
      </c>
      <c r="E133" s="131"/>
    </row>
    <row r="134" spans="2:5" ht="40.5" customHeight="1" x14ac:dyDescent="0.2">
      <c r="B134" s="230"/>
      <c r="C134" s="230"/>
      <c r="D134" s="104" t="s">
        <v>169</v>
      </c>
      <c r="E134" s="131"/>
    </row>
    <row r="135" spans="2:5" ht="15.95" customHeight="1" x14ac:dyDescent="0.2">
      <c r="B135" s="230"/>
      <c r="C135" s="230"/>
      <c r="D135" s="139" t="s">
        <v>46</v>
      </c>
      <c r="E135" s="131"/>
    </row>
    <row r="136" spans="2:5" ht="15.95" customHeight="1" x14ac:dyDescent="0.2">
      <c r="B136" s="231"/>
      <c r="C136" s="231"/>
      <c r="D136" s="104" t="s">
        <v>47</v>
      </c>
      <c r="E136" s="132"/>
    </row>
  </sheetData>
  <mergeCells count="57">
    <mergeCell ref="B117:B122"/>
    <mergeCell ref="C117:C122"/>
    <mergeCell ref="B30:B35"/>
    <mergeCell ref="C30:C35"/>
    <mergeCell ref="B110:B115"/>
    <mergeCell ref="C110:C115"/>
    <mergeCell ref="B116:D116"/>
    <mergeCell ref="B124:B129"/>
    <mergeCell ref="C124:C129"/>
    <mergeCell ref="B130:D130"/>
    <mergeCell ref="B131:B136"/>
    <mergeCell ref="C131:C136"/>
    <mergeCell ref="C56:C61"/>
    <mergeCell ref="B89:D89"/>
    <mergeCell ref="B69:D69"/>
    <mergeCell ref="B70:B75"/>
    <mergeCell ref="C70:C75"/>
    <mergeCell ref="B63:B68"/>
    <mergeCell ref="B62:D62"/>
    <mergeCell ref="B56:B61"/>
    <mergeCell ref="B55:D55"/>
    <mergeCell ref="B4:E4"/>
    <mergeCell ref="B1:E1"/>
    <mergeCell ref="B2:E2"/>
    <mergeCell ref="B3:E3"/>
    <mergeCell ref="B6:C6"/>
    <mergeCell ref="D6:D7"/>
    <mergeCell ref="B5:E5"/>
    <mergeCell ref="B36:B41"/>
    <mergeCell ref="C36:C41"/>
    <mergeCell ref="B42:D42"/>
    <mergeCell ref="B43:B48"/>
    <mergeCell ref="C43:C48"/>
    <mergeCell ref="B23:B28"/>
    <mergeCell ref="C23:C28"/>
    <mergeCell ref="B29:D29"/>
    <mergeCell ref="B104:B109"/>
    <mergeCell ref="C104:C109"/>
    <mergeCell ref="B97:B102"/>
    <mergeCell ref="C97:C102"/>
    <mergeCell ref="B103:D103"/>
    <mergeCell ref="B96:D96"/>
    <mergeCell ref="B10:B15"/>
    <mergeCell ref="C10:C15"/>
    <mergeCell ref="B16:D16"/>
    <mergeCell ref="B17:B22"/>
    <mergeCell ref="C17:C22"/>
    <mergeCell ref="B49:B54"/>
    <mergeCell ref="C49:C54"/>
    <mergeCell ref="B90:B95"/>
    <mergeCell ref="C90:C95"/>
    <mergeCell ref="B76:B81"/>
    <mergeCell ref="C76:C81"/>
    <mergeCell ref="B82:D82"/>
    <mergeCell ref="B83:B88"/>
    <mergeCell ref="C83:C88"/>
    <mergeCell ref="C63:C68"/>
  </mergeCells>
  <pageMargins left="0.17" right="0.17" top="0.31" bottom="0.17" header="0.3" footer="0.17"/>
  <pageSetup scale="7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M169"/>
  <sheetViews>
    <sheetView zoomScaleNormal="100" workbookViewId="0">
      <selection activeCell="G142" sqref="G142"/>
    </sheetView>
  </sheetViews>
  <sheetFormatPr defaultColWidth="9.140625" defaultRowHeight="13.5" x14ac:dyDescent="0.2"/>
  <cols>
    <col min="1" max="1" width="3.7109375" style="11" customWidth="1"/>
    <col min="2" max="4" width="8.28515625" style="34" customWidth="1"/>
    <col min="5" max="5" width="11.85546875" style="34" customWidth="1"/>
    <col min="6" max="6" width="12.5703125" style="34" customWidth="1"/>
    <col min="7" max="7" width="71" style="11" customWidth="1"/>
    <col min="8" max="8" width="35.28515625" style="11" customWidth="1"/>
    <col min="9" max="9" width="9.140625" style="11"/>
    <col min="10" max="10" width="9.42578125" style="11" customWidth="1"/>
    <col min="11" max="11" width="10" style="11" customWidth="1"/>
    <col min="12" max="16384" width="9.140625" style="11"/>
  </cols>
  <sheetData>
    <row r="1" spans="2:247" s="49" customFormat="1" ht="16.5" customHeight="1" x14ac:dyDescent="0.2">
      <c r="B1" s="258" t="s">
        <v>37</v>
      </c>
      <c r="C1" s="258"/>
      <c r="D1" s="258"/>
      <c r="E1" s="258"/>
      <c r="F1" s="258"/>
      <c r="G1" s="258"/>
      <c r="H1" s="258"/>
      <c r="I1" s="9"/>
      <c r="J1" s="9"/>
      <c r="K1" s="9"/>
      <c r="L1" s="9"/>
      <c r="M1" s="9"/>
      <c r="N1" s="9"/>
      <c r="O1" s="10"/>
      <c r="P1" s="9"/>
      <c r="Q1" s="9"/>
      <c r="R1" s="9"/>
      <c r="S1" s="9"/>
      <c r="T1" s="9"/>
      <c r="U1" s="9"/>
      <c r="V1" s="9"/>
      <c r="W1" s="10"/>
      <c r="X1" s="9"/>
      <c r="Y1" s="9"/>
      <c r="Z1" s="9"/>
      <c r="AA1" s="9"/>
      <c r="AB1" s="9"/>
      <c r="AC1" s="9"/>
      <c r="AD1" s="9"/>
      <c r="AE1" s="10"/>
      <c r="AF1" s="9"/>
      <c r="AG1" s="9"/>
      <c r="AH1" s="9"/>
      <c r="AI1" s="9"/>
      <c r="AJ1" s="9"/>
      <c r="AK1" s="9"/>
      <c r="AL1" s="9"/>
      <c r="AM1" s="10"/>
      <c r="AN1" s="9"/>
      <c r="AO1" s="9"/>
      <c r="AP1" s="9"/>
      <c r="AQ1" s="9"/>
      <c r="AR1" s="9"/>
      <c r="AS1" s="9"/>
      <c r="AT1" s="9"/>
      <c r="AU1" s="10"/>
      <c r="AV1" s="9"/>
      <c r="AW1" s="9"/>
      <c r="AX1" s="9"/>
      <c r="AY1" s="9"/>
      <c r="AZ1" s="9"/>
      <c r="BA1" s="9"/>
      <c r="BB1" s="9"/>
      <c r="BC1" s="10"/>
      <c r="BD1" s="9"/>
      <c r="BE1" s="9"/>
      <c r="BF1" s="9"/>
      <c r="BG1" s="9"/>
      <c r="BH1" s="9"/>
      <c r="BI1" s="9"/>
      <c r="BJ1" s="9"/>
      <c r="BK1" s="10"/>
      <c r="BL1" s="9"/>
      <c r="BM1" s="9"/>
      <c r="BN1" s="9"/>
      <c r="BO1" s="9"/>
      <c r="BP1" s="9"/>
      <c r="BQ1" s="9"/>
      <c r="BR1" s="9"/>
      <c r="BS1" s="10"/>
      <c r="BT1" s="9"/>
      <c r="BU1" s="9"/>
      <c r="BV1" s="9"/>
      <c r="BW1" s="9"/>
      <c r="BX1" s="9"/>
      <c r="BY1" s="9"/>
      <c r="BZ1" s="9"/>
      <c r="CA1" s="10"/>
      <c r="CB1" s="9"/>
      <c r="CC1" s="9"/>
      <c r="CD1" s="9"/>
      <c r="CE1" s="9"/>
      <c r="CF1" s="9"/>
      <c r="CG1" s="9"/>
      <c r="CH1" s="9"/>
      <c r="CI1" s="10"/>
      <c r="CJ1" s="9"/>
      <c r="CK1" s="9"/>
      <c r="CL1" s="9"/>
      <c r="CM1" s="9"/>
      <c r="CN1" s="9"/>
      <c r="CO1" s="9"/>
      <c r="CP1" s="9"/>
      <c r="CQ1" s="10"/>
      <c r="CR1" s="9"/>
      <c r="CS1" s="9"/>
      <c r="CT1" s="9"/>
      <c r="CU1" s="9"/>
      <c r="CV1" s="9"/>
      <c r="CW1" s="9"/>
      <c r="CX1" s="9"/>
      <c r="CY1" s="10"/>
      <c r="CZ1" s="9"/>
      <c r="DA1" s="9"/>
      <c r="DB1" s="9"/>
      <c r="DC1" s="9"/>
      <c r="DD1" s="9"/>
      <c r="DE1" s="9"/>
      <c r="DF1" s="9"/>
      <c r="DG1" s="10"/>
      <c r="DH1" s="9"/>
      <c r="DI1" s="9"/>
      <c r="DJ1" s="9"/>
      <c r="DK1" s="9"/>
      <c r="DL1" s="9"/>
      <c r="DM1" s="9"/>
      <c r="DN1" s="9"/>
      <c r="DO1" s="10"/>
      <c r="DP1" s="9"/>
      <c r="DQ1" s="9"/>
      <c r="DR1" s="9"/>
      <c r="DS1" s="9"/>
      <c r="DT1" s="9"/>
      <c r="DU1" s="9"/>
      <c r="DV1" s="9"/>
      <c r="DW1" s="10"/>
      <c r="DX1" s="9"/>
      <c r="DY1" s="9"/>
      <c r="DZ1" s="9"/>
      <c r="EA1" s="9"/>
      <c r="EB1" s="9"/>
      <c r="EC1" s="9"/>
      <c r="ED1" s="9"/>
      <c r="EE1" s="10"/>
      <c r="EF1" s="9"/>
      <c r="EG1" s="9"/>
      <c r="EH1" s="9"/>
      <c r="EI1" s="9"/>
      <c r="EJ1" s="9"/>
      <c r="EK1" s="9"/>
      <c r="EL1" s="9"/>
      <c r="EM1" s="10"/>
      <c r="EN1" s="9"/>
      <c r="EO1" s="9"/>
      <c r="EP1" s="9"/>
      <c r="EQ1" s="9"/>
      <c r="ER1" s="9"/>
      <c r="ES1" s="9"/>
      <c r="ET1" s="9"/>
      <c r="EU1" s="10"/>
      <c r="EV1" s="9"/>
      <c r="EW1" s="9"/>
      <c r="EX1" s="9"/>
      <c r="EY1" s="9"/>
      <c r="EZ1" s="9"/>
      <c r="FA1" s="9"/>
      <c r="FB1" s="9"/>
      <c r="FC1" s="10"/>
      <c r="FD1" s="9"/>
      <c r="FE1" s="9"/>
      <c r="FF1" s="9"/>
      <c r="FG1" s="9"/>
      <c r="FH1" s="9"/>
      <c r="FI1" s="9"/>
      <c r="FJ1" s="9"/>
      <c r="FK1" s="10"/>
      <c r="FL1" s="9"/>
      <c r="FM1" s="9"/>
      <c r="FN1" s="9"/>
      <c r="FO1" s="9"/>
      <c r="FP1" s="9"/>
      <c r="FQ1" s="9"/>
      <c r="FR1" s="9"/>
      <c r="FS1" s="10"/>
      <c r="FT1" s="9"/>
      <c r="FU1" s="9"/>
      <c r="FV1" s="9"/>
      <c r="FW1" s="9"/>
      <c r="FX1" s="9"/>
      <c r="FY1" s="9"/>
      <c r="FZ1" s="9"/>
      <c r="GA1" s="10"/>
      <c r="GB1" s="9"/>
      <c r="GC1" s="9"/>
      <c r="GD1" s="9"/>
      <c r="GE1" s="9"/>
      <c r="GF1" s="9"/>
      <c r="GG1" s="9"/>
      <c r="GH1" s="9"/>
      <c r="GI1" s="10"/>
      <c r="GJ1" s="9"/>
      <c r="GK1" s="9"/>
      <c r="GL1" s="9"/>
      <c r="GM1" s="9"/>
      <c r="GN1" s="9"/>
      <c r="GO1" s="9"/>
      <c r="GP1" s="9"/>
      <c r="GQ1" s="10"/>
      <c r="GR1" s="9"/>
      <c r="GS1" s="9"/>
      <c r="GT1" s="9"/>
      <c r="GU1" s="9"/>
      <c r="GV1" s="9"/>
      <c r="GW1" s="9"/>
      <c r="GX1" s="9"/>
      <c r="GY1" s="10"/>
      <c r="GZ1" s="9"/>
      <c r="HA1" s="9"/>
      <c r="HB1" s="9"/>
      <c r="HC1" s="9"/>
      <c r="HD1" s="9"/>
      <c r="HE1" s="9"/>
      <c r="HF1" s="9"/>
      <c r="HG1" s="10"/>
      <c r="HH1" s="9"/>
      <c r="HI1" s="9"/>
      <c r="HJ1" s="9"/>
      <c r="HK1" s="9"/>
      <c r="HL1" s="9"/>
      <c r="HM1" s="9"/>
      <c r="HN1" s="9"/>
      <c r="HO1" s="10"/>
      <c r="HP1" s="9"/>
      <c r="HQ1" s="9"/>
      <c r="HR1" s="9"/>
      <c r="HS1" s="9"/>
      <c r="HT1" s="9"/>
      <c r="HU1" s="9"/>
      <c r="HV1" s="9"/>
      <c r="HW1" s="10"/>
      <c r="HX1" s="9"/>
      <c r="HY1" s="9"/>
      <c r="HZ1" s="9"/>
      <c r="IA1" s="9"/>
      <c r="IB1" s="9"/>
      <c r="IC1" s="9"/>
      <c r="ID1" s="9"/>
      <c r="IE1" s="10"/>
      <c r="IF1" s="9"/>
      <c r="IG1" s="9"/>
      <c r="IH1" s="9"/>
      <c r="II1" s="9"/>
      <c r="IJ1" s="9"/>
      <c r="IK1" s="9"/>
      <c r="IL1" s="9"/>
      <c r="IM1" s="10"/>
    </row>
    <row r="2" spans="2:247" s="49" customFormat="1" ht="16.5" customHeight="1" x14ac:dyDescent="0.2">
      <c r="B2" s="258" t="s">
        <v>112</v>
      </c>
      <c r="C2" s="258"/>
      <c r="D2" s="258"/>
      <c r="E2" s="258"/>
      <c r="F2" s="258"/>
      <c r="G2" s="258"/>
      <c r="H2" s="258"/>
      <c r="I2" s="9"/>
      <c r="J2" s="9"/>
      <c r="K2" s="9"/>
      <c r="L2" s="9"/>
      <c r="M2" s="9"/>
      <c r="N2" s="9"/>
      <c r="O2" s="10"/>
      <c r="P2" s="9"/>
      <c r="Q2" s="9"/>
      <c r="R2" s="9"/>
      <c r="S2" s="9"/>
      <c r="T2" s="9"/>
      <c r="U2" s="9"/>
      <c r="V2" s="9"/>
      <c r="W2" s="10"/>
      <c r="X2" s="9"/>
      <c r="Y2" s="9"/>
      <c r="Z2" s="9"/>
      <c r="AA2" s="9"/>
      <c r="AB2" s="9"/>
      <c r="AC2" s="9"/>
      <c r="AD2" s="9"/>
      <c r="AE2" s="10"/>
      <c r="AF2" s="9"/>
      <c r="AG2" s="9"/>
      <c r="AH2" s="9"/>
      <c r="AI2" s="9"/>
      <c r="AJ2" s="9"/>
      <c r="AK2" s="9"/>
      <c r="AL2" s="9"/>
      <c r="AM2" s="10"/>
      <c r="AN2" s="9"/>
      <c r="AO2" s="9"/>
      <c r="AP2" s="9"/>
      <c r="AQ2" s="9"/>
      <c r="AR2" s="9"/>
      <c r="AS2" s="9"/>
      <c r="AT2" s="9"/>
      <c r="AU2" s="10"/>
      <c r="AV2" s="9"/>
      <c r="AW2" s="9"/>
      <c r="AX2" s="9"/>
      <c r="AY2" s="9"/>
      <c r="AZ2" s="9"/>
      <c r="BA2" s="9"/>
      <c r="BB2" s="9"/>
      <c r="BC2" s="10"/>
      <c r="BD2" s="9"/>
      <c r="BE2" s="9"/>
      <c r="BF2" s="9"/>
      <c r="BG2" s="9"/>
      <c r="BH2" s="9"/>
      <c r="BI2" s="9"/>
      <c r="BJ2" s="9"/>
      <c r="BK2" s="10"/>
      <c r="BL2" s="9"/>
      <c r="BM2" s="9"/>
      <c r="BN2" s="9"/>
      <c r="BO2" s="9"/>
      <c r="BP2" s="9"/>
      <c r="BQ2" s="9"/>
      <c r="BR2" s="9"/>
      <c r="BS2" s="10"/>
      <c r="BT2" s="9"/>
      <c r="BU2" s="9"/>
      <c r="BV2" s="9"/>
      <c r="BW2" s="9"/>
      <c r="BX2" s="9"/>
      <c r="BY2" s="9"/>
      <c r="BZ2" s="9"/>
      <c r="CA2" s="10"/>
      <c r="CB2" s="9"/>
      <c r="CC2" s="9"/>
      <c r="CD2" s="9"/>
      <c r="CE2" s="9"/>
      <c r="CF2" s="9"/>
      <c r="CG2" s="9"/>
      <c r="CH2" s="9"/>
      <c r="CI2" s="10"/>
      <c r="CJ2" s="9"/>
      <c r="CK2" s="9"/>
      <c r="CL2" s="9"/>
      <c r="CM2" s="9"/>
      <c r="CN2" s="9"/>
      <c r="CO2" s="9"/>
      <c r="CP2" s="9"/>
      <c r="CQ2" s="10"/>
      <c r="CR2" s="9"/>
      <c r="CS2" s="9"/>
      <c r="CT2" s="9"/>
      <c r="CU2" s="9"/>
      <c r="CV2" s="9"/>
      <c r="CW2" s="9"/>
      <c r="CX2" s="9"/>
      <c r="CY2" s="10"/>
      <c r="CZ2" s="9"/>
      <c r="DA2" s="9"/>
      <c r="DB2" s="9"/>
      <c r="DC2" s="9"/>
      <c r="DD2" s="9"/>
      <c r="DE2" s="9"/>
      <c r="DF2" s="9"/>
      <c r="DG2" s="10"/>
      <c r="DH2" s="9"/>
      <c r="DI2" s="9"/>
      <c r="DJ2" s="9"/>
      <c r="DK2" s="9"/>
      <c r="DL2" s="9"/>
      <c r="DM2" s="9"/>
      <c r="DN2" s="9"/>
      <c r="DO2" s="10"/>
      <c r="DP2" s="9"/>
      <c r="DQ2" s="9"/>
      <c r="DR2" s="9"/>
      <c r="DS2" s="9"/>
      <c r="DT2" s="9"/>
      <c r="DU2" s="9"/>
      <c r="DV2" s="9"/>
      <c r="DW2" s="10"/>
      <c r="DX2" s="9"/>
      <c r="DY2" s="9"/>
      <c r="DZ2" s="9"/>
      <c r="EA2" s="9"/>
      <c r="EB2" s="9"/>
      <c r="EC2" s="9"/>
      <c r="ED2" s="9"/>
      <c r="EE2" s="10"/>
      <c r="EF2" s="9"/>
      <c r="EG2" s="9"/>
      <c r="EH2" s="9"/>
      <c r="EI2" s="9"/>
      <c r="EJ2" s="9"/>
      <c r="EK2" s="9"/>
      <c r="EL2" s="9"/>
      <c r="EM2" s="10"/>
      <c r="EN2" s="9"/>
      <c r="EO2" s="9"/>
      <c r="EP2" s="9"/>
      <c r="EQ2" s="9"/>
      <c r="ER2" s="9"/>
      <c r="ES2" s="9"/>
      <c r="ET2" s="9"/>
      <c r="EU2" s="10"/>
      <c r="EV2" s="9"/>
      <c r="EW2" s="9"/>
      <c r="EX2" s="9"/>
      <c r="EY2" s="9"/>
      <c r="EZ2" s="9"/>
      <c r="FA2" s="9"/>
      <c r="FB2" s="9"/>
      <c r="FC2" s="10"/>
      <c r="FD2" s="9"/>
      <c r="FE2" s="9"/>
      <c r="FF2" s="9"/>
      <c r="FG2" s="9"/>
      <c r="FH2" s="9"/>
      <c r="FI2" s="9"/>
      <c r="FJ2" s="9"/>
      <c r="FK2" s="10"/>
      <c r="FL2" s="9"/>
      <c r="FM2" s="9"/>
      <c r="FN2" s="9"/>
      <c r="FO2" s="9"/>
      <c r="FP2" s="9"/>
      <c r="FQ2" s="9"/>
      <c r="FR2" s="9"/>
      <c r="FS2" s="10"/>
      <c r="FT2" s="9"/>
      <c r="FU2" s="9"/>
      <c r="FV2" s="9"/>
      <c r="FW2" s="9"/>
      <c r="FX2" s="9"/>
      <c r="FY2" s="9"/>
      <c r="FZ2" s="9"/>
      <c r="GA2" s="10"/>
      <c r="GB2" s="9"/>
      <c r="GC2" s="9"/>
      <c r="GD2" s="9"/>
      <c r="GE2" s="9"/>
      <c r="GF2" s="9"/>
      <c r="GG2" s="9"/>
      <c r="GH2" s="9"/>
      <c r="GI2" s="10"/>
      <c r="GJ2" s="9"/>
      <c r="GK2" s="9"/>
      <c r="GL2" s="9"/>
      <c r="GM2" s="9"/>
      <c r="GN2" s="9"/>
      <c r="GO2" s="9"/>
      <c r="GP2" s="9"/>
      <c r="GQ2" s="10"/>
      <c r="GR2" s="9"/>
      <c r="GS2" s="9"/>
      <c r="GT2" s="9"/>
      <c r="GU2" s="9"/>
      <c r="GV2" s="9"/>
      <c r="GW2" s="9"/>
      <c r="GX2" s="9"/>
      <c r="GY2" s="10"/>
      <c r="GZ2" s="9"/>
      <c r="HA2" s="9"/>
      <c r="HB2" s="9"/>
      <c r="HC2" s="9"/>
      <c r="HD2" s="9"/>
      <c r="HE2" s="9"/>
      <c r="HF2" s="9"/>
      <c r="HG2" s="10"/>
      <c r="HH2" s="9"/>
      <c r="HI2" s="9"/>
      <c r="HJ2" s="9"/>
      <c r="HK2" s="9"/>
      <c r="HL2" s="9"/>
      <c r="HM2" s="9"/>
      <c r="HN2" s="9"/>
      <c r="HO2" s="10"/>
      <c r="HP2" s="9"/>
      <c r="HQ2" s="9"/>
      <c r="HR2" s="9"/>
      <c r="HS2" s="9"/>
      <c r="HT2" s="9"/>
      <c r="HU2" s="9"/>
      <c r="HV2" s="9"/>
      <c r="HW2" s="10"/>
      <c r="HX2" s="9"/>
      <c r="HY2" s="9"/>
      <c r="HZ2" s="9"/>
      <c r="IA2" s="9"/>
      <c r="IB2" s="9"/>
      <c r="IC2" s="9"/>
      <c r="ID2" s="9"/>
      <c r="IE2" s="10"/>
      <c r="IF2" s="9"/>
      <c r="IG2" s="9"/>
      <c r="IH2" s="9"/>
      <c r="II2" s="9"/>
      <c r="IJ2" s="9"/>
      <c r="IK2" s="9"/>
      <c r="IL2" s="9"/>
      <c r="IM2" s="10"/>
    </row>
    <row r="3" spans="2:247" s="49" customFormat="1" ht="16.5" customHeight="1" x14ac:dyDescent="0.2">
      <c r="B3" s="258" t="s">
        <v>14</v>
      </c>
      <c r="C3" s="258"/>
      <c r="D3" s="258"/>
      <c r="E3" s="258"/>
      <c r="F3" s="258"/>
      <c r="G3" s="258"/>
      <c r="H3" s="258"/>
      <c r="I3" s="9"/>
      <c r="J3" s="9"/>
      <c r="K3" s="9"/>
      <c r="L3" s="9"/>
      <c r="M3" s="9"/>
      <c r="N3" s="9"/>
      <c r="O3" s="10"/>
      <c r="P3" s="9"/>
      <c r="Q3" s="9"/>
      <c r="R3" s="9"/>
      <c r="S3" s="9"/>
      <c r="T3" s="9"/>
      <c r="U3" s="9"/>
      <c r="V3" s="9"/>
      <c r="W3" s="10"/>
      <c r="X3" s="9"/>
      <c r="Y3" s="9"/>
      <c r="Z3" s="9"/>
      <c r="AA3" s="9"/>
      <c r="AB3" s="9"/>
      <c r="AC3" s="9"/>
      <c r="AD3" s="9"/>
      <c r="AE3" s="10"/>
      <c r="AF3" s="9"/>
      <c r="AG3" s="9"/>
      <c r="AH3" s="9"/>
      <c r="AI3" s="9"/>
      <c r="AJ3" s="9"/>
      <c r="AK3" s="9"/>
      <c r="AL3" s="9"/>
      <c r="AM3" s="10"/>
      <c r="AN3" s="9"/>
      <c r="AO3" s="9"/>
      <c r="AP3" s="9"/>
      <c r="AQ3" s="9"/>
      <c r="AR3" s="9"/>
      <c r="AS3" s="9"/>
      <c r="AT3" s="9"/>
      <c r="AU3" s="10"/>
      <c r="AV3" s="9"/>
      <c r="AW3" s="9"/>
      <c r="AX3" s="9"/>
      <c r="AY3" s="9"/>
      <c r="AZ3" s="9"/>
      <c r="BA3" s="9"/>
      <c r="BB3" s="9"/>
      <c r="BC3" s="10"/>
      <c r="BD3" s="9"/>
      <c r="BE3" s="9"/>
      <c r="BF3" s="9"/>
      <c r="BG3" s="9"/>
      <c r="BH3" s="9"/>
      <c r="BI3" s="9"/>
      <c r="BJ3" s="9"/>
      <c r="BK3" s="10"/>
      <c r="BL3" s="9"/>
      <c r="BM3" s="9"/>
      <c r="BN3" s="9"/>
      <c r="BO3" s="9"/>
      <c r="BP3" s="9"/>
      <c r="BQ3" s="9"/>
      <c r="BR3" s="9"/>
      <c r="BS3" s="10"/>
      <c r="BT3" s="9"/>
      <c r="BU3" s="9"/>
      <c r="BV3" s="9"/>
      <c r="BW3" s="9"/>
      <c r="BX3" s="9"/>
      <c r="BY3" s="9"/>
      <c r="BZ3" s="9"/>
      <c r="CA3" s="10"/>
      <c r="CB3" s="9"/>
      <c r="CC3" s="9"/>
      <c r="CD3" s="9"/>
      <c r="CE3" s="9"/>
      <c r="CF3" s="9"/>
      <c r="CG3" s="9"/>
      <c r="CH3" s="9"/>
      <c r="CI3" s="10"/>
      <c r="CJ3" s="9"/>
      <c r="CK3" s="9"/>
      <c r="CL3" s="9"/>
      <c r="CM3" s="9"/>
      <c r="CN3" s="9"/>
      <c r="CO3" s="9"/>
      <c r="CP3" s="9"/>
      <c r="CQ3" s="10"/>
      <c r="CR3" s="9"/>
      <c r="CS3" s="9"/>
      <c r="CT3" s="9"/>
      <c r="CU3" s="9"/>
      <c r="CV3" s="9"/>
      <c r="CW3" s="9"/>
      <c r="CX3" s="9"/>
      <c r="CY3" s="10"/>
      <c r="CZ3" s="9"/>
      <c r="DA3" s="9"/>
      <c r="DB3" s="9"/>
      <c r="DC3" s="9"/>
      <c r="DD3" s="9"/>
      <c r="DE3" s="9"/>
      <c r="DF3" s="9"/>
      <c r="DG3" s="10"/>
      <c r="DH3" s="9"/>
      <c r="DI3" s="9"/>
      <c r="DJ3" s="9"/>
      <c r="DK3" s="9"/>
      <c r="DL3" s="9"/>
      <c r="DM3" s="9"/>
      <c r="DN3" s="9"/>
      <c r="DO3" s="10"/>
      <c r="DP3" s="9"/>
      <c r="DQ3" s="9"/>
      <c r="DR3" s="9"/>
      <c r="DS3" s="9"/>
      <c r="DT3" s="9"/>
      <c r="DU3" s="9"/>
      <c r="DV3" s="9"/>
      <c r="DW3" s="10"/>
      <c r="DX3" s="9"/>
      <c r="DY3" s="9"/>
      <c r="DZ3" s="9"/>
      <c r="EA3" s="9"/>
      <c r="EB3" s="9"/>
      <c r="EC3" s="9"/>
      <c r="ED3" s="9"/>
      <c r="EE3" s="10"/>
      <c r="EF3" s="9"/>
      <c r="EG3" s="9"/>
      <c r="EH3" s="9"/>
      <c r="EI3" s="9"/>
      <c r="EJ3" s="9"/>
      <c r="EK3" s="9"/>
      <c r="EL3" s="9"/>
      <c r="EM3" s="10"/>
      <c r="EN3" s="9"/>
      <c r="EO3" s="9"/>
      <c r="EP3" s="9"/>
      <c r="EQ3" s="9"/>
      <c r="ER3" s="9"/>
      <c r="ES3" s="9"/>
      <c r="ET3" s="9"/>
      <c r="EU3" s="10"/>
      <c r="EV3" s="9"/>
      <c r="EW3" s="9"/>
      <c r="EX3" s="9"/>
      <c r="EY3" s="9"/>
      <c r="EZ3" s="9"/>
      <c r="FA3" s="9"/>
      <c r="FB3" s="9"/>
      <c r="FC3" s="10"/>
      <c r="FD3" s="9"/>
      <c r="FE3" s="9"/>
      <c r="FF3" s="9"/>
      <c r="FG3" s="9"/>
      <c r="FH3" s="9"/>
      <c r="FI3" s="9"/>
      <c r="FJ3" s="9"/>
      <c r="FK3" s="10"/>
      <c r="FL3" s="9"/>
      <c r="FM3" s="9"/>
      <c r="FN3" s="9"/>
      <c r="FO3" s="9"/>
      <c r="FP3" s="9"/>
      <c r="FQ3" s="9"/>
      <c r="FR3" s="9"/>
      <c r="FS3" s="10"/>
      <c r="FT3" s="9"/>
      <c r="FU3" s="9"/>
      <c r="FV3" s="9"/>
      <c r="FW3" s="9"/>
      <c r="FX3" s="9"/>
      <c r="FY3" s="9"/>
      <c r="FZ3" s="9"/>
      <c r="GA3" s="10"/>
      <c r="GB3" s="9"/>
      <c r="GC3" s="9"/>
      <c r="GD3" s="9"/>
      <c r="GE3" s="9"/>
      <c r="GF3" s="9"/>
      <c r="GG3" s="9"/>
      <c r="GH3" s="9"/>
      <c r="GI3" s="10"/>
      <c r="GJ3" s="9"/>
      <c r="GK3" s="9"/>
      <c r="GL3" s="9"/>
      <c r="GM3" s="9"/>
      <c r="GN3" s="9"/>
      <c r="GO3" s="9"/>
      <c r="GP3" s="9"/>
      <c r="GQ3" s="10"/>
      <c r="GR3" s="9"/>
      <c r="GS3" s="9"/>
      <c r="GT3" s="9"/>
      <c r="GU3" s="9"/>
      <c r="GV3" s="9"/>
      <c r="GW3" s="9"/>
      <c r="GX3" s="9"/>
      <c r="GY3" s="10"/>
      <c r="GZ3" s="9"/>
      <c r="HA3" s="9"/>
      <c r="HB3" s="9"/>
      <c r="HC3" s="9"/>
      <c r="HD3" s="9"/>
      <c r="HE3" s="9"/>
      <c r="HF3" s="9"/>
      <c r="HG3" s="10"/>
      <c r="HH3" s="9"/>
      <c r="HI3" s="9"/>
      <c r="HJ3" s="9"/>
      <c r="HK3" s="9"/>
      <c r="HL3" s="9"/>
      <c r="HM3" s="9"/>
      <c r="HN3" s="9"/>
      <c r="HO3" s="10"/>
      <c r="HP3" s="9"/>
      <c r="HQ3" s="9"/>
      <c r="HR3" s="9"/>
      <c r="HS3" s="9"/>
      <c r="HT3" s="9"/>
      <c r="HU3" s="9"/>
      <c r="HV3" s="9"/>
      <c r="HW3" s="10"/>
      <c r="HX3" s="9"/>
      <c r="HY3" s="9"/>
      <c r="HZ3" s="9"/>
      <c r="IA3" s="9"/>
      <c r="IB3" s="9"/>
      <c r="IC3" s="9"/>
      <c r="ID3" s="9"/>
      <c r="IE3" s="10"/>
      <c r="IF3" s="9"/>
      <c r="IG3" s="9"/>
      <c r="IH3" s="9"/>
      <c r="II3" s="9"/>
      <c r="IJ3" s="9"/>
      <c r="IK3" s="9"/>
      <c r="IL3" s="9"/>
      <c r="IM3" s="10"/>
    </row>
    <row r="4" spans="2:247" s="49" customFormat="1" ht="36.75" customHeight="1" x14ac:dyDescent="0.2">
      <c r="B4" s="259" t="s">
        <v>113</v>
      </c>
      <c r="C4" s="259"/>
      <c r="D4" s="259"/>
      <c r="E4" s="259"/>
      <c r="F4" s="259"/>
      <c r="G4" s="259"/>
      <c r="H4" s="259"/>
      <c r="I4" s="9"/>
      <c r="J4" s="9"/>
      <c r="K4" s="9"/>
      <c r="L4" s="9"/>
      <c r="M4" s="9"/>
      <c r="N4" s="9"/>
      <c r="O4" s="10"/>
      <c r="P4" s="9"/>
      <c r="Q4" s="9"/>
      <c r="R4" s="9"/>
      <c r="S4" s="9"/>
      <c r="T4" s="9"/>
      <c r="U4" s="9"/>
      <c r="V4" s="9"/>
      <c r="W4" s="10"/>
      <c r="X4" s="9"/>
      <c r="Y4" s="9"/>
      <c r="Z4" s="9"/>
      <c r="AA4" s="9"/>
      <c r="AB4" s="9"/>
      <c r="AC4" s="9"/>
      <c r="AD4" s="9"/>
      <c r="AE4" s="10"/>
      <c r="AF4" s="9"/>
      <c r="AG4" s="9"/>
      <c r="AH4" s="9"/>
      <c r="AI4" s="9"/>
      <c r="AJ4" s="9"/>
      <c r="AK4" s="9"/>
      <c r="AL4" s="9"/>
      <c r="AM4" s="10"/>
      <c r="AN4" s="9"/>
      <c r="AO4" s="9"/>
      <c r="AP4" s="9"/>
      <c r="AQ4" s="9"/>
      <c r="AR4" s="9"/>
      <c r="AS4" s="9"/>
      <c r="AT4" s="9"/>
      <c r="AU4" s="10"/>
      <c r="AV4" s="9"/>
      <c r="AW4" s="9"/>
      <c r="AX4" s="9"/>
      <c r="AY4" s="9"/>
      <c r="AZ4" s="9"/>
      <c r="BA4" s="9"/>
      <c r="BB4" s="9"/>
      <c r="BC4" s="10"/>
      <c r="BD4" s="9"/>
      <c r="BE4" s="9"/>
      <c r="BF4" s="9"/>
      <c r="BG4" s="9"/>
      <c r="BH4" s="9"/>
      <c r="BI4" s="9"/>
      <c r="BJ4" s="9"/>
      <c r="BK4" s="10"/>
      <c r="BL4" s="9"/>
      <c r="BM4" s="9"/>
      <c r="BN4" s="9"/>
      <c r="BO4" s="9"/>
      <c r="BP4" s="9"/>
      <c r="BQ4" s="9"/>
      <c r="BR4" s="9"/>
      <c r="BS4" s="10"/>
      <c r="BT4" s="9"/>
      <c r="BU4" s="9"/>
      <c r="BV4" s="9"/>
      <c r="BW4" s="9"/>
      <c r="BX4" s="9"/>
      <c r="BY4" s="9"/>
      <c r="BZ4" s="9"/>
      <c r="CA4" s="10"/>
      <c r="CB4" s="9"/>
      <c r="CC4" s="9"/>
      <c r="CD4" s="9"/>
      <c r="CE4" s="9"/>
      <c r="CF4" s="9"/>
      <c r="CG4" s="9"/>
      <c r="CH4" s="9"/>
      <c r="CI4" s="10"/>
      <c r="CJ4" s="9"/>
      <c r="CK4" s="9"/>
      <c r="CL4" s="9"/>
      <c r="CM4" s="9"/>
      <c r="CN4" s="9"/>
      <c r="CO4" s="9"/>
      <c r="CP4" s="9"/>
      <c r="CQ4" s="10"/>
      <c r="CR4" s="9"/>
      <c r="CS4" s="9"/>
      <c r="CT4" s="9"/>
      <c r="CU4" s="9"/>
      <c r="CV4" s="9"/>
      <c r="CW4" s="9"/>
      <c r="CX4" s="9"/>
      <c r="CY4" s="10"/>
      <c r="CZ4" s="9"/>
      <c r="DA4" s="9"/>
      <c r="DB4" s="9"/>
      <c r="DC4" s="9"/>
      <c r="DD4" s="9"/>
      <c r="DE4" s="9"/>
      <c r="DF4" s="9"/>
      <c r="DG4" s="10"/>
      <c r="DH4" s="9"/>
      <c r="DI4" s="9"/>
      <c r="DJ4" s="9"/>
      <c r="DK4" s="9"/>
      <c r="DL4" s="9"/>
      <c r="DM4" s="9"/>
      <c r="DN4" s="9"/>
      <c r="DO4" s="10"/>
      <c r="DP4" s="9"/>
      <c r="DQ4" s="9"/>
      <c r="DR4" s="9"/>
      <c r="DS4" s="9"/>
      <c r="DT4" s="9"/>
      <c r="DU4" s="9"/>
      <c r="DV4" s="9"/>
      <c r="DW4" s="10"/>
      <c r="DX4" s="9"/>
      <c r="DY4" s="9"/>
      <c r="DZ4" s="9"/>
      <c r="EA4" s="9"/>
      <c r="EB4" s="9"/>
      <c r="EC4" s="9"/>
      <c r="ED4" s="9"/>
      <c r="EE4" s="10"/>
      <c r="EF4" s="9"/>
      <c r="EG4" s="9"/>
      <c r="EH4" s="9"/>
      <c r="EI4" s="9"/>
      <c r="EJ4" s="9"/>
      <c r="EK4" s="9"/>
      <c r="EL4" s="9"/>
      <c r="EM4" s="10"/>
      <c r="EN4" s="9"/>
      <c r="EO4" s="9"/>
      <c r="EP4" s="9"/>
      <c r="EQ4" s="9"/>
      <c r="ER4" s="9"/>
      <c r="ES4" s="9"/>
      <c r="ET4" s="9"/>
      <c r="EU4" s="10"/>
      <c r="EV4" s="9"/>
      <c r="EW4" s="9"/>
      <c r="EX4" s="9"/>
      <c r="EY4" s="9"/>
      <c r="EZ4" s="9"/>
      <c r="FA4" s="9"/>
      <c r="FB4" s="9"/>
      <c r="FC4" s="10"/>
      <c r="FD4" s="9"/>
      <c r="FE4" s="9"/>
      <c r="FF4" s="9"/>
      <c r="FG4" s="9"/>
      <c r="FH4" s="9"/>
      <c r="FI4" s="9"/>
      <c r="FJ4" s="9"/>
      <c r="FK4" s="10"/>
      <c r="FL4" s="9"/>
      <c r="FM4" s="9"/>
      <c r="FN4" s="9"/>
      <c r="FO4" s="9"/>
      <c r="FP4" s="9"/>
      <c r="FQ4" s="9"/>
      <c r="FR4" s="9"/>
      <c r="FS4" s="10"/>
      <c r="FT4" s="9"/>
      <c r="FU4" s="9"/>
      <c r="FV4" s="9"/>
      <c r="FW4" s="9"/>
      <c r="FX4" s="9"/>
      <c r="FY4" s="9"/>
      <c r="FZ4" s="9"/>
      <c r="GA4" s="10"/>
      <c r="GB4" s="9"/>
      <c r="GC4" s="9"/>
      <c r="GD4" s="9"/>
      <c r="GE4" s="9"/>
      <c r="GF4" s="9"/>
      <c r="GG4" s="9"/>
      <c r="GH4" s="9"/>
      <c r="GI4" s="10"/>
      <c r="GJ4" s="9"/>
      <c r="GK4" s="9"/>
      <c r="GL4" s="9"/>
      <c r="GM4" s="9"/>
      <c r="GN4" s="9"/>
      <c r="GO4" s="9"/>
      <c r="GP4" s="9"/>
      <c r="GQ4" s="10"/>
      <c r="GR4" s="9"/>
      <c r="GS4" s="9"/>
      <c r="GT4" s="9"/>
      <c r="GU4" s="9"/>
      <c r="GV4" s="9"/>
      <c r="GW4" s="9"/>
      <c r="GX4" s="9"/>
      <c r="GY4" s="10"/>
      <c r="GZ4" s="9"/>
      <c r="HA4" s="9"/>
      <c r="HB4" s="9"/>
      <c r="HC4" s="9"/>
      <c r="HD4" s="9"/>
      <c r="HE4" s="9"/>
      <c r="HF4" s="9"/>
      <c r="HG4" s="10"/>
      <c r="HH4" s="9"/>
      <c r="HI4" s="9"/>
      <c r="HJ4" s="9"/>
      <c r="HK4" s="9"/>
      <c r="HL4" s="9"/>
      <c r="HM4" s="9"/>
      <c r="HN4" s="9"/>
      <c r="HO4" s="10"/>
      <c r="HP4" s="9"/>
      <c r="HQ4" s="9"/>
      <c r="HR4" s="9"/>
      <c r="HS4" s="9"/>
      <c r="HT4" s="9"/>
      <c r="HU4" s="9"/>
      <c r="HV4" s="9"/>
      <c r="HW4" s="10"/>
      <c r="HX4" s="9"/>
      <c r="HY4" s="9"/>
      <c r="HZ4" s="9"/>
      <c r="IA4" s="9"/>
      <c r="IB4" s="9"/>
      <c r="IC4" s="9"/>
      <c r="ID4" s="9"/>
      <c r="IE4" s="10"/>
      <c r="IF4" s="9"/>
      <c r="IG4" s="9"/>
      <c r="IH4" s="9"/>
      <c r="II4" s="9"/>
      <c r="IJ4" s="9"/>
      <c r="IK4" s="9"/>
      <c r="IL4" s="9"/>
      <c r="IM4" s="10"/>
    </row>
    <row r="5" spans="2:247" s="49" customFormat="1" ht="21" customHeight="1" x14ac:dyDescent="0.2">
      <c r="B5" s="260" t="s">
        <v>51</v>
      </c>
      <c r="C5" s="260"/>
      <c r="D5" s="260"/>
      <c r="E5" s="260"/>
      <c r="F5" s="260"/>
      <c r="G5" s="260"/>
      <c r="H5" s="260"/>
      <c r="I5" s="9"/>
      <c r="J5" s="9"/>
      <c r="K5" s="9"/>
      <c r="L5" s="9"/>
      <c r="M5" s="9"/>
      <c r="N5" s="9"/>
      <c r="O5" s="10"/>
      <c r="P5" s="9"/>
      <c r="Q5" s="9"/>
      <c r="R5" s="9"/>
      <c r="S5" s="9"/>
      <c r="T5" s="9"/>
      <c r="U5" s="9"/>
      <c r="V5" s="9"/>
      <c r="W5" s="10"/>
      <c r="X5" s="9"/>
      <c r="Y5" s="9"/>
      <c r="Z5" s="9"/>
      <c r="AA5" s="9"/>
      <c r="AB5" s="9"/>
      <c r="AC5" s="9"/>
      <c r="AD5" s="9"/>
      <c r="AE5" s="10"/>
      <c r="AF5" s="9"/>
      <c r="AG5" s="9"/>
      <c r="AH5" s="9"/>
      <c r="AI5" s="9"/>
      <c r="AJ5" s="9"/>
      <c r="AK5" s="9"/>
      <c r="AL5" s="9"/>
      <c r="AM5" s="10"/>
      <c r="AN5" s="9"/>
      <c r="AO5" s="9"/>
      <c r="AP5" s="9"/>
      <c r="AQ5" s="9"/>
      <c r="AR5" s="9"/>
      <c r="AS5" s="9"/>
      <c r="AT5" s="9"/>
      <c r="AU5" s="10"/>
      <c r="AV5" s="9"/>
      <c r="AW5" s="9"/>
      <c r="AX5" s="9"/>
      <c r="AY5" s="9"/>
      <c r="AZ5" s="9"/>
      <c r="BA5" s="9"/>
      <c r="BB5" s="9"/>
      <c r="BC5" s="10"/>
      <c r="BD5" s="9"/>
      <c r="BE5" s="9"/>
      <c r="BF5" s="9"/>
      <c r="BG5" s="9"/>
      <c r="BH5" s="9"/>
      <c r="BI5" s="9"/>
      <c r="BJ5" s="9"/>
      <c r="BK5" s="10"/>
      <c r="BL5" s="9"/>
      <c r="BM5" s="9"/>
      <c r="BN5" s="9"/>
      <c r="BO5" s="9"/>
      <c r="BP5" s="9"/>
      <c r="BQ5" s="9"/>
      <c r="BR5" s="9"/>
      <c r="BS5" s="10"/>
      <c r="BT5" s="9"/>
      <c r="BU5" s="9"/>
      <c r="BV5" s="9"/>
      <c r="BW5" s="9"/>
      <c r="BX5" s="9"/>
      <c r="BY5" s="9"/>
      <c r="BZ5" s="9"/>
      <c r="CA5" s="10"/>
      <c r="CB5" s="9"/>
      <c r="CC5" s="9"/>
      <c r="CD5" s="9"/>
      <c r="CE5" s="9"/>
      <c r="CF5" s="9"/>
      <c r="CG5" s="9"/>
      <c r="CH5" s="9"/>
      <c r="CI5" s="10"/>
      <c r="CJ5" s="9"/>
      <c r="CK5" s="9"/>
      <c r="CL5" s="9"/>
      <c r="CM5" s="9"/>
      <c r="CN5" s="9"/>
      <c r="CO5" s="9"/>
      <c r="CP5" s="9"/>
      <c r="CQ5" s="10"/>
      <c r="CR5" s="9"/>
      <c r="CS5" s="9"/>
      <c r="CT5" s="9"/>
      <c r="CU5" s="9"/>
      <c r="CV5" s="9"/>
      <c r="CW5" s="9"/>
      <c r="CX5" s="9"/>
      <c r="CY5" s="10"/>
      <c r="CZ5" s="9"/>
      <c r="DA5" s="9"/>
      <c r="DB5" s="9"/>
      <c r="DC5" s="9"/>
      <c r="DD5" s="9"/>
      <c r="DE5" s="9"/>
      <c r="DF5" s="9"/>
      <c r="DG5" s="10"/>
      <c r="DH5" s="9"/>
      <c r="DI5" s="9"/>
      <c r="DJ5" s="9"/>
      <c r="DK5" s="9"/>
      <c r="DL5" s="9"/>
      <c r="DM5" s="9"/>
      <c r="DN5" s="9"/>
      <c r="DO5" s="10"/>
      <c r="DP5" s="9"/>
      <c r="DQ5" s="9"/>
      <c r="DR5" s="9"/>
      <c r="DS5" s="9"/>
      <c r="DT5" s="9"/>
      <c r="DU5" s="9"/>
      <c r="DV5" s="9"/>
      <c r="DW5" s="10"/>
      <c r="DX5" s="9"/>
      <c r="DY5" s="9"/>
      <c r="DZ5" s="9"/>
      <c r="EA5" s="9"/>
      <c r="EB5" s="9"/>
      <c r="EC5" s="9"/>
      <c r="ED5" s="9"/>
      <c r="EE5" s="10"/>
      <c r="EF5" s="9"/>
      <c r="EG5" s="9"/>
      <c r="EH5" s="9"/>
      <c r="EI5" s="9"/>
      <c r="EJ5" s="9"/>
      <c r="EK5" s="9"/>
      <c r="EL5" s="9"/>
      <c r="EM5" s="10"/>
      <c r="EN5" s="9"/>
      <c r="EO5" s="9"/>
      <c r="EP5" s="9"/>
      <c r="EQ5" s="9"/>
      <c r="ER5" s="9"/>
      <c r="ES5" s="9"/>
      <c r="ET5" s="9"/>
      <c r="EU5" s="10"/>
      <c r="EV5" s="9"/>
      <c r="EW5" s="9"/>
      <c r="EX5" s="9"/>
      <c r="EY5" s="9"/>
      <c r="EZ5" s="9"/>
      <c r="FA5" s="9"/>
      <c r="FB5" s="9"/>
      <c r="FC5" s="10"/>
      <c r="FD5" s="9"/>
      <c r="FE5" s="9"/>
      <c r="FF5" s="9"/>
      <c r="FG5" s="9"/>
      <c r="FH5" s="9"/>
      <c r="FI5" s="9"/>
      <c r="FJ5" s="9"/>
      <c r="FK5" s="10"/>
      <c r="FL5" s="9"/>
      <c r="FM5" s="9"/>
      <c r="FN5" s="9"/>
      <c r="FO5" s="9"/>
      <c r="FP5" s="9"/>
      <c r="FQ5" s="9"/>
      <c r="FR5" s="9"/>
      <c r="FS5" s="10"/>
      <c r="FT5" s="9"/>
      <c r="FU5" s="9"/>
      <c r="FV5" s="9"/>
      <c r="FW5" s="9"/>
      <c r="FX5" s="9"/>
      <c r="FY5" s="9"/>
      <c r="FZ5" s="9"/>
      <c r="GA5" s="10"/>
      <c r="GB5" s="9"/>
      <c r="GC5" s="9"/>
      <c r="GD5" s="9"/>
      <c r="GE5" s="9"/>
      <c r="GF5" s="9"/>
      <c r="GG5" s="9"/>
      <c r="GH5" s="9"/>
      <c r="GI5" s="10"/>
      <c r="GJ5" s="9"/>
      <c r="GK5" s="9"/>
      <c r="GL5" s="9"/>
      <c r="GM5" s="9"/>
      <c r="GN5" s="9"/>
      <c r="GO5" s="9"/>
      <c r="GP5" s="9"/>
      <c r="GQ5" s="10"/>
      <c r="GR5" s="9"/>
      <c r="GS5" s="9"/>
      <c r="GT5" s="9"/>
      <c r="GU5" s="9"/>
      <c r="GV5" s="9"/>
      <c r="GW5" s="9"/>
      <c r="GX5" s="9"/>
      <c r="GY5" s="10"/>
      <c r="GZ5" s="9"/>
      <c r="HA5" s="9"/>
      <c r="HB5" s="9"/>
      <c r="HC5" s="9"/>
      <c r="HD5" s="9"/>
      <c r="HE5" s="9"/>
      <c r="HF5" s="9"/>
      <c r="HG5" s="10"/>
      <c r="HH5" s="9"/>
      <c r="HI5" s="9"/>
      <c r="HJ5" s="9"/>
      <c r="HK5" s="9"/>
      <c r="HL5" s="9"/>
      <c r="HM5" s="9"/>
      <c r="HN5" s="9"/>
      <c r="HO5" s="10"/>
      <c r="HP5" s="9"/>
      <c r="HQ5" s="9"/>
      <c r="HR5" s="9"/>
      <c r="HS5" s="9"/>
      <c r="HT5" s="9"/>
      <c r="HU5" s="9"/>
      <c r="HV5" s="9"/>
      <c r="HW5" s="10"/>
      <c r="HX5" s="9"/>
      <c r="HY5" s="9"/>
      <c r="HZ5" s="9"/>
      <c r="IA5" s="9"/>
      <c r="IB5" s="9"/>
      <c r="IC5" s="9"/>
      <c r="ID5" s="9"/>
      <c r="IE5" s="10"/>
      <c r="IF5" s="9"/>
      <c r="IG5" s="9"/>
      <c r="IH5" s="9"/>
      <c r="II5" s="9"/>
      <c r="IJ5" s="9"/>
      <c r="IK5" s="9"/>
      <c r="IL5" s="9"/>
      <c r="IM5" s="10"/>
    </row>
    <row r="6" spans="2:247" ht="82.5" customHeight="1" x14ac:dyDescent="0.2">
      <c r="B6" s="254" t="s">
        <v>15</v>
      </c>
      <c r="C6" s="254"/>
      <c r="D6" s="254"/>
      <c r="E6" s="254" t="s">
        <v>1</v>
      </c>
      <c r="F6" s="254"/>
      <c r="G6" s="254" t="s">
        <v>3</v>
      </c>
      <c r="H6" s="137" t="s">
        <v>48</v>
      </c>
    </row>
    <row r="7" spans="2:247" ht="24.75" customHeight="1" x14ac:dyDescent="0.2">
      <c r="B7" s="12" t="s">
        <v>16</v>
      </c>
      <c r="C7" s="12" t="s">
        <v>17</v>
      </c>
      <c r="D7" s="12" t="s">
        <v>18</v>
      </c>
      <c r="E7" s="12" t="s">
        <v>19</v>
      </c>
      <c r="F7" s="12" t="s">
        <v>20</v>
      </c>
      <c r="G7" s="254"/>
      <c r="H7" s="26" t="s">
        <v>0</v>
      </c>
    </row>
    <row r="8" spans="2:247" ht="21.75" customHeight="1" x14ac:dyDescent="0.2">
      <c r="B8" s="255" t="s">
        <v>21</v>
      </c>
      <c r="C8" s="256"/>
      <c r="D8" s="256"/>
      <c r="E8" s="256"/>
      <c r="F8" s="256"/>
      <c r="G8" s="257"/>
      <c r="H8" s="69">
        <f>+H9+H151</f>
        <v>0</v>
      </c>
    </row>
    <row r="9" spans="2:247" s="30" customFormat="1" x14ac:dyDescent="0.2">
      <c r="B9" s="242" t="s">
        <v>38</v>
      </c>
      <c r="C9" s="249"/>
      <c r="D9" s="253"/>
      <c r="E9" s="246"/>
      <c r="F9" s="246"/>
      <c r="G9" s="41" t="s">
        <v>39</v>
      </c>
      <c r="H9" s="69">
        <f>+H11+H43+H119</f>
        <v>500000</v>
      </c>
    </row>
    <row r="10" spans="2:247" x14ac:dyDescent="0.2">
      <c r="B10" s="243"/>
      <c r="C10" s="248"/>
      <c r="D10" s="253"/>
      <c r="E10" s="247"/>
      <c r="F10" s="247"/>
      <c r="G10" s="42" t="s">
        <v>2</v>
      </c>
      <c r="H10" s="69"/>
    </row>
    <row r="11" spans="2:247" x14ac:dyDescent="0.2">
      <c r="B11" s="243"/>
      <c r="C11" s="239" t="s">
        <v>67</v>
      </c>
      <c r="D11" s="253"/>
      <c r="E11" s="247"/>
      <c r="F11" s="247"/>
      <c r="G11" s="17" t="s">
        <v>199</v>
      </c>
      <c r="H11" s="69">
        <f>+H13+H28</f>
        <v>-199969.40000000002</v>
      </c>
    </row>
    <row r="12" spans="2:247" x14ac:dyDescent="0.2">
      <c r="B12" s="243"/>
      <c r="C12" s="240"/>
      <c r="D12" s="253"/>
      <c r="E12" s="247"/>
      <c r="F12" s="247"/>
      <c r="G12" s="15" t="s">
        <v>2</v>
      </c>
      <c r="H12" s="16"/>
    </row>
    <row r="13" spans="2:247" s="74" customFormat="1" x14ac:dyDescent="0.2">
      <c r="B13" s="243"/>
      <c r="C13" s="240"/>
      <c r="D13" s="239" t="s">
        <v>28</v>
      </c>
      <c r="E13" s="247"/>
      <c r="F13" s="247"/>
      <c r="G13" s="157" t="s">
        <v>219</v>
      </c>
      <c r="H13" s="155">
        <f>+H15</f>
        <v>-269969.40000000002</v>
      </c>
    </row>
    <row r="14" spans="2:247" s="74" customFormat="1" x14ac:dyDescent="0.2">
      <c r="B14" s="243"/>
      <c r="C14" s="240"/>
      <c r="D14" s="240"/>
      <c r="E14" s="247"/>
      <c r="F14" s="247"/>
      <c r="G14" s="158" t="s">
        <v>77</v>
      </c>
      <c r="H14" s="155"/>
    </row>
    <row r="15" spans="2:247" s="74" customFormat="1" x14ac:dyDescent="0.2">
      <c r="B15" s="243"/>
      <c r="C15" s="240"/>
      <c r="D15" s="240"/>
      <c r="E15" s="247"/>
      <c r="F15" s="247"/>
      <c r="G15" s="77" t="s">
        <v>24</v>
      </c>
      <c r="H15" s="155">
        <f>+H17</f>
        <v>-269969.40000000002</v>
      </c>
    </row>
    <row r="16" spans="2:247" s="74" customFormat="1" x14ac:dyDescent="0.25">
      <c r="B16" s="243"/>
      <c r="C16" s="240"/>
      <c r="D16" s="240"/>
      <c r="E16" s="248"/>
      <c r="F16" s="247"/>
      <c r="G16" s="156" t="s">
        <v>2</v>
      </c>
      <c r="H16" s="155"/>
    </row>
    <row r="17" spans="2:8" s="74" customFormat="1" x14ac:dyDescent="0.2">
      <c r="B17" s="243"/>
      <c r="C17" s="240"/>
      <c r="D17" s="240"/>
      <c r="E17" s="246">
        <v>1099</v>
      </c>
      <c r="F17" s="247"/>
      <c r="G17" s="149" t="s">
        <v>213</v>
      </c>
      <c r="H17" s="155">
        <f>+H19</f>
        <v>-269969.40000000002</v>
      </c>
    </row>
    <row r="18" spans="2:8" s="74" customFormat="1" x14ac:dyDescent="0.25">
      <c r="B18" s="243"/>
      <c r="C18" s="240"/>
      <c r="D18" s="240"/>
      <c r="E18" s="247"/>
      <c r="F18" s="247"/>
      <c r="G18" s="156" t="s">
        <v>2</v>
      </c>
      <c r="H18" s="155"/>
    </row>
    <row r="19" spans="2:8" s="74" customFormat="1" x14ac:dyDescent="0.2">
      <c r="B19" s="243"/>
      <c r="C19" s="240"/>
      <c r="D19" s="240"/>
      <c r="E19" s="247"/>
      <c r="F19" s="250">
        <v>11001</v>
      </c>
      <c r="G19" s="149" t="s">
        <v>216</v>
      </c>
      <c r="H19" s="155">
        <f>+H21</f>
        <v>-269969.40000000002</v>
      </c>
    </row>
    <row r="20" spans="2:8" s="74" customFormat="1" x14ac:dyDescent="0.2">
      <c r="B20" s="243"/>
      <c r="C20" s="240"/>
      <c r="D20" s="240"/>
      <c r="E20" s="247"/>
      <c r="F20" s="250"/>
      <c r="G20" s="158" t="s">
        <v>68</v>
      </c>
      <c r="H20" s="155"/>
    </row>
    <row r="21" spans="2:8" s="74" customFormat="1" x14ac:dyDescent="0.2">
      <c r="B21" s="243"/>
      <c r="C21" s="240"/>
      <c r="D21" s="240"/>
      <c r="E21" s="247"/>
      <c r="F21" s="250"/>
      <c r="G21" s="159" t="s">
        <v>69</v>
      </c>
      <c r="H21" s="155">
        <f>+H23</f>
        <v>-269969.40000000002</v>
      </c>
    </row>
    <row r="22" spans="2:8" s="74" customFormat="1" x14ac:dyDescent="0.2">
      <c r="B22" s="243"/>
      <c r="C22" s="240"/>
      <c r="D22" s="240"/>
      <c r="E22" s="247"/>
      <c r="F22" s="250"/>
      <c r="G22" s="158" t="s">
        <v>70</v>
      </c>
      <c r="H22" s="155"/>
    </row>
    <row r="23" spans="2:8" s="74" customFormat="1" x14ac:dyDescent="0.2">
      <c r="B23" s="243"/>
      <c r="C23" s="240"/>
      <c r="D23" s="240"/>
      <c r="E23" s="247"/>
      <c r="F23" s="250"/>
      <c r="G23" s="157" t="s">
        <v>63</v>
      </c>
      <c r="H23" s="155">
        <f>+H24</f>
        <v>-269969.40000000002</v>
      </c>
    </row>
    <row r="24" spans="2:8" s="74" customFormat="1" x14ac:dyDescent="0.2">
      <c r="B24" s="243"/>
      <c r="C24" s="240"/>
      <c r="D24" s="240"/>
      <c r="E24" s="247"/>
      <c r="F24" s="250"/>
      <c r="G24" s="157" t="s">
        <v>64</v>
      </c>
      <c r="H24" s="155">
        <f>+H25</f>
        <v>-269969.40000000002</v>
      </c>
    </row>
    <row r="25" spans="2:8" s="74" customFormat="1" x14ac:dyDescent="0.2">
      <c r="B25" s="243"/>
      <c r="C25" s="240"/>
      <c r="D25" s="240"/>
      <c r="E25" s="247"/>
      <c r="F25" s="250"/>
      <c r="G25" s="157" t="s">
        <v>71</v>
      </c>
      <c r="H25" s="155">
        <f>+H27</f>
        <v>-269969.40000000002</v>
      </c>
    </row>
    <row r="26" spans="2:8" s="74" customFormat="1" x14ac:dyDescent="0.2">
      <c r="B26" s="243"/>
      <c r="C26" s="240"/>
      <c r="D26" s="240"/>
      <c r="E26" s="247"/>
      <c r="F26" s="250"/>
      <c r="G26" s="158" t="s">
        <v>50</v>
      </c>
      <c r="H26" s="155"/>
    </row>
    <row r="27" spans="2:8" s="74" customFormat="1" x14ac:dyDescent="0.2">
      <c r="B27" s="243"/>
      <c r="C27" s="240"/>
      <c r="D27" s="241"/>
      <c r="E27" s="248"/>
      <c r="F27" s="250"/>
      <c r="G27" s="158" t="s">
        <v>66</v>
      </c>
      <c r="H27" s="155">
        <f>+'2'!E17</f>
        <v>-269969.40000000002</v>
      </c>
    </row>
    <row r="28" spans="2:8" ht="14.25" x14ac:dyDescent="0.2">
      <c r="B28" s="243"/>
      <c r="C28" s="240"/>
      <c r="D28" s="261" t="s">
        <v>67</v>
      </c>
      <c r="E28" s="249"/>
      <c r="F28" s="249"/>
      <c r="G28" s="53" t="s">
        <v>170</v>
      </c>
      <c r="H28" s="78">
        <f>+H30</f>
        <v>70000</v>
      </c>
    </row>
    <row r="29" spans="2:8" x14ac:dyDescent="0.2">
      <c r="B29" s="243"/>
      <c r="C29" s="240"/>
      <c r="D29" s="240"/>
      <c r="E29" s="247"/>
      <c r="F29" s="247"/>
      <c r="G29" s="54" t="s">
        <v>77</v>
      </c>
      <c r="H29" s="16"/>
    </row>
    <row r="30" spans="2:8" s="74" customFormat="1" x14ac:dyDescent="0.2">
      <c r="B30" s="243"/>
      <c r="C30" s="240"/>
      <c r="D30" s="240"/>
      <c r="E30" s="247"/>
      <c r="F30" s="247"/>
      <c r="G30" s="77" t="s">
        <v>24</v>
      </c>
      <c r="H30" s="80">
        <f>+H32</f>
        <v>70000</v>
      </c>
    </row>
    <row r="31" spans="2:8" s="74" customFormat="1" x14ac:dyDescent="0.25">
      <c r="B31" s="243"/>
      <c r="C31" s="240"/>
      <c r="D31" s="240"/>
      <c r="E31" s="248"/>
      <c r="F31" s="247"/>
      <c r="G31" s="122" t="s">
        <v>2</v>
      </c>
      <c r="H31" s="80"/>
    </row>
    <row r="32" spans="2:8" x14ac:dyDescent="0.2">
      <c r="B32" s="243"/>
      <c r="C32" s="240"/>
      <c r="D32" s="240"/>
      <c r="E32" s="249">
        <v>1202</v>
      </c>
      <c r="F32" s="247"/>
      <c r="G32" s="13" t="s">
        <v>124</v>
      </c>
      <c r="H32" s="78">
        <f>+H34</f>
        <v>70000</v>
      </c>
    </row>
    <row r="33" spans="2:8" x14ac:dyDescent="0.2">
      <c r="B33" s="243"/>
      <c r="C33" s="240"/>
      <c r="D33" s="240"/>
      <c r="E33" s="247"/>
      <c r="F33" s="248"/>
      <c r="G33" s="28" t="s">
        <v>32</v>
      </c>
      <c r="H33" s="16"/>
    </row>
    <row r="34" spans="2:8" x14ac:dyDescent="0.2">
      <c r="B34" s="243"/>
      <c r="C34" s="240"/>
      <c r="D34" s="240"/>
      <c r="E34" s="247"/>
      <c r="F34" s="249">
        <v>11001</v>
      </c>
      <c r="G34" s="29" t="s">
        <v>121</v>
      </c>
      <c r="H34" s="78">
        <f>+H36</f>
        <v>70000</v>
      </c>
    </row>
    <row r="35" spans="2:8" x14ac:dyDescent="0.2">
      <c r="B35" s="243"/>
      <c r="C35" s="240"/>
      <c r="D35" s="240"/>
      <c r="E35" s="247"/>
      <c r="F35" s="247"/>
      <c r="G35" s="20" t="s">
        <v>68</v>
      </c>
      <c r="H35" s="16"/>
    </row>
    <row r="36" spans="2:8" x14ac:dyDescent="0.2">
      <c r="B36" s="243"/>
      <c r="C36" s="240"/>
      <c r="D36" s="240"/>
      <c r="E36" s="247"/>
      <c r="F36" s="247"/>
      <c r="G36" s="37" t="s">
        <v>69</v>
      </c>
      <c r="H36" s="16">
        <f>+H38</f>
        <v>70000</v>
      </c>
    </row>
    <row r="37" spans="2:8" x14ac:dyDescent="0.2">
      <c r="B37" s="243"/>
      <c r="C37" s="240"/>
      <c r="D37" s="240"/>
      <c r="E37" s="247"/>
      <c r="F37" s="247"/>
      <c r="G37" s="20" t="s">
        <v>70</v>
      </c>
      <c r="H37" s="16"/>
    </row>
    <row r="38" spans="2:8" x14ac:dyDescent="0.2">
      <c r="B38" s="243"/>
      <c r="C38" s="240"/>
      <c r="D38" s="240"/>
      <c r="E38" s="247"/>
      <c r="F38" s="247"/>
      <c r="G38" s="29" t="s">
        <v>63</v>
      </c>
      <c r="H38" s="16">
        <f t="shared" ref="H38:H39" si="0">+H39</f>
        <v>70000</v>
      </c>
    </row>
    <row r="39" spans="2:8" x14ac:dyDescent="0.2">
      <c r="B39" s="243"/>
      <c r="C39" s="240"/>
      <c r="D39" s="240"/>
      <c r="E39" s="247"/>
      <c r="F39" s="247"/>
      <c r="G39" s="29" t="s">
        <v>64</v>
      </c>
      <c r="H39" s="16">
        <f t="shared" si="0"/>
        <v>70000</v>
      </c>
    </row>
    <row r="40" spans="2:8" x14ac:dyDescent="0.2">
      <c r="B40" s="243"/>
      <c r="C40" s="240"/>
      <c r="D40" s="240"/>
      <c r="E40" s="247"/>
      <c r="F40" s="247"/>
      <c r="G40" s="29" t="s">
        <v>98</v>
      </c>
      <c r="H40" s="16">
        <f t="shared" ref="H40" si="1">+H42</f>
        <v>70000</v>
      </c>
    </row>
    <row r="41" spans="2:8" x14ac:dyDescent="0.2">
      <c r="B41" s="243"/>
      <c r="C41" s="240"/>
      <c r="D41" s="240"/>
      <c r="E41" s="247"/>
      <c r="F41" s="247"/>
      <c r="G41" s="20" t="s">
        <v>99</v>
      </c>
      <c r="H41" s="16"/>
    </row>
    <row r="42" spans="2:8" x14ac:dyDescent="0.2">
      <c r="B42" s="243"/>
      <c r="C42" s="240"/>
      <c r="D42" s="240"/>
      <c r="E42" s="248"/>
      <c r="F42" s="248"/>
      <c r="G42" s="20" t="s">
        <v>100</v>
      </c>
      <c r="H42" s="80">
        <f>+'2'!E83</f>
        <v>70000</v>
      </c>
    </row>
    <row r="43" spans="2:8" s="30" customFormat="1" x14ac:dyDescent="0.2">
      <c r="B43" s="243"/>
      <c r="C43" s="239" t="s">
        <v>52</v>
      </c>
      <c r="D43" s="253"/>
      <c r="E43" s="249"/>
      <c r="F43" s="249"/>
      <c r="G43" s="13" t="s">
        <v>53</v>
      </c>
      <c r="H43" s="69">
        <f>+H45+H60+H86</f>
        <v>550000</v>
      </c>
    </row>
    <row r="44" spans="2:8" x14ac:dyDescent="0.2">
      <c r="B44" s="243"/>
      <c r="C44" s="240"/>
      <c r="D44" s="253"/>
      <c r="E44" s="247"/>
      <c r="F44" s="247"/>
      <c r="G44" s="15" t="s">
        <v>2</v>
      </c>
      <c r="H44" s="16"/>
    </row>
    <row r="45" spans="2:8" x14ac:dyDescent="0.2">
      <c r="B45" s="243"/>
      <c r="C45" s="240"/>
      <c r="D45" s="261" t="s">
        <v>28</v>
      </c>
      <c r="E45" s="247"/>
      <c r="F45" s="247"/>
      <c r="G45" s="17" t="s">
        <v>65</v>
      </c>
      <c r="H45" s="69">
        <f>+H47</f>
        <v>-75000</v>
      </c>
    </row>
    <row r="46" spans="2:8" x14ac:dyDescent="0.2">
      <c r="B46" s="243"/>
      <c r="C46" s="240"/>
      <c r="D46" s="240"/>
      <c r="E46" s="247"/>
      <c r="F46" s="247"/>
      <c r="G46" s="15" t="s">
        <v>2</v>
      </c>
      <c r="H46" s="19"/>
    </row>
    <row r="47" spans="2:8" s="74" customFormat="1" x14ac:dyDescent="0.2">
      <c r="B47" s="243"/>
      <c r="C47" s="240"/>
      <c r="D47" s="240"/>
      <c r="E47" s="247"/>
      <c r="F47" s="247"/>
      <c r="G47" s="77" t="s">
        <v>24</v>
      </c>
      <c r="H47" s="80">
        <f>+H49</f>
        <v>-75000</v>
      </c>
    </row>
    <row r="48" spans="2:8" s="74" customFormat="1" x14ac:dyDescent="0.25">
      <c r="B48" s="243"/>
      <c r="C48" s="240"/>
      <c r="D48" s="240"/>
      <c r="E48" s="248"/>
      <c r="F48" s="247"/>
      <c r="G48" s="122" t="s">
        <v>2</v>
      </c>
      <c r="H48" s="82"/>
    </row>
    <row r="49" spans="2:8" s="74" customFormat="1" x14ac:dyDescent="0.2">
      <c r="B49" s="243"/>
      <c r="C49" s="240"/>
      <c r="D49" s="240"/>
      <c r="E49" s="249">
        <v>1207</v>
      </c>
      <c r="F49" s="249"/>
      <c r="G49" s="99" t="s">
        <v>185</v>
      </c>
      <c r="H49" s="69">
        <f>+H51</f>
        <v>-75000</v>
      </c>
    </row>
    <row r="50" spans="2:8" s="74" customFormat="1" x14ac:dyDescent="0.2">
      <c r="B50" s="243"/>
      <c r="C50" s="240"/>
      <c r="D50" s="240"/>
      <c r="E50" s="247"/>
      <c r="F50" s="248"/>
      <c r="G50" s="96" t="s">
        <v>32</v>
      </c>
      <c r="H50" s="82"/>
    </row>
    <row r="51" spans="2:8" s="74" customFormat="1" ht="27" x14ac:dyDescent="0.2">
      <c r="B51" s="243"/>
      <c r="C51" s="240"/>
      <c r="D51" s="240"/>
      <c r="E51" s="247"/>
      <c r="F51" s="253">
        <v>11003</v>
      </c>
      <c r="G51" s="99" t="s">
        <v>183</v>
      </c>
      <c r="H51" s="78">
        <f>H53</f>
        <v>-75000</v>
      </c>
    </row>
    <row r="52" spans="2:8" s="74" customFormat="1" x14ac:dyDescent="0.2">
      <c r="B52" s="243"/>
      <c r="C52" s="240"/>
      <c r="D52" s="240"/>
      <c r="E52" s="247"/>
      <c r="F52" s="253"/>
      <c r="G52" s="96" t="s">
        <v>33</v>
      </c>
      <c r="H52" s="80"/>
    </row>
    <row r="53" spans="2:8" s="74" customFormat="1" x14ac:dyDescent="0.2">
      <c r="B53" s="243"/>
      <c r="C53" s="240"/>
      <c r="D53" s="240"/>
      <c r="E53" s="247"/>
      <c r="F53" s="253"/>
      <c r="G53" s="95" t="s">
        <v>24</v>
      </c>
      <c r="H53" s="70">
        <f>H55</f>
        <v>-75000</v>
      </c>
    </row>
    <row r="54" spans="2:8" s="74" customFormat="1" x14ac:dyDescent="0.2">
      <c r="B54" s="243"/>
      <c r="C54" s="240"/>
      <c r="D54" s="240"/>
      <c r="E54" s="247"/>
      <c r="F54" s="253"/>
      <c r="G54" s="96" t="s">
        <v>34</v>
      </c>
      <c r="H54" s="70"/>
    </row>
    <row r="55" spans="2:8" s="74" customFormat="1" x14ac:dyDescent="0.2">
      <c r="B55" s="243"/>
      <c r="C55" s="240"/>
      <c r="D55" s="240"/>
      <c r="E55" s="247"/>
      <c r="F55" s="253"/>
      <c r="G55" s="87" t="s">
        <v>4</v>
      </c>
      <c r="H55" s="69">
        <f>H57</f>
        <v>-75000</v>
      </c>
    </row>
    <row r="56" spans="2:8" s="74" customFormat="1" x14ac:dyDescent="0.2">
      <c r="B56" s="243"/>
      <c r="C56" s="240"/>
      <c r="D56" s="240"/>
      <c r="E56" s="247"/>
      <c r="F56" s="253"/>
      <c r="G56" s="87" t="s">
        <v>5</v>
      </c>
      <c r="H56" s="69">
        <f>H57</f>
        <v>-75000</v>
      </c>
    </row>
    <row r="57" spans="2:8" s="74" customFormat="1" x14ac:dyDescent="0.2">
      <c r="B57" s="243"/>
      <c r="C57" s="240"/>
      <c r="D57" s="240"/>
      <c r="E57" s="247"/>
      <c r="F57" s="253"/>
      <c r="G57" s="99" t="s">
        <v>186</v>
      </c>
      <c r="H57" s="69">
        <f>H59</f>
        <v>-75000</v>
      </c>
    </row>
    <row r="58" spans="2:8" s="74" customFormat="1" x14ac:dyDescent="0.2">
      <c r="B58" s="243"/>
      <c r="C58" s="240"/>
      <c r="D58" s="240"/>
      <c r="E58" s="247"/>
      <c r="F58" s="253"/>
      <c r="G58" s="83" t="s">
        <v>99</v>
      </c>
      <c r="H58" s="84"/>
    </row>
    <row r="59" spans="2:8" s="74" customFormat="1" x14ac:dyDescent="0.2">
      <c r="B59" s="243"/>
      <c r="C59" s="240"/>
      <c r="D59" s="240"/>
      <c r="E59" s="247"/>
      <c r="F59" s="253"/>
      <c r="G59" s="83" t="s">
        <v>100</v>
      </c>
      <c r="H59" s="70">
        <f>+'2'!E104</f>
        <v>-75000</v>
      </c>
    </row>
    <row r="60" spans="2:8" x14ac:dyDescent="0.2">
      <c r="B60" s="243"/>
      <c r="C60" s="240"/>
      <c r="D60" s="251" t="s">
        <v>67</v>
      </c>
      <c r="E60" s="249"/>
      <c r="F60" s="250"/>
      <c r="G60" s="17" t="s">
        <v>130</v>
      </c>
      <c r="H60" s="69">
        <f>+H62</f>
        <v>315000</v>
      </c>
    </row>
    <row r="61" spans="2:8" x14ac:dyDescent="0.2">
      <c r="B61" s="243"/>
      <c r="C61" s="240"/>
      <c r="D61" s="251"/>
      <c r="E61" s="247"/>
      <c r="F61" s="250"/>
      <c r="G61" s="18" t="s">
        <v>2</v>
      </c>
      <c r="H61" s="19"/>
    </row>
    <row r="62" spans="2:8" s="74" customFormat="1" x14ac:dyDescent="0.2">
      <c r="B62" s="243"/>
      <c r="C62" s="240"/>
      <c r="D62" s="251"/>
      <c r="E62" s="247"/>
      <c r="F62" s="250"/>
      <c r="G62" s="77" t="s">
        <v>24</v>
      </c>
      <c r="H62" s="69">
        <f>+H64+H75</f>
        <v>315000</v>
      </c>
    </row>
    <row r="63" spans="2:8" s="74" customFormat="1" x14ac:dyDescent="0.25">
      <c r="B63" s="243"/>
      <c r="C63" s="240"/>
      <c r="D63" s="251"/>
      <c r="E63" s="248"/>
      <c r="F63" s="250"/>
      <c r="G63" s="122" t="s">
        <v>2</v>
      </c>
      <c r="H63" s="82"/>
    </row>
    <row r="64" spans="2:8" s="74" customFormat="1" x14ac:dyDescent="0.2">
      <c r="B64" s="243"/>
      <c r="C64" s="240"/>
      <c r="D64" s="252"/>
      <c r="E64" s="246">
        <v>1208</v>
      </c>
      <c r="F64" s="250"/>
      <c r="G64" s="150" t="s">
        <v>202</v>
      </c>
      <c r="H64" s="70">
        <f>+H66</f>
        <v>65000</v>
      </c>
    </row>
    <row r="65" spans="2:8" s="74" customFormat="1" x14ac:dyDescent="0.2">
      <c r="B65" s="243"/>
      <c r="C65" s="240"/>
      <c r="D65" s="252"/>
      <c r="E65" s="247"/>
      <c r="F65" s="250"/>
      <c r="G65" s="158" t="s">
        <v>77</v>
      </c>
      <c r="H65" s="70"/>
    </row>
    <row r="66" spans="2:8" s="74" customFormat="1" ht="27" x14ac:dyDescent="0.2">
      <c r="B66" s="243"/>
      <c r="C66" s="240"/>
      <c r="D66" s="252"/>
      <c r="E66" s="247"/>
      <c r="F66" s="247">
        <v>11003</v>
      </c>
      <c r="G66" s="157" t="s">
        <v>217</v>
      </c>
      <c r="H66" s="70">
        <f>+H68</f>
        <v>65000</v>
      </c>
    </row>
    <row r="67" spans="2:8" s="74" customFormat="1" x14ac:dyDescent="0.2">
      <c r="B67" s="243"/>
      <c r="C67" s="240"/>
      <c r="D67" s="252"/>
      <c r="E67" s="247"/>
      <c r="F67" s="247"/>
      <c r="G67" s="158" t="s">
        <v>68</v>
      </c>
      <c r="H67" s="70"/>
    </row>
    <row r="68" spans="2:8" s="74" customFormat="1" x14ac:dyDescent="0.2">
      <c r="B68" s="243"/>
      <c r="C68" s="240"/>
      <c r="D68" s="252"/>
      <c r="E68" s="247"/>
      <c r="F68" s="247"/>
      <c r="G68" s="159" t="s">
        <v>69</v>
      </c>
      <c r="H68" s="70">
        <f>+H70</f>
        <v>65000</v>
      </c>
    </row>
    <row r="69" spans="2:8" s="74" customFormat="1" x14ac:dyDescent="0.2">
      <c r="B69" s="243"/>
      <c r="C69" s="240"/>
      <c r="D69" s="252"/>
      <c r="E69" s="247"/>
      <c r="F69" s="247"/>
      <c r="G69" s="158" t="s">
        <v>70</v>
      </c>
      <c r="H69" s="70"/>
    </row>
    <row r="70" spans="2:8" s="74" customFormat="1" x14ac:dyDescent="0.2">
      <c r="B70" s="243"/>
      <c r="C70" s="240"/>
      <c r="D70" s="252"/>
      <c r="E70" s="247"/>
      <c r="F70" s="247"/>
      <c r="G70" s="158" t="s">
        <v>63</v>
      </c>
      <c r="H70" s="70">
        <f>+H71</f>
        <v>65000</v>
      </c>
    </row>
    <row r="71" spans="2:8" s="74" customFormat="1" x14ac:dyDescent="0.2">
      <c r="B71" s="243"/>
      <c r="C71" s="240"/>
      <c r="D71" s="252"/>
      <c r="E71" s="247"/>
      <c r="F71" s="247"/>
      <c r="G71" s="158" t="s">
        <v>64</v>
      </c>
      <c r="H71" s="70">
        <f>+H72</f>
        <v>65000</v>
      </c>
    </row>
    <row r="72" spans="2:8" s="74" customFormat="1" x14ac:dyDescent="0.2">
      <c r="B72" s="243"/>
      <c r="C72" s="240"/>
      <c r="D72" s="252"/>
      <c r="E72" s="247"/>
      <c r="F72" s="247"/>
      <c r="G72" s="158" t="s">
        <v>71</v>
      </c>
      <c r="H72" s="70">
        <f>+H74</f>
        <v>65000</v>
      </c>
    </row>
    <row r="73" spans="2:8" s="74" customFormat="1" x14ac:dyDescent="0.2">
      <c r="B73" s="243"/>
      <c r="C73" s="240"/>
      <c r="D73" s="252"/>
      <c r="E73" s="247"/>
      <c r="F73" s="247"/>
      <c r="G73" s="158" t="s">
        <v>50</v>
      </c>
      <c r="H73" s="70"/>
    </row>
    <row r="74" spans="2:8" s="74" customFormat="1" x14ac:dyDescent="0.2">
      <c r="B74" s="243"/>
      <c r="C74" s="240"/>
      <c r="D74" s="252"/>
      <c r="E74" s="248"/>
      <c r="F74" s="247"/>
      <c r="G74" s="158" t="s">
        <v>66</v>
      </c>
      <c r="H74" s="70">
        <f>+'2'!E117</f>
        <v>65000</v>
      </c>
    </row>
    <row r="75" spans="2:8" x14ac:dyDescent="0.2">
      <c r="B75" s="243"/>
      <c r="C75" s="240"/>
      <c r="D75" s="251"/>
      <c r="E75" s="249">
        <v>1202</v>
      </c>
      <c r="F75" s="247"/>
      <c r="G75" s="13" t="s">
        <v>124</v>
      </c>
      <c r="H75" s="78">
        <f>+H77</f>
        <v>250000</v>
      </c>
    </row>
    <row r="76" spans="2:8" x14ac:dyDescent="0.2">
      <c r="B76" s="243"/>
      <c r="C76" s="240"/>
      <c r="D76" s="251"/>
      <c r="E76" s="247"/>
      <c r="F76" s="248"/>
      <c r="G76" s="28" t="s">
        <v>32</v>
      </c>
      <c r="H76" s="16"/>
    </row>
    <row r="77" spans="2:8" ht="30.75" customHeight="1" x14ac:dyDescent="0.2">
      <c r="B77" s="243"/>
      <c r="C77" s="240"/>
      <c r="D77" s="251"/>
      <c r="E77" s="247"/>
      <c r="F77" s="253">
        <v>11004</v>
      </c>
      <c r="G77" s="23" t="s">
        <v>123</v>
      </c>
      <c r="H77" s="14">
        <f>H79</f>
        <v>250000</v>
      </c>
    </row>
    <row r="78" spans="2:8" x14ac:dyDescent="0.2">
      <c r="B78" s="243"/>
      <c r="C78" s="240"/>
      <c r="D78" s="251"/>
      <c r="E78" s="247"/>
      <c r="F78" s="253"/>
      <c r="G78" s="36" t="s">
        <v>68</v>
      </c>
      <c r="H78" s="16"/>
    </row>
    <row r="79" spans="2:8" x14ac:dyDescent="0.2">
      <c r="B79" s="243"/>
      <c r="C79" s="240"/>
      <c r="D79" s="251"/>
      <c r="E79" s="247"/>
      <c r="F79" s="253"/>
      <c r="G79" s="38" t="s">
        <v>69</v>
      </c>
      <c r="H79" s="7">
        <f>H81</f>
        <v>250000</v>
      </c>
    </row>
    <row r="80" spans="2:8" ht="15.75" customHeight="1" x14ac:dyDescent="0.2">
      <c r="B80" s="243"/>
      <c r="C80" s="240"/>
      <c r="D80" s="251"/>
      <c r="E80" s="247"/>
      <c r="F80" s="253"/>
      <c r="G80" s="36" t="s">
        <v>70</v>
      </c>
      <c r="H80" s="7"/>
    </row>
    <row r="81" spans="2:28" x14ac:dyDescent="0.2">
      <c r="B81" s="243"/>
      <c r="C81" s="240"/>
      <c r="D81" s="251"/>
      <c r="E81" s="247"/>
      <c r="F81" s="253"/>
      <c r="G81" s="23" t="s">
        <v>63</v>
      </c>
      <c r="H81" s="4">
        <f>H83</f>
        <v>250000</v>
      </c>
    </row>
    <row r="82" spans="2:28" x14ac:dyDescent="0.2">
      <c r="B82" s="243"/>
      <c r="C82" s="240"/>
      <c r="D82" s="251"/>
      <c r="E82" s="247"/>
      <c r="F82" s="253"/>
      <c r="G82" s="23" t="s">
        <v>64</v>
      </c>
      <c r="H82" s="21">
        <f>H83</f>
        <v>250000</v>
      </c>
    </row>
    <row r="83" spans="2:28" x14ac:dyDescent="0.2">
      <c r="B83" s="243"/>
      <c r="C83" s="240"/>
      <c r="D83" s="251"/>
      <c r="E83" s="247"/>
      <c r="F83" s="253"/>
      <c r="G83" s="23" t="s">
        <v>71</v>
      </c>
      <c r="H83" s="21">
        <f>H85</f>
        <v>250000</v>
      </c>
    </row>
    <row r="84" spans="2:28" x14ac:dyDescent="0.2">
      <c r="B84" s="243"/>
      <c r="C84" s="240"/>
      <c r="D84" s="251"/>
      <c r="E84" s="247"/>
      <c r="F84" s="253"/>
      <c r="G84" s="36" t="s">
        <v>50</v>
      </c>
      <c r="H84" s="21"/>
    </row>
    <row r="85" spans="2:28" x14ac:dyDescent="0.2">
      <c r="B85" s="243"/>
      <c r="C85" s="240"/>
      <c r="D85" s="251"/>
      <c r="E85" s="248"/>
      <c r="F85" s="253"/>
      <c r="G85" s="36" t="s">
        <v>66</v>
      </c>
      <c r="H85" s="70">
        <f>+'2'!E90</f>
        <v>250000</v>
      </c>
    </row>
    <row r="86" spans="2:28" x14ac:dyDescent="0.2">
      <c r="B86" s="243"/>
      <c r="C86" s="240"/>
      <c r="D86" s="239" t="s">
        <v>52</v>
      </c>
      <c r="E86" s="249"/>
      <c r="F86" s="249"/>
      <c r="G86" s="23" t="s">
        <v>55</v>
      </c>
      <c r="H86" s="4">
        <f>+H90</f>
        <v>310000</v>
      </c>
    </row>
    <row r="87" spans="2:28" x14ac:dyDescent="0.2">
      <c r="B87" s="243"/>
      <c r="C87" s="240"/>
      <c r="D87" s="240"/>
      <c r="E87" s="247"/>
      <c r="F87" s="247"/>
      <c r="G87" s="36" t="s">
        <v>77</v>
      </c>
      <c r="H87" s="7"/>
    </row>
    <row r="88" spans="2:28" s="74" customFormat="1" x14ac:dyDescent="0.2">
      <c r="B88" s="243"/>
      <c r="C88" s="240"/>
      <c r="D88" s="240"/>
      <c r="E88" s="247"/>
      <c r="F88" s="247"/>
      <c r="G88" s="77" t="s">
        <v>24</v>
      </c>
      <c r="H88" s="70"/>
    </row>
    <row r="89" spans="2:28" s="74" customFormat="1" x14ac:dyDescent="0.2">
      <c r="B89" s="243"/>
      <c r="C89" s="240"/>
      <c r="D89" s="240"/>
      <c r="E89" s="248"/>
      <c r="F89" s="247"/>
      <c r="G89" s="79" t="s">
        <v>2</v>
      </c>
      <c r="H89" s="70"/>
    </row>
    <row r="90" spans="2:28" x14ac:dyDescent="0.2">
      <c r="B90" s="243"/>
      <c r="C90" s="240"/>
      <c r="D90" s="240"/>
      <c r="E90" s="246">
        <v>1200</v>
      </c>
      <c r="F90" s="247"/>
      <c r="G90" s="13" t="s">
        <v>54</v>
      </c>
      <c r="H90" s="4">
        <f>+H92+H101+H110</f>
        <v>310000</v>
      </c>
    </row>
    <row r="91" spans="2:28" x14ac:dyDescent="0.2">
      <c r="B91" s="243"/>
      <c r="C91" s="240"/>
      <c r="D91" s="240"/>
      <c r="E91" s="247"/>
      <c r="F91" s="248"/>
      <c r="G91" s="28" t="s">
        <v>32</v>
      </c>
      <c r="H91" s="19"/>
    </row>
    <row r="92" spans="2:28" s="32" customFormat="1" ht="11.25" customHeight="1" x14ac:dyDescent="0.2">
      <c r="B92" s="243"/>
      <c r="C92" s="240"/>
      <c r="D92" s="240"/>
      <c r="E92" s="247"/>
      <c r="F92" s="245">
        <v>11001</v>
      </c>
      <c r="G92" s="52" t="s">
        <v>158</v>
      </c>
      <c r="H92" s="4">
        <f>H94</f>
        <v>-90000</v>
      </c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</row>
    <row r="93" spans="2:28" s="31" customFormat="1" x14ac:dyDescent="0.2">
      <c r="B93" s="243"/>
      <c r="C93" s="240"/>
      <c r="D93" s="240"/>
      <c r="E93" s="247"/>
      <c r="F93" s="245"/>
      <c r="G93" s="36" t="s">
        <v>68</v>
      </c>
      <c r="H93" s="7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</row>
    <row r="94" spans="2:28" s="31" customFormat="1" x14ac:dyDescent="0.2">
      <c r="B94" s="243"/>
      <c r="C94" s="240"/>
      <c r="D94" s="240"/>
      <c r="E94" s="247"/>
      <c r="F94" s="245"/>
      <c r="G94" s="44" t="s">
        <v>69</v>
      </c>
      <c r="H94" s="7">
        <f>H96</f>
        <v>-90000</v>
      </c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</row>
    <row r="95" spans="2:28" s="31" customFormat="1" ht="18" customHeight="1" x14ac:dyDescent="0.2">
      <c r="B95" s="243"/>
      <c r="C95" s="240"/>
      <c r="D95" s="240"/>
      <c r="E95" s="247"/>
      <c r="F95" s="245"/>
      <c r="G95" s="36" t="s">
        <v>70</v>
      </c>
      <c r="H95" s="7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</row>
    <row r="96" spans="2:28" s="31" customFormat="1" x14ac:dyDescent="0.2">
      <c r="B96" s="243"/>
      <c r="C96" s="240"/>
      <c r="D96" s="240"/>
      <c r="E96" s="247"/>
      <c r="F96" s="245"/>
      <c r="G96" s="36" t="s">
        <v>63</v>
      </c>
      <c r="H96" s="4">
        <f>H98</f>
        <v>-90000</v>
      </c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</row>
    <row r="97" spans="2:28" s="31" customFormat="1" x14ac:dyDescent="0.2">
      <c r="B97" s="243"/>
      <c r="C97" s="240"/>
      <c r="D97" s="240"/>
      <c r="E97" s="247"/>
      <c r="F97" s="245"/>
      <c r="G97" s="36" t="s">
        <v>64</v>
      </c>
      <c r="H97" s="4">
        <f>H98</f>
        <v>-90000</v>
      </c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</row>
    <row r="98" spans="2:28" s="31" customFormat="1" x14ac:dyDescent="0.2">
      <c r="B98" s="243"/>
      <c r="C98" s="240"/>
      <c r="D98" s="240"/>
      <c r="E98" s="247"/>
      <c r="F98" s="245"/>
      <c r="G98" s="36" t="s">
        <v>98</v>
      </c>
      <c r="H98" s="4">
        <f>H100</f>
        <v>-90000</v>
      </c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</row>
    <row r="99" spans="2:28" s="31" customFormat="1" x14ac:dyDescent="0.2">
      <c r="B99" s="243"/>
      <c r="C99" s="240"/>
      <c r="D99" s="240"/>
      <c r="E99" s="247"/>
      <c r="F99" s="245"/>
      <c r="G99" s="36" t="s">
        <v>99</v>
      </c>
      <c r="H99" s="2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</row>
    <row r="100" spans="2:28" s="31" customFormat="1" x14ac:dyDescent="0.2">
      <c r="B100" s="243"/>
      <c r="C100" s="240"/>
      <c r="D100" s="240"/>
      <c r="E100" s="247"/>
      <c r="F100" s="245"/>
      <c r="G100" s="36" t="s">
        <v>100</v>
      </c>
      <c r="H100" s="70">
        <f>+'2'!E56</f>
        <v>-90000</v>
      </c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</row>
    <row r="101" spans="2:28" s="32" customFormat="1" ht="11.25" customHeight="1" x14ac:dyDescent="0.2">
      <c r="B101" s="243"/>
      <c r="C101" s="240"/>
      <c r="D101" s="240"/>
      <c r="E101" s="247"/>
      <c r="F101" s="245">
        <v>11003</v>
      </c>
      <c r="G101" s="23" t="s">
        <v>119</v>
      </c>
      <c r="H101" s="4">
        <f>H103</f>
        <v>-100000</v>
      </c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</row>
    <row r="102" spans="2:28" s="31" customFormat="1" x14ac:dyDescent="0.2">
      <c r="B102" s="243"/>
      <c r="C102" s="240"/>
      <c r="D102" s="240"/>
      <c r="E102" s="247"/>
      <c r="F102" s="245"/>
      <c r="G102" s="36" t="s">
        <v>68</v>
      </c>
      <c r="H102" s="7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</row>
    <row r="103" spans="2:28" s="31" customFormat="1" x14ac:dyDescent="0.2">
      <c r="B103" s="243"/>
      <c r="C103" s="240"/>
      <c r="D103" s="240"/>
      <c r="E103" s="247"/>
      <c r="F103" s="245"/>
      <c r="G103" s="38" t="s">
        <v>69</v>
      </c>
      <c r="H103" s="7">
        <f>H105</f>
        <v>-100000</v>
      </c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</row>
    <row r="104" spans="2:28" s="31" customFormat="1" ht="18" customHeight="1" x14ac:dyDescent="0.2">
      <c r="B104" s="243"/>
      <c r="C104" s="240"/>
      <c r="D104" s="240"/>
      <c r="E104" s="247"/>
      <c r="F104" s="245"/>
      <c r="G104" s="36" t="s">
        <v>70</v>
      </c>
      <c r="H104" s="7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</row>
    <row r="105" spans="2:28" s="31" customFormat="1" x14ac:dyDescent="0.2">
      <c r="B105" s="243"/>
      <c r="C105" s="240"/>
      <c r="D105" s="240"/>
      <c r="E105" s="247"/>
      <c r="F105" s="245"/>
      <c r="G105" s="23" t="s">
        <v>63</v>
      </c>
      <c r="H105" s="4">
        <f>H107</f>
        <v>-100000</v>
      </c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</row>
    <row r="106" spans="2:28" s="31" customFormat="1" x14ac:dyDescent="0.2">
      <c r="B106" s="243"/>
      <c r="C106" s="240"/>
      <c r="D106" s="240"/>
      <c r="E106" s="247"/>
      <c r="F106" s="245"/>
      <c r="G106" s="23" t="s">
        <v>64</v>
      </c>
      <c r="H106" s="4">
        <f>H107</f>
        <v>-100000</v>
      </c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</row>
    <row r="107" spans="2:28" s="31" customFormat="1" x14ac:dyDescent="0.2">
      <c r="B107" s="243"/>
      <c r="C107" s="240"/>
      <c r="D107" s="240"/>
      <c r="E107" s="247"/>
      <c r="F107" s="245"/>
      <c r="G107" s="23" t="s">
        <v>71</v>
      </c>
      <c r="H107" s="4">
        <f>H109</f>
        <v>-100000</v>
      </c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</row>
    <row r="108" spans="2:28" s="31" customFormat="1" x14ac:dyDescent="0.2">
      <c r="B108" s="243"/>
      <c r="C108" s="240"/>
      <c r="D108" s="240"/>
      <c r="E108" s="247"/>
      <c r="F108" s="245"/>
      <c r="G108" s="36" t="s">
        <v>50</v>
      </c>
      <c r="H108" s="2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</row>
    <row r="109" spans="2:28" s="31" customFormat="1" x14ac:dyDescent="0.2">
      <c r="B109" s="243"/>
      <c r="C109" s="240"/>
      <c r="D109" s="240"/>
      <c r="E109" s="247"/>
      <c r="F109" s="245"/>
      <c r="G109" s="36" t="s">
        <v>66</v>
      </c>
      <c r="H109" s="70">
        <f>+'2'!E63</f>
        <v>-100000</v>
      </c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</row>
    <row r="110" spans="2:28" s="173" customFormat="1" ht="32.25" customHeight="1" x14ac:dyDescent="0.2">
      <c r="B110" s="243"/>
      <c r="C110" s="240"/>
      <c r="D110" s="240"/>
      <c r="E110" s="247"/>
      <c r="F110" s="245">
        <v>11006</v>
      </c>
      <c r="G110" s="157" t="s">
        <v>211</v>
      </c>
      <c r="H110" s="69">
        <f>H112</f>
        <v>500000</v>
      </c>
      <c r="I110" s="161"/>
      <c r="J110" s="161"/>
      <c r="K110" s="161"/>
      <c r="L110" s="161"/>
      <c r="M110" s="161"/>
      <c r="N110" s="161"/>
      <c r="O110" s="161"/>
      <c r="P110" s="161"/>
      <c r="Q110" s="161"/>
      <c r="R110" s="161"/>
      <c r="S110" s="161"/>
      <c r="T110" s="161"/>
      <c r="U110" s="161"/>
      <c r="V110" s="161"/>
      <c r="W110" s="161"/>
      <c r="X110" s="161"/>
      <c r="Y110" s="161"/>
      <c r="Z110" s="161"/>
      <c r="AA110" s="161"/>
      <c r="AB110" s="161"/>
    </row>
    <row r="111" spans="2:28" s="174" customFormat="1" ht="13.5" customHeight="1" x14ac:dyDescent="0.2">
      <c r="B111" s="243"/>
      <c r="C111" s="240"/>
      <c r="D111" s="240"/>
      <c r="E111" s="247"/>
      <c r="F111" s="245"/>
      <c r="G111" s="158" t="s">
        <v>68</v>
      </c>
      <c r="H111" s="70"/>
      <c r="I111" s="161"/>
      <c r="J111" s="161"/>
      <c r="K111" s="161"/>
      <c r="L111" s="161"/>
      <c r="M111" s="161"/>
      <c r="N111" s="161"/>
      <c r="O111" s="161"/>
      <c r="P111" s="161"/>
      <c r="Q111" s="161"/>
      <c r="R111" s="161"/>
      <c r="S111" s="161"/>
      <c r="T111" s="161"/>
      <c r="U111" s="161"/>
      <c r="V111" s="161"/>
      <c r="W111" s="161"/>
      <c r="X111" s="161"/>
      <c r="Y111" s="161"/>
      <c r="Z111" s="161"/>
      <c r="AA111" s="161"/>
      <c r="AB111" s="161"/>
    </row>
    <row r="112" spans="2:28" s="174" customFormat="1" ht="13.5" customHeight="1" x14ac:dyDescent="0.2">
      <c r="B112" s="243"/>
      <c r="C112" s="240"/>
      <c r="D112" s="240"/>
      <c r="E112" s="247"/>
      <c r="F112" s="245"/>
      <c r="G112" s="159" t="s">
        <v>69</v>
      </c>
      <c r="H112" s="70">
        <f>H114</f>
        <v>500000</v>
      </c>
      <c r="I112" s="161"/>
      <c r="J112" s="161"/>
      <c r="K112" s="161"/>
      <c r="L112" s="161"/>
      <c r="M112" s="161"/>
      <c r="N112" s="161"/>
      <c r="O112" s="161"/>
      <c r="P112" s="161"/>
      <c r="Q112" s="161"/>
      <c r="R112" s="161"/>
      <c r="S112" s="161"/>
      <c r="T112" s="161"/>
      <c r="U112" s="161"/>
      <c r="V112" s="161"/>
      <c r="W112" s="161"/>
      <c r="X112" s="161"/>
      <c r="Y112" s="161"/>
      <c r="Z112" s="161"/>
      <c r="AA112" s="161"/>
      <c r="AB112" s="161"/>
    </row>
    <row r="113" spans="2:28" s="174" customFormat="1" ht="13.5" customHeight="1" x14ac:dyDescent="0.2">
      <c r="B113" s="243"/>
      <c r="C113" s="240"/>
      <c r="D113" s="240"/>
      <c r="E113" s="247"/>
      <c r="F113" s="245"/>
      <c r="G113" s="158" t="s">
        <v>70</v>
      </c>
      <c r="H113" s="70"/>
      <c r="I113" s="161"/>
      <c r="J113" s="161"/>
      <c r="K113" s="161"/>
      <c r="L113" s="161"/>
      <c r="M113" s="161"/>
      <c r="N113" s="161"/>
      <c r="O113" s="161"/>
      <c r="P113" s="161"/>
      <c r="Q113" s="161"/>
      <c r="R113" s="161"/>
      <c r="S113" s="161"/>
      <c r="T113" s="161"/>
      <c r="U113" s="161"/>
      <c r="V113" s="161"/>
      <c r="W113" s="161"/>
      <c r="X113" s="161"/>
      <c r="Y113" s="161"/>
      <c r="Z113" s="161"/>
      <c r="AA113" s="161"/>
      <c r="AB113" s="161"/>
    </row>
    <row r="114" spans="2:28" s="174" customFormat="1" ht="13.5" customHeight="1" x14ac:dyDescent="0.2">
      <c r="B114" s="243"/>
      <c r="C114" s="240"/>
      <c r="D114" s="240"/>
      <c r="E114" s="247"/>
      <c r="F114" s="245"/>
      <c r="G114" s="157" t="s">
        <v>63</v>
      </c>
      <c r="H114" s="69">
        <f>H116</f>
        <v>500000</v>
      </c>
      <c r="I114" s="161"/>
      <c r="J114" s="161"/>
      <c r="K114" s="161"/>
      <c r="L114" s="161"/>
      <c r="M114" s="161"/>
      <c r="N114" s="161"/>
      <c r="O114" s="161"/>
      <c r="P114" s="161"/>
      <c r="Q114" s="161"/>
      <c r="R114" s="161"/>
      <c r="S114" s="161"/>
      <c r="T114" s="161"/>
      <c r="U114" s="161"/>
      <c r="V114" s="161"/>
      <c r="W114" s="161"/>
      <c r="X114" s="161"/>
      <c r="Y114" s="161"/>
      <c r="Z114" s="161"/>
      <c r="AA114" s="161"/>
      <c r="AB114" s="161"/>
    </row>
    <row r="115" spans="2:28" s="174" customFormat="1" ht="13.5" customHeight="1" x14ac:dyDescent="0.2">
      <c r="B115" s="243"/>
      <c r="C115" s="240"/>
      <c r="D115" s="240"/>
      <c r="E115" s="247"/>
      <c r="F115" s="245"/>
      <c r="G115" s="157" t="s">
        <v>64</v>
      </c>
      <c r="H115" s="69">
        <f>H116</f>
        <v>500000</v>
      </c>
      <c r="I115" s="161"/>
      <c r="J115" s="161"/>
      <c r="K115" s="161"/>
      <c r="L115" s="161"/>
      <c r="M115" s="161"/>
      <c r="N115" s="161"/>
      <c r="O115" s="161"/>
      <c r="P115" s="161"/>
      <c r="Q115" s="161"/>
      <c r="R115" s="161"/>
      <c r="S115" s="161"/>
      <c r="T115" s="161"/>
      <c r="U115" s="161"/>
      <c r="V115" s="161"/>
      <c r="W115" s="161"/>
      <c r="X115" s="161"/>
      <c r="Y115" s="161"/>
      <c r="Z115" s="161"/>
      <c r="AA115" s="161"/>
      <c r="AB115" s="161"/>
    </row>
    <row r="116" spans="2:28" s="174" customFormat="1" ht="13.5" customHeight="1" x14ac:dyDescent="0.2">
      <c r="B116" s="243"/>
      <c r="C116" s="240"/>
      <c r="D116" s="240"/>
      <c r="E116" s="247"/>
      <c r="F116" s="245"/>
      <c r="G116" s="157" t="s">
        <v>71</v>
      </c>
      <c r="H116" s="69">
        <f>H118</f>
        <v>500000</v>
      </c>
      <c r="I116" s="161"/>
      <c r="J116" s="161"/>
      <c r="K116" s="161"/>
      <c r="L116" s="161"/>
      <c r="M116" s="161"/>
      <c r="N116" s="161"/>
      <c r="O116" s="161"/>
      <c r="P116" s="161"/>
      <c r="Q116" s="161"/>
      <c r="R116" s="161"/>
      <c r="S116" s="161"/>
      <c r="T116" s="161"/>
      <c r="U116" s="161"/>
      <c r="V116" s="161"/>
      <c r="W116" s="161"/>
      <c r="X116" s="161"/>
      <c r="Y116" s="161"/>
      <c r="Z116" s="161"/>
      <c r="AA116" s="161"/>
      <c r="AB116" s="161"/>
    </row>
    <row r="117" spans="2:28" s="174" customFormat="1" ht="13.5" customHeight="1" x14ac:dyDescent="0.2">
      <c r="B117" s="243"/>
      <c r="C117" s="240"/>
      <c r="D117" s="240"/>
      <c r="E117" s="247"/>
      <c r="F117" s="245"/>
      <c r="G117" s="158" t="s">
        <v>50</v>
      </c>
      <c r="H117" s="84"/>
      <c r="I117" s="161"/>
      <c r="J117" s="161"/>
      <c r="K117" s="161"/>
      <c r="L117" s="161"/>
      <c r="M117" s="161"/>
      <c r="N117" s="161"/>
      <c r="O117" s="161"/>
      <c r="P117" s="161"/>
      <c r="Q117" s="161"/>
      <c r="R117" s="161"/>
      <c r="S117" s="161"/>
      <c r="T117" s="161"/>
      <c r="U117" s="161"/>
      <c r="V117" s="161"/>
      <c r="W117" s="161"/>
      <c r="X117" s="161"/>
      <c r="Y117" s="161"/>
      <c r="Z117" s="161"/>
      <c r="AA117" s="161"/>
      <c r="AB117" s="161"/>
    </row>
    <row r="118" spans="2:28" s="174" customFormat="1" ht="13.5" customHeight="1" x14ac:dyDescent="0.2">
      <c r="B118" s="243"/>
      <c r="C118" s="241"/>
      <c r="D118" s="241"/>
      <c r="E118" s="248"/>
      <c r="F118" s="245"/>
      <c r="G118" s="158" t="s">
        <v>66</v>
      </c>
      <c r="H118" s="70">
        <f>+'2'!E70</f>
        <v>500000</v>
      </c>
      <c r="I118" s="161"/>
      <c r="J118" s="161"/>
      <c r="K118" s="161"/>
      <c r="L118" s="161"/>
      <c r="M118" s="161"/>
      <c r="N118" s="161"/>
      <c r="O118" s="161"/>
      <c r="P118" s="161"/>
      <c r="Q118" s="161"/>
      <c r="R118" s="161"/>
      <c r="S118" s="161"/>
      <c r="T118" s="161"/>
      <c r="U118" s="161"/>
      <c r="V118" s="161"/>
      <c r="W118" s="161"/>
      <c r="X118" s="161"/>
      <c r="Y118" s="161"/>
      <c r="Z118" s="161"/>
      <c r="AA118" s="161"/>
      <c r="AB118" s="161"/>
    </row>
    <row r="119" spans="2:28" s="31" customFormat="1" x14ac:dyDescent="0.2">
      <c r="B119" s="243"/>
      <c r="C119" s="239" t="s">
        <v>131</v>
      </c>
      <c r="D119" s="261"/>
      <c r="E119" s="249"/>
      <c r="F119" s="265"/>
      <c r="G119" s="13" t="s">
        <v>132</v>
      </c>
      <c r="H119" s="76">
        <f>+H121+H136</f>
        <v>149969.4</v>
      </c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</row>
    <row r="120" spans="2:28" x14ac:dyDescent="0.2">
      <c r="B120" s="243"/>
      <c r="C120" s="240"/>
      <c r="D120" s="241"/>
      <c r="E120" s="247"/>
      <c r="F120" s="266"/>
      <c r="G120" s="15" t="s">
        <v>2</v>
      </c>
      <c r="H120" s="16"/>
    </row>
    <row r="121" spans="2:28" x14ac:dyDescent="0.2">
      <c r="B121" s="243"/>
      <c r="C121" s="240"/>
      <c r="D121" s="261" t="s">
        <v>28</v>
      </c>
      <c r="E121" s="247"/>
      <c r="F121" s="266"/>
      <c r="G121" s="17" t="s">
        <v>133</v>
      </c>
      <c r="H121" s="69">
        <f>+H125</f>
        <v>80000</v>
      </c>
    </row>
    <row r="122" spans="2:28" x14ac:dyDescent="0.2">
      <c r="B122" s="243"/>
      <c r="C122" s="240"/>
      <c r="D122" s="240"/>
      <c r="E122" s="247"/>
      <c r="F122" s="266"/>
      <c r="G122" s="18" t="s">
        <v>2</v>
      </c>
      <c r="H122" s="7"/>
    </row>
    <row r="123" spans="2:28" x14ac:dyDescent="0.2">
      <c r="B123" s="243"/>
      <c r="C123" s="240"/>
      <c r="D123" s="240"/>
      <c r="E123" s="247"/>
      <c r="F123" s="266"/>
      <c r="G123" s="13" t="s">
        <v>24</v>
      </c>
      <c r="H123" s="14">
        <f>+H125</f>
        <v>80000</v>
      </c>
    </row>
    <row r="124" spans="2:28" x14ac:dyDescent="0.2">
      <c r="B124" s="243"/>
      <c r="C124" s="240"/>
      <c r="D124" s="240"/>
      <c r="E124" s="248"/>
      <c r="F124" s="266"/>
      <c r="G124" s="15" t="s">
        <v>2</v>
      </c>
      <c r="H124" s="19"/>
    </row>
    <row r="125" spans="2:28" x14ac:dyDescent="0.2">
      <c r="B125" s="243"/>
      <c r="C125" s="240"/>
      <c r="D125" s="240"/>
      <c r="E125" s="249">
        <v>1142</v>
      </c>
      <c r="F125" s="266"/>
      <c r="G125" s="13" t="s">
        <v>125</v>
      </c>
      <c r="H125" s="4">
        <f>H127</f>
        <v>80000</v>
      </c>
    </row>
    <row r="126" spans="2:28" x14ac:dyDescent="0.2">
      <c r="B126" s="243"/>
      <c r="C126" s="240"/>
      <c r="D126" s="240"/>
      <c r="E126" s="247"/>
      <c r="F126" s="267"/>
      <c r="G126" s="28" t="s">
        <v>32</v>
      </c>
      <c r="H126" s="7"/>
    </row>
    <row r="127" spans="2:28" x14ac:dyDescent="0.2">
      <c r="B127" s="243"/>
      <c r="C127" s="240"/>
      <c r="D127" s="240"/>
      <c r="E127" s="247"/>
      <c r="F127" s="249">
        <v>11001</v>
      </c>
      <c r="G127" s="29" t="s">
        <v>128</v>
      </c>
      <c r="H127" s="7">
        <f>H129</f>
        <v>80000</v>
      </c>
    </row>
    <row r="128" spans="2:28" x14ac:dyDescent="0.2">
      <c r="B128" s="243"/>
      <c r="C128" s="240"/>
      <c r="D128" s="240"/>
      <c r="E128" s="247"/>
      <c r="F128" s="247"/>
      <c r="G128" s="20" t="s">
        <v>68</v>
      </c>
      <c r="H128" s="7"/>
    </row>
    <row r="129" spans="2:8" x14ac:dyDescent="0.2">
      <c r="B129" s="243"/>
      <c r="C129" s="240"/>
      <c r="D129" s="240"/>
      <c r="E129" s="247"/>
      <c r="F129" s="247"/>
      <c r="G129" s="37" t="s">
        <v>69</v>
      </c>
      <c r="H129" s="4">
        <f>H131</f>
        <v>80000</v>
      </c>
    </row>
    <row r="130" spans="2:8" x14ac:dyDescent="0.2">
      <c r="B130" s="243"/>
      <c r="C130" s="240"/>
      <c r="D130" s="240"/>
      <c r="E130" s="247"/>
      <c r="F130" s="247"/>
      <c r="G130" s="20" t="s">
        <v>70</v>
      </c>
      <c r="H130" s="4">
        <f>H131</f>
        <v>80000</v>
      </c>
    </row>
    <row r="131" spans="2:8" x14ac:dyDescent="0.2">
      <c r="B131" s="243"/>
      <c r="C131" s="240"/>
      <c r="D131" s="240"/>
      <c r="E131" s="247"/>
      <c r="F131" s="247"/>
      <c r="G131" s="29" t="s">
        <v>63</v>
      </c>
      <c r="H131" s="4">
        <f>H133</f>
        <v>80000</v>
      </c>
    </row>
    <row r="132" spans="2:8" x14ac:dyDescent="0.2">
      <c r="B132" s="243"/>
      <c r="C132" s="240"/>
      <c r="D132" s="240"/>
      <c r="E132" s="247"/>
      <c r="F132" s="247"/>
      <c r="G132" s="29" t="s">
        <v>64</v>
      </c>
      <c r="H132" s="21"/>
    </row>
    <row r="133" spans="2:8" x14ac:dyDescent="0.2">
      <c r="B133" s="243"/>
      <c r="C133" s="240"/>
      <c r="D133" s="240"/>
      <c r="E133" s="247"/>
      <c r="F133" s="247"/>
      <c r="G133" s="45" t="s">
        <v>71</v>
      </c>
      <c r="H133" s="4">
        <f>H135</f>
        <v>80000</v>
      </c>
    </row>
    <row r="134" spans="2:8" x14ac:dyDescent="0.2">
      <c r="B134" s="243"/>
      <c r="C134" s="240"/>
      <c r="D134" s="240"/>
      <c r="E134" s="247"/>
      <c r="F134" s="247"/>
      <c r="G134" s="36" t="s">
        <v>50</v>
      </c>
      <c r="H134" s="4"/>
    </row>
    <row r="135" spans="2:8" x14ac:dyDescent="0.2">
      <c r="B135" s="243"/>
      <c r="C135" s="240"/>
      <c r="D135" s="241"/>
      <c r="E135" s="248"/>
      <c r="F135" s="248"/>
      <c r="G135" s="36" t="s">
        <v>66</v>
      </c>
      <c r="H135" s="70">
        <f>+'2'!E43</f>
        <v>80000</v>
      </c>
    </row>
    <row r="136" spans="2:8" s="74" customFormat="1" x14ac:dyDescent="0.2">
      <c r="B136" s="243"/>
      <c r="C136" s="240"/>
      <c r="D136" s="239" t="s">
        <v>67</v>
      </c>
      <c r="E136" s="247"/>
      <c r="F136" s="266"/>
      <c r="G136" s="88" t="s">
        <v>196</v>
      </c>
      <c r="H136" s="69">
        <f t="shared" ref="H136" si="2">+H138</f>
        <v>69969.399999999994</v>
      </c>
    </row>
    <row r="137" spans="2:8" s="74" customFormat="1" x14ac:dyDescent="0.2">
      <c r="B137" s="243"/>
      <c r="C137" s="240"/>
      <c r="D137" s="240"/>
      <c r="E137" s="247"/>
      <c r="F137" s="266"/>
      <c r="G137" s="81" t="s">
        <v>2</v>
      </c>
      <c r="H137" s="70"/>
    </row>
    <row r="138" spans="2:8" s="74" customFormat="1" x14ac:dyDescent="0.2">
      <c r="B138" s="243"/>
      <c r="C138" s="240"/>
      <c r="D138" s="240"/>
      <c r="E138" s="247"/>
      <c r="F138" s="266"/>
      <c r="G138" s="77" t="s">
        <v>24</v>
      </c>
      <c r="H138" s="78">
        <f>+H140</f>
        <v>69969.399999999994</v>
      </c>
    </row>
    <row r="139" spans="2:8" s="74" customFormat="1" x14ac:dyDescent="0.2">
      <c r="B139" s="243"/>
      <c r="C139" s="240"/>
      <c r="D139" s="240"/>
      <c r="E139" s="248"/>
      <c r="F139" s="266"/>
      <c r="G139" s="79" t="s">
        <v>2</v>
      </c>
      <c r="H139" s="82"/>
    </row>
    <row r="140" spans="2:8" s="74" customFormat="1" ht="27" x14ac:dyDescent="0.2">
      <c r="B140" s="243"/>
      <c r="C140" s="240"/>
      <c r="D140" s="240"/>
      <c r="E140" s="246">
        <v>1126</v>
      </c>
      <c r="F140" s="266"/>
      <c r="G140" s="109" t="s">
        <v>193</v>
      </c>
      <c r="H140" s="69">
        <f>H142</f>
        <v>69969.399999999994</v>
      </c>
    </row>
    <row r="141" spans="2:8" s="74" customFormat="1" x14ac:dyDescent="0.2">
      <c r="B141" s="243"/>
      <c r="C141" s="240"/>
      <c r="D141" s="240"/>
      <c r="E141" s="247"/>
      <c r="F141" s="267"/>
      <c r="G141" s="96" t="s">
        <v>32</v>
      </c>
      <c r="H141" s="70"/>
    </row>
    <row r="142" spans="2:8" s="74" customFormat="1" ht="27" x14ac:dyDescent="0.2">
      <c r="B142" s="243"/>
      <c r="C142" s="240"/>
      <c r="D142" s="240"/>
      <c r="E142" s="247"/>
      <c r="F142" s="246">
        <v>12005</v>
      </c>
      <c r="G142" s="141" t="s">
        <v>247</v>
      </c>
      <c r="H142" s="70">
        <f>H144</f>
        <v>69969.399999999994</v>
      </c>
    </row>
    <row r="143" spans="2:8" s="74" customFormat="1" x14ac:dyDescent="0.2">
      <c r="B143" s="243"/>
      <c r="C143" s="240"/>
      <c r="D143" s="240"/>
      <c r="E143" s="247"/>
      <c r="F143" s="247"/>
      <c r="G143" s="83" t="s">
        <v>68</v>
      </c>
      <c r="H143" s="70"/>
    </row>
    <row r="144" spans="2:8" s="74" customFormat="1" x14ac:dyDescent="0.2">
      <c r="B144" s="243"/>
      <c r="C144" s="240"/>
      <c r="D144" s="240"/>
      <c r="E144" s="247"/>
      <c r="F144" s="247"/>
      <c r="G144" s="106" t="s">
        <v>69</v>
      </c>
      <c r="H144" s="69">
        <f>H146</f>
        <v>69969.399999999994</v>
      </c>
    </row>
    <row r="145" spans="2:21" s="74" customFormat="1" ht="16.5" customHeight="1" x14ac:dyDescent="0.2">
      <c r="B145" s="243"/>
      <c r="C145" s="240"/>
      <c r="D145" s="240"/>
      <c r="E145" s="247"/>
      <c r="F145" s="247"/>
      <c r="G145" s="83" t="s">
        <v>70</v>
      </c>
      <c r="H145" s="69">
        <f>H146</f>
        <v>69969.399999999994</v>
      </c>
    </row>
    <row r="146" spans="2:21" s="74" customFormat="1" x14ac:dyDescent="0.2">
      <c r="B146" s="243"/>
      <c r="C146" s="240"/>
      <c r="D146" s="240"/>
      <c r="E146" s="247"/>
      <c r="F146" s="247"/>
      <c r="G146" s="99" t="s">
        <v>63</v>
      </c>
      <c r="H146" s="69">
        <f>H148</f>
        <v>69969.399999999994</v>
      </c>
    </row>
    <row r="147" spans="2:21" s="74" customFormat="1" x14ac:dyDescent="0.2">
      <c r="B147" s="243"/>
      <c r="C147" s="240"/>
      <c r="D147" s="240"/>
      <c r="E147" s="247"/>
      <c r="F147" s="247"/>
      <c r="G147" s="99" t="s">
        <v>64</v>
      </c>
      <c r="H147" s="84"/>
    </row>
    <row r="148" spans="2:21" s="74" customFormat="1" x14ac:dyDescent="0.2">
      <c r="B148" s="243"/>
      <c r="C148" s="240"/>
      <c r="D148" s="240"/>
      <c r="E148" s="247"/>
      <c r="F148" s="247"/>
      <c r="G148" s="150" t="s">
        <v>220</v>
      </c>
      <c r="H148" s="69">
        <f>H149</f>
        <v>69969.399999999994</v>
      </c>
    </row>
    <row r="149" spans="2:21" s="74" customFormat="1" ht="17.25" customHeight="1" x14ac:dyDescent="0.2">
      <c r="B149" s="243"/>
      <c r="C149" s="240"/>
      <c r="D149" s="240"/>
      <c r="E149" s="247"/>
      <c r="F149" s="247"/>
      <c r="G149" s="148" t="s">
        <v>221</v>
      </c>
      <c r="H149" s="70">
        <f>+'2'!E30</f>
        <v>69969.399999999994</v>
      </c>
    </row>
    <row r="150" spans="2:21" s="74" customFormat="1" ht="27" x14ac:dyDescent="0.2">
      <c r="B150" s="244"/>
      <c r="C150" s="241"/>
      <c r="D150" s="241"/>
      <c r="E150" s="248"/>
      <c r="F150" s="248"/>
      <c r="G150" s="147" t="s">
        <v>249</v>
      </c>
      <c r="H150" s="160">
        <f>+'2'!E30</f>
        <v>69969.399999999994</v>
      </c>
    </row>
    <row r="151" spans="2:21" s="25" customFormat="1" ht="21.75" customHeight="1" x14ac:dyDescent="0.2">
      <c r="B151" s="261" t="s">
        <v>172</v>
      </c>
      <c r="C151" s="261"/>
      <c r="D151" s="268"/>
      <c r="E151" s="262"/>
      <c r="F151" s="262"/>
      <c r="G151" s="46" t="s">
        <v>171</v>
      </c>
      <c r="H151" s="4">
        <f>+H152</f>
        <v>-500000</v>
      </c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</row>
    <row r="152" spans="2:21" s="30" customFormat="1" x14ac:dyDescent="0.2">
      <c r="B152" s="240"/>
      <c r="C152" s="240"/>
      <c r="D152" s="269"/>
      <c r="E152" s="263"/>
      <c r="F152" s="263"/>
      <c r="G152" s="13" t="s">
        <v>173</v>
      </c>
      <c r="H152" s="4">
        <f t="shared" ref="H152" si="3">+H154</f>
        <v>-500000</v>
      </c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</row>
    <row r="153" spans="2:21" x14ac:dyDescent="0.2">
      <c r="B153" s="240"/>
      <c r="C153" s="241"/>
      <c r="D153" s="269"/>
      <c r="E153" s="263"/>
      <c r="F153" s="263"/>
      <c r="G153" s="15" t="s">
        <v>2</v>
      </c>
      <c r="H153" s="7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</row>
    <row r="154" spans="2:21" s="30" customFormat="1" x14ac:dyDescent="0.2">
      <c r="B154" s="240"/>
      <c r="C154" s="251" t="s">
        <v>28</v>
      </c>
      <c r="D154" s="269"/>
      <c r="E154" s="263"/>
      <c r="F154" s="263"/>
      <c r="G154" s="13" t="s">
        <v>174</v>
      </c>
      <c r="H154" s="7">
        <f t="shared" ref="H154" si="4">+H156</f>
        <v>-500000</v>
      </c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</row>
    <row r="155" spans="2:21" x14ac:dyDescent="0.2">
      <c r="B155" s="240"/>
      <c r="C155" s="251"/>
      <c r="D155" s="270"/>
      <c r="E155" s="263"/>
      <c r="F155" s="263"/>
      <c r="G155" s="15" t="s">
        <v>2</v>
      </c>
      <c r="H155" s="7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</row>
    <row r="156" spans="2:21" s="30" customFormat="1" x14ac:dyDescent="0.2">
      <c r="B156" s="240"/>
      <c r="C156" s="251"/>
      <c r="D156" s="251" t="s">
        <v>28</v>
      </c>
      <c r="E156" s="263"/>
      <c r="F156" s="263"/>
      <c r="G156" s="13" t="s">
        <v>157</v>
      </c>
      <c r="H156" s="7">
        <f t="shared" ref="H156" si="5">+H158</f>
        <v>-500000</v>
      </c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</row>
    <row r="157" spans="2:21" x14ac:dyDescent="0.2">
      <c r="B157" s="240"/>
      <c r="C157" s="251"/>
      <c r="D157" s="251"/>
      <c r="E157" s="263"/>
      <c r="F157" s="263"/>
      <c r="G157" s="18" t="s">
        <v>2</v>
      </c>
      <c r="H157" s="7"/>
    </row>
    <row r="158" spans="2:21" x14ac:dyDescent="0.2">
      <c r="B158" s="240"/>
      <c r="C158" s="251"/>
      <c r="D158" s="251"/>
      <c r="E158" s="263"/>
      <c r="F158" s="263"/>
      <c r="G158" s="13" t="s">
        <v>160</v>
      </c>
      <c r="H158" s="7">
        <f t="shared" ref="H158" si="6">+H160</f>
        <v>-500000</v>
      </c>
    </row>
    <row r="159" spans="2:21" x14ac:dyDescent="0.2">
      <c r="B159" s="240"/>
      <c r="C159" s="251"/>
      <c r="D159" s="251"/>
      <c r="E159" s="264"/>
      <c r="F159" s="263"/>
      <c r="G159" s="15" t="s">
        <v>2</v>
      </c>
      <c r="H159" s="7"/>
    </row>
    <row r="160" spans="2:21" s="30" customFormat="1" x14ac:dyDescent="0.2">
      <c r="B160" s="240"/>
      <c r="C160" s="251"/>
      <c r="D160" s="251"/>
      <c r="E160" s="249">
        <v>1139</v>
      </c>
      <c r="F160" s="263"/>
      <c r="G160" s="22" t="s">
        <v>157</v>
      </c>
      <c r="H160" s="7">
        <f t="shared" ref="H160" si="7">+H162</f>
        <v>-500000</v>
      </c>
    </row>
    <row r="161" spans="2:8" x14ac:dyDescent="0.2">
      <c r="B161" s="240"/>
      <c r="C161" s="251"/>
      <c r="D161" s="251"/>
      <c r="E161" s="247"/>
      <c r="F161" s="264"/>
      <c r="G161" s="28" t="s">
        <v>32</v>
      </c>
      <c r="H161" s="7"/>
    </row>
    <row r="162" spans="2:8" x14ac:dyDescent="0.2">
      <c r="B162" s="240"/>
      <c r="C162" s="251"/>
      <c r="D162" s="251"/>
      <c r="E162" s="247"/>
      <c r="F162" s="253">
        <v>11001</v>
      </c>
      <c r="G162" s="22" t="s">
        <v>157</v>
      </c>
      <c r="H162" s="7">
        <f t="shared" ref="H162" si="8">+H164</f>
        <v>-500000</v>
      </c>
    </row>
    <row r="163" spans="2:8" x14ac:dyDescent="0.2">
      <c r="B163" s="240"/>
      <c r="C163" s="251"/>
      <c r="D163" s="251"/>
      <c r="E163" s="247"/>
      <c r="F163" s="253"/>
      <c r="G163" s="28" t="s">
        <v>33</v>
      </c>
      <c r="H163" s="7"/>
    </row>
    <row r="164" spans="2:8" x14ac:dyDescent="0.2">
      <c r="B164" s="240"/>
      <c r="C164" s="251"/>
      <c r="D164" s="251"/>
      <c r="E164" s="247"/>
      <c r="F164" s="253"/>
      <c r="G164" s="27" t="s">
        <v>160</v>
      </c>
      <c r="H164" s="7">
        <f t="shared" ref="H164" si="9">+H166</f>
        <v>-500000</v>
      </c>
    </row>
    <row r="165" spans="2:8" x14ac:dyDescent="0.2">
      <c r="B165" s="240"/>
      <c r="C165" s="251"/>
      <c r="D165" s="251"/>
      <c r="E165" s="247"/>
      <c r="F165" s="253"/>
      <c r="G165" s="28" t="s">
        <v>34</v>
      </c>
      <c r="H165" s="7"/>
    </row>
    <row r="166" spans="2:8" x14ac:dyDescent="0.2">
      <c r="B166" s="240"/>
      <c r="C166" s="251"/>
      <c r="D166" s="251"/>
      <c r="E166" s="247"/>
      <c r="F166" s="253"/>
      <c r="G166" s="22" t="s">
        <v>4</v>
      </c>
      <c r="H166" s="7">
        <f t="shared" ref="H166:H168" si="10">+H167</f>
        <v>-500000</v>
      </c>
    </row>
    <row r="167" spans="2:8" x14ac:dyDescent="0.2">
      <c r="B167" s="240"/>
      <c r="C167" s="251"/>
      <c r="D167" s="251"/>
      <c r="E167" s="247"/>
      <c r="F167" s="253"/>
      <c r="G167" s="22" t="s">
        <v>5</v>
      </c>
      <c r="H167" s="7">
        <f t="shared" si="10"/>
        <v>-500000</v>
      </c>
    </row>
    <row r="168" spans="2:8" x14ac:dyDescent="0.2">
      <c r="B168" s="240"/>
      <c r="C168" s="251"/>
      <c r="D168" s="251"/>
      <c r="E168" s="247"/>
      <c r="F168" s="253"/>
      <c r="G168" s="22" t="s">
        <v>175</v>
      </c>
      <c r="H168" s="7">
        <f t="shared" si="10"/>
        <v>-500000</v>
      </c>
    </row>
    <row r="169" spans="2:8" x14ac:dyDescent="0.2">
      <c r="B169" s="241"/>
      <c r="C169" s="251"/>
      <c r="D169" s="251"/>
      <c r="E169" s="248"/>
      <c r="F169" s="253"/>
      <c r="G169" s="55" t="s">
        <v>176</v>
      </c>
      <c r="H169" s="70">
        <f>+'2'!E131</f>
        <v>-500000</v>
      </c>
    </row>
  </sheetData>
  <mergeCells count="66">
    <mergeCell ref="D121:D135"/>
    <mergeCell ref="D43:D44"/>
    <mergeCell ref="C11:C42"/>
    <mergeCell ref="D28:D42"/>
    <mergeCell ref="D119:D120"/>
    <mergeCell ref="D156:D169"/>
    <mergeCell ref="B151:B169"/>
    <mergeCell ref="C151:C153"/>
    <mergeCell ref="D151:D155"/>
    <mergeCell ref="C154:C169"/>
    <mergeCell ref="F60:F65"/>
    <mergeCell ref="F66:F76"/>
    <mergeCell ref="E140:E150"/>
    <mergeCell ref="E160:E169"/>
    <mergeCell ref="E151:E159"/>
    <mergeCell ref="E75:E85"/>
    <mergeCell ref="E125:E135"/>
    <mergeCell ref="E136:E139"/>
    <mergeCell ref="E60:E63"/>
    <mergeCell ref="E86:E89"/>
    <mergeCell ref="E64:E74"/>
    <mergeCell ref="F162:F169"/>
    <mergeCell ref="F151:F161"/>
    <mergeCell ref="F92:F100"/>
    <mergeCell ref="F119:F126"/>
    <mergeCell ref="F136:F141"/>
    <mergeCell ref="F101:F109"/>
    <mergeCell ref="F127:F135"/>
    <mergeCell ref="F142:F150"/>
    <mergeCell ref="B1:H1"/>
    <mergeCell ref="B2:H2"/>
    <mergeCell ref="B3:H3"/>
    <mergeCell ref="B4:H4"/>
    <mergeCell ref="B5:H5"/>
    <mergeCell ref="G6:G7"/>
    <mergeCell ref="E6:F6"/>
    <mergeCell ref="D45:D59"/>
    <mergeCell ref="F49:F50"/>
    <mergeCell ref="F51:F59"/>
    <mergeCell ref="F43:F48"/>
    <mergeCell ref="E32:E42"/>
    <mergeCell ref="F34:F42"/>
    <mergeCell ref="B6:D6"/>
    <mergeCell ref="C9:C10"/>
    <mergeCell ref="B8:G8"/>
    <mergeCell ref="E28:E31"/>
    <mergeCell ref="F28:F33"/>
    <mergeCell ref="D9:D12"/>
    <mergeCell ref="D13:D27"/>
    <mergeCell ref="E17:E27"/>
    <mergeCell ref="D136:D150"/>
    <mergeCell ref="C119:C150"/>
    <mergeCell ref="B9:B150"/>
    <mergeCell ref="F110:F118"/>
    <mergeCell ref="C43:C118"/>
    <mergeCell ref="D86:D118"/>
    <mergeCell ref="E90:E118"/>
    <mergeCell ref="E49:E59"/>
    <mergeCell ref="E43:E48"/>
    <mergeCell ref="F19:F27"/>
    <mergeCell ref="E9:E16"/>
    <mergeCell ref="F9:F18"/>
    <mergeCell ref="F86:F91"/>
    <mergeCell ref="E119:E124"/>
    <mergeCell ref="D60:D85"/>
    <mergeCell ref="F77:F85"/>
  </mergeCells>
  <pageMargins left="0.17" right="0.17" top="0.55000000000000004" bottom="0.67" header="0.42" footer="0.39"/>
  <pageSetup paperSize="9" scale="8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3"/>
  <sheetViews>
    <sheetView workbookViewId="0">
      <selection activeCell="H10" sqref="H10"/>
    </sheetView>
  </sheetViews>
  <sheetFormatPr defaultRowHeight="12.75" x14ac:dyDescent="0.2"/>
  <cols>
    <col min="1" max="1" width="4.140625" style="194" customWidth="1"/>
    <col min="2" max="2" width="11.7109375" style="194" customWidth="1"/>
    <col min="3" max="3" width="13.28515625" style="194" customWidth="1"/>
    <col min="4" max="6" width="12.85546875" style="194" customWidth="1"/>
    <col min="7" max="7" width="36.85546875" style="194" customWidth="1"/>
    <col min="8" max="8" width="35.42578125" style="194" customWidth="1"/>
    <col min="9" max="16384" width="9.140625" style="194"/>
  </cols>
  <sheetData>
    <row r="1" spans="2:8" s="191" customFormat="1" ht="15.95" customHeight="1" x14ac:dyDescent="0.2">
      <c r="B1" s="281" t="s">
        <v>235</v>
      </c>
      <c r="C1" s="281"/>
      <c r="D1" s="281"/>
      <c r="E1" s="281"/>
      <c r="F1" s="281"/>
      <c r="G1" s="281"/>
      <c r="H1" s="281"/>
    </row>
    <row r="2" spans="2:8" s="191" customFormat="1" ht="17.25" customHeight="1" x14ac:dyDescent="0.2">
      <c r="B2" s="281" t="s">
        <v>226</v>
      </c>
      <c r="C2" s="281"/>
      <c r="D2" s="281"/>
      <c r="E2" s="281"/>
      <c r="F2" s="281"/>
      <c r="G2" s="281"/>
      <c r="H2" s="281"/>
    </row>
    <row r="3" spans="2:8" s="191" customFormat="1" ht="17.25" customHeight="1" x14ac:dyDescent="0.2">
      <c r="B3" s="281" t="s">
        <v>227</v>
      </c>
      <c r="C3" s="281"/>
      <c r="D3" s="281"/>
      <c r="E3" s="281"/>
      <c r="F3" s="281"/>
      <c r="G3" s="281"/>
      <c r="H3" s="281"/>
    </row>
    <row r="4" spans="2:8" s="191" customFormat="1" ht="17.25" customHeight="1" x14ac:dyDescent="0.2">
      <c r="B4" s="281" t="s">
        <v>228</v>
      </c>
      <c r="C4" s="281"/>
      <c r="D4" s="281"/>
      <c r="E4" s="281"/>
      <c r="F4" s="281"/>
      <c r="G4" s="281"/>
      <c r="H4" s="281"/>
    </row>
    <row r="5" spans="2:8" s="166" customFormat="1" ht="58.5" customHeight="1" x14ac:dyDescent="0.25">
      <c r="B5" s="282" t="s">
        <v>229</v>
      </c>
      <c r="C5" s="282"/>
      <c r="D5" s="282"/>
      <c r="E5" s="282"/>
      <c r="F5" s="282"/>
      <c r="G5" s="282"/>
      <c r="H5" s="282"/>
    </row>
    <row r="6" spans="2:8" s="166" customFormat="1" ht="18" customHeight="1" x14ac:dyDescent="0.25">
      <c r="B6" s="192"/>
      <c r="C6" s="192"/>
      <c r="D6" s="74"/>
      <c r="E6" s="74"/>
      <c r="F6" s="74"/>
      <c r="G6" s="192"/>
      <c r="H6" s="167" t="s">
        <v>51</v>
      </c>
    </row>
    <row r="7" spans="2:8" s="166" customFormat="1" ht="55.5" customHeight="1" x14ac:dyDescent="0.25">
      <c r="B7" s="277" t="s">
        <v>230</v>
      </c>
      <c r="C7" s="278"/>
      <c r="D7" s="279" t="s">
        <v>231</v>
      </c>
      <c r="E7" s="279"/>
      <c r="F7" s="279"/>
      <c r="G7" s="279" t="s">
        <v>232</v>
      </c>
      <c r="H7" s="280" t="s">
        <v>0</v>
      </c>
    </row>
    <row r="8" spans="2:8" s="166" customFormat="1" ht="26.25" customHeight="1" x14ac:dyDescent="0.25">
      <c r="B8" s="193" t="s">
        <v>19</v>
      </c>
      <c r="C8" s="193" t="s">
        <v>20</v>
      </c>
      <c r="D8" s="279"/>
      <c r="E8" s="279"/>
      <c r="F8" s="279"/>
      <c r="G8" s="279"/>
      <c r="H8" s="280"/>
    </row>
    <row r="9" spans="2:8" s="166" customFormat="1" ht="27" customHeight="1" x14ac:dyDescent="0.25">
      <c r="B9" s="271" t="s">
        <v>24</v>
      </c>
      <c r="C9" s="272"/>
      <c r="D9" s="272"/>
      <c r="E9" s="272"/>
      <c r="F9" s="272"/>
      <c r="G9" s="273"/>
      <c r="H9" s="168">
        <f>+H10</f>
        <v>69969.399999999994</v>
      </c>
    </row>
    <row r="10" spans="2:8" s="166" customFormat="1" ht="52.5" customHeight="1" x14ac:dyDescent="0.25">
      <c r="B10" s="275">
        <v>1126</v>
      </c>
      <c r="C10" s="274" t="s">
        <v>198</v>
      </c>
      <c r="D10" s="274"/>
      <c r="E10" s="274"/>
      <c r="F10" s="274"/>
      <c r="G10" s="169"/>
      <c r="H10" s="170">
        <f>+H11</f>
        <v>69969.399999999994</v>
      </c>
    </row>
    <row r="11" spans="2:8" s="166" customFormat="1" ht="31.5" customHeight="1" x14ac:dyDescent="0.25">
      <c r="B11" s="275"/>
      <c r="C11" s="276">
        <v>12005</v>
      </c>
      <c r="D11" s="274" t="s">
        <v>247</v>
      </c>
      <c r="E11" s="274"/>
      <c r="F11" s="274"/>
      <c r="G11" s="171" t="s">
        <v>24</v>
      </c>
      <c r="H11" s="170">
        <f>H12+H13+H14+H15+H16+H17+H18+H19+H20+H21+H22+H23</f>
        <v>69969.399999999994</v>
      </c>
    </row>
    <row r="12" spans="2:8" s="166" customFormat="1" ht="57.75" customHeight="1" x14ac:dyDescent="0.25">
      <c r="B12" s="275"/>
      <c r="C12" s="276"/>
      <c r="D12" s="274"/>
      <c r="E12" s="274"/>
      <c r="F12" s="274"/>
      <c r="G12" s="165" t="s">
        <v>250</v>
      </c>
      <c r="H12" s="172">
        <v>8838.5</v>
      </c>
    </row>
    <row r="13" spans="2:8" ht="13.5" x14ac:dyDescent="0.2">
      <c r="B13" s="275"/>
      <c r="C13" s="276"/>
      <c r="D13" s="274"/>
      <c r="E13" s="274"/>
      <c r="F13" s="274"/>
      <c r="G13" s="165" t="s">
        <v>251</v>
      </c>
      <c r="H13" s="172">
        <v>12241.4</v>
      </c>
    </row>
    <row r="14" spans="2:8" ht="13.5" x14ac:dyDescent="0.2">
      <c r="B14" s="275"/>
      <c r="C14" s="276"/>
      <c r="D14" s="274"/>
      <c r="E14" s="274"/>
      <c r="F14" s="274"/>
      <c r="G14" s="165" t="s">
        <v>252</v>
      </c>
      <c r="H14" s="172">
        <v>2013.5</v>
      </c>
    </row>
    <row r="15" spans="2:8" ht="13.5" x14ac:dyDescent="0.2">
      <c r="B15" s="275"/>
      <c r="C15" s="276"/>
      <c r="D15" s="274"/>
      <c r="E15" s="274"/>
      <c r="F15" s="274"/>
      <c r="G15" s="165" t="s">
        <v>253</v>
      </c>
      <c r="H15" s="172">
        <v>3176.6</v>
      </c>
    </row>
    <row r="16" spans="2:8" ht="13.5" x14ac:dyDescent="0.2">
      <c r="B16" s="275"/>
      <c r="C16" s="276"/>
      <c r="D16" s="274"/>
      <c r="E16" s="274"/>
      <c r="F16" s="274"/>
      <c r="G16" s="165" t="s">
        <v>254</v>
      </c>
      <c r="H16" s="172">
        <v>5330.4</v>
      </c>
    </row>
    <row r="17" spans="2:8" ht="13.5" x14ac:dyDescent="0.2">
      <c r="B17" s="275"/>
      <c r="C17" s="276"/>
      <c r="D17" s="274"/>
      <c r="E17" s="274"/>
      <c r="F17" s="274"/>
      <c r="G17" s="165" t="s">
        <v>255</v>
      </c>
      <c r="H17" s="172">
        <v>7144.9</v>
      </c>
    </row>
    <row r="18" spans="2:8" ht="13.5" x14ac:dyDescent="0.2">
      <c r="B18" s="275"/>
      <c r="C18" s="276"/>
      <c r="D18" s="274"/>
      <c r="E18" s="274"/>
      <c r="F18" s="274"/>
      <c r="G18" s="165" t="s">
        <v>256</v>
      </c>
      <c r="H18" s="172">
        <v>18259.900000000001</v>
      </c>
    </row>
    <row r="19" spans="2:8" ht="27" x14ac:dyDescent="0.2">
      <c r="B19" s="275"/>
      <c r="C19" s="276"/>
      <c r="D19" s="274"/>
      <c r="E19" s="274"/>
      <c r="F19" s="274"/>
      <c r="G19" s="165" t="s">
        <v>257</v>
      </c>
      <c r="H19" s="172">
        <v>1629.7</v>
      </c>
    </row>
    <row r="20" spans="2:8" ht="13.5" x14ac:dyDescent="0.2">
      <c r="B20" s="275"/>
      <c r="C20" s="276"/>
      <c r="D20" s="274"/>
      <c r="E20" s="274"/>
      <c r="F20" s="274"/>
      <c r="G20" s="165" t="s">
        <v>258</v>
      </c>
      <c r="H20" s="172">
        <v>7853</v>
      </c>
    </row>
    <row r="21" spans="2:8" ht="13.5" x14ac:dyDescent="0.2">
      <c r="B21" s="275"/>
      <c r="C21" s="276"/>
      <c r="D21" s="274"/>
      <c r="E21" s="274"/>
      <c r="F21" s="274"/>
      <c r="G21" s="165" t="s">
        <v>259</v>
      </c>
      <c r="H21" s="172">
        <v>153</v>
      </c>
    </row>
    <row r="22" spans="2:8" ht="27" x14ac:dyDescent="0.2">
      <c r="B22" s="275"/>
      <c r="C22" s="276"/>
      <c r="D22" s="274"/>
      <c r="E22" s="274"/>
      <c r="F22" s="274"/>
      <c r="G22" s="165" t="s">
        <v>260</v>
      </c>
      <c r="H22" s="172">
        <v>979.5</v>
      </c>
    </row>
    <row r="23" spans="2:8" ht="13.5" x14ac:dyDescent="0.2">
      <c r="B23" s="275"/>
      <c r="C23" s="276"/>
      <c r="D23" s="274"/>
      <c r="E23" s="274"/>
      <c r="F23" s="274"/>
      <c r="G23" s="165" t="s">
        <v>261</v>
      </c>
      <c r="H23" s="172">
        <v>2349</v>
      </c>
    </row>
  </sheetData>
  <mergeCells count="14">
    <mergeCell ref="B7:C7"/>
    <mergeCell ref="D7:F8"/>
    <mergeCell ref="G7:G8"/>
    <mergeCell ref="H7:H8"/>
    <mergeCell ref="B1:H1"/>
    <mergeCell ref="B2:H2"/>
    <mergeCell ref="B3:H3"/>
    <mergeCell ref="B4:H4"/>
    <mergeCell ref="B5:H5"/>
    <mergeCell ref="B9:G9"/>
    <mergeCell ref="C10:F10"/>
    <mergeCell ref="D11:F23"/>
    <mergeCell ref="B10:B23"/>
    <mergeCell ref="C11:C2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203"/>
  <sheetViews>
    <sheetView zoomScaleNormal="100" workbookViewId="0">
      <selection activeCell="A83" sqref="A83:XFD83"/>
    </sheetView>
  </sheetViews>
  <sheetFormatPr defaultColWidth="9.140625" defaultRowHeight="13.5" x14ac:dyDescent="0.2"/>
  <cols>
    <col min="1" max="1" width="5" style="91" customWidth="1"/>
    <col min="2" max="2" width="40" style="91" customWidth="1"/>
    <col min="3" max="3" width="73.7109375" style="91" customWidth="1"/>
    <col min="4" max="4" width="41.140625" style="91" customWidth="1"/>
    <col min="5" max="5" width="9.140625" style="91"/>
    <col min="6" max="6" width="9.140625" style="91" customWidth="1"/>
    <col min="7" max="16384" width="9.140625" style="91"/>
  </cols>
  <sheetData>
    <row r="1" spans="2:23" s="115" customFormat="1" ht="15.95" customHeight="1" x14ac:dyDescent="0.2">
      <c r="B1" s="293" t="s">
        <v>156</v>
      </c>
      <c r="C1" s="293"/>
      <c r="D1" s="293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</row>
    <row r="2" spans="2:23" s="115" customFormat="1" ht="15.95" customHeight="1" x14ac:dyDescent="0.2">
      <c r="B2" s="293" t="s">
        <v>114</v>
      </c>
      <c r="C2" s="293"/>
      <c r="D2" s="293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</row>
    <row r="3" spans="2:23" s="115" customFormat="1" ht="15.95" customHeight="1" x14ac:dyDescent="0.2">
      <c r="B3" s="293" t="s">
        <v>14</v>
      </c>
      <c r="C3" s="293"/>
      <c r="D3" s="293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</row>
    <row r="4" spans="2:23" s="128" customFormat="1" ht="32.25" customHeight="1" x14ac:dyDescent="0.2">
      <c r="B4" s="292" t="s">
        <v>115</v>
      </c>
      <c r="C4" s="292"/>
      <c r="D4" s="292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</row>
    <row r="5" spans="2:23" s="89" customFormat="1" ht="21.75" customHeight="1" x14ac:dyDescent="0.2">
      <c r="B5" s="222" t="s">
        <v>298</v>
      </c>
      <c r="C5" s="232"/>
      <c r="D5" s="233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05"/>
      <c r="R5" s="105"/>
      <c r="S5" s="105"/>
      <c r="T5" s="105"/>
      <c r="U5" s="105"/>
      <c r="V5" s="105"/>
      <c r="W5" s="105"/>
    </row>
    <row r="6" spans="2:23" s="128" customFormat="1" ht="20.25" customHeight="1" x14ac:dyDescent="0.2">
      <c r="B6" s="294" t="s">
        <v>25</v>
      </c>
      <c r="C6" s="294"/>
      <c r="D6" s="294"/>
      <c r="E6" s="117"/>
      <c r="F6" s="117"/>
      <c r="G6" s="117"/>
      <c r="H6" s="117"/>
      <c r="I6" s="117"/>
      <c r="J6" s="117"/>
      <c r="K6" s="105"/>
      <c r="L6" s="105"/>
      <c r="M6" s="105"/>
      <c r="N6" s="105"/>
      <c r="O6" s="105"/>
      <c r="P6" s="105"/>
      <c r="Q6" s="117"/>
      <c r="R6" s="117"/>
      <c r="S6" s="117"/>
      <c r="T6" s="117"/>
      <c r="U6" s="117"/>
      <c r="V6" s="117"/>
      <c r="W6" s="117"/>
    </row>
    <row r="7" spans="2:23" s="128" customFormat="1" ht="12.75" customHeight="1" x14ac:dyDescent="0.2">
      <c r="B7" s="143"/>
      <c r="C7" s="143"/>
      <c r="D7" s="143"/>
      <c r="E7" s="117"/>
      <c r="F7" s="117"/>
      <c r="G7" s="117"/>
      <c r="H7" s="117"/>
      <c r="I7" s="117"/>
      <c r="J7" s="117"/>
      <c r="K7" s="105"/>
      <c r="L7" s="105"/>
      <c r="M7" s="105"/>
      <c r="N7" s="105"/>
      <c r="O7" s="105"/>
      <c r="P7" s="105"/>
      <c r="Q7" s="117"/>
      <c r="R7" s="117"/>
      <c r="S7" s="117"/>
      <c r="T7" s="117"/>
      <c r="U7" s="117"/>
      <c r="V7" s="117"/>
      <c r="W7" s="117"/>
    </row>
    <row r="8" spans="2:23" s="56" customFormat="1" ht="19.5" customHeight="1" x14ac:dyDescent="0.2">
      <c r="B8" s="112" t="s">
        <v>41</v>
      </c>
      <c r="C8" s="112" t="s">
        <v>6</v>
      </c>
      <c r="D8" s="111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</row>
    <row r="9" spans="2:23" s="56" customFormat="1" x14ac:dyDescent="0.2">
      <c r="B9" s="109">
        <v>1099</v>
      </c>
      <c r="C9" s="125" t="s">
        <v>222</v>
      </c>
      <c r="D9" s="143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</row>
    <row r="10" spans="2:23" s="56" customFormat="1" ht="13.5" customHeight="1" x14ac:dyDescent="0.2">
      <c r="B10" s="109" t="s">
        <v>134</v>
      </c>
      <c r="C10" s="109"/>
      <c r="D10" s="143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</row>
    <row r="11" spans="2:23" s="56" customFormat="1" ht="32.25" customHeight="1" x14ac:dyDescent="0.2">
      <c r="B11" s="71" t="s">
        <v>7</v>
      </c>
      <c r="C11" s="139">
        <v>1099</v>
      </c>
      <c r="D11" s="145" t="s">
        <v>118</v>
      </c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</row>
    <row r="12" spans="2:23" s="56" customFormat="1" ht="15.75" customHeight="1" x14ac:dyDescent="0.2">
      <c r="B12" s="71" t="s">
        <v>8</v>
      </c>
      <c r="C12" s="139">
        <v>11001</v>
      </c>
      <c r="D12" s="283" t="s">
        <v>9</v>
      </c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</row>
    <row r="13" spans="2:23" s="56" customFormat="1" x14ac:dyDescent="0.2">
      <c r="B13" s="109" t="s">
        <v>10</v>
      </c>
      <c r="C13" s="187" t="s">
        <v>223</v>
      </c>
      <c r="D13" s="283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</row>
    <row r="14" spans="2:23" s="56" customFormat="1" ht="16.5" customHeight="1" x14ac:dyDescent="0.2">
      <c r="B14" s="71" t="s">
        <v>11</v>
      </c>
      <c r="C14" s="159" t="s">
        <v>223</v>
      </c>
      <c r="D14" s="283"/>
      <c r="E14" s="117"/>
      <c r="F14" s="117"/>
      <c r="G14" s="117"/>
      <c r="H14" s="117"/>
      <c r="I14" s="117"/>
      <c r="J14" s="117"/>
      <c r="K14" s="117"/>
      <c r="L14" s="117"/>
      <c r="M14" s="117"/>
      <c r="N14" s="117"/>
      <c r="O14" s="117"/>
      <c r="P14" s="117"/>
    </row>
    <row r="15" spans="2:23" s="56" customFormat="1" ht="18.75" customHeight="1" x14ac:dyDescent="0.2">
      <c r="B15" s="71" t="s">
        <v>26</v>
      </c>
      <c r="C15" s="159" t="s">
        <v>79</v>
      </c>
      <c r="D15" s="145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</row>
    <row r="16" spans="2:23" s="56" customFormat="1" ht="27" x14ac:dyDescent="0.2">
      <c r="B16" s="107" t="s">
        <v>72</v>
      </c>
      <c r="C16" s="159" t="s">
        <v>73</v>
      </c>
      <c r="D16" s="92"/>
      <c r="E16" s="117"/>
      <c r="F16" s="117"/>
      <c r="G16" s="117"/>
      <c r="H16" s="117"/>
      <c r="I16" s="117"/>
      <c r="J16" s="117"/>
      <c r="K16" s="105"/>
      <c r="L16" s="105"/>
      <c r="M16" s="105"/>
      <c r="N16" s="105"/>
      <c r="O16" s="105"/>
      <c r="P16" s="105"/>
    </row>
    <row r="17" spans="2:16" s="56" customFormat="1" x14ac:dyDescent="0.2">
      <c r="B17" s="283" t="s">
        <v>12</v>
      </c>
      <c r="C17" s="283"/>
      <c r="D17" s="5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</row>
    <row r="18" spans="2:16" s="115" customFormat="1" x14ac:dyDescent="0.2">
      <c r="B18" s="284" t="s">
        <v>80</v>
      </c>
      <c r="C18" s="284"/>
      <c r="D18" s="62">
        <f>+'2'!E17</f>
        <v>-269969.40000000002</v>
      </c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</row>
    <row r="19" spans="2:16" s="56" customFormat="1" x14ac:dyDescent="0.2">
      <c r="B19" s="189"/>
      <c r="C19" s="189"/>
      <c r="D19" s="162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</row>
    <row r="20" spans="2:16" s="115" customFormat="1" ht="19.5" customHeight="1" x14ac:dyDescent="0.2">
      <c r="B20" s="112" t="s">
        <v>41</v>
      </c>
      <c r="C20" s="112" t="s">
        <v>6</v>
      </c>
      <c r="D20" s="111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</row>
    <row r="21" spans="2:16" s="115" customFormat="1" ht="27" x14ac:dyDescent="0.2">
      <c r="B21" s="109">
        <v>1126</v>
      </c>
      <c r="C21" s="125" t="s">
        <v>193</v>
      </c>
      <c r="D21" s="143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</row>
    <row r="22" spans="2:16" s="115" customFormat="1" ht="13.5" customHeight="1" x14ac:dyDescent="0.2">
      <c r="B22" s="109" t="s">
        <v>134</v>
      </c>
      <c r="C22" s="109"/>
      <c r="D22" s="143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</row>
    <row r="23" spans="2:16" s="115" customFormat="1" ht="32.25" customHeight="1" x14ac:dyDescent="0.2">
      <c r="B23" s="71" t="s">
        <v>7</v>
      </c>
      <c r="C23" s="139">
        <v>1126</v>
      </c>
      <c r="D23" s="145" t="s">
        <v>42</v>
      </c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</row>
    <row r="24" spans="2:16" s="115" customFormat="1" ht="15.75" customHeight="1" x14ac:dyDescent="0.2">
      <c r="B24" s="71" t="s">
        <v>8</v>
      </c>
      <c r="C24" s="139">
        <v>12005</v>
      </c>
      <c r="D24" s="283" t="s">
        <v>9</v>
      </c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</row>
    <row r="25" spans="2:16" s="115" customFormat="1" ht="27" x14ac:dyDescent="0.2">
      <c r="B25" s="109" t="s">
        <v>10</v>
      </c>
      <c r="C25" s="109" t="s">
        <v>247</v>
      </c>
      <c r="D25" s="283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</row>
    <row r="26" spans="2:16" s="115" customFormat="1" ht="40.5" x14ac:dyDescent="0.2">
      <c r="B26" s="165" t="s">
        <v>11</v>
      </c>
      <c r="C26" s="147" t="s">
        <v>248</v>
      </c>
      <c r="D26" s="283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</row>
    <row r="27" spans="2:16" s="115" customFormat="1" ht="18.75" customHeight="1" x14ac:dyDescent="0.2">
      <c r="B27" s="165" t="s">
        <v>26</v>
      </c>
      <c r="C27" s="147" t="s">
        <v>210</v>
      </c>
      <c r="D27" s="145"/>
      <c r="E27" s="117"/>
      <c r="F27" s="117"/>
      <c r="G27" s="117"/>
      <c r="H27" s="117"/>
      <c r="I27" s="117"/>
      <c r="J27" s="117"/>
      <c r="K27" s="105"/>
      <c r="L27" s="105"/>
      <c r="M27" s="105"/>
      <c r="N27" s="105"/>
      <c r="O27" s="105"/>
      <c r="P27" s="105"/>
    </row>
    <row r="28" spans="2:16" s="115" customFormat="1" ht="27" x14ac:dyDescent="0.2">
      <c r="B28" s="165" t="s">
        <v>224</v>
      </c>
      <c r="C28" s="147" t="s">
        <v>225</v>
      </c>
      <c r="D28" s="92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</row>
    <row r="29" spans="2:16" s="115" customFormat="1" x14ac:dyDescent="0.2">
      <c r="B29" s="283" t="s">
        <v>12</v>
      </c>
      <c r="C29" s="283"/>
      <c r="D29" s="108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</row>
    <row r="30" spans="2:16" s="63" customFormat="1" x14ac:dyDescent="0.2">
      <c r="B30" s="288" t="s">
        <v>262</v>
      </c>
      <c r="C30" s="288"/>
      <c r="D30" s="61">
        <v>12</v>
      </c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</row>
    <row r="31" spans="2:16" s="115" customFormat="1" x14ac:dyDescent="0.2">
      <c r="B31" s="284" t="s">
        <v>80</v>
      </c>
      <c r="C31" s="284"/>
      <c r="D31" s="62">
        <f>+'2'!E30</f>
        <v>69969.399999999994</v>
      </c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</row>
    <row r="32" spans="2:16" s="115" customFormat="1" x14ac:dyDescent="0.2"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</row>
    <row r="33" spans="2:16" s="115" customFormat="1" x14ac:dyDescent="0.2">
      <c r="B33" s="112" t="s">
        <v>41</v>
      </c>
      <c r="C33" s="112" t="s">
        <v>6</v>
      </c>
      <c r="D33" s="111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</row>
    <row r="34" spans="2:16" s="115" customFormat="1" ht="18" customHeight="1" x14ac:dyDescent="0.2">
      <c r="B34" s="109">
        <v>1142</v>
      </c>
      <c r="C34" s="109" t="s">
        <v>135</v>
      </c>
      <c r="D34" s="143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</row>
    <row r="35" spans="2:16" s="115" customFormat="1" x14ac:dyDescent="0.2">
      <c r="B35" s="109" t="s">
        <v>134</v>
      </c>
      <c r="C35" s="109"/>
      <c r="D35" s="143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</row>
    <row r="36" spans="2:16" s="115" customFormat="1" ht="45.75" customHeight="1" x14ac:dyDescent="0.2">
      <c r="B36" s="90" t="s">
        <v>7</v>
      </c>
      <c r="C36" s="139">
        <v>1142</v>
      </c>
      <c r="D36" s="145" t="s">
        <v>290</v>
      </c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</row>
    <row r="37" spans="2:16" s="115" customFormat="1" x14ac:dyDescent="0.2">
      <c r="B37" s="90" t="s">
        <v>8</v>
      </c>
      <c r="C37" s="139">
        <v>11001</v>
      </c>
      <c r="D37" s="292" t="s">
        <v>9</v>
      </c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</row>
    <row r="38" spans="2:16" s="115" customFormat="1" x14ac:dyDescent="0.2">
      <c r="B38" s="93" t="s">
        <v>10</v>
      </c>
      <c r="C38" s="146" t="s">
        <v>136</v>
      </c>
      <c r="D38" s="292"/>
      <c r="E38" s="117"/>
      <c r="F38" s="117"/>
      <c r="G38" s="117"/>
      <c r="H38" s="117"/>
      <c r="I38" s="117"/>
      <c r="J38" s="117"/>
      <c r="K38" s="105"/>
      <c r="L38" s="105"/>
      <c r="M38" s="105"/>
      <c r="N38" s="105"/>
      <c r="O38" s="105"/>
      <c r="P38" s="105"/>
    </row>
    <row r="39" spans="2:16" s="115" customFormat="1" ht="40.5" x14ac:dyDescent="0.2">
      <c r="B39" s="90" t="s">
        <v>11</v>
      </c>
      <c r="C39" s="139" t="s">
        <v>137</v>
      </c>
      <c r="D39" s="292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</row>
    <row r="40" spans="2:16" s="115" customFormat="1" x14ac:dyDescent="0.2">
      <c r="B40" s="71" t="s">
        <v>26</v>
      </c>
      <c r="C40" s="139" t="s">
        <v>79</v>
      </c>
      <c r="D40" s="145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</row>
    <row r="41" spans="2:16" s="115" customFormat="1" ht="31.5" customHeight="1" x14ac:dyDescent="0.2">
      <c r="B41" s="107" t="s">
        <v>72</v>
      </c>
      <c r="C41" s="139" t="s">
        <v>138</v>
      </c>
      <c r="D41" s="92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</row>
    <row r="42" spans="2:16" s="115" customFormat="1" x14ac:dyDescent="0.2">
      <c r="B42" s="283" t="s">
        <v>12</v>
      </c>
      <c r="C42" s="283"/>
      <c r="D42" s="108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</row>
    <row r="43" spans="2:16" s="115" customFormat="1" ht="13.5" customHeight="1" x14ac:dyDescent="0.2">
      <c r="B43" s="291" t="s">
        <v>139</v>
      </c>
      <c r="C43" s="291"/>
      <c r="D43" s="203">
        <v>-1875</v>
      </c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</row>
    <row r="44" spans="2:16" s="115" customFormat="1" ht="13.5" customHeight="1" x14ac:dyDescent="0.2">
      <c r="B44" s="291" t="s">
        <v>140</v>
      </c>
      <c r="C44" s="291"/>
      <c r="D44" s="203">
        <v>-1982</v>
      </c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</row>
    <row r="45" spans="2:16" s="115" customFormat="1" ht="13.5" customHeight="1" x14ac:dyDescent="0.2">
      <c r="B45" s="291" t="s">
        <v>141</v>
      </c>
      <c r="C45" s="291"/>
      <c r="D45" s="203">
        <v>-1696</v>
      </c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</row>
    <row r="46" spans="2:16" s="115" customFormat="1" ht="13.5" customHeight="1" x14ac:dyDescent="0.2">
      <c r="B46" s="291" t="s">
        <v>142</v>
      </c>
      <c r="C46" s="291"/>
      <c r="D46" s="203">
        <v>-2920</v>
      </c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</row>
    <row r="47" spans="2:16" s="115" customFormat="1" ht="13.5" customHeight="1" x14ac:dyDescent="0.2">
      <c r="B47" s="291" t="s">
        <v>143</v>
      </c>
      <c r="C47" s="291"/>
      <c r="D47" s="203">
        <v>-5</v>
      </c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</row>
    <row r="48" spans="2:16" s="115" customFormat="1" x14ac:dyDescent="0.2">
      <c r="B48" s="284" t="s">
        <v>80</v>
      </c>
      <c r="C48" s="284"/>
      <c r="D48" s="62">
        <f>+'2'!E43</f>
        <v>80000</v>
      </c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</row>
    <row r="49" spans="2:16" s="115" customFormat="1" x14ac:dyDescent="0.2">
      <c r="E49" s="117"/>
      <c r="F49" s="117"/>
      <c r="G49" s="117"/>
      <c r="H49" s="117"/>
      <c r="I49" s="117"/>
      <c r="J49" s="117"/>
      <c r="K49" s="105"/>
      <c r="L49" s="105"/>
      <c r="M49" s="105"/>
      <c r="N49" s="105"/>
      <c r="O49" s="105"/>
      <c r="P49" s="105"/>
    </row>
    <row r="50" spans="2:16" s="115" customFormat="1" x14ac:dyDescent="0.2">
      <c r="B50" s="112" t="s">
        <v>41</v>
      </c>
      <c r="C50" s="112" t="s">
        <v>6</v>
      </c>
      <c r="D50" s="111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</row>
    <row r="51" spans="2:16" s="115" customFormat="1" x14ac:dyDescent="0.2">
      <c r="B51" s="109">
        <v>1200</v>
      </c>
      <c r="C51" s="109" t="s">
        <v>144</v>
      </c>
      <c r="D51" s="143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</row>
    <row r="52" spans="2:16" s="56" customFormat="1" x14ac:dyDescent="0.2">
      <c r="B52" s="109" t="s">
        <v>134</v>
      </c>
      <c r="C52" s="109"/>
      <c r="D52" s="143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</row>
    <row r="53" spans="2:16" s="56" customFormat="1" ht="29.25" customHeight="1" x14ac:dyDescent="0.2">
      <c r="B53" s="71" t="s">
        <v>7</v>
      </c>
      <c r="C53" s="139">
        <v>1200</v>
      </c>
      <c r="D53" s="145" t="s">
        <v>118</v>
      </c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</row>
    <row r="54" spans="2:16" s="56" customFormat="1" x14ac:dyDescent="0.2">
      <c r="B54" s="71" t="s">
        <v>8</v>
      </c>
      <c r="C54" s="139">
        <v>11001</v>
      </c>
      <c r="D54" s="283" t="s">
        <v>9</v>
      </c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</row>
    <row r="55" spans="2:16" s="56" customFormat="1" x14ac:dyDescent="0.2">
      <c r="B55" s="109" t="s">
        <v>10</v>
      </c>
      <c r="C55" s="146" t="s">
        <v>179</v>
      </c>
      <c r="D55" s="283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</row>
    <row r="56" spans="2:16" s="56" customFormat="1" ht="27" x14ac:dyDescent="0.2">
      <c r="B56" s="71" t="s">
        <v>11</v>
      </c>
      <c r="C56" s="139" t="s">
        <v>180</v>
      </c>
      <c r="D56" s="283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</row>
    <row r="57" spans="2:16" s="56" customFormat="1" x14ac:dyDescent="0.2">
      <c r="B57" s="71" t="s">
        <v>26</v>
      </c>
      <c r="C57" s="139" t="s">
        <v>79</v>
      </c>
      <c r="D57" s="145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</row>
    <row r="58" spans="2:16" s="56" customFormat="1" ht="27" x14ac:dyDescent="0.2">
      <c r="B58" s="107" t="s">
        <v>72</v>
      </c>
      <c r="C58" s="139" t="s">
        <v>73</v>
      </c>
      <c r="D58" s="92"/>
      <c r="E58" s="117"/>
      <c r="F58" s="117"/>
      <c r="G58" s="117"/>
      <c r="H58" s="117"/>
      <c r="I58" s="117"/>
      <c r="J58" s="117"/>
      <c r="K58" s="117"/>
    </row>
    <row r="59" spans="2:16" s="56" customFormat="1" x14ac:dyDescent="0.2">
      <c r="B59" s="283" t="s">
        <v>12</v>
      </c>
      <c r="C59" s="283"/>
      <c r="D59" s="57"/>
      <c r="E59" s="117"/>
      <c r="F59" s="117"/>
      <c r="G59" s="117"/>
      <c r="H59" s="117"/>
      <c r="I59" s="117"/>
      <c r="J59" s="117"/>
      <c r="K59" s="117"/>
    </row>
    <row r="60" spans="2:16" s="56" customFormat="1" x14ac:dyDescent="0.2">
      <c r="B60" s="291" t="s">
        <v>187</v>
      </c>
      <c r="C60" s="291"/>
      <c r="D60" s="203">
        <v>-725</v>
      </c>
      <c r="E60" s="204"/>
      <c r="F60" s="204"/>
      <c r="G60" s="204"/>
      <c r="H60" s="204"/>
      <c r="I60" s="204"/>
      <c r="J60" s="204"/>
      <c r="K60" s="204"/>
    </row>
    <row r="61" spans="2:16" s="56" customFormat="1" x14ac:dyDescent="0.2">
      <c r="B61" s="291" t="s">
        <v>188</v>
      </c>
      <c r="C61" s="291"/>
      <c r="D61" s="203">
        <v>-157</v>
      </c>
      <c r="E61" s="204"/>
      <c r="F61" s="204"/>
      <c r="G61" s="204"/>
      <c r="H61" s="204"/>
      <c r="I61" s="204"/>
      <c r="J61" s="204"/>
      <c r="K61" s="204"/>
    </row>
    <row r="62" spans="2:16" s="56" customFormat="1" ht="13.5" customHeight="1" x14ac:dyDescent="0.2">
      <c r="B62" s="289" t="s">
        <v>189</v>
      </c>
      <c r="C62" s="290"/>
      <c r="D62" s="203">
        <v>-1300</v>
      </c>
      <c r="E62" s="204"/>
      <c r="F62" s="204"/>
      <c r="G62" s="204"/>
      <c r="H62" s="204"/>
      <c r="I62" s="204"/>
      <c r="J62" s="204"/>
      <c r="K62" s="204"/>
    </row>
    <row r="63" spans="2:16" s="56" customFormat="1" x14ac:dyDescent="0.2">
      <c r="B63" s="284" t="s">
        <v>80</v>
      </c>
      <c r="C63" s="295"/>
      <c r="D63" s="178">
        <f>+'2'!E56</f>
        <v>-90000</v>
      </c>
      <c r="E63" s="117"/>
      <c r="F63" s="117"/>
      <c r="G63" s="117"/>
      <c r="H63" s="117"/>
      <c r="I63" s="117"/>
      <c r="J63" s="117"/>
      <c r="K63" s="117"/>
    </row>
    <row r="64" spans="2:16" s="115" customFormat="1" x14ac:dyDescent="0.2">
      <c r="B64" s="127"/>
      <c r="C64" s="127"/>
      <c r="D64" s="171"/>
      <c r="E64" s="117"/>
      <c r="F64" s="117"/>
      <c r="G64" s="117"/>
      <c r="H64" s="117"/>
      <c r="I64" s="117"/>
      <c r="J64" s="117"/>
      <c r="K64" s="117"/>
    </row>
    <row r="65" spans="2:11" s="115" customFormat="1" ht="33.75" customHeight="1" x14ac:dyDescent="0.2">
      <c r="B65" s="90" t="s">
        <v>7</v>
      </c>
      <c r="C65" s="177">
        <v>1200</v>
      </c>
      <c r="D65" s="179" t="s">
        <v>118</v>
      </c>
      <c r="E65" s="117"/>
      <c r="F65" s="117"/>
      <c r="G65" s="117"/>
      <c r="H65" s="117"/>
      <c r="I65" s="117"/>
      <c r="J65" s="117"/>
      <c r="K65" s="117"/>
    </row>
    <row r="66" spans="2:11" s="115" customFormat="1" x14ac:dyDescent="0.2">
      <c r="B66" s="90" t="s">
        <v>8</v>
      </c>
      <c r="C66" s="177">
        <v>11003</v>
      </c>
      <c r="D66" s="298" t="s">
        <v>9</v>
      </c>
      <c r="E66" s="117"/>
      <c r="F66" s="117"/>
      <c r="G66" s="117"/>
      <c r="H66" s="117"/>
      <c r="I66" s="117"/>
      <c r="J66" s="117"/>
      <c r="K66" s="117"/>
    </row>
    <row r="67" spans="2:11" s="115" customFormat="1" x14ac:dyDescent="0.2">
      <c r="B67" s="93" t="s">
        <v>10</v>
      </c>
      <c r="C67" s="176" t="s">
        <v>145</v>
      </c>
      <c r="D67" s="298"/>
      <c r="E67" s="117"/>
      <c r="F67" s="117"/>
      <c r="G67" s="117"/>
      <c r="H67" s="117"/>
      <c r="I67" s="117"/>
      <c r="J67" s="117"/>
      <c r="K67" s="117"/>
    </row>
    <row r="68" spans="2:11" s="115" customFormat="1" ht="27" x14ac:dyDescent="0.2">
      <c r="B68" s="90" t="s">
        <v>11</v>
      </c>
      <c r="C68" s="177" t="s">
        <v>146</v>
      </c>
      <c r="D68" s="298"/>
      <c r="E68" s="117"/>
      <c r="F68" s="117"/>
      <c r="G68" s="117"/>
      <c r="H68" s="117"/>
      <c r="I68" s="117"/>
      <c r="J68" s="117"/>
      <c r="K68" s="117"/>
    </row>
    <row r="69" spans="2:11" s="115" customFormat="1" x14ac:dyDescent="0.2">
      <c r="B69" s="71" t="s">
        <v>26</v>
      </c>
      <c r="C69" s="139" t="s">
        <v>79</v>
      </c>
      <c r="D69" s="145"/>
      <c r="E69" s="117"/>
      <c r="F69" s="117"/>
      <c r="G69" s="117"/>
      <c r="H69" s="117"/>
      <c r="I69" s="117"/>
      <c r="J69" s="117"/>
      <c r="K69" s="117"/>
    </row>
    <row r="70" spans="2:11" s="115" customFormat="1" ht="27" x14ac:dyDescent="0.2">
      <c r="B70" s="107" t="s">
        <v>72</v>
      </c>
      <c r="C70" s="139" t="s">
        <v>147</v>
      </c>
      <c r="D70" s="92"/>
      <c r="E70" s="117"/>
      <c r="F70" s="117"/>
      <c r="G70" s="117"/>
      <c r="H70" s="117"/>
      <c r="I70" s="117"/>
      <c r="J70" s="117"/>
      <c r="K70" s="117"/>
    </row>
    <row r="71" spans="2:11" s="115" customFormat="1" x14ac:dyDescent="0.2">
      <c r="B71" s="283" t="s">
        <v>12</v>
      </c>
      <c r="C71" s="283"/>
      <c r="D71" s="108"/>
      <c r="E71" s="117"/>
      <c r="F71" s="117"/>
      <c r="G71" s="117"/>
      <c r="H71" s="117"/>
      <c r="I71" s="117"/>
      <c r="J71" s="117"/>
      <c r="K71" s="117"/>
    </row>
    <row r="72" spans="2:11" s="115" customFormat="1" x14ac:dyDescent="0.2">
      <c r="B72" s="286" t="s">
        <v>80</v>
      </c>
      <c r="C72" s="286"/>
      <c r="D72" s="178">
        <f>+'2'!E63</f>
        <v>-100000</v>
      </c>
      <c r="E72" s="117"/>
      <c r="F72" s="117"/>
      <c r="G72" s="117"/>
      <c r="H72" s="117"/>
      <c r="I72" s="117"/>
      <c r="J72" s="117"/>
      <c r="K72" s="117"/>
    </row>
    <row r="73" spans="2:11" s="115" customFormat="1" x14ac:dyDescent="0.2">
      <c r="B73" s="182"/>
      <c r="C73" s="182"/>
      <c r="D73" s="182"/>
      <c r="E73" s="117"/>
      <c r="F73" s="117"/>
      <c r="G73" s="117"/>
      <c r="H73" s="117"/>
      <c r="I73" s="117"/>
      <c r="J73" s="117"/>
      <c r="K73" s="117"/>
    </row>
    <row r="74" spans="2:11" s="56" customFormat="1" ht="29.25" customHeight="1" x14ac:dyDescent="0.2">
      <c r="B74" s="195" t="s">
        <v>7</v>
      </c>
      <c r="C74" s="159" t="s">
        <v>236</v>
      </c>
      <c r="D74" s="144" t="s">
        <v>42</v>
      </c>
      <c r="E74" s="117"/>
      <c r="F74" s="117"/>
      <c r="G74" s="117"/>
      <c r="H74" s="117"/>
      <c r="I74" s="117"/>
      <c r="J74" s="117"/>
      <c r="K74" s="117"/>
    </row>
    <row r="75" spans="2:11" s="56" customFormat="1" x14ac:dyDescent="0.2">
      <c r="B75" s="195" t="s">
        <v>8</v>
      </c>
      <c r="C75" s="159" t="s">
        <v>237</v>
      </c>
      <c r="D75" s="285" t="s">
        <v>9</v>
      </c>
      <c r="E75" s="117"/>
      <c r="F75" s="117"/>
      <c r="G75" s="117"/>
      <c r="H75" s="117"/>
      <c r="I75" s="117"/>
      <c r="J75" s="117"/>
      <c r="K75" s="117"/>
    </row>
    <row r="76" spans="2:11" s="211" customFormat="1" ht="30.75" customHeight="1" x14ac:dyDescent="0.2">
      <c r="B76" s="157" t="s">
        <v>10</v>
      </c>
      <c r="C76" s="187" t="s">
        <v>238</v>
      </c>
      <c r="D76" s="285"/>
      <c r="E76" s="213"/>
      <c r="F76" s="213"/>
      <c r="G76" s="213"/>
      <c r="H76" s="213"/>
      <c r="I76" s="213"/>
      <c r="J76" s="213"/>
      <c r="K76" s="213"/>
    </row>
    <row r="77" spans="2:11" s="56" customFormat="1" ht="40.5" x14ac:dyDescent="0.2">
      <c r="B77" s="195" t="s">
        <v>11</v>
      </c>
      <c r="C77" s="159" t="s">
        <v>239</v>
      </c>
      <c r="D77" s="285"/>
      <c r="E77" s="117"/>
      <c r="F77" s="117"/>
      <c r="G77" s="117"/>
      <c r="H77" s="117"/>
      <c r="I77" s="117"/>
      <c r="J77" s="117"/>
      <c r="K77" s="117"/>
    </row>
    <row r="78" spans="2:11" s="56" customFormat="1" x14ac:dyDescent="0.2">
      <c r="B78" s="195" t="s">
        <v>78</v>
      </c>
      <c r="C78" s="159" t="s">
        <v>79</v>
      </c>
      <c r="D78" s="163"/>
      <c r="E78" s="117"/>
      <c r="F78" s="117"/>
      <c r="G78" s="117"/>
      <c r="H78" s="117"/>
      <c r="I78" s="117"/>
      <c r="J78" s="117"/>
      <c r="K78" s="117"/>
    </row>
    <row r="79" spans="2:11" s="56" customFormat="1" ht="31.5" customHeight="1" x14ac:dyDescent="0.2">
      <c r="B79" s="195" t="s">
        <v>72</v>
      </c>
      <c r="C79" s="159" t="s">
        <v>73</v>
      </c>
      <c r="D79" s="188"/>
      <c r="E79" s="213"/>
      <c r="F79" s="213"/>
      <c r="G79" s="213"/>
      <c r="H79" s="213"/>
      <c r="I79" s="213"/>
      <c r="J79" s="213"/>
      <c r="K79" s="213"/>
    </row>
    <row r="80" spans="2:11" s="56" customFormat="1" x14ac:dyDescent="0.2">
      <c r="B80" s="285" t="s">
        <v>12</v>
      </c>
      <c r="C80" s="285"/>
      <c r="D80" s="164"/>
      <c r="E80" s="117"/>
      <c r="F80" s="117"/>
      <c r="G80" s="117"/>
      <c r="H80" s="117"/>
      <c r="I80" s="117"/>
      <c r="J80" s="117"/>
      <c r="K80" s="117"/>
    </row>
    <row r="81" spans="2:11" s="56" customFormat="1" x14ac:dyDescent="0.2">
      <c r="B81" s="287" t="s">
        <v>240</v>
      </c>
      <c r="C81" s="287"/>
      <c r="D81" s="203">
        <v>1400</v>
      </c>
      <c r="E81" s="213"/>
      <c r="F81" s="213"/>
      <c r="G81" s="213"/>
      <c r="H81" s="213"/>
      <c r="I81" s="213"/>
      <c r="J81" s="213"/>
      <c r="K81" s="213"/>
    </row>
    <row r="82" spans="2:11" s="56" customFormat="1" x14ac:dyDescent="0.2">
      <c r="B82" s="287" t="s">
        <v>241</v>
      </c>
      <c r="C82" s="287"/>
      <c r="D82" s="207">
        <v>4300</v>
      </c>
      <c r="E82" s="117"/>
      <c r="F82" s="117"/>
      <c r="G82" s="117"/>
      <c r="H82" s="117"/>
      <c r="I82" s="117"/>
      <c r="J82" s="117"/>
      <c r="K82" s="117"/>
    </row>
    <row r="83" spans="2:11" s="115" customFormat="1" x14ac:dyDescent="0.2">
      <c r="B83" s="286" t="s">
        <v>80</v>
      </c>
      <c r="C83" s="286"/>
      <c r="D83" s="178">
        <f>+'2'!E70</f>
        <v>500000</v>
      </c>
      <c r="E83" s="117"/>
      <c r="F83" s="117"/>
      <c r="G83" s="117"/>
      <c r="H83" s="117"/>
      <c r="I83" s="117"/>
      <c r="J83" s="117"/>
      <c r="K83" s="117"/>
    </row>
    <row r="84" spans="2:11" s="56" customFormat="1" x14ac:dyDescent="0.2">
      <c r="B84" s="189"/>
      <c r="C84" s="189"/>
      <c r="D84" s="190"/>
      <c r="E84" s="213"/>
      <c r="F84" s="213"/>
      <c r="G84" s="213"/>
      <c r="H84" s="213"/>
      <c r="I84" s="213"/>
      <c r="J84" s="213"/>
      <c r="K84" s="213"/>
    </row>
    <row r="85" spans="2:11" s="115" customFormat="1" ht="18" customHeight="1" x14ac:dyDescent="0.2">
      <c r="B85" s="180" t="s">
        <v>41</v>
      </c>
      <c r="C85" s="180" t="s">
        <v>6</v>
      </c>
      <c r="D85" s="181"/>
      <c r="E85" s="117"/>
      <c r="F85" s="117"/>
      <c r="G85" s="117"/>
      <c r="H85" s="117"/>
      <c r="I85" s="117"/>
      <c r="J85" s="117"/>
      <c r="K85" s="117"/>
    </row>
    <row r="86" spans="2:11" s="115" customFormat="1" x14ac:dyDescent="0.2">
      <c r="B86" s="150">
        <v>1202</v>
      </c>
      <c r="C86" s="150" t="s">
        <v>148</v>
      </c>
      <c r="D86" s="171"/>
      <c r="E86" s="213"/>
      <c r="F86" s="213"/>
      <c r="G86" s="213"/>
      <c r="H86" s="213"/>
      <c r="I86" s="213"/>
      <c r="J86" s="213"/>
      <c r="K86" s="213"/>
    </row>
    <row r="87" spans="2:11" s="115" customFormat="1" x14ac:dyDescent="0.2">
      <c r="B87" s="109" t="s">
        <v>134</v>
      </c>
      <c r="C87" s="109"/>
      <c r="D87" s="143"/>
      <c r="E87" s="117"/>
      <c r="F87" s="117"/>
      <c r="G87" s="117"/>
      <c r="H87" s="117"/>
      <c r="I87" s="117"/>
      <c r="J87" s="117"/>
      <c r="K87" s="117"/>
    </row>
    <row r="88" spans="2:11" s="115" customFormat="1" ht="30.75" customHeight="1" x14ac:dyDescent="0.2">
      <c r="B88" s="90" t="s">
        <v>7</v>
      </c>
      <c r="C88" s="139">
        <v>1202</v>
      </c>
      <c r="D88" s="144" t="s">
        <v>42</v>
      </c>
      <c r="E88" s="117"/>
      <c r="F88" s="117"/>
      <c r="G88" s="117"/>
      <c r="H88" s="117"/>
      <c r="I88" s="117"/>
      <c r="J88" s="117"/>
      <c r="K88" s="117"/>
    </row>
    <row r="89" spans="2:11" s="115" customFormat="1" x14ac:dyDescent="0.2">
      <c r="B89" s="90" t="s">
        <v>8</v>
      </c>
      <c r="C89" s="139">
        <v>11001</v>
      </c>
      <c r="D89" s="292" t="s">
        <v>9</v>
      </c>
      <c r="E89" s="117"/>
      <c r="F89" s="117"/>
      <c r="G89" s="117"/>
      <c r="H89" s="117"/>
      <c r="I89" s="117"/>
      <c r="J89" s="117"/>
      <c r="K89" s="117"/>
    </row>
    <row r="90" spans="2:11" s="115" customFormat="1" x14ac:dyDescent="0.2">
      <c r="B90" s="93" t="s">
        <v>10</v>
      </c>
      <c r="C90" s="146" t="s">
        <v>149</v>
      </c>
      <c r="D90" s="292"/>
      <c r="E90" s="117"/>
      <c r="F90" s="117"/>
      <c r="G90" s="117"/>
      <c r="H90" s="117"/>
      <c r="I90" s="117"/>
      <c r="J90" s="117"/>
      <c r="K90" s="117"/>
    </row>
    <row r="91" spans="2:11" s="115" customFormat="1" ht="27" x14ac:dyDescent="0.2">
      <c r="B91" s="90" t="s">
        <v>11</v>
      </c>
      <c r="C91" s="139" t="s">
        <v>150</v>
      </c>
      <c r="D91" s="292"/>
      <c r="E91" s="117"/>
      <c r="F91" s="117"/>
      <c r="G91" s="117"/>
      <c r="H91" s="117"/>
      <c r="I91" s="117"/>
      <c r="J91" s="117"/>
      <c r="K91" s="117"/>
    </row>
    <row r="92" spans="2:11" s="115" customFormat="1" x14ac:dyDescent="0.2">
      <c r="B92" s="71" t="s">
        <v>26</v>
      </c>
      <c r="C92" s="139" t="s">
        <v>79</v>
      </c>
      <c r="D92" s="145"/>
      <c r="E92" s="117"/>
      <c r="F92" s="117"/>
      <c r="G92" s="117"/>
      <c r="H92" s="117"/>
      <c r="I92" s="117"/>
      <c r="J92" s="117"/>
      <c r="K92" s="117"/>
    </row>
    <row r="93" spans="2:11" s="115" customFormat="1" ht="27" x14ac:dyDescent="0.2">
      <c r="B93" s="107" t="s">
        <v>72</v>
      </c>
      <c r="C93" s="139" t="s">
        <v>147</v>
      </c>
      <c r="D93" s="92"/>
      <c r="E93" s="117"/>
      <c r="F93" s="117"/>
      <c r="G93" s="117"/>
      <c r="H93" s="117"/>
      <c r="I93" s="117"/>
      <c r="J93" s="117"/>
      <c r="K93" s="117"/>
    </row>
    <row r="94" spans="2:11" s="115" customFormat="1" x14ac:dyDescent="0.2">
      <c r="B94" s="283" t="s">
        <v>12</v>
      </c>
      <c r="C94" s="283"/>
      <c r="D94" s="108"/>
      <c r="E94" s="117"/>
      <c r="F94" s="117"/>
      <c r="G94" s="117"/>
      <c r="H94" s="117"/>
      <c r="I94" s="117"/>
      <c r="J94" s="117"/>
      <c r="K94" s="117"/>
    </row>
    <row r="95" spans="2:11" s="115" customFormat="1" ht="17.25" customHeight="1" x14ac:dyDescent="0.2">
      <c r="B95" s="291" t="s">
        <v>104</v>
      </c>
      <c r="C95" s="291"/>
      <c r="D95" s="206">
        <v>3182</v>
      </c>
      <c r="E95" s="204"/>
      <c r="F95" s="204"/>
      <c r="G95" s="204"/>
      <c r="H95" s="204"/>
      <c r="I95" s="204"/>
      <c r="J95" s="204"/>
      <c r="K95" s="204"/>
    </row>
    <row r="96" spans="2:11" s="115" customFormat="1" x14ac:dyDescent="0.2">
      <c r="B96" s="284" t="s">
        <v>80</v>
      </c>
      <c r="C96" s="284"/>
      <c r="D96" s="62">
        <f>+'2'!E83</f>
        <v>70000</v>
      </c>
      <c r="E96" s="117"/>
      <c r="F96" s="117"/>
      <c r="G96" s="117"/>
      <c r="H96" s="117"/>
      <c r="I96" s="117"/>
      <c r="J96" s="117"/>
      <c r="K96" s="117"/>
    </row>
    <row r="97" spans="2:11" s="115" customFormat="1" x14ac:dyDescent="0.2">
      <c r="E97" s="117"/>
      <c r="F97" s="117"/>
      <c r="G97" s="117"/>
      <c r="H97" s="117"/>
      <c r="I97" s="117"/>
      <c r="J97" s="117"/>
      <c r="K97" s="117"/>
    </row>
    <row r="98" spans="2:11" s="56" customFormat="1" ht="30.75" customHeight="1" x14ac:dyDescent="0.2">
      <c r="B98" s="209" t="s">
        <v>279</v>
      </c>
      <c r="C98" s="139" t="s">
        <v>81</v>
      </c>
      <c r="D98" s="145" t="s">
        <v>42</v>
      </c>
      <c r="E98" s="205"/>
      <c r="F98" s="205"/>
      <c r="G98" s="205"/>
      <c r="H98" s="205"/>
      <c r="I98" s="205"/>
      <c r="J98" s="205"/>
      <c r="K98" s="205"/>
    </row>
    <row r="99" spans="2:11" s="56" customFormat="1" x14ac:dyDescent="0.2">
      <c r="B99" s="209" t="s">
        <v>280</v>
      </c>
      <c r="C99" s="139" t="s">
        <v>275</v>
      </c>
      <c r="D99" s="283" t="s">
        <v>9</v>
      </c>
      <c r="E99" s="205"/>
      <c r="F99" s="205"/>
      <c r="G99" s="205"/>
      <c r="H99" s="205"/>
      <c r="I99" s="205"/>
      <c r="J99" s="205"/>
      <c r="K99" s="205"/>
    </row>
    <row r="100" spans="2:11" s="56" customFormat="1" x14ac:dyDescent="0.2">
      <c r="B100" s="209" t="s">
        <v>10</v>
      </c>
      <c r="C100" s="146" t="s">
        <v>276</v>
      </c>
      <c r="D100" s="283"/>
      <c r="E100" s="205"/>
      <c r="F100" s="205"/>
      <c r="G100" s="205"/>
      <c r="H100" s="205"/>
      <c r="I100" s="205"/>
      <c r="J100" s="205"/>
      <c r="K100" s="205"/>
    </row>
    <row r="101" spans="2:11" s="56" customFormat="1" ht="32.25" customHeight="1" x14ac:dyDescent="0.2">
      <c r="B101" s="209" t="s">
        <v>278</v>
      </c>
      <c r="C101" s="139" t="s">
        <v>277</v>
      </c>
      <c r="D101" s="283"/>
      <c r="E101" s="205"/>
      <c r="F101" s="205"/>
      <c r="G101" s="205"/>
      <c r="H101" s="205"/>
      <c r="I101" s="205"/>
      <c r="J101" s="205"/>
      <c r="K101" s="205"/>
    </row>
    <row r="102" spans="2:11" s="56" customFormat="1" ht="18.75" customHeight="1" x14ac:dyDescent="0.2">
      <c r="B102" s="209" t="s">
        <v>78</v>
      </c>
      <c r="C102" s="139" t="s">
        <v>79</v>
      </c>
      <c r="D102" s="145"/>
      <c r="E102" s="205"/>
      <c r="F102" s="205"/>
      <c r="G102" s="205"/>
      <c r="H102" s="205"/>
      <c r="I102" s="205"/>
      <c r="J102" s="205"/>
      <c r="K102" s="205"/>
    </row>
    <row r="103" spans="2:11" s="56" customFormat="1" ht="27" x14ac:dyDescent="0.2">
      <c r="B103" s="209" t="s">
        <v>72</v>
      </c>
      <c r="C103" s="139" t="s">
        <v>73</v>
      </c>
      <c r="D103" s="92"/>
      <c r="E103" s="205"/>
      <c r="F103" s="205"/>
      <c r="G103" s="205"/>
      <c r="H103" s="205"/>
      <c r="I103" s="205"/>
      <c r="J103" s="205"/>
      <c r="K103" s="205"/>
    </row>
    <row r="104" spans="2:11" s="56" customFormat="1" x14ac:dyDescent="0.2">
      <c r="B104" s="283" t="s">
        <v>12</v>
      </c>
      <c r="C104" s="283"/>
      <c r="D104" s="108"/>
      <c r="E104" s="205"/>
      <c r="F104" s="205"/>
      <c r="G104" s="205"/>
      <c r="H104" s="205"/>
      <c r="I104" s="205"/>
      <c r="J104" s="205"/>
      <c r="K104" s="205"/>
    </row>
    <row r="105" spans="2:11" s="56" customFormat="1" ht="17.25" customHeight="1" x14ac:dyDescent="0.2">
      <c r="B105" s="307" t="s">
        <v>281</v>
      </c>
      <c r="C105" s="307"/>
      <c r="D105" s="206">
        <v>100</v>
      </c>
      <c r="E105" s="208"/>
      <c r="F105" s="208"/>
      <c r="G105" s="208"/>
      <c r="H105" s="208"/>
      <c r="I105" s="208"/>
      <c r="J105" s="208"/>
      <c r="K105" s="208"/>
    </row>
    <row r="106" spans="2:11" s="115" customFormat="1" x14ac:dyDescent="0.2">
      <c r="B106" s="284" t="s">
        <v>80</v>
      </c>
      <c r="C106" s="284"/>
      <c r="D106" s="62">
        <f>+'2'!E95</f>
        <v>0</v>
      </c>
      <c r="E106" s="117"/>
      <c r="F106" s="117"/>
      <c r="G106" s="117"/>
      <c r="H106" s="117"/>
      <c r="I106" s="117"/>
      <c r="J106" s="117"/>
      <c r="K106" s="117"/>
    </row>
    <row r="107" spans="2:11" s="115" customFormat="1" x14ac:dyDescent="0.2">
      <c r="E107" s="117"/>
      <c r="F107" s="117"/>
      <c r="G107" s="117"/>
      <c r="H107" s="117"/>
      <c r="I107" s="117"/>
      <c r="J107" s="117"/>
      <c r="K107" s="117"/>
    </row>
    <row r="108" spans="2:11" s="115" customFormat="1" ht="30.75" customHeight="1" x14ac:dyDescent="0.2">
      <c r="B108" s="104" t="s">
        <v>7</v>
      </c>
      <c r="C108" s="139" t="s">
        <v>81</v>
      </c>
      <c r="D108" s="145" t="s">
        <v>42</v>
      </c>
      <c r="E108" s="117"/>
      <c r="F108" s="117"/>
      <c r="G108" s="117"/>
      <c r="H108" s="117"/>
      <c r="I108" s="117"/>
      <c r="J108" s="117"/>
      <c r="K108" s="117"/>
    </row>
    <row r="109" spans="2:11" s="115" customFormat="1" x14ac:dyDescent="0.2">
      <c r="B109" s="104" t="s">
        <v>8</v>
      </c>
      <c r="C109" s="139" t="s">
        <v>102</v>
      </c>
      <c r="D109" s="283" t="s">
        <v>9</v>
      </c>
      <c r="E109" s="117"/>
      <c r="F109" s="117"/>
      <c r="G109" s="117"/>
      <c r="H109" s="117"/>
      <c r="I109" s="117"/>
      <c r="J109" s="117"/>
      <c r="K109" s="117"/>
    </row>
    <row r="110" spans="2:11" s="115" customFormat="1" ht="16.5" customHeight="1" x14ac:dyDescent="0.2">
      <c r="B110" s="104" t="s">
        <v>10</v>
      </c>
      <c r="C110" s="146" t="s">
        <v>282</v>
      </c>
      <c r="D110" s="283"/>
      <c r="E110" s="117"/>
      <c r="F110" s="117"/>
      <c r="G110" s="117"/>
      <c r="H110" s="117"/>
      <c r="I110" s="117"/>
      <c r="J110" s="117"/>
      <c r="K110" s="117"/>
    </row>
    <row r="111" spans="2:11" s="115" customFormat="1" ht="32.25" customHeight="1" x14ac:dyDescent="0.2">
      <c r="B111" s="104" t="s">
        <v>11</v>
      </c>
      <c r="C111" s="139" t="s">
        <v>283</v>
      </c>
      <c r="D111" s="283"/>
      <c r="E111" s="117"/>
      <c r="F111" s="117"/>
      <c r="G111" s="117"/>
      <c r="H111" s="117"/>
      <c r="I111" s="117"/>
      <c r="J111" s="117"/>
      <c r="K111" s="117"/>
    </row>
    <row r="112" spans="2:11" s="115" customFormat="1" ht="18.75" customHeight="1" x14ac:dyDescent="0.2">
      <c r="B112" s="104" t="s">
        <v>78</v>
      </c>
      <c r="C112" s="139" t="s">
        <v>79</v>
      </c>
      <c r="D112" s="145"/>
      <c r="E112" s="117"/>
      <c r="F112" s="117"/>
      <c r="G112" s="117"/>
      <c r="H112" s="117"/>
      <c r="I112" s="117"/>
      <c r="J112" s="117"/>
      <c r="K112" s="117"/>
    </row>
    <row r="113" spans="2:11" s="115" customFormat="1" ht="27" x14ac:dyDescent="0.2">
      <c r="B113" s="104" t="s">
        <v>72</v>
      </c>
      <c r="C113" s="139" t="s">
        <v>73</v>
      </c>
      <c r="D113" s="92"/>
      <c r="E113" s="117"/>
      <c r="F113" s="117"/>
      <c r="G113" s="117"/>
      <c r="H113" s="117"/>
      <c r="I113" s="117"/>
      <c r="J113" s="117"/>
      <c r="K113" s="117"/>
    </row>
    <row r="114" spans="2:11" s="115" customFormat="1" x14ac:dyDescent="0.2">
      <c r="B114" s="283" t="s">
        <v>12</v>
      </c>
      <c r="C114" s="283"/>
      <c r="D114" s="108"/>
      <c r="E114" s="117"/>
      <c r="F114" s="117"/>
      <c r="G114" s="117"/>
      <c r="H114" s="117"/>
      <c r="I114" s="117"/>
      <c r="J114" s="117"/>
      <c r="K114" s="117"/>
    </row>
    <row r="115" spans="2:11" s="115" customFormat="1" ht="17.25" customHeight="1" x14ac:dyDescent="0.2">
      <c r="B115" s="307" t="s">
        <v>284</v>
      </c>
      <c r="C115" s="307"/>
      <c r="D115" s="206">
        <v>3500</v>
      </c>
      <c r="E115" s="204"/>
      <c r="F115" s="204"/>
      <c r="G115" s="204"/>
      <c r="H115" s="204"/>
      <c r="I115" s="204"/>
      <c r="J115" s="204"/>
      <c r="K115" s="204"/>
    </row>
    <row r="116" spans="2:11" s="115" customFormat="1" x14ac:dyDescent="0.2">
      <c r="B116" s="284" t="s">
        <v>80</v>
      </c>
      <c r="C116" s="284"/>
      <c r="D116" s="62">
        <f>+'2'!E107</f>
        <v>0</v>
      </c>
      <c r="E116" s="117"/>
      <c r="F116" s="117"/>
      <c r="G116" s="117"/>
      <c r="H116" s="117"/>
      <c r="I116" s="117"/>
      <c r="J116" s="117"/>
      <c r="K116" s="117"/>
    </row>
    <row r="117" spans="2:11" s="115" customFormat="1" x14ac:dyDescent="0.2">
      <c r="B117" s="146"/>
      <c r="C117" s="146"/>
      <c r="D117" s="62"/>
      <c r="E117" s="117"/>
      <c r="F117" s="117"/>
      <c r="G117" s="117"/>
      <c r="H117" s="117"/>
      <c r="I117" s="117"/>
      <c r="J117" s="117"/>
      <c r="K117" s="117"/>
    </row>
    <row r="118" spans="2:11" s="115" customFormat="1" ht="33" customHeight="1" x14ac:dyDescent="0.2">
      <c r="B118" s="71" t="s">
        <v>7</v>
      </c>
      <c r="C118" s="71" t="s">
        <v>81</v>
      </c>
      <c r="D118" s="144" t="s">
        <v>42</v>
      </c>
      <c r="E118" s="117"/>
      <c r="F118" s="117"/>
      <c r="G118" s="117"/>
      <c r="H118" s="117"/>
      <c r="I118" s="117"/>
      <c r="J118" s="117"/>
      <c r="K118" s="117"/>
    </row>
    <row r="119" spans="2:11" s="115" customFormat="1" x14ac:dyDescent="0.2">
      <c r="B119" s="71" t="s">
        <v>8</v>
      </c>
      <c r="C119" s="71" t="s">
        <v>103</v>
      </c>
      <c r="D119" s="292" t="s">
        <v>9</v>
      </c>
      <c r="E119" s="117"/>
      <c r="F119" s="117"/>
      <c r="G119" s="117"/>
      <c r="H119" s="117"/>
      <c r="I119" s="117"/>
      <c r="J119" s="117"/>
      <c r="K119" s="117"/>
    </row>
    <row r="120" spans="2:11" s="115" customFormat="1" ht="27" x14ac:dyDescent="0.2">
      <c r="B120" s="109" t="s">
        <v>10</v>
      </c>
      <c r="C120" s="109" t="s">
        <v>105</v>
      </c>
      <c r="D120" s="292"/>
      <c r="E120" s="117"/>
      <c r="F120" s="117"/>
      <c r="G120" s="117"/>
      <c r="H120" s="117"/>
      <c r="I120" s="117"/>
      <c r="J120" s="117"/>
      <c r="K120" s="117"/>
    </row>
    <row r="121" spans="2:11" s="115" customFormat="1" ht="27" x14ac:dyDescent="0.2">
      <c r="B121" s="71" t="s">
        <v>11</v>
      </c>
      <c r="C121" s="107" t="s">
        <v>106</v>
      </c>
      <c r="D121" s="292"/>
      <c r="E121" s="117"/>
      <c r="F121" s="117"/>
      <c r="G121" s="117"/>
      <c r="H121" s="117"/>
      <c r="I121" s="117"/>
      <c r="J121" s="117"/>
      <c r="K121" s="117"/>
    </row>
    <row r="122" spans="2:11" s="115" customFormat="1" x14ac:dyDescent="0.2">
      <c r="B122" s="71" t="s">
        <v>78</v>
      </c>
      <c r="C122" s="107" t="s">
        <v>79</v>
      </c>
      <c r="D122" s="145"/>
      <c r="E122" s="117"/>
      <c r="F122" s="117"/>
      <c r="G122" s="117"/>
      <c r="H122" s="117"/>
      <c r="I122" s="117"/>
      <c r="J122" s="117"/>
      <c r="K122" s="117"/>
    </row>
    <row r="123" spans="2:11" s="115" customFormat="1" ht="27" x14ac:dyDescent="0.2">
      <c r="B123" s="71" t="s">
        <v>72</v>
      </c>
      <c r="C123" s="107" t="s">
        <v>73</v>
      </c>
      <c r="D123" s="145"/>
      <c r="E123" s="117"/>
      <c r="F123" s="117"/>
      <c r="G123" s="117"/>
      <c r="H123" s="117"/>
      <c r="I123" s="117"/>
      <c r="J123" s="117"/>
      <c r="K123" s="117"/>
    </row>
    <row r="124" spans="2:11" s="115" customFormat="1" x14ac:dyDescent="0.2">
      <c r="B124" s="283" t="s">
        <v>12</v>
      </c>
      <c r="C124" s="283"/>
      <c r="D124" s="145"/>
      <c r="E124" s="117"/>
      <c r="F124" s="117"/>
      <c r="G124" s="117"/>
      <c r="H124" s="117"/>
      <c r="I124" s="117"/>
      <c r="J124" s="117"/>
      <c r="K124" s="117"/>
    </row>
    <row r="125" spans="2:11" s="115" customFormat="1" ht="13.5" customHeight="1" x14ac:dyDescent="0.2">
      <c r="B125" s="291" t="s">
        <v>107</v>
      </c>
      <c r="C125" s="291"/>
      <c r="D125" s="203">
        <v>-6300</v>
      </c>
      <c r="E125" s="204"/>
      <c r="F125" s="204"/>
      <c r="G125" s="204"/>
      <c r="H125" s="204"/>
      <c r="I125" s="204"/>
      <c r="J125" s="204"/>
      <c r="K125" s="204"/>
    </row>
    <row r="126" spans="2:11" s="115" customFormat="1" ht="13.5" customHeight="1" x14ac:dyDescent="0.2">
      <c r="B126" s="291" t="s">
        <v>108</v>
      </c>
      <c r="C126" s="291"/>
      <c r="D126" s="203">
        <v>-400</v>
      </c>
      <c r="E126" s="204"/>
      <c r="F126" s="204"/>
      <c r="G126" s="204"/>
      <c r="H126" s="204"/>
      <c r="I126" s="204"/>
      <c r="J126" s="204"/>
      <c r="K126" s="204"/>
    </row>
    <row r="127" spans="2:11" s="115" customFormat="1" x14ac:dyDescent="0.2">
      <c r="B127" s="296" t="s">
        <v>80</v>
      </c>
      <c r="C127" s="297"/>
      <c r="D127" s="98">
        <f>+'2'!E90</f>
        <v>250000</v>
      </c>
      <c r="E127" s="117"/>
      <c r="F127" s="117"/>
      <c r="G127" s="117"/>
      <c r="H127" s="117"/>
      <c r="I127" s="117"/>
      <c r="J127" s="117"/>
      <c r="K127" s="117"/>
    </row>
    <row r="128" spans="2:11" s="115" customFormat="1" x14ac:dyDescent="0.2">
      <c r="E128" s="117"/>
      <c r="F128" s="117"/>
      <c r="G128" s="117"/>
      <c r="H128" s="117"/>
      <c r="I128" s="117"/>
      <c r="J128" s="117"/>
      <c r="K128" s="117"/>
    </row>
    <row r="129" spans="2:11" s="115" customFormat="1" ht="48" customHeight="1" x14ac:dyDescent="0.2">
      <c r="B129" s="104" t="s">
        <v>7</v>
      </c>
      <c r="C129" s="139" t="s">
        <v>81</v>
      </c>
      <c r="D129" s="145" t="s">
        <v>290</v>
      </c>
      <c r="E129" s="117"/>
      <c r="F129" s="117"/>
      <c r="G129" s="117"/>
      <c r="H129" s="117"/>
      <c r="I129" s="117"/>
      <c r="J129" s="117"/>
      <c r="K129" s="117"/>
    </row>
    <row r="130" spans="2:11" s="115" customFormat="1" x14ac:dyDescent="0.2">
      <c r="B130" s="104" t="s">
        <v>8</v>
      </c>
      <c r="C130" s="139" t="s">
        <v>285</v>
      </c>
      <c r="D130" s="283" t="s">
        <v>9</v>
      </c>
      <c r="E130" s="117"/>
      <c r="F130" s="117"/>
      <c r="G130" s="117"/>
      <c r="H130" s="117"/>
      <c r="I130" s="117"/>
      <c r="J130" s="117"/>
      <c r="K130" s="117"/>
    </row>
    <row r="131" spans="2:11" s="214" customFormat="1" x14ac:dyDescent="0.2">
      <c r="B131" s="141" t="s">
        <v>10</v>
      </c>
      <c r="C131" s="146" t="s">
        <v>286</v>
      </c>
      <c r="D131" s="283"/>
      <c r="E131" s="213"/>
      <c r="F131" s="213"/>
      <c r="G131" s="213"/>
      <c r="H131" s="213"/>
      <c r="I131" s="213"/>
      <c r="J131" s="213"/>
      <c r="K131" s="213"/>
    </row>
    <row r="132" spans="2:11" s="115" customFormat="1" ht="40.5" x14ac:dyDescent="0.2">
      <c r="B132" s="104" t="s">
        <v>11</v>
      </c>
      <c r="C132" s="139" t="s">
        <v>287</v>
      </c>
      <c r="D132" s="283"/>
      <c r="E132" s="117"/>
      <c r="F132" s="117"/>
      <c r="G132" s="117"/>
      <c r="H132" s="117"/>
      <c r="I132" s="117"/>
      <c r="J132" s="117"/>
      <c r="K132" s="117"/>
    </row>
    <row r="133" spans="2:11" s="115" customFormat="1" x14ac:dyDescent="0.2">
      <c r="B133" s="104" t="s">
        <v>78</v>
      </c>
      <c r="C133" s="139" t="s">
        <v>79</v>
      </c>
      <c r="D133" s="145"/>
      <c r="E133" s="117"/>
      <c r="F133" s="117"/>
      <c r="G133" s="117"/>
      <c r="H133" s="117"/>
      <c r="I133" s="117"/>
      <c r="J133" s="117"/>
      <c r="K133" s="117"/>
    </row>
    <row r="134" spans="2:11" s="115" customFormat="1" ht="27" x14ac:dyDescent="0.2">
      <c r="B134" s="104" t="s">
        <v>72</v>
      </c>
      <c r="C134" s="139" t="s">
        <v>73</v>
      </c>
      <c r="D134" s="145"/>
      <c r="E134" s="117"/>
      <c r="F134" s="117"/>
      <c r="G134" s="117"/>
      <c r="H134" s="117"/>
      <c r="I134" s="117"/>
      <c r="J134" s="117"/>
      <c r="K134" s="117"/>
    </row>
    <row r="135" spans="2:11" s="115" customFormat="1" x14ac:dyDescent="0.2">
      <c r="B135" s="283" t="s">
        <v>12</v>
      </c>
      <c r="C135" s="283"/>
      <c r="D135" s="145"/>
      <c r="E135" s="117"/>
      <c r="F135" s="117"/>
      <c r="G135" s="117"/>
      <c r="H135" s="117"/>
      <c r="I135" s="117"/>
      <c r="J135" s="117"/>
      <c r="K135" s="117"/>
    </row>
    <row r="136" spans="2:11" s="115" customFormat="1" ht="13.5" customHeight="1" x14ac:dyDescent="0.2">
      <c r="B136" s="307" t="s">
        <v>288</v>
      </c>
      <c r="C136" s="307"/>
      <c r="D136" s="203">
        <v>30</v>
      </c>
      <c r="E136" s="204"/>
      <c r="F136" s="204"/>
      <c r="G136" s="204"/>
      <c r="H136" s="204"/>
      <c r="I136" s="204"/>
      <c r="J136" s="204"/>
      <c r="K136" s="204"/>
    </row>
    <row r="137" spans="2:11" s="115" customFormat="1" ht="13.5" customHeight="1" x14ac:dyDescent="0.2">
      <c r="B137" s="307" t="s">
        <v>289</v>
      </c>
      <c r="C137" s="307"/>
      <c r="D137" s="203">
        <v>-20</v>
      </c>
      <c r="E137" s="204"/>
      <c r="F137" s="204"/>
      <c r="G137" s="204"/>
      <c r="H137" s="204"/>
      <c r="I137" s="204"/>
      <c r="J137" s="204"/>
      <c r="K137" s="204"/>
    </row>
    <row r="138" spans="2:11" s="115" customFormat="1" x14ac:dyDescent="0.2">
      <c r="B138" s="296" t="s">
        <v>80</v>
      </c>
      <c r="C138" s="296"/>
      <c r="D138" s="98">
        <f>+'2'!E101</f>
        <v>0</v>
      </c>
      <c r="E138" s="117"/>
      <c r="F138" s="117"/>
      <c r="G138" s="117"/>
      <c r="H138" s="117"/>
      <c r="I138" s="117"/>
      <c r="J138" s="117"/>
      <c r="K138" s="117"/>
    </row>
    <row r="139" spans="2:11" s="115" customFormat="1" x14ac:dyDescent="0.2">
      <c r="B139" s="58"/>
      <c r="C139" s="58"/>
      <c r="D139" s="59"/>
      <c r="E139" s="117"/>
      <c r="F139" s="117"/>
      <c r="G139" s="117"/>
      <c r="H139" s="117"/>
      <c r="I139" s="117"/>
      <c r="J139" s="117"/>
      <c r="K139" s="117"/>
    </row>
    <row r="140" spans="2:11" s="115" customFormat="1" ht="20.25" customHeight="1" x14ac:dyDescent="0.2">
      <c r="B140" s="180" t="s">
        <v>41</v>
      </c>
      <c r="C140" s="180" t="s">
        <v>6</v>
      </c>
      <c r="D140" s="181"/>
      <c r="E140" s="117"/>
      <c r="F140" s="117"/>
      <c r="G140" s="117"/>
      <c r="H140" s="117"/>
      <c r="I140" s="117"/>
      <c r="J140" s="117"/>
      <c r="K140" s="117"/>
    </row>
    <row r="141" spans="2:11" s="115" customFormat="1" x14ac:dyDescent="0.2">
      <c r="B141" s="150">
        <v>1207</v>
      </c>
      <c r="C141" s="150" t="s">
        <v>185</v>
      </c>
      <c r="D141" s="171"/>
      <c r="E141" s="117"/>
      <c r="F141" s="117"/>
      <c r="G141" s="117"/>
      <c r="H141" s="117"/>
      <c r="I141" s="117"/>
      <c r="J141" s="117"/>
      <c r="K141" s="117"/>
    </row>
    <row r="142" spans="2:11" s="115" customFormat="1" x14ac:dyDescent="0.2">
      <c r="B142" s="150"/>
      <c r="C142" s="150"/>
      <c r="D142" s="171"/>
      <c r="E142" s="117"/>
      <c r="F142" s="117"/>
      <c r="G142" s="117"/>
      <c r="H142" s="117"/>
      <c r="I142" s="117"/>
      <c r="J142" s="117"/>
      <c r="K142" s="117"/>
    </row>
    <row r="143" spans="2:11" s="115" customFormat="1" x14ac:dyDescent="0.2">
      <c r="B143" s="150" t="s">
        <v>134</v>
      </c>
      <c r="C143" s="182"/>
      <c r="D143" s="182"/>
      <c r="E143" s="117"/>
      <c r="F143" s="117"/>
      <c r="G143" s="117"/>
      <c r="H143" s="117"/>
      <c r="I143" s="117"/>
      <c r="J143" s="117"/>
      <c r="K143" s="117"/>
    </row>
    <row r="144" spans="2:11" s="115" customFormat="1" ht="38.450000000000003" customHeight="1" x14ac:dyDescent="0.2">
      <c r="B144" s="183" t="s">
        <v>7</v>
      </c>
      <c r="C144" s="183">
        <v>1207</v>
      </c>
      <c r="D144" s="179" t="s">
        <v>118</v>
      </c>
      <c r="E144" s="117"/>
      <c r="F144" s="117"/>
      <c r="G144" s="117"/>
      <c r="H144" s="117"/>
      <c r="I144" s="117"/>
      <c r="J144" s="117"/>
      <c r="K144" s="117"/>
    </row>
    <row r="145" spans="2:11" s="115" customFormat="1" x14ac:dyDescent="0.2">
      <c r="B145" s="183" t="s">
        <v>8</v>
      </c>
      <c r="C145" s="183">
        <v>11003</v>
      </c>
      <c r="D145" s="298" t="s">
        <v>9</v>
      </c>
      <c r="E145" s="117"/>
      <c r="F145" s="117"/>
      <c r="G145" s="117"/>
      <c r="H145" s="117"/>
      <c r="I145" s="117"/>
      <c r="J145" s="117"/>
      <c r="K145" s="117"/>
    </row>
    <row r="146" spans="2:11" s="115" customFormat="1" ht="27" x14ac:dyDescent="0.2">
      <c r="B146" s="184" t="s">
        <v>10</v>
      </c>
      <c r="C146" s="150" t="s">
        <v>190</v>
      </c>
      <c r="D146" s="298"/>
      <c r="E146" s="117"/>
      <c r="F146" s="117"/>
      <c r="G146" s="117"/>
      <c r="H146" s="117"/>
      <c r="I146" s="117"/>
      <c r="J146" s="117"/>
      <c r="K146" s="117"/>
    </row>
    <row r="147" spans="2:11" s="115" customFormat="1" ht="40.5" x14ac:dyDescent="0.2">
      <c r="B147" s="183" t="s">
        <v>11</v>
      </c>
      <c r="C147" s="148" t="s">
        <v>191</v>
      </c>
      <c r="D147" s="298"/>
      <c r="E147" s="117"/>
      <c r="F147" s="117"/>
      <c r="G147" s="117"/>
      <c r="H147" s="117"/>
      <c r="I147" s="117"/>
      <c r="J147" s="117"/>
      <c r="K147" s="117"/>
    </row>
    <row r="148" spans="2:11" s="115" customFormat="1" x14ac:dyDescent="0.2">
      <c r="B148" s="148" t="s">
        <v>26</v>
      </c>
      <c r="C148" s="148" t="s">
        <v>43</v>
      </c>
      <c r="D148" s="186"/>
      <c r="E148" s="117"/>
      <c r="F148" s="117"/>
      <c r="G148" s="117"/>
      <c r="H148" s="117"/>
      <c r="I148" s="117"/>
      <c r="J148" s="117"/>
      <c r="K148" s="117"/>
    </row>
    <row r="149" spans="2:11" s="115" customFormat="1" ht="27" x14ac:dyDescent="0.2">
      <c r="B149" s="147" t="s">
        <v>72</v>
      </c>
      <c r="C149" s="147" t="s">
        <v>147</v>
      </c>
      <c r="D149" s="185"/>
      <c r="E149" s="117"/>
      <c r="F149" s="117"/>
      <c r="G149" s="117"/>
      <c r="H149" s="117"/>
      <c r="I149" s="117"/>
      <c r="J149" s="117"/>
      <c r="K149" s="117"/>
    </row>
    <row r="150" spans="2:11" s="115" customFormat="1" x14ac:dyDescent="0.2">
      <c r="B150" s="283" t="s">
        <v>12</v>
      </c>
      <c r="C150" s="283"/>
      <c r="D150" s="108"/>
      <c r="E150" s="117"/>
      <c r="F150" s="117"/>
      <c r="G150" s="117"/>
      <c r="H150" s="117"/>
      <c r="I150" s="117"/>
      <c r="J150" s="117"/>
      <c r="K150" s="117"/>
    </row>
    <row r="151" spans="2:11" s="115" customFormat="1" x14ac:dyDescent="0.2">
      <c r="B151" s="296" t="s">
        <v>13</v>
      </c>
      <c r="C151" s="296"/>
      <c r="D151" s="98">
        <f>+'2'!E104</f>
        <v>-75000</v>
      </c>
      <c r="E151" s="117"/>
      <c r="F151" s="117"/>
      <c r="G151" s="117"/>
      <c r="H151" s="117"/>
      <c r="I151" s="117"/>
      <c r="J151" s="117"/>
      <c r="K151" s="117"/>
    </row>
    <row r="152" spans="2:11" s="115" customFormat="1" x14ac:dyDescent="0.2">
      <c r="E152" s="117"/>
      <c r="F152" s="117"/>
      <c r="G152" s="117"/>
      <c r="H152" s="117"/>
      <c r="I152" s="117"/>
      <c r="J152" s="117"/>
      <c r="K152" s="117"/>
    </row>
    <row r="153" spans="2:11" s="56" customFormat="1" ht="38.450000000000003" customHeight="1" x14ac:dyDescent="0.2">
      <c r="B153" s="104" t="s">
        <v>7</v>
      </c>
      <c r="C153" s="139" t="s">
        <v>291</v>
      </c>
      <c r="D153" s="145" t="s">
        <v>42</v>
      </c>
      <c r="E153" s="205"/>
      <c r="F153" s="205"/>
      <c r="G153" s="205"/>
      <c r="H153" s="205"/>
      <c r="I153" s="205"/>
      <c r="J153" s="205"/>
      <c r="K153" s="205"/>
    </row>
    <row r="154" spans="2:11" s="56" customFormat="1" x14ac:dyDescent="0.2">
      <c r="B154" s="104" t="s">
        <v>8</v>
      </c>
      <c r="C154" s="139" t="s">
        <v>292</v>
      </c>
      <c r="D154" s="285" t="s">
        <v>9</v>
      </c>
      <c r="E154" s="205"/>
      <c r="F154" s="205"/>
      <c r="G154" s="205"/>
      <c r="H154" s="205"/>
      <c r="I154" s="205"/>
      <c r="J154" s="205"/>
      <c r="K154" s="205"/>
    </row>
    <row r="155" spans="2:11" s="211" customFormat="1" x14ac:dyDescent="0.2">
      <c r="B155" s="141" t="s">
        <v>10</v>
      </c>
      <c r="C155" s="146" t="s">
        <v>293</v>
      </c>
      <c r="D155" s="285"/>
      <c r="E155" s="210"/>
      <c r="F155" s="210"/>
      <c r="G155" s="210"/>
      <c r="H155" s="210"/>
      <c r="I155" s="210"/>
      <c r="J155" s="210"/>
      <c r="K155" s="210"/>
    </row>
    <row r="156" spans="2:11" s="56" customFormat="1" ht="27" x14ac:dyDescent="0.2">
      <c r="B156" s="104" t="s">
        <v>11</v>
      </c>
      <c r="C156" s="139" t="s">
        <v>294</v>
      </c>
      <c r="D156" s="285"/>
      <c r="E156" s="205"/>
      <c r="F156" s="205"/>
      <c r="G156" s="205"/>
      <c r="H156" s="205"/>
      <c r="I156" s="205"/>
      <c r="J156" s="205"/>
      <c r="K156" s="205"/>
    </row>
    <row r="157" spans="2:11" s="56" customFormat="1" x14ac:dyDescent="0.2">
      <c r="B157" s="104" t="s">
        <v>78</v>
      </c>
      <c r="C157" s="139" t="s">
        <v>79</v>
      </c>
      <c r="D157" s="186"/>
      <c r="E157" s="205"/>
      <c r="F157" s="205"/>
      <c r="G157" s="205"/>
      <c r="H157" s="205"/>
      <c r="I157" s="205"/>
      <c r="J157" s="205"/>
      <c r="K157" s="205"/>
    </row>
    <row r="158" spans="2:11" s="56" customFormat="1" ht="29.25" customHeight="1" x14ac:dyDescent="0.2">
      <c r="B158" s="104" t="s">
        <v>72</v>
      </c>
      <c r="C158" s="139" t="s">
        <v>73</v>
      </c>
      <c r="D158" s="185"/>
      <c r="E158" s="205"/>
      <c r="F158" s="205"/>
      <c r="G158" s="205"/>
      <c r="H158" s="205"/>
      <c r="I158" s="205"/>
      <c r="J158" s="205"/>
      <c r="K158" s="205"/>
    </row>
    <row r="159" spans="2:11" s="56" customFormat="1" x14ac:dyDescent="0.2">
      <c r="B159" s="283" t="s">
        <v>12</v>
      </c>
      <c r="C159" s="283"/>
      <c r="D159" s="108"/>
      <c r="E159" s="205"/>
      <c r="F159" s="205"/>
      <c r="G159" s="205"/>
      <c r="H159" s="205"/>
      <c r="I159" s="205"/>
      <c r="J159" s="205"/>
      <c r="K159" s="205"/>
    </row>
    <row r="160" spans="2:11" s="56" customFormat="1" x14ac:dyDescent="0.2">
      <c r="B160" s="307" t="s">
        <v>295</v>
      </c>
      <c r="C160" s="307"/>
      <c r="D160" s="108">
        <v>20</v>
      </c>
      <c r="E160" s="205"/>
      <c r="F160" s="205"/>
      <c r="G160" s="205"/>
      <c r="H160" s="205"/>
      <c r="I160" s="205"/>
      <c r="J160" s="205"/>
      <c r="K160" s="205"/>
    </row>
    <row r="161" spans="2:11" s="56" customFormat="1" x14ac:dyDescent="0.2">
      <c r="B161" s="296" t="s">
        <v>13</v>
      </c>
      <c r="C161" s="296"/>
      <c r="D161" s="98">
        <f>+'2'!E113</f>
        <v>0</v>
      </c>
      <c r="E161" s="205"/>
      <c r="F161" s="205"/>
      <c r="G161" s="205"/>
      <c r="H161" s="205"/>
      <c r="I161" s="205"/>
      <c r="J161" s="205"/>
      <c r="K161" s="205"/>
    </row>
    <row r="162" spans="2:11" s="56" customFormat="1" x14ac:dyDescent="0.2">
      <c r="B162" s="308"/>
      <c r="C162" s="309"/>
      <c r="D162" s="310"/>
      <c r="E162" s="205"/>
      <c r="F162" s="205"/>
      <c r="G162" s="205"/>
      <c r="H162" s="205"/>
      <c r="I162" s="205"/>
      <c r="J162" s="205"/>
      <c r="K162" s="205"/>
    </row>
    <row r="163" spans="2:11" s="115" customFormat="1" ht="20.25" customHeight="1" x14ac:dyDescent="0.2">
      <c r="B163" s="180" t="s">
        <v>41</v>
      </c>
      <c r="C163" s="180" t="s">
        <v>6</v>
      </c>
      <c r="D163" s="181"/>
      <c r="E163" s="117"/>
      <c r="F163" s="117"/>
      <c r="G163" s="117"/>
      <c r="H163" s="117"/>
      <c r="I163" s="117"/>
      <c r="J163" s="117"/>
      <c r="K163" s="117"/>
    </row>
    <row r="164" spans="2:11" s="115" customFormat="1" x14ac:dyDescent="0.2">
      <c r="B164" s="150">
        <v>1208</v>
      </c>
      <c r="C164" s="109" t="s">
        <v>202</v>
      </c>
      <c r="D164" s="171"/>
      <c r="E164" s="117"/>
      <c r="F164" s="117"/>
      <c r="G164" s="117"/>
      <c r="H164" s="117"/>
      <c r="I164" s="117"/>
      <c r="J164" s="117"/>
      <c r="K164" s="117"/>
    </row>
    <row r="165" spans="2:11" s="115" customFormat="1" x14ac:dyDescent="0.2">
      <c r="B165" s="150" t="s">
        <v>134</v>
      </c>
      <c r="C165" s="182"/>
      <c r="D165" s="182"/>
      <c r="E165" s="117"/>
      <c r="F165" s="117"/>
      <c r="G165" s="117"/>
      <c r="H165" s="117"/>
      <c r="I165" s="117"/>
      <c r="J165" s="117"/>
      <c r="K165" s="117"/>
    </row>
    <row r="166" spans="2:11" s="115" customFormat="1" ht="34.15" customHeight="1" x14ac:dyDescent="0.2">
      <c r="B166" s="183" t="s">
        <v>7</v>
      </c>
      <c r="C166" s="159" t="s">
        <v>242</v>
      </c>
      <c r="D166" s="144" t="s">
        <v>42</v>
      </c>
      <c r="E166" s="117"/>
      <c r="F166" s="117"/>
      <c r="G166" s="117"/>
      <c r="H166" s="117"/>
      <c r="I166" s="117"/>
      <c r="J166" s="117"/>
      <c r="K166" s="117"/>
    </row>
    <row r="167" spans="2:11" s="115" customFormat="1" x14ac:dyDescent="0.2">
      <c r="B167" s="183" t="s">
        <v>8</v>
      </c>
      <c r="C167" s="159" t="s">
        <v>102</v>
      </c>
      <c r="D167" s="292" t="s">
        <v>9</v>
      </c>
      <c r="E167" s="117"/>
      <c r="F167" s="117"/>
      <c r="G167" s="117"/>
      <c r="H167" s="117"/>
      <c r="I167" s="117"/>
      <c r="J167" s="117"/>
      <c r="K167" s="117"/>
    </row>
    <row r="168" spans="2:11" s="115" customFormat="1" ht="27" customHeight="1" x14ac:dyDescent="0.2">
      <c r="B168" s="184" t="s">
        <v>10</v>
      </c>
      <c r="C168" s="187" t="s">
        <v>243</v>
      </c>
      <c r="D168" s="292"/>
      <c r="E168" s="117"/>
      <c r="F168" s="117"/>
      <c r="G168" s="117"/>
      <c r="H168" s="117"/>
      <c r="I168" s="117"/>
      <c r="J168" s="117"/>
      <c r="K168" s="117"/>
    </row>
    <row r="169" spans="2:11" s="115" customFormat="1" ht="27" x14ac:dyDescent="0.2">
      <c r="B169" s="183" t="s">
        <v>11</v>
      </c>
      <c r="C169" s="159" t="s">
        <v>244</v>
      </c>
      <c r="D169" s="292"/>
      <c r="E169" s="117"/>
      <c r="F169" s="117"/>
      <c r="G169" s="117"/>
      <c r="H169" s="117"/>
      <c r="I169" s="117"/>
      <c r="J169" s="117"/>
      <c r="K169" s="117"/>
    </row>
    <row r="170" spans="2:11" s="115" customFormat="1" x14ac:dyDescent="0.2">
      <c r="B170" s="148" t="s">
        <v>26</v>
      </c>
      <c r="C170" s="159" t="s">
        <v>79</v>
      </c>
      <c r="D170" s="145"/>
      <c r="E170" s="117"/>
      <c r="F170" s="117"/>
      <c r="G170" s="117"/>
      <c r="H170" s="117"/>
      <c r="I170" s="117"/>
      <c r="J170" s="117"/>
      <c r="K170" s="117"/>
    </row>
    <row r="171" spans="2:11" s="115" customFormat="1" ht="27" x14ac:dyDescent="0.2">
      <c r="B171" s="147" t="s">
        <v>72</v>
      </c>
      <c r="C171" s="159" t="s">
        <v>73</v>
      </c>
      <c r="D171" s="92"/>
      <c r="E171" s="117"/>
      <c r="F171" s="117"/>
      <c r="G171" s="117"/>
      <c r="H171" s="117"/>
      <c r="I171" s="117"/>
      <c r="J171" s="117"/>
      <c r="K171" s="117"/>
    </row>
    <row r="172" spans="2:11" s="115" customFormat="1" x14ac:dyDescent="0.2">
      <c r="B172" s="285" t="s">
        <v>12</v>
      </c>
      <c r="C172" s="285"/>
      <c r="D172" s="108"/>
      <c r="E172" s="117"/>
      <c r="F172" s="117"/>
      <c r="G172" s="117"/>
      <c r="H172" s="117"/>
      <c r="I172" s="117"/>
      <c r="J172" s="117"/>
      <c r="K172" s="117"/>
    </row>
    <row r="173" spans="2:11" s="115" customFormat="1" x14ac:dyDescent="0.2">
      <c r="B173" s="287" t="s">
        <v>245</v>
      </c>
      <c r="C173" s="287"/>
      <c r="D173" s="206">
        <v>620</v>
      </c>
      <c r="E173" s="204"/>
      <c r="F173" s="204"/>
      <c r="G173" s="204"/>
      <c r="H173" s="204"/>
      <c r="I173" s="204"/>
      <c r="J173" s="204"/>
      <c r="K173" s="204"/>
    </row>
    <row r="174" spans="2:11" s="115" customFormat="1" x14ac:dyDescent="0.2">
      <c r="B174" s="303" t="s">
        <v>13</v>
      </c>
      <c r="C174" s="303"/>
      <c r="D174" s="98">
        <f>+'2'!E117</f>
        <v>65000</v>
      </c>
      <c r="E174" s="117"/>
      <c r="F174" s="117"/>
      <c r="G174" s="117"/>
      <c r="H174" s="117"/>
      <c r="I174" s="117"/>
      <c r="J174" s="117"/>
      <c r="K174" s="117"/>
    </row>
    <row r="175" spans="2:11" s="115" customFormat="1" x14ac:dyDescent="0.2">
      <c r="B175" s="58"/>
      <c r="C175" s="58"/>
      <c r="D175" s="59"/>
      <c r="E175" s="117"/>
      <c r="F175" s="117"/>
      <c r="G175" s="117"/>
      <c r="H175" s="117"/>
      <c r="I175" s="117"/>
      <c r="J175" s="117"/>
      <c r="K175" s="117"/>
    </row>
    <row r="176" spans="2:11" s="63" customFormat="1" ht="33" customHeight="1" x14ac:dyDescent="0.2">
      <c r="B176" s="292" t="s">
        <v>201</v>
      </c>
      <c r="C176" s="292"/>
      <c r="D176" s="292"/>
      <c r="E176" s="117"/>
      <c r="F176" s="117"/>
      <c r="G176" s="117"/>
      <c r="H176" s="117"/>
      <c r="I176" s="117"/>
      <c r="J176" s="117"/>
      <c r="K176" s="117"/>
    </row>
    <row r="177" spans="2:11" s="115" customFormat="1" ht="19.5" customHeight="1" x14ac:dyDescent="0.2">
      <c r="B177" s="221" t="s">
        <v>25</v>
      </c>
      <c r="C177" s="221"/>
      <c r="D177" s="221"/>
      <c r="E177" s="117"/>
      <c r="F177" s="117"/>
      <c r="G177" s="117"/>
      <c r="H177" s="117"/>
      <c r="I177" s="117"/>
      <c r="J177" s="117"/>
      <c r="K177" s="117"/>
    </row>
    <row r="178" spans="2:11" s="115" customFormat="1" ht="19.5" customHeight="1" x14ac:dyDescent="0.2">
      <c r="B178" s="221" t="s">
        <v>171</v>
      </c>
      <c r="C178" s="221"/>
      <c r="D178" s="221"/>
      <c r="E178" s="117"/>
      <c r="F178" s="117"/>
      <c r="G178" s="117"/>
      <c r="H178" s="117"/>
      <c r="I178" s="117"/>
      <c r="J178" s="117"/>
      <c r="K178" s="117"/>
    </row>
    <row r="179" spans="2:11" s="115" customFormat="1" ht="19.5" customHeight="1" x14ac:dyDescent="0.2">
      <c r="B179" s="306" t="s">
        <v>51</v>
      </c>
      <c r="C179" s="306"/>
      <c r="D179" s="306"/>
      <c r="E179" s="117"/>
      <c r="F179" s="117"/>
      <c r="G179" s="117"/>
      <c r="H179" s="117"/>
      <c r="I179" s="117"/>
      <c r="J179" s="117"/>
      <c r="K179" s="117"/>
    </row>
    <row r="180" spans="2:11" s="115" customFormat="1" ht="19.5" customHeight="1" x14ac:dyDescent="0.2">
      <c r="B180" s="112" t="s">
        <v>41</v>
      </c>
      <c r="C180" s="112" t="s">
        <v>6</v>
      </c>
      <c r="D180" s="111"/>
      <c r="E180" s="117"/>
      <c r="F180" s="117"/>
      <c r="G180" s="117"/>
      <c r="H180" s="117"/>
      <c r="I180" s="117"/>
      <c r="J180" s="117"/>
      <c r="K180" s="117"/>
    </row>
    <row r="181" spans="2:11" s="115" customFormat="1" ht="19.5" customHeight="1" x14ac:dyDescent="0.2">
      <c r="B181" s="109">
        <v>1139</v>
      </c>
      <c r="C181" s="109" t="s">
        <v>192</v>
      </c>
      <c r="D181" s="143"/>
      <c r="E181" s="117"/>
      <c r="F181" s="117"/>
      <c r="G181" s="117"/>
      <c r="H181" s="117"/>
      <c r="I181" s="117"/>
      <c r="J181" s="117"/>
      <c r="K181" s="117"/>
    </row>
    <row r="182" spans="2:11" s="1" customFormat="1" x14ac:dyDescent="0.2">
      <c r="D182" s="202"/>
      <c r="E182" s="117"/>
      <c r="F182" s="117"/>
      <c r="G182" s="117"/>
      <c r="H182" s="117"/>
      <c r="I182" s="117"/>
      <c r="J182" s="117"/>
      <c r="K182" s="117"/>
    </row>
    <row r="183" spans="2:11" ht="32.25" customHeight="1" x14ac:dyDescent="0.2">
      <c r="B183" s="90" t="s">
        <v>7</v>
      </c>
      <c r="C183" s="90">
        <v>1139</v>
      </c>
      <c r="D183" s="212" t="s">
        <v>177</v>
      </c>
      <c r="E183" s="117"/>
      <c r="F183" s="117"/>
      <c r="G183" s="117"/>
      <c r="H183" s="117"/>
      <c r="I183" s="117"/>
      <c r="J183" s="117"/>
      <c r="K183" s="117"/>
    </row>
    <row r="184" spans="2:11" ht="17.25" customHeight="1" x14ac:dyDescent="0.2">
      <c r="B184" s="90" t="s">
        <v>8</v>
      </c>
      <c r="C184" s="90">
        <v>11001</v>
      </c>
      <c r="D184" s="300" t="s">
        <v>9</v>
      </c>
      <c r="E184" s="117"/>
      <c r="F184" s="117"/>
      <c r="G184" s="117"/>
      <c r="H184" s="117"/>
      <c r="I184" s="117"/>
      <c r="J184" s="117"/>
      <c r="K184" s="117"/>
    </row>
    <row r="185" spans="2:11" ht="22.5" customHeight="1" x14ac:dyDescent="0.2">
      <c r="B185" s="93" t="s">
        <v>10</v>
      </c>
      <c r="C185" s="109" t="s">
        <v>157</v>
      </c>
      <c r="D185" s="301"/>
      <c r="E185" s="117"/>
      <c r="F185" s="117"/>
      <c r="G185" s="117"/>
      <c r="H185" s="117"/>
      <c r="I185" s="117"/>
      <c r="J185" s="117"/>
      <c r="K185" s="117"/>
    </row>
    <row r="186" spans="2:11" ht="40.5" x14ac:dyDescent="0.2">
      <c r="B186" s="90" t="s">
        <v>11</v>
      </c>
      <c r="C186" s="71" t="s">
        <v>178</v>
      </c>
      <c r="D186" s="302"/>
      <c r="E186" s="117"/>
      <c r="F186" s="117"/>
      <c r="G186" s="117"/>
      <c r="H186" s="117"/>
      <c r="I186" s="117"/>
      <c r="J186" s="117"/>
      <c r="K186" s="117"/>
    </row>
    <row r="187" spans="2:11" x14ac:dyDescent="0.2">
      <c r="B187" s="71" t="s">
        <v>26</v>
      </c>
      <c r="C187" s="71" t="s">
        <v>43</v>
      </c>
      <c r="D187" s="108"/>
      <c r="E187" s="117"/>
      <c r="F187" s="117"/>
      <c r="G187" s="117"/>
      <c r="H187" s="117"/>
      <c r="I187" s="117"/>
      <c r="J187" s="117"/>
      <c r="K187" s="117"/>
    </row>
    <row r="188" spans="2:11" x14ac:dyDescent="0.2">
      <c r="B188" s="304" t="s">
        <v>12</v>
      </c>
      <c r="C188" s="305"/>
      <c r="D188" s="108"/>
      <c r="E188" s="117"/>
      <c r="F188" s="117"/>
      <c r="G188" s="117"/>
      <c r="H188" s="117"/>
      <c r="I188" s="117"/>
      <c r="J188" s="117"/>
      <c r="K188" s="117"/>
    </row>
    <row r="189" spans="2:11" ht="13.15" customHeight="1" x14ac:dyDescent="0.2">
      <c r="B189" s="297" t="s">
        <v>13</v>
      </c>
      <c r="C189" s="299"/>
      <c r="D189" s="98">
        <f>+'1'!D16</f>
        <v>-500000</v>
      </c>
      <c r="E189" s="117"/>
      <c r="F189" s="117"/>
      <c r="G189" s="117"/>
      <c r="H189" s="117"/>
      <c r="I189" s="117"/>
      <c r="J189" s="117"/>
      <c r="K189" s="117"/>
    </row>
    <row r="190" spans="2:11" s="1" customFormat="1" x14ac:dyDescent="0.2">
      <c r="D190" s="202"/>
      <c r="E190" s="117"/>
      <c r="F190" s="117"/>
      <c r="G190" s="117"/>
      <c r="H190" s="117"/>
      <c r="I190" s="117"/>
      <c r="J190" s="117"/>
      <c r="K190" s="117"/>
    </row>
    <row r="191" spans="2:11" s="115" customFormat="1" x14ac:dyDescent="0.2">
      <c r="E191" s="117"/>
      <c r="F191" s="117"/>
      <c r="G191" s="117"/>
      <c r="H191" s="117"/>
      <c r="I191" s="117"/>
      <c r="J191" s="117"/>
      <c r="K191" s="117"/>
    </row>
    <row r="192" spans="2:11" s="115" customFormat="1" x14ac:dyDescent="0.2">
      <c r="E192" s="117"/>
      <c r="F192" s="117"/>
      <c r="G192" s="117"/>
      <c r="H192" s="117"/>
      <c r="I192" s="117"/>
      <c r="J192" s="117"/>
      <c r="K192" s="117"/>
    </row>
    <row r="193" spans="4:11" s="115" customFormat="1" x14ac:dyDescent="0.2">
      <c r="E193" s="117"/>
      <c r="F193" s="117"/>
      <c r="G193" s="117"/>
      <c r="H193" s="117"/>
      <c r="I193" s="117"/>
      <c r="J193" s="117"/>
      <c r="K193" s="117"/>
    </row>
    <row r="194" spans="4:11" s="115" customFormat="1" x14ac:dyDescent="0.2">
      <c r="E194" s="117"/>
      <c r="F194" s="117"/>
      <c r="G194" s="117"/>
      <c r="H194" s="117"/>
      <c r="I194" s="117"/>
      <c r="J194" s="117"/>
      <c r="K194" s="117"/>
    </row>
    <row r="195" spans="4:11" s="115" customFormat="1" x14ac:dyDescent="0.2">
      <c r="E195" s="117"/>
      <c r="F195" s="117"/>
      <c r="G195" s="117"/>
      <c r="H195" s="117"/>
      <c r="I195" s="117"/>
      <c r="J195" s="117"/>
      <c r="K195" s="117"/>
    </row>
    <row r="196" spans="4:11" s="115" customFormat="1" x14ac:dyDescent="0.2">
      <c r="D196" s="118"/>
      <c r="E196" s="117"/>
      <c r="F196" s="117"/>
      <c r="G196" s="117"/>
      <c r="H196" s="117"/>
      <c r="I196" s="117"/>
      <c r="J196" s="117"/>
      <c r="K196" s="117"/>
    </row>
    <row r="197" spans="4:11" s="115" customFormat="1" x14ac:dyDescent="0.2">
      <c r="E197" s="117"/>
      <c r="F197" s="117"/>
      <c r="G197" s="117"/>
      <c r="H197" s="117"/>
      <c r="I197" s="117"/>
      <c r="J197" s="117"/>
      <c r="K197" s="117"/>
    </row>
    <row r="198" spans="4:11" s="115" customFormat="1" x14ac:dyDescent="0.2">
      <c r="E198" s="117"/>
      <c r="F198" s="117"/>
      <c r="G198" s="117"/>
      <c r="H198" s="117"/>
      <c r="I198" s="117"/>
      <c r="J198" s="117"/>
      <c r="K198" s="117"/>
    </row>
    <row r="199" spans="4:11" x14ac:dyDescent="0.2">
      <c r="E199" s="117"/>
      <c r="F199" s="117"/>
      <c r="G199" s="117"/>
      <c r="H199" s="117"/>
      <c r="I199" s="117"/>
      <c r="J199" s="117"/>
      <c r="K199" s="117"/>
    </row>
    <row r="200" spans="4:11" x14ac:dyDescent="0.2">
      <c r="E200" s="117"/>
      <c r="F200" s="117"/>
      <c r="G200" s="117"/>
      <c r="H200" s="117"/>
      <c r="I200" s="117"/>
      <c r="J200" s="117"/>
      <c r="K200" s="117"/>
    </row>
    <row r="201" spans="4:11" x14ac:dyDescent="0.2">
      <c r="E201" s="117"/>
      <c r="F201" s="117"/>
      <c r="G201" s="117"/>
      <c r="H201" s="117"/>
      <c r="I201" s="117"/>
      <c r="J201" s="117"/>
      <c r="K201" s="117"/>
    </row>
    <row r="202" spans="4:11" x14ac:dyDescent="0.2">
      <c r="E202" s="117"/>
      <c r="F202" s="117"/>
      <c r="G202" s="117"/>
      <c r="H202" s="117"/>
      <c r="I202" s="117"/>
      <c r="J202" s="117"/>
      <c r="K202" s="117"/>
    </row>
    <row r="203" spans="4:11" x14ac:dyDescent="0.2">
      <c r="E203" s="117"/>
      <c r="F203" s="117"/>
      <c r="G203" s="117"/>
      <c r="H203" s="117"/>
      <c r="I203" s="117"/>
      <c r="J203" s="117"/>
      <c r="K203" s="117"/>
    </row>
  </sheetData>
  <mergeCells count="76">
    <mergeCell ref="B114:C114"/>
    <mergeCell ref="B115:C115"/>
    <mergeCell ref="B116:C116"/>
    <mergeCell ref="D130:D132"/>
    <mergeCell ref="B135:C135"/>
    <mergeCell ref="D99:D101"/>
    <mergeCell ref="B104:C104"/>
    <mergeCell ref="B105:C105"/>
    <mergeCell ref="B106:C106"/>
    <mergeCell ref="D109:D111"/>
    <mergeCell ref="B189:C189"/>
    <mergeCell ref="D184:D186"/>
    <mergeCell ref="D145:D147"/>
    <mergeCell ref="B150:C150"/>
    <mergeCell ref="B151:C151"/>
    <mergeCell ref="B178:D178"/>
    <mergeCell ref="D154:D156"/>
    <mergeCell ref="B159:C159"/>
    <mergeCell ref="B161:C161"/>
    <mergeCell ref="B174:C174"/>
    <mergeCell ref="B188:C188"/>
    <mergeCell ref="B179:D179"/>
    <mergeCell ref="B177:D177"/>
    <mergeCell ref="B176:D176"/>
    <mergeCell ref="B160:C160"/>
    <mergeCell ref="B162:D162"/>
    <mergeCell ref="D12:D14"/>
    <mergeCell ref="B127:C127"/>
    <mergeCell ref="D24:D26"/>
    <mergeCell ref="B29:C29"/>
    <mergeCell ref="B31:C31"/>
    <mergeCell ref="B61:C61"/>
    <mergeCell ref="D89:D91"/>
    <mergeCell ref="B94:C94"/>
    <mergeCell ref="B72:C72"/>
    <mergeCell ref="B95:C95"/>
    <mergeCell ref="D119:D121"/>
    <mergeCell ref="B124:C124"/>
    <mergeCell ref="B45:C45"/>
    <mergeCell ref="D66:D68"/>
    <mergeCell ref="D54:D56"/>
    <mergeCell ref="B59:C59"/>
    <mergeCell ref="B5:D5"/>
    <mergeCell ref="B96:C96"/>
    <mergeCell ref="B1:D1"/>
    <mergeCell ref="B2:D2"/>
    <mergeCell ref="B3:D3"/>
    <mergeCell ref="B4:D4"/>
    <mergeCell ref="B6:D6"/>
    <mergeCell ref="D37:D39"/>
    <mergeCell ref="B42:C42"/>
    <mergeCell ref="B48:C48"/>
    <mergeCell ref="B47:C47"/>
    <mergeCell ref="B43:C43"/>
    <mergeCell ref="D75:D77"/>
    <mergeCell ref="B44:C44"/>
    <mergeCell ref="B46:C46"/>
    <mergeCell ref="B63:C63"/>
    <mergeCell ref="D167:D169"/>
    <mergeCell ref="B172:C172"/>
    <mergeCell ref="B173:C173"/>
    <mergeCell ref="B125:C125"/>
    <mergeCell ref="B126:C126"/>
    <mergeCell ref="B136:C136"/>
    <mergeCell ref="B137:C137"/>
    <mergeCell ref="B138:C138"/>
    <mergeCell ref="B17:C17"/>
    <mergeCell ref="B18:C18"/>
    <mergeCell ref="B80:C80"/>
    <mergeCell ref="B83:C83"/>
    <mergeCell ref="B81:C81"/>
    <mergeCell ref="B82:C82"/>
    <mergeCell ref="B30:C30"/>
    <mergeCell ref="B71:C71"/>
    <mergeCell ref="B62:C62"/>
    <mergeCell ref="B60:C60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203"/>
  <sheetViews>
    <sheetView tabSelected="1" workbookViewId="0">
      <selection activeCell="H79" sqref="H79"/>
    </sheetView>
  </sheetViews>
  <sheetFormatPr defaultColWidth="9.140625" defaultRowHeight="13.5" x14ac:dyDescent="0.2"/>
  <cols>
    <col min="1" max="1" width="5" style="91" customWidth="1"/>
    <col min="2" max="2" width="40" style="91" customWidth="1"/>
    <col min="3" max="3" width="73.7109375" style="91" customWidth="1"/>
    <col min="4" max="4" width="41.140625" style="91" customWidth="1"/>
    <col min="5" max="16384" width="9.140625" style="91"/>
  </cols>
  <sheetData>
    <row r="1" spans="2:19" s="115" customFormat="1" ht="15.95" customHeight="1" x14ac:dyDescent="0.2">
      <c r="B1" s="293" t="s">
        <v>296</v>
      </c>
      <c r="C1" s="293"/>
      <c r="D1" s="293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</row>
    <row r="2" spans="2:19" s="115" customFormat="1" ht="15.95" customHeight="1" x14ac:dyDescent="0.2">
      <c r="B2" s="293" t="s">
        <v>114</v>
      </c>
      <c r="C2" s="293"/>
      <c r="D2" s="293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</row>
    <row r="3" spans="2:19" s="115" customFormat="1" ht="15.95" customHeight="1" x14ac:dyDescent="0.2">
      <c r="B3" s="293" t="s">
        <v>14</v>
      </c>
      <c r="C3" s="293"/>
      <c r="D3" s="293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</row>
    <row r="4" spans="2:19" s="128" customFormat="1" ht="32.25" customHeight="1" x14ac:dyDescent="0.2">
      <c r="B4" s="292" t="s">
        <v>299</v>
      </c>
      <c r="C4" s="292"/>
      <c r="D4" s="292"/>
      <c r="E4" s="117"/>
      <c r="F4" s="215"/>
      <c r="G4" s="215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</row>
    <row r="5" spans="2:19" s="89" customFormat="1" ht="15.75" customHeight="1" x14ac:dyDescent="0.2">
      <c r="B5" s="222" t="s">
        <v>298</v>
      </c>
      <c r="C5" s="232"/>
      <c r="D5" s="233"/>
      <c r="E5" s="117"/>
      <c r="F5" s="117"/>
      <c r="G5" s="117"/>
      <c r="H5" s="117"/>
      <c r="I5" s="117"/>
      <c r="J5" s="117"/>
      <c r="K5" s="117"/>
      <c r="L5" s="117"/>
      <c r="M5" s="105"/>
      <c r="N5" s="105"/>
      <c r="O5" s="105"/>
      <c r="P5" s="105"/>
      <c r="Q5" s="105"/>
      <c r="R5" s="105"/>
      <c r="S5" s="105"/>
    </row>
    <row r="6" spans="2:19" s="128" customFormat="1" ht="20.25" customHeight="1" x14ac:dyDescent="0.2">
      <c r="B6" s="294" t="s">
        <v>297</v>
      </c>
      <c r="C6" s="294"/>
      <c r="D6" s="294"/>
      <c r="E6" s="117"/>
      <c r="F6" s="311"/>
      <c r="G6" s="311"/>
      <c r="H6" s="105"/>
      <c r="I6" s="105"/>
      <c r="J6" s="105"/>
      <c r="K6" s="105"/>
      <c r="L6" s="105"/>
      <c r="M6" s="117"/>
      <c r="N6" s="117"/>
      <c r="O6" s="117"/>
      <c r="P6" s="117"/>
      <c r="Q6" s="117"/>
      <c r="R6" s="117"/>
      <c r="S6" s="117"/>
    </row>
    <row r="7" spans="2:19" s="89" customFormat="1" ht="15.75" customHeight="1" x14ac:dyDescent="0.2">
      <c r="B7" s="306" t="s">
        <v>51</v>
      </c>
      <c r="C7" s="306"/>
      <c r="D7" s="306"/>
      <c r="E7" s="105"/>
      <c r="F7" s="312"/>
      <c r="G7" s="312"/>
      <c r="H7" s="117"/>
      <c r="I7" s="117"/>
      <c r="J7" s="117"/>
      <c r="K7" s="117"/>
      <c r="L7" s="117"/>
      <c r="M7" s="105"/>
      <c r="N7" s="105"/>
      <c r="O7" s="105"/>
      <c r="P7" s="105"/>
      <c r="Q7" s="105"/>
      <c r="R7" s="105"/>
      <c r="S7" s="105"/>
    </row>
    <row r="8" spans="2:19" s="56" customFormat="1" ht="19.5" customHeight="1" x14ac:dyDescent="0.2">
      <c r="B8" s="112" t="s">
        <v>41</v>
      </c>
      <c r="C8" s="112" t="s">
        <v>6</v>
      </c>
      <c r="D8" s="111"/>
      <c r="E8" s="117"/>
      <c r="F8" s="117"/>
      <c r="G8" s="117"/>
      <c r="H8" s="117"/>
      <c r="I8" s="117"/>
      <c r="J8" s="117"/>
      <c r="K8" s="117"/>
      <c r="L8" s="117"/>
    </row>
    <row r="9" spans="2:19" s="56" customFormat="1" x14ac:dyDescent="0.2">
      <c r="B9" s="109">
        <v>1099</v>
      </c>
      <c r="C9" s="125" t="s">
        <v>222</v>
      </c>
      <c r="D9" s="143"/>
      <c r="E9" s="117"/>
      <c r="F9" s="117"/>
      <c r="G9" s="117"/>
      <c r="H9" s="117"/>
      <c r="I9" s="117"/>
      <c r="J9" s="117"/>
      <c r="K9" s="117"/>
      <c r="L9" s="117"/>
    </row>
    <row r="10" spans="2:19" s="56" customFormat="1" ht="13.5" customHeight="1" x14ac:dyDescent="0.2">
      <c r="B10" s="109" t="s">
        <v>134</v>
      </c>
      <c r="C10" s="109"/>
      <c r="D10" s="143"/>
      <c r="E10" s="117"/>
      <c r="F10" s="117"/>
      <c r="G10" s="117"/>
      <c r="H10" s="117"/>
      <c r="I10" s="117"/>
      <c r="J10" s="117"/>
      <c r="K10" s="117"/>
      <c r="L10" s="117"/>
    </row>
    <row r="11" spans="2:19" s="56" customFormat="1" ht="32.25" customHeight="1" x14ac:dyDescent="0.2">
      <c r="B11" s="71" t="s">
        <v>7</v>
      </c>
      <c r="C11" s="139">
        <v>1099</v>
      </c>
      <c r="D11" s="145" t="s">
        <v>118</v>
      </c>
      <c r="E11" s="117"/>
      <c r="F11" s="117"/>
      <c r="G11" s="117"/>
      <c r="H11" s="117"/>
      <c r="I11" s="117"/>
      <c r="J11" s="117"/>
      <c r="K11" s="117"/>
      <c r="L11" s="117"/>
    </row>
    <row r="12" spans="2:19" s="56" customFormat="1" ht="15.75" customHeight="1" x14ac:dyDescent="0.2">
      <c r="B12" s="71" t="s">
        <v>8</v>
      </c>
      <c r="C12" s="139">
        <v>11001</v>
      </c>
      <c r="D12" s="283" t="s">
        <v>9</v>
      </c>
      <c r="E12" s="117"/>
      <c r="F12" s="117"/>
      <c r="G12" s="117"/>
      <c r="H12" s="117"/>
      <c r="I12" s="117"/>
      <c r="J12" s="117"/>
      <c r="K12" s="117"/>
      <c r="L12" s="117"/>
    </row>
    <row r="13" spans="2:19" s="56" customFormat="1" x14ac:dyDescent="0.2">
      <c r="B13" s="109" t="s">
        <v>10</v>
      </c>
      <c r="C13" s="187" t="s">
        <v>223</v>
      </c>
      <c r="D13" s="283"/>
      <c r="E13" s="117"/>
      <c r="F13" s="117"/>
      <c r="G13" s="117"/>
      <c r="H13" s="117"/>
      <c r="I13" s="117"/>
      <c r="J13" s="117"/>
      <c r="K13" s="117"/>
      <c r="L13" s="117"/>
    </row>
    <row r="14" spans="2:19" s="56" customFormat="1" ht="16.5" customHeight="1" x14ac:dyDescent="0.2">
      <c r="B14" s="71" t="s">
        <v>11</v>
      </c>
      <c r="C14" s="159" t="s">
        <v>223</v>
      </c>
      <c r="D14" s="283"/>
      <c r="E14" s="117"/>
      <c r="F14" s="117"/>
      <c r="G14" s="117"/>
      <c r="H14" s="117"/>
      <c r="I14" s="117"/>
      <c r="J14" s="117"/>
      <c r="K14" s="117"/>
      <c r="L14" s="117"/>
    </row>
    <row r="15" spans="2:19" s="56" customFormat="1" ht="18.75" customHeight="1" x14ac:dyDescent="0.2">
      <c r="B15" s="71" t="s">
        <v>26</v>
      </c>
      <c r="C15" s="159" t="s">
        <v>79</v>
      </c>
      <c r="D15" s="145"/>
      <c r="E15" s="117"/>
      <c r="F15" s="117"/>
      <c r="G15" s="117"/>
      <c r="H15" s="117"/>
      <c r="I15" s="117"/>
      <c r="J15" s="117"/>
      <c r="K15" s="117"/>
      <c r="L15" s="117"/>
    </row>
    <row r="16" spans="2:19" s="56" customFormat="1" ht="27" x14ac:dyDescent="0.2">
      <c r="B16" s="107" t="s">
        <v>72</v>
      </c>
      <c r="C16" s="159" t="s">
        <v>73</v>
      </c>
      <c r="D16" s="92"/>
      <c r="E16" s="117"/>
      <c r="F16" s="117"/>
      <c r="G16" s="105"/>
      <c r="H16" s="105"/>
      <c r="I16" s="105"/>
      <c r="J16" s="105"/>
      <c r="K16" s="105"/>
      <c r="L16" s="105"/>
    </row>
    <row r="17" spans="2:12" s="56" customFormat="1" x14ac:dyDescent="0.2">
      <c r="B17" s="283" t="s">
        <v>12</v>
      </c>
      <c r="C17" s="283"/>
      <c r="D17" s="57"/>
      <c r="E17" s="117"/>
      <c r="F17" s="117"/>
      <c r="G17" s="117"/>
      <c r="H17" s="117"/>
      <c r="I17" s="117"/>
      <c r="J17" s="117"/>
      <c r="K17" s="117"/>
      <c r="L17" s="117"/>
    </row>
    <row r="18" spans="2:12" s="115" customFormat="1" x14ac:dyDescent="0.2">
      <c r="B18" s="284" t="s">
        <v>80</v>
      </c>
      <c r="C18" s="284"/>
      <c r="D18" s="62">
        <f>+'2'!E17</f>
        <v>-269969.40000000002</v>
      </c>
      <c r="E18" s="117"/>
      <c r="F18" s="117"/>
      <c r="G18" s="117"/>
      <c r="H18" s="117"/>
      <c r="I18" s="117"/>
      <c r="J18" s="117"/>
      <c r="K18" s="117"/>
      <c r="L18" s="117"/>
    </row>
    <row r="19" spans="2:12" s="56" customFormat="1" x14ac:dyDescent="0.2">
      <c r="B19" s="189"/>
      <c r="C19" s="189"/>
      <c r="D19" s="162"/>
      <c r="E19" s="117"/>
      <c r="F19" s="117"/>
      <c r="G19" s="117"/>
      <c r="H19" s="117"/>
      <c r="I19" s="117"/>
      <c r="J19" s="117"/>
      <c r="K19" s="117"/>
      <c r="L19" s="117"/>
    </row>
    <row r="20" spans="2:12" s="115" customFormat="1" ht="19.5" customHeight="1" x14ac:dyDescent="0.2">
      <c r="B20" s="112" t="s">
        <v>41</v>
      </c>
      <c r="C20" s="112" t="s">
        <v>6</v>
      </c>
      <c r="D20" s="111"/>
      <c r="E20" s="117"/>
      <c r="F20" s="117"/>
      <c r="G20" s="117"/>
      <c r="H20" s="117"/>
      <c r="I20" s="117"/>
      <c r="J20" s="117"/>
      <c r="K20" s="117"/>
      <c r="L20" s="117"/>
    </row>
    <row r="21" spans="2:12" s="115" customFormat="1" ht="27" x14ac:dyDescent="0.2">
      <c r="B21" s="109">
        <v>1126</v>
      </c>
      <c r="C21" s="125" t="s">
        <v>193</v>
      </c>
      <c r="D21" s="143"/>
      <c r="E21" s="117"/>
      <c r="F21" s="117"/>
      <c r="G21" s="117"/>
      <c r="H21" s="117"/>
      <c r="I21" s="117"/>
      <c r="J21" s="117"/>
      <c r="K21" s="117"/>
      <c r="L21" s="117"/>
    </row>
    <row r="22" spans="2:12" s="115" customFormat="1" ht="13.5" customHeight="1" x14ac:dyDescent="0.2">
      <c r="B22" s="109" t="s">
        <v>134</v>
      </c>
      <c r="C22" s="109"/>
      <c r="D22" s="143"/>
      <c r="E22" s="117"/>
      <c r="F22" s="117"/>
      <c r="G22" s="117"/>
      <c r="H22" s="117"/>
      <c r="I22" s="117"/>
      <c r="J22" s="117"/>
      <c r="K22" s="117"/>
      <c r="L22" s="117"/>
    </row>
    <row r="23" spans="2:12" s="115" customFormat="1" ht="32.25" customHeight="1" x14ac:dyDescent="0.2">
      <c r="B23" s="71" t="s">
        <v>7</v>
      </c>
      <c r="C23" s="139">
        <v>1126</v>
      </c>
      <c r="D23" s="145" t="s">
        <v>42</v>
      </c>
      <c r="E23" s="117"/>
      <c r="F23" s="117"/>
      <c r="G23" s="117"/>
      <c r="H23" s="117"/>
      <c r="I23" s="117"/>
      <c r="J23" s="117"/>
      <c r="K23" s="117"/>
      <c r="L23" s="117"/>
    </row>
    <row r="24" spans="2:12" s="115" customFormat="1" ht="15.75" customHeight="1" x14ac:dyDescent="0.2">
      <c r="B24" s="71" t="s">
        <v>8</v>
      </c>
      <c r="C24" s="139">
        <v>12005</v>
      </c>
      <c r="D24" s="283" t="s">
        <v>9</v>
      </c>
      <c r="E24" s="117"/>
      <c r="F24" s="117"/>
      <c r="G24" s="117"/>
      <c r="H24" s="117"/>
      <c r="I24" s="117"/>
      <c r="J24" s="117"/>
      <c r="K24" s="117"/>
      <c r="L24" s="117"/>
    </row>
    <row r="25" spans="2:12" s="115" customFormat="1" ht="27" x14ac:dyDescent="0.2">
      <c r="B25" s="109" t="s">
        <v>10</v>
      </c>
      <c r="C25" s="109" t="s">
        <v>247</v>
      </c>
      <c r="D25" s="283"/>
      <c r="E25" s="117"/>
      <c r="F25" s="117"/>
      <c r="G25" s="117"/>
      <c r="H25" s="117"/>
      <c r="I25" s="117"/>
      <c r="J25" s="117"/>
      <c r="K25" s="117"/>
      <c r="L25" s="117"/>
    </row>
    <row r="26" spans="2:12" s="115" customFormat="1" ht="40.5" x14ac:dyDescent="0.2">
      <c r="B26" s="165" t="s">
        <v>11</v>
      </c>
      <c r="C26" s="147" t="s">
        <v>248</v>
      </c>
      <c r="D26" s="283"/>
      <c r="E26" s="117"/>
      <c r="F26" s="117"/>
      <c r="G26" s="117"/>
      <c r="H26" s="117"/>
      <c r="I26" s="117"/>
      <c r="J26" s="117"/>
      <c r="K26" s="117"/>
      <c r="L26" s="117"/>
    </row>
    <row r="27" spans="2:12" s="115" customFormat="1" ht="18.75" customHeight="1" x14ac:dyDescent="0.2">
      <c r="B27" s="165" t="s">
        <v>26</v>
      </c>
      <c r="C27" s="147" t="s">
        <v>210</v>
      </c>
      <c r="D27" s="145"/>
      <c r="E27" s="117"/>
      <c r="F27" s="117"/>
      <c r="G27" s="105"/>
      <c r="H27" s="105"/>
      <c r="I27" s="105"/>
      <c r="J27" s="105"/>
      <c r="K27" s="105"/>
      <c r="L27" s="105"/>
    </row>
    <row r="28" spans="2:12" s="115" customFormat="1" ht="27" x14ac:dyDescent="0.2">
      <c r="B28" s="165" t="s">
        <v>224</v>
      </c>
      <c r="C28" s="147" t="s">
        <v>225</v>
      </c>
      <c r="D28" s="92"/>
      <c r="E28" s="117"/>
      <c r="F28" s="117"/>
      <c r="G28" s="117"/>
      <c r="H28" s="117"/>
      <c r="I28" s="117"/>
      <c r="J28" s="117"/>
      <c r="K28" s="117"/>
      <c r="L28" s="117"/>
    </row>
    <row r="29" spans="2:12" s="115" customFormat="1" x14ac:dyDescent="0.2">
      <c r="B29" s="283" t="s">
        <v>12</v>
      </c>
      <c r="C29" s="283"/>
      <c r="D29" s="108"/>
      <c r="E29" s="117"/>
      <c r="F29" s="117"/>
      <c r="G29" s="117"/>
      <c r="H29" s="117"/>
      <c r="I29" s="117"/>
      <c r="J29" s="117"/>
      <c r="K29" s="117"/>
      <c r="L29" s="117"/>
    </row>
    <row r="30" spans="2:12" s="63" customFormat="1" x14ac:dyDescent="0.2">
      <c r="B30" s="288" t="s">
        <v>262</v>
      </c>
      <c r="C30" s="288"/>
      <c r="D30" s="61">
        <v>12</v>
      </c>
      <c r="E30" s="117"/>
      <c r="F30" s="117"/>
      <c r="G30" s="117"/>
      <c r="H30" s="117"/>
      <c r="I30" s="117"/>
      <c r="J30" s="117"/>
      <c r="K30" s="117"/>
      <c r="L30" s="117"/>
    </row>
    <row r="31" spans="2:12" s="115" customFormat="1" x14ac:dyDescent="0.2">
      <c r="B31" s="284" t="s">
        <v>80</v>
      </c>
      <c r="C31" s="284"/>
      <c r="D31" s="62">
        <f>+'2'!E30</f>
        <v>69969.399999999994</v>
      </c>
      <c r="E31" s="117"/>
      <c r="F31" s="117"/>
      <c r="G31" s="117"/>
      <c r="H31" s="117"/>
      <c r="I31" s="117"/>
      <c r="J31" s="117"/>
      <c r="K31" s="117"/>
      <c r="L31" s="117"/>
    </row>
    <row r="32" spans="2:12" s="115" customFormat="1" x14ac:dyDescent="0.2">
      <c r="E32" s="117"/>
      <c r="F32" s="117"/>
      <c r="G32" s="117"/>
      <c r="H32" s="117"/>
      <c r="I32" s="117"/>
      <c r="J32" s="117"/>
      <c r="K32" s="117"/>
      <c r="L32" s="117"/>
    </row>
    <row r="33" spans="2:12" s="115" customFormat="1" x14ac:dyDescent="0.2">
      <c r="B33" s="112" t="s">
        <v>41</v>
      </c>
      <c r="C33" s="112" t="s">
        <v>6</v>
      </c>
      <c r="D33" s="111"/>
      <c r="E33" s="117"/>
      <c r="F33" s="117"/>
      <c r="G33" s="117"/>
      <c r="H33" s="117"/>
      <c r="I33" s="117"/>
      <c r="J33" s="117"/>
      <c r="K33" s="117"/>
      <c r="L33" s="117"/>
    </row>
    <row r="34" spans="2:12" s="115" customFormat="1" ht="18" customHeight="1" x14ac:dyDescent="0.2">
      <c r="B34" s="109">
        <v>1142</v>
      </c>
      <c r="C34" s="109" t="s">
        <v>135</v>
      </c>
      <c r="D34" s="143"/>
      <c r="E34" s="117"/>
      <c r="F34" s="117"/>
      <c r="G34" s="117"/>
      <c r="H34" s="117"/>
      <c r="I34" s="117"/>
      <c r="J34" s="117"/>
      <c r="K34" s="117"/>
      <c r="L34" s="117"/>
    </row>
    <row r="35" spans="2:12" s="115" customFormat="1" x14ac:dyDescent="0.2">
      <c r="B35" s="109" t="s">
        <v>134</v>
      </c>
      <c r="C35" s="109"/>
      <c r="D35" s="143"/>
      <c r="E35" s="117"/>
      <c r="F35" s="117"/>
      <c r="G35" s="117"/>
      <c r="H35" s="117"/>
      <c r="I35" s="117"/>
      <c r="J35" s="117"/>
      <c r="K35" s="117"/>
      <c r="L35" s="117"/>
    </row>
    <row r="36" spans="2:12" s="115" customFormat="1" ht="45.75" customHeight="1" x14ac:dyDescent="0.2">
      <c r="B36" s="90" t="s">
        <v>7</v>
      </c>
      <c r="C36" s="139">
        <v>1142</v>
      </c>
      <c r="D36" s="145" t="s">
        <v>290</v>
      </c>
      <c r="E36" s="117"/>
      <c r="F36" s="117"/>
      <c r="G36" s="117"/>
      <c r="H36" s="117"/>
      <c r="I36" s="117"/>
      <c r="J36" s="117"/>
      <c r="K36" s="117"/>
      <c r="L36" s="117"/>
    </row>
    <row r="37" spans="2:12" s="115" customFormat="1" x14ac:dyDescent="0.2">
      <c r="B37" s="90" t="s">
        <v>8</v>
      </c>
      <c r="C37" s="139">
        <v>11001</v>
      </c>
      <c r="D37" s="292" t="s">
        <v>9</v>
      </c>
      <c r="E37" s="117"/>
      <c r="F37" s="117"/>
      <c r="G37" s="117"/>
      <c r="H37" s="117"/>
      <c r="I37" s="117"/>
      <c r="J37" s="117"/>
      <c r="K37" s="117"/>
      <c r="L37" s="117"/>
    </row>
    <row r="38" spans="2:12" s="115" customFormat="1" x14ac:dyDescent="0.2">
      <c r="B38" s="93" t="s">
        <v>10</v>
      </c>
      <c r="C38" s="146" t="s">
        <v>136</v>
      </c>
      <c r="D38" s="292"/>
      <c r="E38" s="117"/>
      <c r="F38" s="117"/>
      <c r="G38" s="105"/>
      <c r="H38" s="105"/>
      <c r="I38" s="105"/>
      <c r="J38" s="105"/>
      <c r="K38" s="105"/>
      <c r="L38" s="105"/>
    </row>
    <row r="39" spans="2:12" s="115" customFormat="1" ht="40.5" x14ac:dyDescent="0.2">
      <c r="B39" s="90" t="s">
        <v>11</v>
      </c>
      <c r="C39" s="139" t="s">
        <v>137</v>
      </c>
      <c r="D39" s="292"/>
      <c r="E39" s="117"/>
      <c r="F39" s="117"/>
      <c r="G39" s="117"/>
      <c r="H39" s="117"/>
      <c r="I39" s="117"/>
      <c r="J39" s="117"/>
      <c r="K39" s="117"/>
      <c r="L39" s="117"/>
    </row>
    <row r="40" spans="2:12" s="115" customFormat="1" x14ac:dyDescent="0.2">
      <c r="B40" s="71" t="s">
        <v>26</v>
      </c>
      <c r="C40" s="139" t="s">
        <v>79</v>
      </c>
      <c r="D40" s="145"/>
      <c r="E40" s="117"/>
      <c r="F40" s="117"/>
      <c r="G40" s="117"/>
      <c r="H40" s="117"/>
      <c r="I40" s="117"/>
      <c r="J40" s="117"/>
      <c r="K40" s="117"/>
      <c r="L40" s="117"/>
    </row>
    <row r="41" spans="2:12" s="115" customFormat="1" ht="31.5" customHeight="1" x14ac:dyDescent="0.2">
      <c r="B41" s="107" t="s">
        <v>72</v>
      </c>
      <c r="C41" s="139" t="s">
        <v>138</v>
      </c>
      <c r="D41" s="92"/>
      <c r="E41" s="117"/>
      <c r="F41" s="117"/>
      <c r="G41" s="117"/>
      <c r="H41" s="117"/>
      <c r="I41" s="117"/>
      <c r="J41" s="117"/>
      <c r="K41" s="117"/>
      <c r="L41" s="117"/>
    </row>
    <row r="42" spans="2:12" s="115" customFormat="1" x14ac:dyDescent="0.2">
      <c r="B42" s="283" t="s">
        <v>12</v>
      </c>
      <c r="C42" s="283"/>
      <c r="D42" s="108"/>
      <c r="E42" s="117"/>
      <c r="F42" s="117"/>
      <c r="G42" s="117"/>
      <c r="H42" s="117"/>
      <c r="I42" s="117"/>
      <c r="J42" s="117"/>
      <c r="K42" s="117"/>
      <c r="L42" s="117"/>
    </row>
    <row r="43" spans="2:12" s="115" customFormat="1" ht="13.5" customHeight="1" x14ac:dyDescent="0.2">
      <c r="B43" s="291" t="s">
        <v>139</v>
      </c>
      <c r="C43" s="291"/>
      <c r="D43" s="203">
        <v>-1875</v>
      </c>
      <c r="E43" s="117"/>
      <c r="F43" s="117"/>
      <c r="G43" s="117"/>
      <c r="H43" s="117"/>
      <c r="I43" s="117"/>
      <c r="J43" s="117"/>
      <c r="K43" s="117"/>
      <c r="L43" s="117"/>
    </row>
    <row r="44" spans="2:12" s="115" customFormat="1" ht="13.5" customHeight="1" x14ac:dyDescent="0.2">
      <c r="B44" s="291" t="s">
        <v>140</v>
      </c>
      <c r="C44" s="291"/>
      <c r="D44" s="203">
        <v>-1982</v>
      </c>
      <c r="E44" s="117"/>
      <c r="F44" s="117"/>
      <c r="G44" s="117"/>
      <c r="H44" s="117"/>
      <c r="I44" s="117"/>
      <c r="J44" s="117"/>
      <c r="K44" s="117"/>
      <c r="L44" s="117"/>
    </row>
    <row r="45" spans="2:12" s="115" customFormat="1" ht="13.5" customHeight="1" x14ac:dyDescent="0.2">
      <c r="B45" s="291" t="s">
        <v>141</v>
      </c>
      <c r="C45" s="291"/>
      <c r="D45" s="203">
        <v>-1696</v>
      </c>
      <c r="E45" s="117"/>
      <c r="F45" s="117"/>
      <c r="G45" s="117"/>
      <c r="H45" s="117"/>
      <c r="I45" s="117"/>
      <c r="J45" s="117"/>
      <c r="K45" s="117"/>
      <c r="L45" s="117"/>
    </row>
    <row r="46" spans="2:12" s="115" customFormat="1" ht="13.5" customHeight="1" x14ac:dyDescent="0.2">
      <c r="B46" s="291" t="s">
        <v>142</v>
      </c>
      <c r="C46" s="291"/>
      <c r="D46" s="203">
        <v>-2920</v>
      </c>
      <c r="E46" s="117"/>
      <c r="F46" s="117"/>
      <c r="G46" s="117"/>
      <c r="H46" s="117"/>
      <c r="I46" s="117"/>
      <c r="J46" s="117"/>
      <c r="K46" s="117"/>
      <c r="L46" s="117"/>
    </row>
    <row r="47" spans="2:12" s="115" customFormat="1" ht="13.5" customHeight="1" x14ac:dyDescent="0.2">
      <c r="B47" s="291" t="s">
        <v>143</v>
      </c>
      <c r="C47" s="291"/>
      <c r="D47" s="203">
        <v>-5</v>
      </c>
      <c r="E47" s="117"/>
      <c r="F47" s="117"/>
      <c r="G47" s="117"/>
      <c r="H47" s="117"/>
      <c r="I47" s="117"/>
      <c r="J47" s="117"/>
      <c r="K47" s="117"/>
      <c r="L47" s="117"/>
    </row>
    <row r="48" spans="2:12" s="115" customFormat="1" x14ac:dyDescent="0.2">
      <c r="B48" s="284" t="s">
        <v>80</v>
      </c>
      <c r="C48" s="284"/>
      <c r="D48" s="62">
        <f>+'2'!E43</f>
        <v>80000</v>
      </c>
      <c r="E48" s="117"/>
      <c r="F48" s="117"/>
      <c r="G48" s="117"/>
      <c r="H48" s="117"/>
      <c r="I48" s="117"/>
      <c r="J48" s="117"/>
      <c r="K48" s="117"/>
      <c r="L48" s="117"/>
    </row>
    <row r="49" spans="2:12" s="115" customFormat="1" x14ac:dyDescent="0.2">
      <c r="E49" s="117"/>
      <c r="F49" s="117"/>
      <c r="G49" s="105"/>
      <c r="H49" s="105"/>
      <c r="I49" s="105"/>
      <c r="J49" s="105"/>
      <c r="K49" s="105"/>
      <c r="L49" s="105"/>
    </row>
    <row r="50" spans="2:12" s="115" customFormat="1" x14ac:dyDescent="0.2">
      <c r="B50" s="112" t="s">
        <v>41</v>
      </c>
      <c r="C50" s="112" t="s">
        <v>6</v>
      </c>
      <c r="D50" s="111"/>
      <c r="E50" s="117"/>
      <c r="F50" s="117"/>
      <c r="G50" s="117"/>
      <c r="H50" s="117"/>
      <c r="I50" s="117"/>
      <c r="J50" s="117"/>
      <c r="K50" s="117"/>
      <c r="L50" s="117"/>
    </row>
    <row r="51" spans="2:12" s="115" customFormat="1" x14ac:dyDescent="0.2">
      <c r="B51" s="109">
        <v>1200</v>
      </c>
      <c r="C51" s="109" t="s">
        <v>144</v>
      </c>
      <c r="D51" s="143"/>
      <c r="E51" s="117"/>
      <c r="F51" s="117"/>
      <c r="G51" s="117"/>
      <c r="H51" s="117"/>
      <c r="I51" s="117"/>
      <c r="J51" s="117"/>
      <c r="K51" s="117"/>
      <c r="L51" s="117"/>
    </row>
    <row r="52" spans="2:12" s="56" customFormat="1" x14ac:dyDescent="0.2">
      <c r="B52" s="109" t="s">
        <v>134</v>
      </c>
      <c r="C52" s="109"/>
      <c r="D52" s="143"/>
      <c r="E52" s="117"/>
      <c r="F52" s="117"/>
      <c r="G52" s="117"/>
      <c r="H52" s="117"/>
      <c r="I52" s="117"/>
      <c r="J52" s="117"/>
      <c r="K52" s="117"/>
      <c r="L52" s="117"/>
    </row>
    <row r="53" spans="2:12" s="56" customFormat="1" ht="29.25" customHeight="1" x14ac:dyDescent="0.2">
      <c r="B53" s="71" t="s">
        <v>7</v>
      </c>
      <c r="C53" s="139">
        <v>1200</v>
      </c>
      <c r="D53" s="145" t="s">
        <v>118</v>
      </c>
      <c r="E53" s="117"/>
      <c r="F53" s="117"/>
      <c r="G53" s="117"/>
      <c r="H53" s="117"/>
      <c r="I53" s="117"/>
      <c r="J53" s="117"/>
      <c r="K53" s="117"/>
      <c r="L53" s="117"/>
    </row>
    <row r="54" spans="2:12" s="56" customFormat="1" x14ac:dyDescent="0.2">
      <c r="B54" s="71" t="s">
        <v>8</v>
      </c>
      <c r="C54" s="139">
        <v>11001</v>
      </c>
      <c r="D54" s="283" t="s">
        <v>9</v>
      </c>
      <c r="E54" s="117"/>
      <c r="F54" s="117"/>
      <c r="G54" s="117"/>
      <c r="H54" s="117"/>
      <c r="I54" s="117"/>
      <c r="J54" s="117"/>
      <c r="K54" s="117"/>
      <c r="L54" s="117"/>
    </row>
    <row r="55" spans="2:12" s="56" customFormat="1" x14ac:dyDescent="0.2">
      <c r="B55" s="109" t="s">
        <v>10</v>
      </c>
      <c r="C55" s="146" t="s">
        <v>179</v>
      </c>
      <c r="D55" s="283"/>
      <c r="E55" s="117"/>
      <c r="F55" s="117"/>
      <c r="G55" s="117"/>
      <c r="H55" s="117"/>
      <c r="I55" s="117"/>
      <c r="J55" s="117"/>
      <c r="K55" s="117"/>
      <c r="L55" s="117"/>
    </row>
    <row r="56" spans="2:12" s="56" customFormat="1" ht="27" x14ac:dyDescent="0.2">
      <c r="B56" s="71" t="s">
        <v>11</v>
      </c>
      <c r="C56" s="139" t="s">
        <v>180</v>
      </c>
      <c r="D56" s="283"/>
      <c r="E56" s="117"/>
      <c r="F56" s="117"/>
      <c r="G56" s="117"/>
      <c r="H56" s="117"/>
      <c r="I56" s="117"/>
      <c r="J56" s="117"/>
      <c r="K56" s="117"/>
      <c r="L56" s="117"/>
    </row>
    <row r="57" spans="2:12" s="56" customFormat="1" x14ac:dyDescent="0.2">
      <c r="B57" s="71" t="s">
        <v>26</v>
      </c>
      <c r="C57" s="139" t="s">
        <v>79</v>
      </c>
      <c r="D57" s="145"/>
      <c r="E57" s="117"/>
      <c r="F57" s="117"/>
      <c r="G57" s="117"/>
      <c r="H57" s="117"/>
      <c r="I57" s="117"/>
      <c r="J57" s="117"/>
      <c r="K57" s="117"/>
      <c r="L57" s="117"/>
    </row>
    <row r="58" spans="2:12" s="56" customFormat="1" ht="27" x14ac:dyDescent="0.2">
      <c r="B58" s="107" t="s">
        <v>72</v>
      </c>
      <c r="C58" s="139" t="s">
        <v>73</v>
      </c>
      <c r="D58" s="92"/>
      <c r="E58" s="117"/>
      <c r="F58" s="117"/>
      <c r="G58" s="117"/>
    </row>
    <row r="59" spans="2:12" s="56" customFormat="1" x14ac:dyDescent="0.2">
      <c r="B59" s="283" t="s">
        <v>12</v>
      </c>
      <c r="C59" s="283"/>
      <c r="D59" s="57"/>
      <c r="E59" s="117"/>
      <c r="F59" s="117"/>
      <c r="G59" s="117"/>
    </row>
    <row r="60" spans="2:12" s="56" customFormat="1" x14ac:dyDescent="0.2">
      <c r="B60" s="291" t="s">
        <v>187</v>
      </c>
      <c r="C60" s="291"/>
      <c r="D60" s="203">
        <v>-725</v>
      </c>
      <c r="E60" s="204"/>
      <c r="F60" s="204"/>
      <c r="G60" s="204"/>
    </row>
    <row r="61" spans="2:12" s="56" customFormat="1" x14ac:dyDescent="0.2">
      <c r="B61" s="291" t="s">
        <v>188</v>
      </c>
      <c r="C61" s="291"/>
      <c r="D61" s="203">
        <v>-157</v>
      </c>
      <c r="E61" s="204"/>
      <c r="F61" s="204"/>
      <c r="G61" s="204"/>
    </row>
    <row r="62" spans="2:12" s="56" customFormat="1" ht="13.5" customHeight="1" x14ac:dyDescent="0.2">
      <c r="B62" s="289" t="s">
        <v>189</v>
      </c>
      <c r="C62" s="290"/>
      <c r="D62" s="203">
        <v>-1300</v>
      </c>
      <c r="E62" s="204"/>
      <c r="F62" s="204"/>
      <c r="G62" s="204"/>
    </row>
    <row r="63" spans="2:12" s="56" customFormat="1" x14ac:dyDescent="0.2">
      <c r="B63" s="284" t="s">
        <v>80</v>
      </c>
      <c r="C63" s="295"/>
      <c r="D63" s="178">
        <f>+'2'!E56</f>
        <v>-90000</v>
      </c>
      <c r="E63" s="117"/>
      <c r="F63" s="117"/>
      <c r="G63" s="117"/>
    </row>
    <row r="64" spans="2:12" s="115" customFormat="1" x14ac:dyDescent="0.2">
      <c r="B64" s="127"/>
      <c r="C64" s="127"/>
      <c r="D64" s="171"/>
      <c r="E64" s="117"/>
      <c r="F64" s="117"/>
      <c r="G64" s="117"/>
    </row>
    <row r="65" spans="2:7" s="115" customFormat="1" ht="33.75" customHeight="1" x14ac:dyDescent="0.2">
      <c r="B65" s="90" t="s">
        <v>7</v>
      </c>
      <c r="C65" s="177">
        <v>1200</v>
      </c>
      <c r="D65" s="179" t="s">
        <v>118</v>
      </c>
      <c r="E65" s="117"/>
      <c r="F65" s="117"/>
      <c r="G65" s="117"/>
    </row>
    <row r="66" spans="2:7" s="115" customFormat="1" x14ac:dyDescent="0.2">
      <c r="B66" s="90" t="s">
        <v>8</v>
      </c>
      <c r="C66" s="177">
        <v>11003</v>
      </c>
      <c r="D66" s="298" t="s">
        <v>9</v>
      </c>
      <c r="E66" s="117"/>
      <c r="F66" s="117"/>
      <c r="G66" s="117"/>
    </row>
    <row r="67" spans="2:7" s="115" customFormat="1" x14ac:dyDescent="0.2">
      <c r="B67" s="93" t="s">
        <v>10</v>
      </c>
      <c r="C67" s="176" t="s">
        <v>145</v>
      </c>
      <c r="D67" s="298"/>
      <c r="E67" s="117"/>
      <c r="F67" s="117"/>
      <c r="G67" s="117"/>
    </row>
    <row r="68" spans="2:7" s="115" customFormat="1" ht="27" x14ac:dyDescent="0.2">
      <c r="B68" s="90" t="s">
        <v>11</v>
      </c>
      <c r="C68" s="177" t="s">
        <v>146</v>
      </c>
      <c r="D68" s="298"/>
      <c r="E68" s="117"/>
      <c r="F68" s="117"/>
      <c r="G68" s="117"/>
    </row>
    <row r="69" spans="2:7" s="115" customFormat="1" x14ac:dyDescent="0.2">
      <c r="B69" s="71" t="s">
        <v>26</v>
      </c>
      <c r="C69" s="139" t="s">
        <v>79</v>
      </c>
      <c r="D69" s="145"/>
      <c r="E69" s="117"/>
      <c r="F69" s="117"/>
      <c r="G69" s="117"/>
    </row>
    <row r="70" spans="2:7" s="115" customFormat="1" ht="27" x14ac:dyDescent="0.2">
      <c r="B70" s="107" t="s">
        <v>72</v>
      </c>
      <c r="C70" s="139" t="s">
        <v>147</v>
      </c>
      <c r="D70" s="92"/>
      <c r="E70" s="117"/>
      <c r="F70" s="117"/>
      <c r="G70" s="117"/>
    </row>
    <row r="71" spans="2:7" s="115" customFormat="1" x14ac:dyDescent="0.2">
      <c r="B71" s="283" t="s">
        <v>12</v>
      </c>
      <c r="C71" s="283"/>
      <c r="D71" s="108"/>
      <c r="E71" s="117"/>
      <c r="F71" s="117"/>
      <c r="G71" s="117"/>
    </row>
    <row r="72" spans="2:7" s="115" customFormat="1" x14ac:dyDescent="0.2">
      <c r="B72" s="286" t="s">
        <v>80</v>
      </c>
      <c r="C72" s="286"/>
      <c r="D72" s="178">
        <f>+'2'!E63</f>
        <v>-100000</v>
      </c>
      <c r="E72" s="117"/>
      <c r="F72" s="117"/>
      <c r="G72" s="117"/>
    </row>
    <row r="73" spans="2:7" s="115" customFormat="1" x14ac:dyDescent="0.2">
      <c r="B73" s="182"/>
      <c r="C73" s="182"/>
      <c r="D73" s="182"/>
      <c r="E73" s="117"/>
      <c r="F73" s="117"/>
      <c r="G73" s="117"/>
    </row>
    <row r="74" spans="2:7" s="56" customFormat="1" ht="29.25" customHeight="1" x14ac:dyDescent="0.2">
      <c r="B74" s="195" t="s">
        <v>7</v>
      </c>
      <c r="C74" s="159" t="s">
        <v>236</v>
      </c>
      <c r="D74" s="144" t="s">
        <v>42</v>
      </c>
      <c r="E74" s="117"/>
      <c r="F74" s="117"/>
      <c r="G74" s="117"/>
    </row>
    <row r="75" spans="2:7" s="56" customFormat="1" x14ac:dyDescent="0.2">
      <c r="B75" s="195" t="s">
        <v>8</v>
      </c>
      <c r="C75" s="159" t="s">
        <v>237</v>
      </c>
      <c r="D75" s="285" t="s">
        <v>9</v>
      </c>
      <c r="E75" s="117"/>
      <c r="F75" s="117"/>
      <c r="G75" s="117"/>
    </row>
    <row r="76" spans="2:7" s="211" customFormat="1" ht="30.75" customHeight="1" x14ac:dyDescent="0.2">
      <c r="B76" s="157" t="s">
        <v>10</v>
      </c>
      <c r="C76" s="187" t="s">
        <v>238</v>
      </c>
      <c r="D76" s="285"/>
      <c r="E76" s="213"/>
      <c r="F76" s="213"/>
      <c r="G76" s="213"/>
    </row>
    <row r="77" spans="2:7" s="56" customFormat="1" ht="40.5" x14ac:dyDescent="0.2">
      <c r="B77" s="195" t="s">
        <v>11</v>
      </c>
      <c r="C77" s="159" t="s">
        <v>239</v>
      </c>
      <c r="D77" s="285"/>
      <c r="E77" s="117"/>
      <c r="F77" s="117"/>
      <c r="G77" s="117"/>
    </row>
    <row r="78" spans="2:7" s="56" customFormat="1" x14ac:dyDescent="0.2">
      <c r="B78" s="195" t="s">
        <v>78</v>
      </c>
      <c r="C78" s="159" t="s">
        <v>79</v>
      </c>
      <c r="D78" s="163"/>
      <c r="E78" s="117"/>
      <c r="F78" s="117"/>
      <c r="G78" s="117"/>
    </row>
    <row r="79" spans="2:7" s="56" customFormat="1" ht="31.5" customHeight="1" x14ac:dyDescent="0.2">
      <c r="B79" s="195" t="s">
        <v>72</v>
      </c>
      <c r="C79" s="159" t="s">
        <v>73</v>
      </c>
      <c r="D79" s="188"/>
      <c r="E79" s="117"/>
      <c r="F79" s="117"/>
      <c r="G79" s="117"/>
    </row>
    <row r="80" spans="2:7" s="56" customFormat="1" x14ac:dyDescent="0.2">
      <c r="B80" s="285" t="s">
        <v>12</v>
      </c>
      <c r="C80" s="285"/>
      <c r="D80" s="164"/>
      <c r="E80" s="117"/>
      <c r="F80" s="117"/>
      <c r="G80" s="117"/>
    </row>
    <row r="81" spans="2:7" s="56" customFormat="1" x14ac:dyDescent="0.2">
      <c r="B81" s="287" t="s">
        <v>240</v>
      </c>
      <c r="C81" s="287"/>
      <c r="D81" s="203">
        <v>1400</v>
      </c>
      <c r="E81" s="204"/>
      <c r="F81" s="204"/>
      <c r="G81" s="204"/>
    </row>
    <row r="82" spans="2:7" s="56" customFormat="1" x14ac:dyDescent="0.2">
      <c r="B82" s="287" t="s">
        <v>241</v>
      </c>
      <c r="C82" s="287"/>
      <c r="D82" s="207">
        <v>4300</v>
      </c>
      <c r="E82" s="204"/>
      <c r="F82" s="204"/>
      <c r="G82" s="204"/>
    </row>
    <row r="83" spans="2:7" s="115" customFormat="1" x14ac:dyDescent="0.2">
      <c r="B83" s="286" t="s">
        <v>80</v>
      </c>
      <c r="C83" s="286"/>
      <c r="D83" s="178">
        <f>+'2'!E70</f>
        <v>500000</v>
      </c>
      <c r="E83" s="117"/>
      <c r="F83" s="117"/>
      <c r="G83" s="117"/>
    </row>
    <row r="84" spans="2:7" s="56" customFormat="1" x14ac:dyDescent="0.2">
      <c r="B84" s="189"/>
      <c r="C84" s="189"/>
      <c r="D84" s="190"/>
      <c r="E84" s="117"/>
      <c r="F84" s="117"/>
      <c r="G84" s="117"/>
    </row>
    <row r="85" spans="2:7" s="115" customFormat="1" ht="18" customHeight="1" x14ac:dyDescent="0.2">
      <c r="B85" s="180" t="s">
        <v>41</v>
      </c>
      <c r="C85" s="180" t="s">
        <v>6</v>
      </c>
      <c r="D85" s="181"/>
      <c r="E85" s="117"/>
      <c r="F85" s="117"/>
      <c r="G85" s="117"/>
    </row>
    <row r="86" spans="2:7" s="115" customFormat="1" x14ac:dyDescent="0.2">
      <c r="B86" s="150">
        <v>1202</v>
      </c>
      <c r="C86" s="150" t="s">
        <v>148</v>
      </c>
      <c r="D86" s="171"/>
      <c r="E86" s="117"/>
      <c r="F86" s="117"/>
      <c r="G86" s="117"/>
    </row>
    <row r="87" spans="2:7" s="115" customFormat="1" x14ac:dyDescent="0.2">
      <c r="B87" s="109" t="s">
        <v>134</v>
      </c>
      <c r="C87" s="109"/>
      <c r="D87" s="143"/>
      <c r="E87" s="117"/>
      <c r="F87" s="117"/>
      <c r="G87" s="117"/>
    </row>
    <row r="88" spans="2:7" s="115" customFormat="1" ht="30.75" customHeight="1" x14ac:dyDescent="0.2">
      <c r="B88" s="90" t="s">
        <v>7</v>
      </c>
      <c r="C88" s="139">
        <v>1202</v>
      </c>
      <c r="D88" s="144" t="s">
        <v>42</v>
      </c>
      <c r="E88" s="117"/>
      <c r="F88" s="117"/>
      <c r="G88" s="117"/>
    </row>
    <row r="89" spans="2:7" s="115" customFormat="1" x14ac:dyDescent="0.2">
      <c r="B89" s="90" t="s">
        <v>8</v>
      </c>
      <c r="C89" s="139">
        <v>11001</v>
      </c>
      <c r="D89" s="292" t="s">
        <v>9</v>
      </c>
      <c r="E89" s="117"/>
      <c r="F89" s="117"/>
      <c r="G89" s="117"/>
    </row>
    <row r="90" spans="2:7" s="115" customFormat="1" x14ac:dyDescent="0.2">
      <c r="B90" s="93" t="s">
        <v>10</v>
      </c>
      <c r="C90" s="146" t="s">
        <v>149</v>
      </c>
      <c r="D90" s="292"/>
      <c r="E90" s="117"/>
      <c r="F90" s="117"/>
      <c r="G90" s="117"/>
    </row>
    <row r="91" spans="2:7" s="115" customFormat="1" ht="27" x14ac:dyDescent="0.2">
      <c r="B91" s="90" t="s">
        <v>11</v>
      </c>
      <c r="C91" s="139" t="s">
        <v>150</v>
      </c>
      <c r="D91" s="292"/>
      <c r="E91" s="117"/>
      <c r="F91" s="117"/>
      <c r="G91" s="117"/>
    </row>
    <row r="92" spans="2:7" s="115" customFormat="1" x14ac:dyDescent="0.2">
      <c r="B92" s="71" t="s">
        <v>26</v>
      </c>
      <c r="C92" s="139" t="s">
        <v>79</v>
      </c>
      <c r="D92" s="145"/>
      <c r="E92" s="117"/>
      <c r="F92" s="117"/>
      <c r="G92" s="117"/>
    </row>
    <row r="93" spans="2:7" s="115" customFormat="1" ht="27" x14ac:dyDescent="0.2">
      <c r="B93" s="107" t="s">
        <v>72</v>
      </c>
      <c r="C93" s="139" t="s">
        <v>147</v>
      </c>
      <c r="D93" s="92"/>
      <c r="E93" s="117"/>
      <c r="F93" s="117"/>
      <c r="G93" s="117"/>
    </row>
    <row r="94" spans="2:7" s="115" customFormat="1" x14ac:dyDescent="0.2">
      <c r="B94" s="283" t="s">
        <v>12</v>
      </c>
      <c r="C94" s="283"/>
      <c r="D94" s="108"/>
      <c r="E94" s="117"/>
      <c r="F94" s="117"/>
      <c r="G94" s="117"/>
    </row>
    <row r="95" spans="2:7" s="115" customFormat="1" ht="17.25" customHeight="1" x14ac:dyDescent="0.2">
      <c r="B95" s="291" t="s">
        <v>104</v>
      </c>
      <c r="C95" s="291"/>
      <c r="D95" s="206">
        <v>3182</v>
      </c>
      <c r="E95" s="204"/>
      <c r="F95" s="204"/>
      <c r="G95" s="204"/>
    </row>
    <row r="96" spans="2:7" s="115" customFormat="1" x14ac:dyDescent="0.2">
      <c r="B96" s="284" t="s">
        <v>80</v>
      </c>
      <c r="C96" s="284"/>
      <c r="D96" s="62">
        <f>+'2'!E83</f>
        <v>70000</v>
      </c>
      <c r="E96" s="117"/>
      <c r="F96" s="117"/>
      <c r="G96" s="117"/>
    </row>
    <row r="97" spans="2:7" s="115" customFormat="1" x14ac:dyDescent="0.2">
      <c r="E97" s="117"/>
      <c r="F97" s="117"/>
      <c r="G97" s="117"/>
    </row>
    <row r="98" spans="2:7" s="56" customFormat="1" ht="30.75" customHeight="1" x14ac:dyDescent="0.2">
      <c r="B98" s="209" t="s">
        <v>279</v>
      </c>
      <c r="C98" s="139" t="s">
        <v>81</v>
      </c>
      <c r="D98" s="145" t="s">
        <v>42</v>
      </c>
      <c r="E98" s="205"/>
      <c r="F98" s="205"/>
      <c r="G98" s="205"/>
    </row>
    <row r="99" spans="2:7" s="56" customFormat="1" x14ac:dyDescent="0.2">
      <c r="B99" s="209" t="s">
        <v>280</v>
      </c>
      <c r="C99" s="139" t="s">
        <v>275</v>
      </c>
      <c r="D99" s="283" t="s">
        <v>9</v>
      </c>
      <c r="E99" s="205"/>
      <c r="F99" s="205"/>
      <c r="G99" s="205"/>
    </row>
    <row r="100" spans="2:7" s="56" customFormat="1" x14ac:dyDescent="0.2">
      <c r="B100" s="209" t="s">
        <v>10</v>
      </c>
      <c r="C100" s="146" t="s">
        <v>276</v>
      </c>
      <c r="D100" s="283"/>
      <c r="E100" s="205"/>
      <c r="F100" s="205"/>
      <c r="G100" s="205"/>
    </row>
    <row r="101" spans="2:7" s="56" customFormat="1" ht="32.25" customHeight="1" x14ac:dyDescent="0.2">
      <c r="B101" s="209" t="s">
        <v>278</v>
      </c>
      <c r="C101" s="139" t="s">
        <v>277</v>
      </c>
      <c r="D101" s="283"/>
      <c r="E101" s="205"/>
      <c r="F101" s="205"/>
      <c r="G101" s="205"/>
    </row>
    <row r="102" spans="2:7" s="56" customFormat="1" ht="18.75" customHeight="1" x14ac:dyDescent="0.2">
      <c r="B102" s="209" t="s">
        <v>78</v>
      </c>
      <c r="C102" s="139" t="s">
        <v>79</v>
      </c>
      <c r="D102" s="145"/>
      <c r="E102" s="205"/>
      <c r="F102" s="205"/>
      <c r="G102" s="205"/>
    </row>
    <row r="103" spans="2:7" s="56" customFormat="1" ht="27" x14ac:dyDescent="0.2">
      <c r="B103" s="209" t="s">
        <v>72</v>
      </c>
      <c r="C103" s="139" t="s">
        <v>73</v>
      </c>
      <c r="D103" s="92"/>
      <c r="E103" s="205"/>
      <c r="F103" s="205"/>
      <c r="G103" s="205"/>
    </row>
    <row r="104" spans="2:7" s="56" customFormat="1" x14ac:dyDescent="0.2">
      <c r="B104" s="283" t="s">
        <v>12</v>
      </c>
      <c r="C104" s="283"/>
      <c r="D104" s="108"/>
      <c r="E104" s="205"/>
      <c r="F104" s="205"/>
      <c r="G104" s="205"/>
    </row>
    <row r="105" spans="2:7" s="56" customFormat="1" ht="17.25" customHeight="1" x14ac:dyDescent="0.2">
      <c r="B105" s="307" t="s">
        <v>281</v>
      </c>
      <c r="C105" s="307"/>
      <c r="D105" s="206">
        <v>100</v>
      </c>
      <c r="E105" s="208"/>
      <c r="F105" s="208"/>
      <c r="G105" s="208"/>
    </row>
    <row r="106" spans="2:7" s="115" customFormat="1" x14ac:dyDescent="0.2">
      <c r="B106" s="284" t="s">
        <v>80</v>
      </c>
      <c r="C106" s="284"/>
      <c r="D106" s="62">
        <f>+'2'!E95</f>
        <v>0</v>
      </c>
      <c r="E106" s="117"/>
      <c r="F106" s="117"/>
      <c r="G106" s="117"/>
    </row>
    <row r="107" spans="2:7" s="115" customFormat="1" x14ac:dyDescent="0.2">
      <c r="E107" s="117"/>
      <c r="F107" s="117"/>
      <c r="G107" s="117"/>
    </row>
    <row r="108" spans="2:7" s="115" customFormat="1" ht="30.75" customHeight="1" x14ac:dyDescent="0.2">
      <c r="B108" s="104" t="s">
        <v>7</v>
      </c>
      <c r="C108" s="139" t="s">
        <v>81</v>
      </c>
      <c r="D108" s="145" t="s">
        <v>42</v>
      </c>
      <c r="E108" s="117"/>
      <c r="F108" s="117"/>
      <c r="G108" s="117"/>
    </row>
    <row r="109" spans="2:7" s="115" customFormat="1" x14ac:dyDescent="0.2">
      <c r="B109" s="104" t="s">
        <v>8</v>
      </c>
      <c r="C109" s="139" t="s">
        <v>102</v>
      </c>
      <c r="D109" s="283" t="s">
        <v>9</v>
      </c>
      <c r="E109" s="117"/>
      <c r="F109" s="117"/>
      <c r="G109" s="117"/>
    </row>
    <row r="110" spans="2:7" s="115" customFormat="1" ht="16.5" customHeight="1" x14ac:dyDescent="0.2">
      <c r="B110" s="104" t="s">
        <v>10</v>
      </c>
      <c r="C110" s="146" t="s">
        <v>282</v>
      </c>
      <c r="D110" s="283"/>
      <c r="E110" s="117"/>
      <c r="F110" s="117"/>
      <c r="G110" s="117"/>
    </row>
    <row r="111" spans="2:7" s="115" customFormat="1" ht="32.25" customHeight="1" x14ac:dyDescent="0.2">
      <c r="B111" s="104" t="s">
        <v>11</v>
      </c>
      <c r="C111" s="139" t="s">
        <v>283</v>
      </c>
      <c r="D111" s="283"/>
      <c r="E111" s="117"/>
      <c r="F111" s="117"/>
      <c r="G111" s="117"/>
    </row>
    <row r="112" spans="2:7" s="115" customFormat="1" ht="18.75" customHeight="1" x14ac:dyDescent="0.2">
      <c r="B112" s="104" t="s">
        <v>78</v>
      </c>
      <c r="C112" s="139" t="s">
        <v>79</v>
      </c>
      <c r="D112" s="145"/>
      <c r="E112" s="117"/>
      <c r="F112" s="117"/>
      <c r="G112" s="117"/>
    </row>
    <row r="113" spans="2:7" s="115" customFormat="1" ht="27" x14ac:dyDescent="0.2">
      <c r="B113" s="104" t="s">
        <v>72</v>
      </c>
      <c r="C113" s="139" t="s">
        <v>73</v>
      </c>
      <c r="D113" s="92"/>
      <c r="E113" s="117"/>
      <c r="F113" s="117"/>
      <c r="G113" s="117"/>
    </row>
    <row r="114" spans="2:7" s="115" customFormat="1" x14ac:dyDescent="0.2">
      <c r="B114" s="283" t="s">
        <v>12</v>
      </c>
      <c r="C114" s="283"/>
      <c r="D114" s="108"/>
      <c r="E114" s="117"/>
      <c r="F114" s="117"/>
      <c r="G114" s="117"/>
    </row>
    <row r="115" spans="2:7" s="115" customFormat="1" ht="17.25" customHeight="1" x14ac:dyDescent="0.2">
      <c r="B115" s="307" t="s">
        <v>284</v>
      </c>
      <c r="C115" s="307"/>
      <c r="D115" s="206">
        <v>3500</v>
      </c>
      <c r="E115" s="204"/>
      <c r="F115" s="204"/>
      <c r="G115" s="204"/>
    </row>
    <row r="116" spans="2:7" s="115" customFormat="1" x14ac:dyDescent="0.2">
      <c r="B116" s="284" t="s">
        <v>80</v>
      </c>
      <c r="C116" s="284"/>
      <c r="D116" s="62">
        <f>+'2'!E107</f>
        <v>0</v>
      </c>
      <c r="E116" s="117"/>
      <c r="F116" s="117"/>
      <c r="G116" s="117"/>
    </row>
    <row r="117" spans="2:7" s="115" customFormat="1" x14ac:dyDescent="0.2">
      <c r="B117" s="146"/>
      <c r="C117" s="146"/>
      <c r="D117" s="62"/>
      <c r="E117" s="117"/>
      <c r="F117" s="117"/>
      <c r="G117" s="117"/>
    </row>
    <row r="118" spans="2:7" s="115" customFormat="1" ht="33" customHeight="1" x14ac:dyDescent="0.2">
      <c r="B118" s="71" t="s">
        <v>7</v>
      </c>
      <c r="C118" s="71" t="s">
        <v>81</v>
      </c>
      <c r="D118" s="144" t="s">
        <v>42</v>
      </c>
      <c r="E118" s="117"/>
      <c r="F118" s="117"/>
      <c r="G118" s="117"/>
    </row>
    <row r="119" spans="2:7" s="115" customFormat="1" x14ac:dyDescent="0.2">
      <c r="B119" s="71" t="s">
        <v>8</v>
      </c>
      <c r="C119" s="71" t="s">
        <v>103</v>
      </c>
      <c r="D119" s="292" t="s">
        <v>9</v>
      </c>
      <c r="E119" s="117"/>
      <c r="F119" s="117"/>
      <c r="G119" s="117"/>
    </row>
    <row r="120" spans="2:7" s="115" customFormat="1" ht="27" x14ac:dyDescent="0.2">
      <c r="B120" s="109" t="s">
        <v>10</v>
      </c>
      <c r="C120" s="109" t="s">
        <v>105</v>
      </c>
      <c r="D120" s="292"/>
      <c r="E120" s="117"/>
      <c r="F120" s="117"/>
      <c r="G120" s="117"/>
    </row>
    <row r="121" spans="2:7" s="115" customFormat="1" ht="27" x14ac:dyDescent="0.2">
      <c r="B121" s="71" t="s">
        <v>11</v>
      </c>
      <c r="C121" s="107" t="s">
        <v>106</v>
      </c>
      <c r="D121" s="292"/>
      <c r="E121" s="117"/>
      <c r="F121" s="117"/>
      <c r="G121" s="117"/>
    </row>
    <row r="122" spans="2:7" s="115" customFormat="1" x14ac:dyDescent="0.2">
      <c r="B122" s="71" t="s">
        <v>78</v>
      </c>
      <c r="C122" s="107" t="s">
        <v>79</v>
      </c>
      <c r="D122" s="145"/>
      <c r="E122" s="117"/>
      <c r="F122" s="117"/>
      <c r="G122" s="117"/>
    </row>
    <row r="123" spans="2:7" s="115" customFormat="1" ht="27" x14ac:dyDescent="0.2">
      <c r="B123" s="71" t="s">
        <v>72</v>
      </c>
      <c r="C123" s="107" t="s">
        <v>73</v>
      </c>
      <c r="D123" s="145"/>
      <c r="E123" s="117"/>
      <c r="F123" s="117"/>
      <c r="G123" s="117"/>
    </row>
    <row r="124" spans="2:7" s="115" customFormat="1" x14ac:dyDescent="0.2">
      <c r="B124" s="283" t="s">
        <v>12</v>
      </c>
      <c r="C124" s="283"/>
      <c r="D124" s="145"/>
      <c r="E124" s="117"/>
      <c r="F124" s="117"/>
      <c r="G124" s="117"/>
    </row>
    <row r="125" spans="2:7" s="115" customFormat="1" ht="13.5" customHeight="1" x14ac:dyDescent="0.2">
      <c r="B125" s="291" t="s">
        <v>107</v>
      </c>
      <c r="C125" s="291"/>
      <c r="D125" s="203">
        <v>-6300</v>
      </c>
      <c r="E125" s="204"/>
      <c r="F125" s="204"/>
      <c r="G125" s="204"/>
    </row>
    <row r="126" spans="2:7" s="115" customFormat="1" ht="13.5" customHeight="1" x14ac:dyDescent="0.2">
      <c r="B126" s="291" t="s">
        <v>108</v>
      </c>
      <c r="C126" s="291"/>
      <c r="D126" s="203">
        <v>-400</v>
      </c>
      <c r="E126" s="204"/>
      <c r="F126" s="204"/>
      <c r="G126" s="204"/>
    </row>
    <row r="127" spans="2:7" s="115" customFormat="1" x14ac:dyDescent="0.2">
      <c r="B127" s="296" t="s">
        <v>80</v>
      </c>
      <c r="C127" s="297"/>
      <c r="D127" s="98">
        <f>+'2'!E90</f>
        <v>250000</v>
      </c>
      <c r="E127" s="117"/>
      <c r="F127" s="117"/>
      <c r="G127" s="117"/>
    </row>
    <row r="128" spans="2:7" s="115" customFormat="1" x14ac:dyDescent="0.2">
      <c r="E128" s="117"/>
      <c r="F128" s="117"/>
      <c r="G128" s="117"/>
    </row>
    <row r="129" spans="2:7" s="115" customFormat="1" ht="48" customHeight="1" x14ac:dyDescent="0.2">
      <c r="B129" s="104" t="s">
        <v>7</v>
      </c>
      <c r="C129" s="139" t="s">
        <v>81</v>
      </c>
      <c r="D129" s="145" t="s">
        <v>290</v>
      </c>
      <c r="E129" s="117"/>
      <c r="F129" s="117"/>
      <c r="G129" s="117"/>
    </row>
    <row r="130" spans="2:7" s="115" customFormat="1" x14ac:dyDescent="0.2">
      <c r="B130" s="104" t="s">
        <v>8</v>
      </c>
      <c r="C130" s="139" t="s">
        <v>285</v>
      </c>
      <c r="D130" s="283" t="s">
        <v>9</v>
      </c>
      <c r="E130" s="117"/>
      <c r="F130" s="117"/>
      <c r="G130" s="117"/>
    </row>
    <row r="131" spans="2:7" s="214" customFormat="1" x14ac:dyDescent="0.2">
      <c r="B131" s="141" t="s">
        <v>10</v>
      </c>
      <c r="C131" s="146" t="s">
        <v>286</v>
      </c>
      <c r="D131" s="283"/>
      <c r="E131" s="213"/>
      <c r="F131" s="213"/>
      <c r="G131" s="213"/>
    </row>
    <row r="132" spans="2:7" s="115" customFormat="1" ht="40.5" x14ac:dyDescent="0.2">
      <c r="B132" s="104" t="s">
        <v>11</v>
      </c>
      <c r="C132" s="139" t="s">
        <v>287</v>
      </c>
      <c r="D132" s="283"/>
      <c r="E132" s="117"/>
      <c r="F132" s="117"/>
      <c r="G132" s="117"/>
    </row>
    <row r="133" spans="2:7" s="115" customFormat="1" x14ac:dyDescent="0.2">
      <c r="B133" s="104" t="s">
        <v>78</v>
      </c>
      <c r="C133" s="139" t="s">
        <v>79</v>
      </c>
      <c r="D133" s="145"/>
      <c r="E133" s="117"/>
      <c r="F133" s="117"/>
      <c r="G133" s="117"/>
    </row>
    <row r="134" spans="2:7" s="115" customFormat="1" ht="27" x14ac:dyDescent="0.2">
      <c r="B134" s="104" t="s">
        <v>72</v>
      </c>
      <c r="C134" s="139" t="s">
        <v>73</v>
      </c>
      <c r="D134" s="145"/>
      <c r="E134" s="117"/>
      <c r="F134" s="117"/>
      <c r="G134" s="117"/>
    </row>
    <row r="135" spans="2:7" s="115" customFormat="1" x14ac:dyDescent="0.2">
      <c r="B135" s="283" t="s">
        <v>12</v>
      </c>
      <c r="C135" s="283"/>
      <c r="D135" s="145"/>
      <c r="E135" s="117"/>
      <c r="F135" s="117"/>
      <c r="G135" s="117"/>
    </row>
    <row r="136" spans="2:7" s="115" customFormat="1" ht="13.5" customHeight="1" x14ac:dyDescent="0.2">
      <c r="B136" s="307" t="s">
        <v>288</v>
      </c>
      <c r="C136" s="307"/>
      <c r="D136" s="203">
        <v>30</v>
      </c>
      <c r="E136" s="204"/>
      <c r="F136" s="204"/>
      <c r="G136" s="204"/>
    </row>
    <row r="137" spans="2:7" s="115" customFormat="1" ht="13.5" customHeight="1" x14ac:dyDescent="0.2">
      <c r="B137" s="307" t="s">
        <v>289</v>
      </c>
      <c r="C137" s="307"/>
      <c r="D137" s="203">
        <v>-20</v>
      </c>
      <c r="E137" s="204"/>
      <c r="F137" s="204"/>
      <c r="G137" s="204"/>
    </row>
    <row r="138" spans="2:7" s="115" customFormat="1" x14ac:dyDescent="0.2">
      <c r="B138" s="296" t="s">
        <v>80</v>
      </c>
      <c r="C138" s="296"/>
      <c r="D138" s="98">
        <f>+'2'!E101</f>
        <v>0</v>
      </c>
      <c r="E138" s="117"/>
      <c r="F138" s="117"/>
      <c r="G138" s="117"/>
    </row>
    <row r="139" spans="2:7" s="115" customFormat="1" x14ac:dyDescent="0.2">
      <c r="B139" s="58"/>
      <c r="C139" s="58"/>
      <c r="D139" s="59"/>
      <c r="E139" s="117"/>
      <c r="F139" s="117"/>
      <c r="G139" s="117"/>
    </row>
    <row r="140" spans="2:7" s="115" customFormat="1" ht="20.25" customHeight="1" x14ac:dyDescent="0.2">
      <c r="B140" s="180" t="s">
        <v>41</v>
      </c>
      <c r="C140" s="180" t="s">
        <v>6</v>
      </c>
      <c r="D140" s="181"/>
      <c r="E140" s="117"/>
      <c r="F140" s="117"/>
      <c r="G140" s="117"/>
    </row>
    <row r="141" spans="2:7" s="115" customFormat="1" x14ac:dyDescent="0.2">
      <c r="B141" s="150">
        <v>1207</v>
      </c>
      <c r="C141" s="150" t="s">
        <v>185</v>
      </c>
      <c r="D141" s="171"/>
      <c r="E141" s="117"/>
      <c r="F141" s="117"/>
      <c r="G141" s="117"/>
    </row>
    <row r="142" spans="2:7" s="115" customFormat="1" x14ac:dyDescent="0.2">
      <c r="B142" s="150"/>
      <c r="C142" s="150"/>
      <c r="D142" s="171"/>
      <c r="E142" s="117"/>
      <c r="F142" s="117"/>
      <c r="G142" s="117"/>
    </row>
    <row r="143" spans="2:7" s="115" customFormat="1" x14ac:dyDescent="0.2">
      <c r="B143" s="150" t="s">
        <v>134</v>
      </c>
      <c r="C143" s="182"/>
      <c r="D143" s="182"/>
      <c r="E143" s="117"/>
      <c r="F143" s="117"/>
      <c r="G143" s="117"/>
    </row>
    <row r="144" spans="2:7" s="115" customFormat="1" ht="38.450000000000003" customHeight="1" x14ac:dyDescent="0.2">
      <c r="B144" s="183" t="s">
        <v>7</v>
      </c>
      <c r="C144" s="183">
        <v>1207</v>
      </c>
      <c r="D144" s="179" t="s">
        <v>118</v>
      </c>
      <c r="E144" s="117"/>
      <c r="F144" s="117"/>
      <c r="G144" s="117"/>
    </row>
    <row r="145" spans="2:7" s="115" customFormat="1" x14ac:dyDescent="0.2">
      <c r="B145" s="183" t="s">
        <v>8</v>
      </c>
      <c r="C145" s="183">
        <v>11003</v>
      </c>
      <c r="D145" s="298" t="s">
        <v>9</v>
      </c>
      <c r="E145" s="117"/>
      <c r="F145" s="117"/>
      <c r="G145" s="117"/>
    </row>
    <row r="146" spans="2:7" s="115" customFormat="1" ht="27" x14ac:dyDescent="0.2">
      <c r="B146" s="184" t="s">
        <v>10</v>
      </c>
      <c r="C146" s="150" t="s">
        <v>190</v>
      </c>
      <c r="D146" s="298"/>
      <c r="E146" s="117"/>
      <c r="F146" s="117"/>
      <c r="G146" s="117"/>
    </row>
    <row r="147" spans="2:7" s="115" customFormat="1" ht="40.5" x14ac:dyDescent="0.2">
      <c r="B147" s="183" t="s">
        <v>11</v>
      </c>
      <c r="C147" s="148" t="s">
        <v>191</v>
      </c>
      <c r="D147" s="298"/>
      <c r="E147" s="117"/>
      <c r="F147" s="117"/>
      <c r="G147" s="117"/>
    </row>
    <row r="148" spans="2:7" s="115" customFormat="1" x14ac:dyDescent="0.2">
      <c r="B148" s="148" t="s">
        <v>26</v>
      </c>
      <c r="C148" s="148" t="s">
        <v>43</v>
      </c>
      <c r="D148" s="186"/>
      <c r="E148" s="117"/>
      <c r="F148" s="117"/>
      <c r="G148" s="117"/>
    </row>
    <row r="149" spans="2:7" s="115" customFormat="1" ht="27" x14ac:dyDescent="0.2">
      <c r="B149" s="147" t="s">
        <v>72</v>
      </c>
      <c r="C149" s="147" t="s">
        <v>147</v>
      </c>
      <c r="D149" s="185"/>
      <c r="E149" s="117"/>
      <c r="F149" s="117"/>
      <c r="G149" s="117"/>
    </row>
    <row r="150" spans="2:7" s="115" customFormat="1" x14ac:dyDescent="0.2">
      <c r="B150" s="283" t="s">
        <v>12</v>
      </c>
      <c r="C150" s="283"/>
      <c r="D150" s="108"/>
      <c r="E150" s="117"/>
      <c r="F150" s="117"/>
      <c r="G150" s="117"/>
    </row>
    <row r="151" spans="2:7" s="115" customFormat="1" x14ac:dyDescent="0.2">
      <c r="B151" s="296" t="s">
        <v>13</v>
      </c>
      <c r="C151" s="296"/>
      <c r="D151" s="98">
        <f>+'2'!E104</f>
        <v>-75000</v>
      </c>
      <c r="E151" s="117"/>
      <c r="F151" s="117"/>
      <c r="G151" s="117"/>
    </row>
    <row r="152" spans="2:7" s="115" customFormat="1" x14ac:dyDescent="0.2">
      <c r="E152" s="117"/>
      <c r="F152" s="117"/>
      <c r="G152" s="117"/>
    </row>
    <row r="153" spans="2:7" s="56" customFormat="1" ht="38.450000000000003" customHeight="1" x14ac:dyDescent="0.2">
      <c r="B153" s="104" t="s">
        <v>7</v>
      </c>
      <c r="C153" s="139" t="s">
        <v>291</v>
      </c>
      <c r="D153" s="145" t="s">
        <v>42</v>
      </c>
      <c r="E153" s="205"/>
      <c r="F153" s="205"/>
      <c r="G153" s="205"/>
    </row>
    <row r="154" spans="2:7" s="56" customFormat="1" x14ac:dyDescent="0.2">
      <c r="B154" s="104" t="s">
        <v>8</v>
      </c>
      <c r="C154" s="139" t="s">
        <v>292</v>
      </c>
      <c r="D154" s="285" t="s">
        <v>9</v>
      </c>
      <c r="E154" s="205"/>
      <c r="F154" s="205"/>
      <c r="G154" s="205"/>
    </row>
    <row r="155" spans="2:7" s="211" customFormat="1" x14ac:dyDescent="0.2">
      <c r="B155" s="141" t="s">
        <v>10</v>
      </c>
      <c r="C155" s="146" t="s">
        <v>293</v>
      </c>
      <c r="D155" s="285"/>
      <c r="E155" s="210"/>
      <c r="F155" s="210"/>
      <c r="G155" s="210"/>
    </row>
    <row r="156" spans="2:7" s="56" customFormat="1" ht="27" x14ac:dyDescent="0.2">
      <c r="B156" s="104" t="s">
        <v>11</v>
      </c>
      <c r="C156" s="139" t="s">
        <v>294</v>
      </c>
      <c r="D156" s="285"/>
      <c r="E156" s="205"/>
      <c r="F156" s="205"/>
      <c r="G156" s="205"/>
    </row>
    <row r="157" spans="2:7" s="56" customFormat="1" x14ac:dyDescent="0.2">
      <c r="B157" s="104" t="s">
        <v>78</v>
      </c>
      <c r="C157" s="139" t="s">
        <v>79</v>
      </c>
      <c r="D157" s="186"/>
      <c r="E157" s="205"/>
      <c r="F157" s="205"/>
      <c r="G157" s="205"/>
    </row>
    <row r="158" spans="2:7" s="56" customFormat="1" ht="29.25" customHeight="1" x14ac:dyDescent="0.2">
      <c r="B158" s="104" t="s">
        <v>72</v>
      </c>
      <c r="C158" s="139" t="s">
        <v>73</v>
      </c>
      <c r="D158" s="185"/>
      <c r="E158" s="205"/>
      <c r="F158" s="205"/>
      <c r="G158" s="205"/>
    </row>
    <row r="159" spans="2:7" s="56" customFormat="1" x14ac:dyDescent="0.2">
      <c r="B159" s="283" t="s">
        <v>12</v>
      </c>
      <c r="C159" s="283"/>
      <c r="D159" s="108"/>
      <c r="E159" s="205"/>
      <c r="F159" s="205"/>
      <c r="G159" s="205"/>
    </row>
    <row r="160" spans="2:7" s="56" customFormat="1" x14ac:dyDescent="0.2">
      <c r="B160" s="307" t="s">
        <v>295</v>
      </c>
      <c r="C160" s="307"/>
      <c r="D160" s="108">
        <v>20</v>
      </c>
      <c r="E160" s="205"/>
      <c r="F160" s="205"/>
      <c r="G160" s="205"/>
    </row>
    <row r="161" spans="2:7" s="56" customFormat="1" x14ac:dyDescent="0.2">
      <c r="B161" s="296" t="s">
        <v>13</v>
      </c>
      <c r="C161" s="296"/>
      <c r="D161" s="98">
        <f>+'2'!E113</f>
        <v>0</v>
      </c>
      <c r="E161" s="205"/>
      <c r="F161" s="205"/>
      <c r="G161" s="205"/>
    </row>
    <row r="162" spans="2:7" s="56" customFormat="1" x14ac:dyDescent="0.2">
      <c r="B162" s="308"/>
      <c r="C162" s="309"/>
      <c r="D162" s="310"/>
      <c r="E162" s="205"/>
      <c r="F162" s="205"/>
      <c r="G162" s="205"/>
    </row>
    <row r="163" spans="2:7" s="115" customFormat="1" ht="20.25" customHeight="1" x14ac:dyDescent="0.2">
      <c r="B163" s="180" t="s">
        <v>41</v>
      </c>
      <c r="C163" s="180" t="s">
        <v>6</v>
      </c>
      <c r="D163" s="181"/>
      <c r="E163" s="117"/>
      <c r="F163" s="117"/>
      <c r="G163" s="117"/>
    </row>
    <row r="164" spans="2:7" s="115" customFormat="1" x14ac:dyDescent="0.2">
      <c r="B164" s="150">
        <v>1208</v>
      </c>
      <c r="C164" s="109" t="s">
        <v>202</v>
      </c>
      <c r="D164" s="171"/>
      <c r="E164" s="117"/>
      <c r="F164" s="117"/>
      <c r="G164" s="117"/>
    </row>
    <row r="165" spans="2:7" s="115" customFormat="1" x14ac:dyDescent="0.2">
      <c r="B165" s="150" t="s">
        <v>134</v>
      </c>
      <c r="C165" s="182"/>
      <c r="D165" s="182"/>
      <c r="E165" s="117"/>
      <c r="F165" s="117"/>
      <c r="G165" s="117"/>
    </row>
    <row r="166" spans="2:7" s="115" customFormat="1" ht="34.15" customHeight="1" x14ac:dyDescent="0.2">
      <c r="B166" s="183" t="s">
        <v>7</v>
      </c>
      <c r="C166" s="159" t="s">
        <v>242</v>
      </c>
      <c r="D166" s="144" t="s">
        <v>42</v>
      </c>
      <c r="E166" s="117"/>
      <c r="F166" s="117"/>
      <c r="G166" s="117"/>
    </row>
    <row r="167" spans="2:7" s="115" customFormat="1" x14ac:dyDescent="0.2">
      <c r="B167" s="183" t="s">
        <v>8</v>
      </c>
      <c r="C167" s="159" t="s">
        <v>102</v>
      </c>
      <c r="D167" s="292" t="s">
        <v>9</v>
      </c>
      <c r="E167" s="117"/>
      <c r="F167" s="117"/>
      <c r="G167" s="117"/>
    </row>
    <row r="168" spans="2:7" s="115" customFormat="1" ht="27" customHeight="1" x14ac:dyDescent="0.2">
      <c r="B168" s="184" t="s">
        <v>10</v>
      </c>
      <c r="C168" s="187" t="s">
        <v>243</v>
      </c>
      <c r="D168" s="292"/>
      <c r="E168" s="117"/>
      <c r="F168" s="117"/>
      <c r="G168" s="117"/>
    </row>
    <row r="169" spans="2:7" s="115" customFormat="1" ht="27" x14ac:dyDescent="0.2">
      <c r="B169" s="183" t="s">
        <v>11</v>
      </c>
      <c r="C169" s="159" t="s">
        <v>244</v>
      </c>
      <c r="D169" s="292"/>
      <c r="E169" s="117"/>
      <c r="F169" s="117"/>
      <c r="G169" s="117"/>
    </row>
    <row r="170" spans="2:7" s="115" customFormat="1" x14ac:dyDescent="0.2">
      <c r="B170" s="148" t="s">
        <v>26</v>
      </c>
      <c r="C170" s="159" t="s">
        <v>79</v>
      </c>
      <c r="D170" s="145"/>
      <c r="E170" s="117"/>
      <c r="F170" s="117"/>
      <c r="G170" s="117"/>
    </row>
    <row r="171" spans="2:7" s="115" customFormat="1" ht="27" x14ac:dyDescent="0.2">
      <c r="B171" s="147" t="s">
        <v>72</v>
      </c>
      <c r="C171" s="159" t="s">
        <v>73</v>
      </c>
      <c r="D171" s="92"/>
      <c r="E171" s="117"/>
      <c r="F171" s="117"/>
      <c r="G171" s="117"/>
    </row>
    <row r="172" spans="2:7" s="115" customFormat="1" x14ac:dyDescent="0.2">
      <c r="B172" s="285" t="s">
        <v>12</v>
      </c>
      <c r="C172" s="285"/>
      <c r="D172" s="108"/>
      <c r="E172" s="117"/>
      <c r="F172" s="117"/>
      <c r="G172" s="117"/>
    </row>
    <row r="173" spans="2:7" s="115" customFormat="1" x14ac:dyDescent="0.2">
      <c r="B173" s="287" t="s">
        <v>245</v>
      </c>
      <c r="C173" s="287"/>
      <c r="D173" s="206">
        <v>620</v>
      </c>
      <c r="E173" s="204"/>
      <c r="F173" s="204"/>
      <c r="G173" s="204"/>
    </row>
    <row r="174" spans="2:7" s="115" customFormat="1" x14ac:dyDescent="0.2">
      <c r="B174" s="303" t="s">
        <v>13</v>
      </c>
      <c r="C174" s="303"/>
      <c r="D174" s="98">
        <f>+'2'!E117</f>
        <v>65000</v>
      </c>
      <c r="E174" s="117"/>
      <c r="F174" s="117"/>
      <c r="G174" s="117"/>
    </row>
    <row r="175" spans="2:7" s="115" customFormat="1" x14ac:dyDescent="0.2">
      <c r="B175" s="58"/>
      <c r="C175" s="58"/>
      <c r="D175" s="59"/>
      <c r="E175" s="117"/>
      <c r="F175" s="117"/>
      <c r="G175" s="117"/>
    </row>
    <row r="176" spans="2:7" s="63" customFormat="1" ht="33" customHeight="1" x14ac:dyDescent="0.2">
      <c r="B176" s="292" t="s">
        <v>300</v>
      </c>
      <c r="C176" s="292"/>
      <c r="D176" s="292"/>
      <c r="E176" s="117"/>
      <c r="F176" s="117"/>
      <c r="G176" s="117"/>
    </row>
    <row r="177" spans="2:7" s="115" customFormat="1" ht="19.5" customHeight="1" x14ac:dyDescent="0.2">
      <c r="B177" s="294" t="s">
        <v>297</v>
      </c>
      <c r="C177" s="294"/>
      <c r="D177" s="294"/>
      <c r="E177" s="117"/>
      <c r="F177" s="117"/>
      <c r="G177" s="117"/>
    </row>
    <row r="178" spans="2:7" s="115" customFormat="1" ht="19.5" customHeight="1" x14ac:dyDescent="0.2">
      <c r="B178" s="221" t="s">
        <v>171</v>
      </c>
      <c r="C178" s="221"/>
      <c r="D178" s="221"/>
      <c r="E178" s="117"/>
      <c r="F178" s="117"/>
      <c r="G178" s="117"/>
    </row>
    <row r="179" spans="2:7" s="115" customFormat="1" ht="19.5" customHeight="1" x14ac:dyDescent="0.2">
      <c r="B179" s="306" t="s">
        <v>51</v>
      </c>
      <c r="C179" s="306"/>
      <c r="D179" s="306"/>
      <c r="E179" s="117"/>
      <c r="F179" s="117"/>
      <c r="G179" s="117"/>
    </row>
    <row r="180" spans="2:7" s="115" customFormat="1" ht="19.5" customHeight="1" x14ac:dyDescent="0.2">
      <c r="B180" s="112" t="s">
        <v>41</v>
      </c>
      <c r="C180" s="112" t="s">
        <v>6</v>
      </c>
      <c r="D180" s="111"/>
      <c r="E180" s="117"/>
      <c r="F180" s="117"/>
      <c r="G180" s="117"/>
    </row>
    <row r="181" spans="2:7" s="115" customFormat="1" ht="19.5" customHeight="1" x14ac:dyDescent="0.2">
      <c r="B181" s="109">
        <v>1139</v>
      </c>
      <c r="C181" s="109" t="s">
        <v>301</v>
      </c>
      <c r="D181" s="143"/>
      <c r="E181" s="117"/>
      <c r="F181" s="117"/>
      <c r="G181" s="117"/>
    </row>
    <row r="182" spans="2:7" s="1" customFormat="1" x14ac:dyDescent="0.2">
      <c r="D182" s="202"/>
      <c r="E182" s="117"/>
      <c r="F182" s="117"/>
      <c r="G182" s="117"/>
    </row>
    <row r="183" spans="2:7" ht="32.25" customHeight="1" x14ac:dyDescent="0.2">
      <c r="B183" s="90" t="s">
        <v>7</v>
      </c>
      <c r="C183" s="90">
        <v>1139</v>
      </c>
      <c r="D183" s="212" t="s">
        <v>177</v>
      </c>
      <c r="E183" s="117"/>
      <c r="F183" s="117"/>
      <c r="G183" s="117"/>
    </row>
    <row r="184" spans="2:7" ht="17.25" customHeight="1" x14ac:dyDescent="0.2">
      <c r="B184" s="90" t="s">
        <v>8</v>
      </c>
      <c r="C184" s="90">
        <v>11001</v>
      </c>
      <c r="D184" s="300" t="s">
        <v>9</v>
      </c>
      <c r="E184" s="117"/>
      <c r="F184" s="117"/>
      <c r="G184" s="117"/>
    </row>
    <row r="185" spans="2:7" ht="22.5" customHeight="1" x14ac:dyDescent="0.2">
      <c r="B185" s="93" t="s">
        <v>10</v>
      </c>
      <c r="C185" s="109" t="s">
        <v>157</v>
      </c>
      <c r="D185" s="301"/>
      <c r="E185" s="117"/>
      <c r="F185" s="117"/>
      <c r="G185" s="117"/>
    </row>
    <row r="186" spans="2:7" ht="40.5" x14ac:dyDescent="0.2">
      <c r="B186" s="90" t="s">
        <v>11</v>
      </c>
      <c r="C186" s="71" t="s">
        <v>178</v>
      </c>
      <c r="D186" s="302"/>
      <c r="E186" s="117"/>
      <c r="F186" s="117"/>
      <c r="G186" s="117"/>
    </row>
    <row r="187" spans="2:7" x14ac:dyDescent="0.2">
      <c r="B187" s="71" t="s">
        <v>26</v>
      </c>
      <c r="C187" s="71" t="s">
        <v>43</v>
      </c>
      <c r="D187" s="108"/>
      <c r="E187" s="117"/>
      <c r="F187" s="117"/>
      <c r="G187" s="117"/>
    </row>
    <row r="188" spans="2:7" x14ac:dyDescent="0.2">
      <c r="B188" s="304" t="s">
        <v>12</v>
      </c>
      <c r="C188" s="305"/>
      <c r="D188" s="108"/>
      <c r="E188" s="117"/>
      <c r="F188" s="117"/>
      <c r="G188" s="117"/>
    </row>
    <row r="189" spans="2:7" ht="13.15" customHeight="1" x14ac:dyDescent="0.2">
      <c r="B189" s="297" t="s">
        <v>13</v>
      </c>
      <c r="C189" s="299"/>
      <c r="D189" s="98">
        <f>+'1'!D16</f>
        <v>-500000</v>
      </c>
      <c r="E189" s="117"/>
      <c r="F189" s="117"/>
      <c r="G189" s="117"/>
    </row>
    <row r="190" spans="2:7" s="1" customFormat="1" x14ac:dyDescent="0.2">
      <c r="D190" s="202"/>
      <c r="E190" s="117"/>
      <c r="F190" s="117"/>
      <c r="G190" s="117"/>
    </row>
    <row r="191" spans="2:7" s="115" customFormat="1" x14ac:dyDescent="0.2">
      <c r="E191" s="117"/>
      <c r="F191" s="117"/>
      <c r="G191" s="117"/>
    </row>
    <row r="192" spans="2:7" s="115" customFormat="1" x14ac:dyDescent="0.2">
      <c r="E192" s="117"/>
      <c r="F192" s="117"/>
      <c r="G192" s="117"/>
    </row>
    <row r="193" spans="4:7" s="115" customFormat="1" x14ac:dyDescent="0.2">
      <c r="E193" s="117"/>
      <c r="F193" s="117"/>
      <c r="G193" s="117"/>
    </row>
    <row r="194" spans="4:7" s="115" customFormat="1" x14ac:dyDescent="0.2">
      <c r="E194" s="117"/>
      <c r="F194" s="117"/>
      <c r="G194" s="117"/>
    </row>
    <row r="195" spans="4:7" s="115" customFormat="1" x14ac:dyDescent="0.2">
      <c r="E195" s="117"/>
      <c r="F195" s="117"/>
      <c r="G195" s="117"/>
    </row>
    <row r="196" spans="4:7" s="115" customFormat="1" x14ac:dyDescent="0.2">
      <c r="D196" s="118"/>
      <c r="E196" s="117"/>
      <c r="F196" s="117"/>
      <c r="G196" s="117"/>
    </row>
    <row r="197" spans="4:7" s="115" customFormat="1" x14ac:dyDescent="0.2">
      <c r="E197" s="117"/>
      <c r="F197" s="117"/>
      <c r="G197" s="117"/>
    </row>
    <row r="198" spans="4:7" s="115" customFormat="1" x14ac:dyDescent="0.2">
      <c r="E198" s="117"/>
      <c r="F198" s="117"/>
      <c r="G198" s="117"/>
    </row>
    <row r="199" spans="4:7" x14ac:dyDescent="0.2">
      <c r="E199" s="117"/>
      <c r="F199" s="117"/>
      <c r="G199" s="117"/>
    </row>
    <row r="200" spans="4:7" x14ac:dyDescent="0.2">
      <c r="E200" s="117"/>
      <c r="F200" s="117"/>
      <c r="G200" s="117"/>
    </row>
    <row r="201" spans="4:7" x14ac:dyDescent="0.2">
      <c r="E201" s="117"/>
      <c r="F201" s="117"/>
      <c r="G201" s="117"/>
    </row>
    <row r="202" spans="4:7" x14ac:dyDescent="0.2">
      <c r="E202" s="117"/>
      <c r="F202" s="117"/>
      <c r="G202" s="117"/>
    </row>
    <row r="203" spans="4:7" x14ac:dyDescent="0.2">
      <c r="E203" s="117"/>
      <c r="F203" s="117"/>
      <c r="G203" s="117"/>
    </row>
  </sheetData>
  <mergeCells count="79">
    <mergeCell ref="F6:G6"/>
    <mergeCell ref="F7:G7"/>
    <mergeCell ref="B177:D177"/>
    <mergeCell ref="B178:D178"/>
    <mergeCell ref="B179:D179"/>
    <mergeCell ref="B150:C150"/>
    <mergeCell ref="B151:C151"/>
    <mergeCell ref="D154:D156"/>
    <mergeCell ref="B159:C159"/>
    <mergeCell ref="B160:C160"/>
    <mergeCell ref="B161:C161"/>
    <mergeCell ref="D130:D132"/>
    <mergeCell ref="B135:C135"/>
    <mergeCell ref="B136:C136"/>
    <mergeCell ref="B137:C137"/>
    <mergeCell ref="B138:C138"/>
    <mergeCell ref="D184:D186"/>
    <mergeCell ref="B188:C188"/>
    <mergeCell ref="B189:C189"/>
    <mergeCell ref="B162:D162"/>
    <mergeCell ref="D167:D169"/>
    <mergeCell ref="B172:C172"/>
    <mergeCell ref="B173:C173"/>
    <mergeCell ref="B174:C174"/>
    <mergeCell ref="B176:D176"/>
    <mergeCell ref="D145:D147"/>
    <mergeCell ref="B116:C116"/>
    <mergeCell ref="D119:D121"/>
    <mergeCell ref="B124:C124"/>
    <mergeCell ref="B125:C125"/>
    <mergeCell ref="B126:C126"/>
    <mergeCell ref="B127:C127"/>
    <mergeCell ref="B115:C115"/>
    <mergeCell ref="B83:C83"/>
    <mergeCell ref="D89:D91"/>
    <mergeCell ref="B94:C94"/>
    <mergeCell ref="B95:C95"/>
    <mergeCell ref="B96:C96"/>
    <mergeCell ref="D99:D101"/>
    <mergeCell ref="B104:C104"/>
    <mergeCell ref="B105:C105"/>
    <mergeCell ref="B106:C106"/>
    <mergeCell ref="D109:D111"/>
    <mergeCell ref="B114:C114"/>
    <mergeCell ref="B72:C72"/>
    <mergeCell ref="D75:D77"/>
    <mergeCell ref="B80:C80"/>
    <mergeCell ref="B81:C81"/>
    <mergeCell ref="B82:C82"/>
    <mergeCell ref="D66:D68"/>
    <mergeCell ref="B71:C71"/>
    <mergeCell ref="B45:C45"/>
    <mergeCell ref="B46:C46"/>
    <mergeCell ref="B47:C47"/>
    <mergeCell ref="B48:C48"/>
    <mergeCell ref="D54:D56"/>
    <mergeCell ref="B59:C59"/>
    <mergeCell ref="B60:C60"/>
    <mergeCell ref="B61:C61"/>
    <mergeCell ref="B62:C62"/>
    <mergeCell ref="B63:C63"/>
    <mergeCell ref="B44:C44"/>
    <mergeCell ref="B5:D5"/>
    <mergeCell ref="D12:D14"/>
    <mergeCell ref="B17:C17"/>
    <mergeCell ref="B18:C18"/>
    <mergeCell ref="D24:D26"/>
    <mergeCell ref="B29:C29"/>
    <mergeCell ref="B7:D7"/>
    <mergeCell ref="B30:C30"/>
    <mergeCell ref="B31:C31"/>
    <mergeCell ref="D37:D39"/>
    <mergeCell ref="B42:C42"/>
    <mergeCell ref="B43:C43"/>
    <mergeCell ref="B1:D1"/>
    <mergeCell ref="B2:D2"/>
    <mergeCell ref="B3:D3"/>
    <mergeCell ref="B4:D4"/>
    <mergeCell ref="B6:D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workbookViewId="0">
      <selection activeCell="A4" sqref="A4:I4"/>
    </sheetView>
  </sheetViews>
  <sheetFormatPr defaultRowHeight="13.5" x14ac:dyDescent="0.2"/>
  <cols>
    <col min="1" max="1" width="12.42578125" style="124" customWidth="1"/>
    <col min="2" max="3" width="15.28515625" style="124" customWidth="1"/>
    <col min="4" max="4" width="34.28515625" style="124" customWidth="1"/>
    <col min="5" max="5" width="8.5703125" style="124" customWidth="1"/>
    <col min="6" max="6" width="15.28515625" style="124" customWidth="1"/>
    <col min="7" max="7" width="20.7109375" style="124" customWidth="1"/>
    <col min="8" max="8" width="17.7109375" style="124" customWidth="1"/>
    <col min="9" max="9" width="19.28515625" style="124" customWidth="1"/>
    <col min="10" max="10" width="14.42578125" style="124" customWidth="1"/>
    <col min="11" max="232" width="9.140625" style="124"/>
    <col min="233" max="233" width="12.42578125" style="124" customWidth="1"/>
    <col min="234" max="235" width="15.28515625" style="124" customWidth="1"/>
    <col min="236" max="236" width="34.28515625" style="124" customWidth="1"/>
    <col min="237" max="237" width="8.5703125" style="124" customWidth="1"/>
    <col min="238" max="238" width="15.28515625" style="124" customWidth="1"/>
    <col min="239" max="239" width="20.7109375" style="124" customWidth="1"/>
    <col min="240" max="240" width="17.7109375" style="124" customWidth="1"/>
    <col min="241" max="241" width="19.28515625" style="124" customWidth="1"/>
    <col min="242" max="242" width="14.42578125" style="124" customWidth="1"/>
    <col min="243" max="488" width="9.140625" style="124"/>
    <col min="489" max="489" width="12.42578125" style="124" customWidth="1"/>
    <col min="490" max="491" width="15.28515625" style="124" customWidth="1"/>
    <col min="492" max="492" width="34.28515625" style="124" customWidth="1"/>
    <col min="493" max="493" width="8.5703125" style="124" customWidth="1"/>
    <col min="494" max="494" width="15.28515625" style="124" customWidth="1"/>
    <col min="495" max="495" width="20.7109375" style="124" customWidth="1"/>
    <col min="496" max="496" width="17.7109375" style="124" customWidth="1"/>
    <col min="497" max="497" width="19.28515625" style="124" customWidth="1"/>
    <col min="498" max="498" width="14.42578125" style="124" customWidth="1"/>
    <col min="499" max="744" width="9.140625" style="124"/>
    <col min="745" max="745" width="12.42578125" style="124" customWidth="1"/>
    <col min="746" max="747" width="15.28515625" style="124" customWidth="1"/>
    <col min="748" max="748" width="34.28515625" style="124" customWidth="1"/>
    <col min="749" max="749" width="8.5703125" style="124" customWidth="1"/>
    <col min="750" max="750" width="15.28515625" style="124" customWidth="1"/>
    <col min="751" max="751" width="20.7109375" style="124" customWidth="1"/>
    <col min="752" max="752" width="17.7109375" style="124" customWidth="1"/>
    <col min="753" max="753" width="19.28515625" style="124" customWidth="1"/>
    <col min="754" max="754" width="14.42578125" style="124" customWidth="1"/>
    <col min="755" max="1000" width="9.140625" style="124"/>
    <col min="1001" max="1001" width="12.42578125" style="124" customWidth="1"/>
    <col min="1002" max="1003" width="15.28515625" style="124" customWidth="1"/>
    <col min="1004" max="1004" width="34.28515625" style="124" customWidth="1"/>
    <col min="1005" max="1005" width="8.5703125" style="124" customWidth="1"/>
    <col min="1006" max="1006" width="15.28515625" style="124" customWidth="1"/>
    <col min="1007" max="1007" width="20.7109375" style="124" customWidth="1"/>
    <col min="1008" max="1008" width="17.7109375" style="124" customWidth="1"/>
    <col min="1009" max="1009" width="19.28515625" style="124" customWidth="1"/>
    <col min="1010" max="1010" width="14.42578125" style="124" customWidth="1"/>
    <col min="1011" max="1256" width="9.140625" style="124"/>
    <col min="1257" max="1257" width="12.42578125" style="124" customWidth="1"/>
    <col min="1258" max="1259" width="15.28515625" style="124" customWidth="1"/>
    <col min="1260" max="1260" width="34.28515625" style="124" customWidth="1"/>
    <col min="1261" max="1261" width="8.5703125" style="124" customWidth="1"/>
    <col min="1262" max="1262" width="15.28515625" style="124" customWidth="1"/>
    <col min="1263" max="1263" width="20.7109375" style="124" customWidth="1"/>
    <col min="1264" max="1264" width="17.7109375" style="124" customWidth="1"/>
    <col min="1265" max="1265" width="19.28515625" style="124" customWidth="1"/>
    <col min="1266" max="1266" width="14.42578125" style="124" customWidth="1"/>
    <col min="1267" max="1512" width="9.140625" style="124"/>
    <col min="1513" max="1513" width="12.42578125" style="124" customWidth="1"/>
    <col min="1514" max="1515" width="15.28515625" style="124" customWidth="1"/>
    <col min="1516" max="1516" width="34.28515625" style="124" customWidth="1"/>
    <col min="1517" max="1517" width="8.5703125" style="124" customWidth="1"/>
    <col min="1518" max="1518" width="15.28515625" style="124" customWidth="1"/>
    <col min="1519" max="1519" width="20.7109375" style="124" customWidth="1"/>
    <col min="1520" max="1520" width="17.7109375" style="124" customWidth="1"/>
    <col min="1521" max="1521" width="19.28515625" style="124" customWidth="1"/>
    <col min="1522" max="1522" width="14.42578125" style="124" customWidth="1"/>
    <col min="1523" max="1768" width="9.140625" style="124"/>
    <col min="1769" max="1769" width="12.42578125" style="124" customWidth="1"/>
    <col min="1770" max="1771" width="15.28515625" style="124" customWidth="1"/>
    <col min="1772" max="1772" width="34.28515625" style="124" customWidth="1"/>
    <col min="1773" max="1773" width="8.5703125" style="124" customWidth="1"/>
    <col min="1774" max="1774" width="15.28515625" style="124" customWidth="1"/>
    <col min="1775" max="1775" width="20.7109375" style="124" customWidth="1"/>
    <col min="1776" max="1776" width="17.7109375" style="124" customWidth="1"/>
    <col min="1777" max="1777" width="19.28515625" style="124" customWidth="1"/>
    <col min="1778" max="1778" width="14.42578125" style="124" customWidth="1"/>
    <col min="1779" max="2024" width="9.140625" style="124"/>
    <col min="2025" max="2025" width="12.42578125" style="124" customWidth="1"/>
    <col min="2026" max="2027" width="15.28515625" style="124" customWidth="1"/>
    <col min="2028" max="2028" width="34.28515625" style="124" customWidth="1"/>
    <col min="2029" max="2029" width="8.5703125" style="124" customWidth="1"/>
    <col min="2030" max="2030" width="15.28515625" style="124" customWidth="1"/>
    <col min="2031" max="2031" width="20.7109375" style="124" customWidth="1"/>
    <col min="2032" max="2032" width="17.7109375" style="124" customWidth="1"/>
    <col min="2033" max="2033" width="19.28515625" style="124" customWidth="1"/>
    <col min="2034" max="2034" width="14.42578125" style="124" customWidth="1"/>
    <col min="2035" max="2280" width="9.140625" style="124"/>
    <col min="2281" max="2281" width="12.42578125" style="124" customWidth="1"/>
    <col min="2282" max="2283" width="15.28515625" style="124" customWidth="1"/>
    <col min="2284" max="2284" width="34.28515625" style="124" customWidth="1"/>
    <col min="2285" max="2285" width="8.5703125" style="124" customWidth="1"/>
    <col min="2286" max="2286" width="15.28515625" style="124" customWidth="1"/>
    <col min="2287" max="2287" width="20.7109375" style="124" customWidth="1"/>
    <col min="2288" max="2288" width="17.7109375" style="124" customWidth="1"/>
    <col min="2289" max="2289" width="19.28515625" style="124" customWidth="1"/>
    <col min="2290" max="2290" width="14.42578125" style="124" customWidth="1"/>
    <col min="2291" max="2536" width="9.140625" style="124"/>
    <col min="2537" max="2537" width="12.42578125" style="124" customWidth="1"/>
    <col min="2538" max="2539" width="15.28515625" style="124" customWidth="1"/>
    <col min="2540" max="2540" width="34.28515625" style="124" customWidth="1"/>
    <col min="2541" max="2541" width="8.5703125" style="124" customWidth="1"/>
    <col min="2542" max="2542" width="15.28515625" style="124" customWidth="1"/>
    <col min="2543" max="2543" width="20.7109375" style="124" customWidth="1"/>
    <col min="2544" max="2544" width="17.7109375" style="124" customWidth="1"/>
    <col min="2545" max="2545" width="19.28515625" style="124" customWidth="1"/>
    <col min="2546" max="2546" width="14.42578125" style="124" customWidth="1"/>
    <col min="2547" max="2792" width="9.140625" style="124"/>
    <col min="2793" max="2793" width="12.42578125" style="124" customWidth="1"/>
    <col min="2794" max="2795" width="15.28515625" style="124" customWidth="1"/>
    <col min="2796" max="2796" width="34.28515625" style="124" customWidth="1"/>
    <col min="2797" max="2797" width="8.5703125" style="124" customWidth="1"/>
    <col min="2798" max="2798" width="15.28515625" style="124" customWidth="1"/>
    <col min="2799" max="2799" width="20.7109375" style="124" customWidth="1"/>
    <col min="2800" max="2800" width="17.7109375" style="124" customWidth="1"/>
    <col min="2801" max="2801" width="19.28515625" style="124" customWidth="1"/>
    <col min="2802" max="2802" width="14.42578125" style="124" customWidth="1"/>
    <col min="2803" max="3048" width="9.140625" style="124"/>
    <col min="3049" max="3049" width="12.42578125" style="124" customWidth="1"/>
    <col min="3050" max="3051" width="15.28515625" style="124" customWidth="1"/>
    <col min="3052" max="3052" width="34.28515625" style="124" customWidth="1"/>
    <col min="3053" max="3053" width="8.5703125" style="124" customWidth="1"/>
    <col min="3054" max="3054" width="15.28515625" style="124" customWidth="1"/>
    <col min="3055" max="3055" width="20.7109375" style="124" customWidth="1"/>
    <col min="3056" max="3056" width="17.7109375" style="124" customWidth="1"/>
    <col min="3057" max="3057" width="19.28515625" style="124" customWidth="1"/>
    <col min="3058" max="3058" width="14.42578125" style="124" customWidth="1"/>
    <col min="3059" max="3304" width="9.140625" style="124"/>
    <col min="3305" max="3305" width="12.42578125" style="124" customWidth="1"/>
    <col min="3306" max="3307" width="15.28515625" style="124" customWidth="1"/>
    <col min="3308" max="3308" width="34.28515625" style="124" customWidth="1"/>
    <col min="3309" max="3309" width="8.5703125" style="124" customWidth="1"/>
    <col min="3310" max="3310" width="15.28515625" style="124" customWidth="1"/>
    <col min="3311" max="3311" width="20.7109375" style="124" customWidth="1"/>
    <col min="3312" max="3312" width="17.7109375" style="124" customWidth="1"/>
    <col min="3313" max="3313" width="19.28515625" style="124" customWidth="1"/>
    <col min="3314" max="3314" width="14.42578125" style="124" customWidth="1"/>
    <col min="3315" max="3560" width="9.140625" style="124"/>
    <col min="3561" max="3561" width="12.42578125" style="124" customWidth="1"/>
    <col min="3562" max="3563" width="15.28515625" style="124" customWidth="1"/>
    <col min="3564" max="3564" width="34.28515625" style="124" customWidth="1"/>
    <col min="3565" max="3565" width="8.5703125" style="124" customWidth="1"/>
    <col min="3566" max="3566" width="15.28515625" style="124" customWidth="1"/>
    <col min="3567" max="3567" width="20.7109375" style="124" customWidth="1"/>
    <col min="3568" max="3568" width="17.7109375" style="124" customWidth="1"/>
    <col min="3569" max="3569" width="19.28515625" style="124" customWidth="1"/>
    <col min="3570" max="3570" width="14.42578125" style="124" customWidth="1"/>
    <col min="3571" max="3816" width="9.140625" style="124"/>
    <col min="3817" max="3817" width="12.42578125" style="124" customWidth="1"/>
    <col min="3818" max="3819" width="15.28515625" style="124" customWidth="1"/>
    <col min="3820" max="3820" width="34.28515625" style="124" customWidth="1"/>
    <col min="3821" max="3821" width="8.5703125" style="124" customWidth="1"/>
    <col min="3822" max="3822" width="15.28515625" style="124" customWidth="1"/>
    <col min="3823" max="3823" width="20.7109375" style="124" customWidth="1"/>
    <col min="3824" max="3824" width="17.7109375" style="124" customWidth="1"/>
    <col min="3825" max="3825" width="19.28515625" style="124" customWidth="1"/>
    <col min="3826" max="3826" width="14.42578125" style="124" customWidth="1"/>
    <col min="3827" max="4072" width="9.140625" style="124"/>
    <col min="4073" max="4073" width="12.42578125" style="124" customWidth="1"/>
    <col min="4074" max="4075" width="15.28515625" style="124" customWidth="1"/>
    <col min="4076" max="4076" width="34.28515625" style="124" customWidth="1"/>
    <col min="4077" max="4077" width="8.5703125" style="124" customWidth="1"/>
    <col min="4078" max="4078" width="15.28515625" style="124" customWidth="1"/>
    <col min="4079" max="4079" width="20.7109375" style="124" customWidth="1"/>
    <col min="4080" max="4080" width="17.7109375" style="124" customWidth="1"/>
    <col min="4081" max="4081" width="19.28515625" style="124" customWidth="1"/>
    <col min="4082" max="4082" width="14.42578125" style="124" customWidth="1"/>
    <col min="4083" max="4328" width="9.140625" style="124"/>
    <col min="4329" max="4329" width="12.42578125" style="124" customWidth="1"/>
    <col min="4330" max="4331" width="15.28515625" style="124" customWidth="1"/>
    <col min="4332" max="4332" width="34.28515625" style="124" customWidth="1"/>
    <col min="4333" max="4333" width="8.5703125" style="124" customWidth="1"/>
    <col min="4334" max="4334" width="15.28515625" style="124" customWidth="1"/>
    <col min="4335" max="4335" width="20.7109375" style="124" customWidth="1"/>
    <col min="4336" max="4336" width="17.7109375" style="124" customWidth="1"/>
    <col min="4337" max="4337" width="19.28515625" style="124" customWidth="1"/>
    <col min="4338" max="4338" width="14.42578125" style="124" customWidth="1"/>
    <col min="4339" max="4584" width="9.140625" style="124"/>
    <col min="4585" max="4585" width="12.42578125" style="124" customWidth="1"/>
    <col min="4586" max="4587" width="15.28515625" style="124" customWidth="1"/>
    <col min="4588" max="4588" width="34.28515625" style="124" customWidth="1"/>
    <col min="4589" max="4589" width="8.5703125" style="124" customWidth="1"/>
    <col min="4590" max="4590" width="15.28515625" style="124" customWidth="1"/>
    <col min="4591" max="4591" width="20.7109375" style="124" customWidth="1"/>
    <col min="4592" max="4592" width="17.7109375" style="124" customWidth="1"/>
    <col min="4593" max="4593" width="19.28515625" style="124" customWidth="1"/>
    <col min="4594" max="4594" width="14.42578125" style="124" customWidth="1"/>
    <col min="4595" max="4840" width="9.140625" style="124"/>
    <col min="4841" max="4841" width="12.42578125" style="124" customWidth="1"/>
    <col min="4842" max="4843" width="15.28515625" style="124" customWidth="1"/>
    <col min="4844" max="4844" width="34.28515625" style="124" customWidth="1"/>
    <col min="4845" max="4845" width="8.5703125" style="124" customWidth="1"/>
    <col min="4846" max="4846" width="15.28515625" style="124" customWidth="1"/>
    <col min="4847" max="4847" width="20.7109375" style="124" customWidth="1"/>
    <col min="4848" max="4848" width="17.7109375" style="124" customWidth="1"/>
    <col min="4849" max="4849" width="19.28515625" style="124" customWidth="1"/>
    <col min="4850" max="4850" width="14.42578125" style="124" customWidth="1"/>
    <col min="4851" max="5096" width="9.140625" style="124"/>
    <col min="5097" max="5097" width="12.42578125" style="124" customWidth="1"/>
    <col min="5098" max="5099" width="15.28515625" style="124" customWidth="1"/>
    <col min="5100" max="5100" width="34.28515625" style="124" customWidth="1"/>
    <col min="5101" max="5101" width="8.5703125" style="124" customWidth="1"/>
    <col min="5102" max="5102" width="15.28515625" style="124" customWidth="1"/>
    <col min="5103" max="5103" width="20.7109375" style="124" customWidth="1"/>
    <col min="5104" max="5104" width="17.7109375" style="124" customWidth="1"/>
    <col min="5105" max="5105" width="19.28515625" style="124" customWidth="1"/>
    <col min="5106" max="5106" width="14.42578125" style="124" customWidth="1"/>
    <col min="5107" max="5352" width="9.140625" style="124"/>
    <col min="5353" max="5353" width="12.42578125" style="124" customWidth="1"/>
    <col min="5354" max="5355" width="15.28515625" style="124" customWidth="1"/>
    <col min="5356" max="5356" width="34.28515625" style="124" customWidth="1"/>
    <col min="5357" max="5357" width="8.5703125" style="124" customWidth="1"/>
    <col min="5358" max="5358" width="15.28515625" style="124" customWidth="1"/>
    <col min="5359" max="5359" width="20.7109375" style="124" customWidth="1"/>
    <col min="5360" max="5360" width="17.7109375" style="124" customWidth="1"/>
    <col min="5361" max="5361" width="19.28515625" style="124" customWidth="1"/>
    <col min="5362" max="5362" width="14.42578125" style="124" customWidth="1"/>
    <col min="5363" max="5608" width="9.140625" style="124"/>
    <col min="5609" max="5609" width="12.42578125" style="124" customWidth="1"/>
    <col min="5610" max="5611" width="15.28515625" style="124" customWidth="1"/>
    <col min="5612" max="5612" width="34.28515625" style="124" customWidth="1"/>
    <col min="5613" max="5613" width="8.5703125" style="124" customWidth="1"/>
    <col min="5614" max="5614" width="15.28515625" style="124" customWidth="1"/>
    <col min="5615" max="5615" width="20.7109375" style="124" customWidth="1"/>
    <col min="5616" max="5616" width="17.7109375" style="124" customWidth="1"/>
    <col min="5617" max="5617" width="19.28515625" style="124" customWidth="1"/>
    <col min="5618" max="5618" width="14.42578125" style="124" customWidth="1"/>
    <col min="5619" max="5864" width="9.140625" style="124"/>
    <col min="5865" max="5865" width="12.42578125" style="124" customWidth="1"/>
    <col min="5866" max="5867" width="15.28515625" style="124" customWidth="1"/>
    <col min="5868" max="5868" width="34.28515625" style="124" customWidth="1"/>
    <col min="5869" max="5869" width="8.5703125" style="124" customWidth="1"/>
    <col min="5870" max="5870" width="15.28515625" style="124" customWidth="1"/>
    <col min="5871" max="5871" width="20.7109375" style="124" customWidth="1"/>
    <col min="5872" max="5872" width="17.7109375" style="124" customWidth="1"/>
    <col min="5873" max="5873" width="19.28515625" style="124" customWidth="1"/>
    <col min="5874" max="5874" width="14.42578125" style="124" customWidth="1"/>
    <col min="5875" max="6120" width="9.140625" style="124"/>
    <col min="6121" max="6121" width="12.42578125" style="124" customWidth="1"/>
    <col min="6122" max="6123" width="15.28515625" style="124" customWidth="1"/>
    <col min="6124" max="6124" width="34.28515625" style="124" customWidth="1"/>
    <col min="6125" max="6125" width="8.5703125" style="124" customWidth="1"/>
    <col min="6126" max="6126" width="15.28515625" style="124" customWidth="1"/>
    <col min="6127" max="6127" width="20.7109375" style="124" customWidth="1"/>
    <col min="6128" max="6128" width="17.7109375" style="124" customWidth="1"/>
    <col min="6129" max="6129" width="19.28515625" style="124" customWidth="1"/>
    <col min="6130" max="6130" width="14.42578125" style="124" customWidth="1"/>
    <col min="6131" max="6376" width="9.140625" style="124"/>
    <col min="6377" max="6377" width="12.42578125" style="124" customWidth="1"/>
    <col min="6378" max="6379" width="15.28515625" style="124" customWidth="1"/>
    <col min="6380" max="6380" width="34.28515625" style="124" customWidth="1"/>
    <col min="6381" max="6381" width="8.5703125" style="124" customWidth="1"/>
    <col min="6382" max="6382" width="15.28515625" style="124" customWidth="1"/>
    <col min="6383" max="6383" width="20.7109375" style="124" customWidth="1"/>
    <col min="6384" max="6384" width="17.7109375" style="124" customWidth="1"/>
    <col min="6385" max="6385" width="19.28515625" style="124" customWidth="1"/>
    <col min="6386" max="6386" width="14.42578125" style="124" customWidth="1"/>
    <col min="6387" max="6632" width="9.140625" style="124"/>
    <col min="6633" max="6633" width="12.42578125" style="124" customWidth="1"/>
    <col min="6634" max="6635" width="15.28515625" style="124" customWidth="1"/>
    <col min="6636" max="6636" width="34.28515625" style="124" customWidth="1"/>
    <col min="6637" max="6637" width="8.5703125" style="124" customWidth="1"/>
    <col min="6638" max="6638" width="15.28515625" style="124" customWidth="1"/>
    <col min="6639" max="6639" width="20.7109375" style="124" customWidth="1"/>
    <col min="6640" max="6640" width="17.7109375" style="124" customWidth="1"/>
    <col min="6641" max="6641" width="19.28515625" style="124" customWidth="1"/>
    <col min="6642" max="6642" width="14.42578125" style="124" customWidth="1"/>
    <col min="6643" max="6888" width="9.140625" style="124"/>
    <col min="6889" max="6889" width="12.42578125" style="124" customWidth="1"/>
    <col min="6890" max="6891" width="15.28515625" style="124" customWidth="1"/>
    <col min="6892" max="6892" width="34.28515625" style="124" customWidth="1"/>
    <col min="6893" max="6893" width="8.5703125" style="124" customWidth="1"/>
    <col min="6894" max="6894" width="15.28515625" style="124" customWidth="1"/>
    <col min="6895" max="6895" width="20.7109375" style="124" customWidth="1"/>
    <col min="6896" max="6896" width="17.7109375" style="124" customWidth="1"/>
    <col min="6897" max="6897" width="19.28515625" style="124" customWidth="1"/>
    <col min="6898" max="6898" width="14.42578125" style="124" customWidth="1"/>
    <col min="6899" max="7144" width="9.140625" style="124"/>
    <col min="7145" max="7145" width="12.42578125" style="124" customWidth="1"/>
    <col min="7146" max="7147" width="15.28515625" style="124" customWidth="1"/>
    <col min="7148" max="7148" width="34.28515625" style="124" customWidth="1"/>
    <col min="7149" max="7149" width="8.5703125" style="124" customWidth="1"/>
    <col min="7150" max="7150" width="15.28515625" style="124" customWidth="1"/>
    <col min="7151" max="7151" width="20.7109375" style="124" customWidth="1"/>
    <col min="7152" max="7152" width="17.7109375" style="124" customWidth="1"/>
    <col min="7153" max="7153" width="19.28515625" style="124" customWidth="1"/>
    <col min="7154" max="7154" width="14.42578125" style="124" customWidth="1"/>
    <col min="7155" max="7400" width="9.140625" style="124"/>
    <col min="7401" max="7401" width="12.42578125" style="124" customWidth="1"/>
    <col min="7402" max="7403" width="15.28515625" style="124" customWidth="1"/>
    <col min="7404" max="7404" width="34.28515625" style="124" customWidth="1"/>
    <col min="7405" max="7405" width="8.5703125" style="124" customWidth="1"/>
    <col min="7406" max="7406" width="15.28515625" style="124" customWidth="1"/>
    <col min="7407" max="7407" width="20.7109375" style="124" customWidth="1"/>
    <col min="7408" max="7408" width="17.7109375" style="124" customWidth="1"/>
    <col min="7409" max="7409" width="19.28515625" style="124" customWidth="1"/>
    <col min="7410" max="7410" width="14.42578125" style="124" customWidth="1"/>
    <col min="7411" max="7656" width="9.140625" style="124"/>
    <col min="7657" max="7657" width="12.42578125" style="124" customWidth="1"/>
    <col min="7658" max="7659" width="15.28515625" style="124" customWidth="1"/>
    <col min="7660" max="7660" width="34.28515625" style="124" customWidth="1"/>
    <col min="7661" max="7661" width="8.5703125" style="124" customWidth="1"/>
    <col min="7662" max="7662" width="15.28515625" style="124" customWidth="1"/>
    <col min="7663" max="7663" width="20.7109375" style="124" customWidth="1"/>
    <col min="7664" max="7664" width="17.7109375" style="124" customWidth="1"/>
    <col min="7665" max="7665" width="19.28515625" style="124" customWidth="1"/>
    <col min="7666" max="7666" width="14.42578125" style="124" customWidth="1"/>
    <col min="7667" max="7912" width="9.140625" style="124"/>
    <col min="7913" max="7913" width="12.42578125" style="124" customWidth="1"/>
    <col min="7914" max="7915" width="15.28515625" style="124" customWidth="1"/>
    <col min="7916" max="7916" width="34.28515625" style="124" customWidth="1"/>
    <col min="7917" max="7917" width="8.5703125" style="124" customWidth="1"/>
    <col min="7918" max="7918" width="15.28515625" style="124" customWidth="1"/>
    <col min="7919" max="7919" width="20.7109375" style="124" customWidth="1"/>
    <col min="7920" max="7920" width="17.7109375" style="124" customWidth="1"/>
    <col min="7921" max="7921" width="19.28515625" style="124" customWidth="1"/>
    <col min="7922" max="7922" width="14.42578125" style="124" customWidth="1"/>
    <col min="7923" max="8168" width="9.140625" style="124"/>
    <col min="8169" max="8169" width="12.42578125" style="124" customWidth="1"/>
    <col min="8170" max="8171" width="15.28515625" style="124" customWidth="1"/>
    <col min="8172" max="8172" width="34.28515625" style="124" customWidth="1"/>
    <col min="8173" max="8173" width="8.5703125" style="124" customWidth="1"/>
    <col min="8174" max="8174" width="15.28515625" style="124" customWidth="1"/>
    <col min="8175" max="8175" width="20.7109375" style="124" customWidth="1"/>
    <col min="8176" max="8176" width="17.7109375" style="124" customWidth="1"/>
    <col min="8177" max="8177" width="19.28515625" style="124" customWidth="1"/>
    <col min="8178" max="8178" width="14.42578125" style="124" customWidth="1"/>
    <col min="8179" max="8424" width="9.140625" style="124"/>
    <col min="8425" max="8425" width="12.42578125" style="124" customWidth="1"/>
    <col min="8426" max="8427" width="15.28515625" style="124" customWidth="1"/>
    <col min="8428" max="8428" width="34.28515625" style="124" customWidth="1"/>
    <col min="8429" max="8429" width="8.5703125" style="124" customWidth="1"/>
    <col min="8430" max="8430" width="15.28515625" style="124" customWidth="1"/>
    <col min="8431" max="8431" width="20.7109375" style="124" customWidth="1"/>
    <col min="8432" max="8432" width="17.7109375" style="124" customWidth="1"/>
    <col min="8433" max="8433" width="19.28515625" style="124" customWidth="1"/>
    <col min="8434" max="8434" width="14.42578125" style="124" customWidth="1"/>
    <col min="8435" max="8680" width="9.140625" style="124"/>
    <col min="8681" max="8681" width="12.42578125" style="124" customWidth="1"/>
    <col min="8682" max="8683" width="15.28515625" style="124" customWidth="1"/>
    <col min="8684" max="8684" width="34.28515625" style="124" customWidth="1"/>
    <col min="8685" max="8685" width="8.5703125" style="124" customWidth="1"/>
    <col min="8686" max="8686" width="15.28515625" style="124" customWidth="1"/>
    <col min="8687" max="8687" width="20.7109375" style="124" customWidth="1"/>
    <col min="8688" max="8688" width="17.7109375" style="124" customWidth="1"/>
    <col min="8689" max="8689" width="19.28515625" style="124" customWidth="1"/>
    <col min="8690" max="8690" width="14.42578125" style="124" customWidth="1"/>
    <col min="8691" max="8936" width="9.140625" style="124"/>
    <col min="8937" max="8937" width="12.42578125" style="124" customWidth="1"/>
    <col min="8938" max="8939" width="15.28515625" style="124" customWidth="1"/>
    <col min="8940" max="8940" width="34.28515625" style="124" customWidth="1"/>
    <col min="8941" max="8941" width="8.5703125" style="124" customWidth="1"/>
    <col min="8942" max="8942" width="15.28515625" style="124" customWidth="1"/>
    <col min="8943" max="8943" width="20.7109375" style="124" customWidth="1"/>
    <col min="8944" max="8944" width="17.7109375" style="124" customWidth="1"/>
    <col min="8945" max="8945" width="19.28515625" style="124" customWidth="1"/>
    <col min="8946" max="8946" width="14.42578125" style="124" customWidth="1"/>
    <col min="8947" max="9192" width="9.140625" style="124"/>
    <col min="9193" max="9193" width="12.42578125" style="124" customWidth="1"/>
    <col min="9194" max="9195" width="15.28515625" style="124" customWidth="1"/>
    <col min="9196" max="9196" width="34.28515625" style="124" customWidth="1"/>
    <col min="9197" max="9197" width="8.5703125" style="124" customWidth="1"/>
    <col min="9198" max="9198" width="15.28515625" style="124" customWidth="1"/>
    <col min="9199" max="9199" width="20.7109375" style="124" customWidth="1"/>
    <col min="9200" max="9200" width="17.7109375" style="124" customWidth="1"/>
    <col min="9201" max="9201" width="19.28515625" style="124" customWidth="1"/>
    <col min="9202" max="9202" width="14.42578125" style="124" customWidth="1"/>
    <col min="9203" max="9448" width="9.140625" style="124"/>
    <col min="9449" max="9449" width="12.42578125" style="124" customWidth="1"/>
    <col min="9450" max="9451" width="15.28515625" style="124" customWidth="1"/>
    <col min="9452" max="9452" width="34.28515625" style="124" customWidth="1"/>
    <col min="9453" max="9453" width="8.5703125" style="124" customWidth="1"/>
    <col min="9454" max="9454" width="15.28515625" style="124" customWidth="1"/>
    <col min="9455" max="9455" width="20.7109375" style="124" customWidth="1"/>
    <col min="9456" max="9456" width="17.7109375" style="124" customWidth="1"/>
    <col min="9457" max="9457" width="19.28515625" style="124" customWidth="1"/>
    <col min="9458" max="9458" width="14.42578125" style="124" customWidth="1"/>
    <col min="9459" max="9704" width="9.140625" style="124"/>
    <col min="9705" max="9705" width="12.42578125" style="124" customWidth="1"/>
    <col min="9706" max="9707" width="15.28515625" style="124" customWidth="1"/>
    <col min="9708" max="9708" width="34.28515625" style="124" customWidth="1"/>
    <col min="9709" max="9709" width="8.5703125" style="124" customWidth="1"/>
    <col min="9710" max="9710" width="15.28515625" style="124" customWidth="1"/>
    <col min="9711" max="9711" width="20.7109375" style="124" customWidth="1"/>
    <col min="9712" max="9712" width="17.7109375" style="124" customWidth="1"/>
    <col min="9713" max="9713" width="19.28515625" style="124" customWidth="1"/>
    <col min="9714" max="9714" width="14.42578125" style="124" customWidth="1"/>
    <col min="9715" max="9960" width="9.140625" style="124"/>
    <col min="9961" max="9961" width="12.42578125" style="124" customWidth="1"/>
    <col min="9962" max="9963" width="15.28515625" style="124" customWidth="1"/>
    <col min="9964" max="9964" width="34.28515625" style="124" customWidth="1"/>
    <col min="9965" max="9965" width="8.5703125" style="124" customWidth="1"/>
    <col min="9966" max="9966" width="15.28515625" style="124" customWidth="1"/>
    <col min="9967" max="9967" width="20.7109375" style="124" customWidth="1"/>
    <col min="9968" max="9968" width="17.7109375" style="124" customWidth="1"/>
    <col min="9969" max="9969" width="19.28515625" style="124" customWidth="1"/>
    <col min="9970" max="9970" width="14.42578125" style="124" customWidth="1"/>
    <col min="9971" max="10216" width="9.140625" style="124"/>
    <col min="10217" max="10217" width="12.42578125" style="124" customWidth="1"/>
    <col min="10218" max="10219" width="15.28515625" style="124" customWidth="1"/>
    <col min="10220" max="10220" width="34.28515625" style="124" customWidth="1"/>
    <col min="10221" max="10221" width="8.5703125" style="124" customWidth="1"/>
    <col min="10222" max="10222" width="15.28515625" style="124" customWidth="1"/>
    <col min="10223" max="10223" width="20.7109375" style="124" customWidth="1"/>
    <col min="10224" max="10224" width="17.7109375" style="124" customWidth="1"/>
    <col min="10225" max="10225" width="19.28515625" style="124" customWidth="1"/>
    <col min="10226" max="10226" width="14.42578125" style="124" customWidth="1"/>
    <col min="10227" max="10472" width="9.140625" style="124"/>
    <col min="10473" max="10473" width="12.42578125" style="124" customWidth="1"/>
    <col min="10474" max="10475" width="15.28515625" style="124" customWidth="1"/>
    <col min="10476" max="10476" width="34.28515625" style="124" customWidth="1"/>
    <col min="10477" max="10477" width="8.5703125" style="124" customWidth="1"/>
    <col min="10478" max="10478" width="15.28515625" style="124" customWidth="1"/>
    <col min="10479" max="10479" width="20.7109375" style="124" customWidth="1"/>
    <col min="10480" max="10480" width="17.7109375" style="124" customWidth="1"/>
    <col min="10481" max="10481" width="19.28515625" style="124" customWidth="1"/>
    <col min="10482" max="10482" width="14.42578125" style="124" customWidth="1"/>
    <col min="10483" max="10728" width="9.140625" style="124"/>
    <col min="10729" max="10729" width="12.42578125" style="124" customWidth="1"/>
    <col min="10730" max="10731" width="15.28515625" style="124" customWidth="1"/>
    <col min="10732" max="10732" width="34.28515625" style="124" customWidth="1"/>
    <col min="10733" max="10733" width="8.5703125" style="124" customWidth="1"/>
    <col min="10734" max="10734" width="15.28515625" style="124" customWidth="1"/>
    <col min="10735" max="10735" width="20.7109375" style="124" customWidth="1"/>
    <col min="10736" max="10736" width="17.7109375" style="124" customWidth="1"/>
    <col min="10737" max="10737" width="19.28515625" style="124" customWidth="1"/>
    <col min="10738" max="10738" width="14.42578125" style="124" customWidth="1"/>
    <col min="10739" max="10984" width="9.140625" style="124"/>
    <col min="10985" max="10985" width="12.42578125" style="124" customWidth="1"/>
    <col min="10986" max="10987" width="15.28515625" style="124" customWidth="1"/>
    <col min="10988" max="10988" width="34.28515625" style="124" customWidth="1"/>
    <col min="10989" max="10989" width="8.5703125" style="124" customWidth="1"/>
    <col min="10990" max="10990" width="15.28515625" style="124" customWidth="1"/>
    <col min="10991" max="10991" width="20.7109375" style="124" customWidth="1"/>
    <col min="10992" max="10992" width="17.7109375" style="124" customWidth="1"/>
    <col min="10993" max="10993" width="19.28515625" style="124" customWidth="1"/>
    <col min="10994" max="10994" width="14.42578125" style="124" customWidth="1"/>
    <col min="10995" max="11240" width="9.140625" style="124"/>
    <col min="11241" max="11241" width="12.42578125" style="124" customWidth="1"/>
    <col min="11242" max="11243" width="15.28515625" style="124" customWidth="1"/>
    <col min="11244" max="11244" width="34.28515625" style="124" customWidth="1"/>
    <col min="11245" max="11245" width="8.5703125" style="124" customWidth="1"/>
    <col min="11246" max="11246" width="15.28515625" style="124" customWidth="1"/>
    <col min="11247" max="11247" width="20.7109375" style="124" customWidth="1"/>
    <col min="11248" max="11248" width="17.7109375" style="124" customWidth="1"/>
    <col min="11249" max="11249" width="19.28515625" style="124" customWidth="1"/>
    <col min="11250" max="11250" width="14.42578125" style="124" customWidth="1"/>
    <col min="11251" max="11496" width="9.140625" style="124"/>
    <col min="11497" max="11497" width="12.42578125" style="124" customWidth="1"/>
    <col min="11498" max="11499" width="15.28515625" style="124" customWidth="1"/>
    <col min="11500" max="11500" width="34.28515625" style="124" customWidth="1"/>
    <col min="11501" max="11501" width="8.5703125" style="124" customWidth="1"/>
    <col min="11502" max="11502" width="15.28515625" style="124" customWidth="1"/>
    <col min="11503" max="11503" width="20.7109375" style="124" customWidth="1"/>
    <col min="11504" max="11504" width="17.7109375" style="124" customWidth="1"/>
    <col min="11505" max="11505" width="19.28515625" style="124" customWidth="1"/>
    <col min="11506" max="11506" width="14.42578125" style="124" customWidth="1"/>
    <col min="11507" max="11752" width="9.140625" style="124"/>
    <col min="11753" max="11753" width="12.42578125" style="124" customWidth="1"/>
    <col min="11754" max="11755" width="15.28515625" style="124" customWidth="1"/>
    <col min="11756" max="11756" width="34.28515625" style="124" customWidth="1"/>
    <col min="11757" max="11757" width="8.5703125" style="124" customWidth="1"/>
    <col min="11758" max="11758" width="15.28515625" style="124" customWidth="1"/>
    <col min="11759" max="11759" width="20.7109375" style="124" customWidth="1"/>
    <col min="11760" max="11760" width="17.7109375" style="124" customWidth="1"/>
    <col min="11761" max="11761" width="19.28515625" style="124" customWidth="1"/>
    <col min="11762" max="11762" width="14.42578125" style="124" customWidth="1"/>
    <col min="11763" max="12008" width="9.140625" style="124"/>
    <col min="12009" max="12009" width="12.42578125" style="124" customWidth="1"/>
    <col min="12010" max="12011" width="15.28515625" style="124" customWidth="1"/>
    <col min="12012" max="12012" width="34.28515625" style="124" customWidth="1"/>
    <col min="12013" max="12013" width="8.5703125" style="124" customWidth="1"/>
    <col min="12014" max="12014" width="15.28515625" style="124" customWidth="1"/>
    <col min="12015" max="12015" width="20.7109375" style="124" customWidth="1"/>
    <col min="12016" max="12016" width="17.7109375" style="124" customWidth="1"/>
    <col min="12017" max="12017" width="19.28515625" style="124" customWidth="1"/>
    <col min="12018" max="12018" width="14.42578125" style="124" customWidth="1"/>
    <col min="12019" max="12264" width="9.140625" style="124"/>
    <col min="12265" max="12265" width="12.42578125" style="124" customWidth="1"/>
    <col min="12266" max="12267" width="15.28515625" style="124" customWidth="1"/>
    <col min="12268" max="12268" width="34.28515625" style="124" customWidth="1"/>
    <col min="12269" max="12269" width="8.5703125" style="124" customWidth="1"/>
    <col min="12270" max="12270" width="15.28515625" style="124" customWidth="1"/>
    <col min="12271" max="12271" width="20.7109375" style="124" customWidth="1"/>
    <col min="12272" max="12272" width="17.7109375" style="124" customWidth="1"/>
    <col min="12273" max="12273" width="19.28515625" style="124" customWidth="1"/>
    <col min="12274" max="12274" width="14.42578125" style="124" customWidth="1"/>
    <col min="12275" max="12520" width="9.140625" style="124"/>
    <col min="12521" max="12521" width="12.42578125" style="124" customWidth="1"/>
    <col min="12522" max="12523" width="15.28515625" style="124" customWidth="1"/>
    <col min="12524" max="12524" width="34.28515625" style="124" customWidth="1"/>
    <col min="12525" max="12525" width="8.5703125" style="124" customWidth="1"/>
    <col min="12526" max="12526" width="15.28515625" style="124" customWidth="1"/>
    <col min="12527" max="12527" width="20.7109375" style="124" customWidth="1"/>
    <col min="12528" max="12528" width="17.7109375" style="124" customWidth="1"/>
    <col min="12529" max="12529" width="19.28515625" style="124" customWidth="1"/>
    <col min="12530" max="12530" width="14.42578125" style="124" customWidth="1"/>
    <col min="12531" max="12776" width="9.140625" style="124"/>
    <col min="12777" max="12777" width="12.42578125" style="124" customWidth="1"/>
    <col min="12778" max="12779" width="15.28515625" style="124" customWidth="1"/>
    <col min="12780" max="12780" width="34.28515625" style="124" customWidth="1"/>
    <col min="12781" max="12781" width="8.5703125" style="124" customWidth="1"/>
    <col min="12782" max="12782" width="15.28515625" style="124" customWidth="1"/>
    <col min="12783" max="12783" width="20.7109375" style="124" customWidth="1"/>
    <col min="12784" max="12784" width="17.7109375" style="124" customWidth="1"/>
    <col min="12785" max="12785" width="19.28515625" style="124" customWidth="1"/>
    <col min="12786" max="12786" width="14.42578125" style="124" customWidth="1"/>
    <col min="12787" max="13032" width="9.140625" style="124"/>
    <col min="13033" max="13033" width="12.42578125" style="124" customWidth="1"/>
    <col min="13034" max="13035" width="15.28515625" style="124" customWidth="1"/>
    <col min="13036" max="13036" width="34.28515625" style="124" customWidth="1"/>
    <col min="13037" max="13037" width="8.5703125" style="124" customWidth="1"/>
    <col min="13038" max="13038" width="15.28515625" style="124" customWidth="1"/>
    <col min="13039" max="13039" width="20.7109375" style="124" customWidth="1"/>
    <col min="13040" max="13040" width="17.7109375" style="124" customWidth="1"/>
    <col min="13041" max="13041" width="19.28515625" style="124" customWidth="1"/>
    <col min="13042" max="13042" width="14.42578125" style="124" customWidth="1"/>
    <col min="13043" max="13288" width="9.140625" style="124"/>
    <col min="13289" max="13289" width="12.42578125" style="124" customWidth="1"/>
    <col min="13290" max="13291" width="15.28515625" style="124" customWidth="1"/>
    <col min="13292" max="13292" width="34.28515625" style="124" customWidth="1"/>
    <col min="13293" max="13293" width="8.5703125" style="124" customWidth="1"/>
    <col min="13294" max="13294" width="15.28515625" style="124" customWidth="1"/>
    <col min="13295" max="13295" width="20.7109375" style="124" customWidth="1"/>
    <col min="13296" max="13296" width="17.7109375" style="124" customWidth="1"/>
    <col min="13297" max="13297" width="19.28515625" style="124" customWidth="1"/>
    <col min="13298" max="13298" width="14.42578125" style="124" customWidth="1"/>
    <col min="13299" max="13544" width="9.140625" style="124"/>
    <col min="13545" max="13545" width="12.42578125" style="124" customWidth="1"/>
    <col min="13546" max="13547" width="15.28515625" style="124" customWidth="1"/>
    <col min="13548" max="13548" width="34.28515625" style="124" customWidth="1"/>
    <col min="13549" max="13549" width="8.5703125" style="124" customWidth="1"/>
    <col min="13550" max="13550" width="15.28515625" style="124" customWidth="1"/>
    <col min="13551" max="13551" width="20.7109375" style="124" customWidth="1"/>
    <col min="13552" max="13552" width="17.7109375" style="124" customWidth="1"/>
    <col min="13553" max="13553" width="19.28515625" style="124" customWidth="1"/>
    <col min="13554" max="13554" width="14.42578125" style="124" customWidth="1"/>
    <col min="13555" max="13800" width="9.140625" style="124"/>
    <col min="13801" max="13801" width="12.42578125" style="124" customWidth="1"/>
    <col min="13802" max="13803" width="15.28515625" style="124" customWidth="1"/>
    <col min="13804" max="13804" width="34.28515625" style="124" customWidth="1"/>
    <col min="13805" max="13805" width="8.5703125" style="124" customWidth="1"/>
    <col min="13806" max="13806" width="15.28515625" style="124" customWidth="1"/>
    <col min="13807" max="13807" width="20.7109375" style="124" customWidth="1"/>
    <col min="13808" max="13808" width="17.7109375" style="124" customWidth="1"/>
    <col min="13809" max="13809" width="19.28515625" style="124" customWidth="1"/>
    <col min="13810" max="13810" width="14.42578125" style="124" customWidth="1"/>
    <col min="13811" max="14056" width="9.140625" style="124"/>
    <col min="14057" max="14057" width="12.42578125" style="124" customWidth="1"/>
    <col min="14058" max="14059" width="15.28515625" style="124" customWidth="1"/>
    <col min="14060" max="14060" width="34.28515625" style="124" customWidth="1"/>
    <col min="14061" max="14061" width="8.5703125" style="124" customWidth="1"/>
    <col min="14062" max="14062" width="15.28515625" style="124" customWidth="1"/>
    <col min="14063" max="14063" width="20.7109375" style="124" customWidth="1"/>
    <col min="14064" max="14064" width="17.7109375" style="124" customWidth="1"/>
    <col min="14065" max="14065" width="19.28515625" style="124" customWidth="1"/>
    <col min="14066" max="14066" width="14.42578125" style="124" customWidth="1"/>
    <col min="14067" max="14312" width="9.140625" style="124"/>
    <col min="14313" max="14313" width="12.42578125" style="124" customWidth="1"/>
    <col min="14314" max="14315" width="15.28515625" style="124" customWidth="1"/>
    <col min="14316" max="14316" width="34.28515625" style="124" customWidth="1"/>
    <col min="14317" max="14317" width="8.5703125" style="124" customWidth="1"/>
    <col min="14318" max="14318" width="15.28515625" style="124" customWidth="1"/>
    <col min="14319" max="14319" width="20.7109375" style="124" customWidth="1"/>
    <col min="14320" max="14320" width="17.7109375" style="124" customWidth="1"/>
    <col min="14321" max="14321" width="19.28515625" style="124" customWidth="1"/>
    <col min="14322" max="14322" width="14.42578125" style="124" customWidth="1"/>
    <col min="14323" max="14568" width="9.140625" style="124"/>
    <col min="14569" max="14569" width="12.42578125" style="124" customWidth="1"/>
    <col min="14570" max="14571" width="15.28515625" style="124" customWidth="1"/>
    <col min="14572" max="14572" width="34.28515625" style="124" customWidth="1"/>
    <col min="14573" max="14573" width="8.5703125" style="124" customWidth="1"/>
    <col min="14574" max="14574" width="15.28515625" style="124" customWidth="1"/>
    <col min="14575" max="14575" width="20.7109375" style="124" customWidth="1"/>
    <col min="14576" max="14576" width="17.7109375" style="124" customWidth="1"/>
    <col min="14577" max="14577" width="19.28515625" style="124" customWidth="1"/>
    <col min="14578" max="14578" width="14.42578125" style="124" customWidth="1"/>
    <col min="14579" max="14824" width="9.140625" style="124"/>
    <col min="14825" max="14825" width="12.42578125" style="124" customWidth="1"/>
    <col min="14826" max="14827" width="15.28515625" style="124" customWidth="1"/>
    <col min="14828" max="14828" width="34.28515625" style="124" customWidth="1"/>
    <col min="14829" max="14829" width="8.5703125" style="124" customWidth="1"/>
    <col min="14830" max="14830" width="15.28515625" style="124" customWidth="1"/>
    <col min="14831" max="14831" width="20.7109375" style="124" customWidth="1"/>
    <col min="14832" max="14832" width="17.7109375" style="124" customWidth="1"/>
    <col min="14833" max="14833" width="19.28515625" style="124" customWidth="1"/>
    <col min="14834" max="14834" width="14.42578125" style="124" customWidth="1"/>
    <col min="14835" max="15080" width="9.140625" style="124"/>
    <col min="15081" max="15081" width="12.42578125" style="124" customWidth="1"/>
    <col min="15082" max="15083" width="15.28515625" style="124" customWidth="1"/>
    <col min="15084" max="15084" width="34.28515625" style="124" customWidth="1"/>
    <col min="15085" max="15085" width="8.5703125" style="124" customWidth="1"/>
    <col min="15086" max="15086" width="15.28515625" style="124" customWidth="1"/>
    <col min="15087" max="15087" width="20.7109375" style="124" customWidth="1"/>
    <col min="15088" max="15088" width="17.7109375" style="124" customWidth="1"/>
    <col min="15089" max="15089" width="19.28515625" style="124" customWidth="1"/>
    <col min="15090" max="15090" width="14.42578125" style="124" customWidth="1"/>
    <col min="15091" max="15336" width="9.140625" style="124"/>
    <col min="15337" max="15337" width="12.42578125" style="124" customWidth="1"/>
    <col min="15338" max="15339" width="15.28515625" style="124" customWidth="1"/>
    <col min="15340" max="15340" width="34.28515625" style="124" customWidth="1"/>
    <col min="15341" max="15341" width="8.5703125" style="124" customWidth="1"/>
    <col min="15342" max="15342" width="15.28515625" style="124" customWidth="1"/>
    <col min="15343" max="15343" width="20.7109375" style="124" customWidth="1"/>
    <col min="15344" max="15344" width="17.7109375" style="124" customWidth="1"/>
    <col min="15345" max="15345" width="19.28515625" style="124" customWidth="1"/>
    <col min="15346" max="15346" width="14.42578125" style="124" customWidth="1"/>
    <col min="15347" max="15592" width="9.140625" style="124"/>
    <col min="15593" max="15593" width="12.42578125" style="124" customWidth="1"/>
    <col min="15594" max="15595" width="15.28515625" style="124" customWidth="1"/>
    <col min="15596" max="15596" width="34.28515625" style="124" customWidth="1"/>
    <col min="15597" max="15597" width="8.5703125" style="124" customWidth="1"/>
    <col min="15598" max="15598" width="15.28515625" style="124" customWidth="1"/>
    <col min="15599" max="15599" width="20.7109375" style="124" customWidth="1"/>
    <col min="15600" max="15600" width="17.7109375" style="124" customWidth="1"/>
    <col min="15601" max="15601" width="19.28515625" style="124" customWidth="1"/>
    <col min="15602" max="15602" width="14.42578125" style="124" customWidth="1"/>
    <col min="15603" max="15848" width="9.140625" style="124"/>
    <col min="15849" max="15849" width="12.42578125" style="124" customWidth="1"/>
    <col min="15850" max="15851" width="15.28515625" style="124" customWidth="1"/>
    <col min="15852" max="15852" width="34.28515625" style="124" customWidth="1"/>
    <col min="15853" max="15853" width="8.5703125" style="124" customWidth="1"/>
    <col min="15854" max="15854" width="15.28515625" style="124" customWidth="1"/>
    <col min="15855" max="15855" width="20.7109375" style="124" customWidth="1"/>
    <col min="15856" max="15856" width="17.7109375" style="124" customWidth="1"/>
    <col min="15857" max="15857" width="19.28515625" style="124" customWidth="1"/>
    <col min="15858" max="15858" width="14.42578125" style="124" customWidth="1"/>
    <col min="15859" max="16104" width="9.140625" style="124"/>
    <col min="16105" max="16105" width="12.42578125" style="124" customWidth="1"/>
    <col min="16106" max="16107" width="15.28515625" style="124" customWidth="1"/>
    <col min="16108" max="16108" width="34.28515625" style="124" customWidth="1"/>
    <col min="16109" max="16109" width="8.5703125" style="124" customWidth="1"/>
    <col min="16110" max="16110" width="15.28515625" style="124" customWidth="1"/>
    <col min="16111" max="16111" width="20.7109375" style="124" customWidth="1"/>
    <col min="16112" max="16112" width="17.7109375" style="124" customWidth="1"/>
    <col min="16113" max="16113" width="19.28515625" style="124" customWidth="1"/>
    <col min="16114" max="16114" width="14.42578125" style="124" customWidth="1"/>
    <col min="16115" max="16384" width="9.140625" style="124"/>
  </cols>
  <sheetData>
    <row r="1" spans="1:9" s="123" customFormat="1" ht="15" customHeight="1" x14ac:dyDescent="0.2">
      <c r="A1" s="320" t="s">
        <v>234</v>
      </c>
      <c r="B1" s="321"/>
      <c r="C1" s="321"/>
      <c r="D1" s="321"/>
      <c r="E1" s="321"/>
      <c r="F1" s="321"/>
      <c r="G1" s="321"/>
      <c r="H1" s="321"/>
      <c r="I1" s="321"/>
    </row>
    <row r="2" spans="1:9" s="123" customFormat="1" ht="15" customHeight="1" x14ac:dyDescent="0.2">
      <c r="A2" s="320" t="s">
        <v>114</v>
      </c>
      <c r="B2" s="321"/>
      <c r="C2" s="321"/>
      <c r="D2" s="321"/>
      <c r="E2" s="321"/>
      <c r="F2" s="321"/>
      <c r="G2" s="321"/>
      <c r="H2" s="321"/>
      <c r="I2" s="321"/>
    </row>
    <row r="3" spans="1:9" s="123" customFormat="1" ht="15" customHeight="1" x14ac:dyDescent="0.2">
      <c r="A3" s="322" t="s">
        <v>14</v>
      </c>
      <c r="B3" s="258"/>
      <c r="C3" s="258"/>
      <c r="D3" s="258"/>
      <c r="E3" s="258"/>
      <c r="F3" s="258"/>
      <c r="G3" s="258"/>
      <c r="H3" s="258"/>
      <c r="I3" s="258"/>
    </row>
    <row r="4" spans="1:9" ht="43.5" customHeight="1" x14ac:dyDescent="0.2">
      <c r="A4" s="323" t="s">
        <v>116</v>
      </c>
      <c r="B4" s="323"/>
      <c r="C4" s="323"/>
      <c r="D4" s="323"/>
      <c r="E4" s="323"/>
      <c r="F4" s="323"/>
      <c r="G4" s="323"/>
      <c r="H4" s="323"/>
      <c r="I4" s="323"/>
    </row>
    <row r="5" spans="1:9" x14ac:dyDescent="0.2">
      <c r="A5" s="324"/>
      <c r="B5" s="324"/>
      <c r="C5" s="324"/>
      <c r="D5" s="324"/>
      <c r="E5" s="324"/>
      <c r="F5" s="324"/>
      <c r="G5" s="324"/>
      <c r="H5" s="324"/>
      <c r="I5" s="324"/>
    </row>
    <row r="6" spans="1:9" ht="27" x14ac:dyDescent="0.2">
      <c r="A6" s="65" t="s">
        <v>82</v>
      </c>
      <c r="B6" s="325" t="s">
        <v>83</v>
      </c>
      <c r="C6" s="326"/>
      <c r="D6" s="327"/>
      <c r="E6" s="65" t="s">
        <v>84</v>
      </c>
      <c r="F6" s="65" t="s">
        <v>85</v>
      </c>
      <c r="G6" s="65" t="s">
        <v>86</v>
      </c>
      <c r="H6" s="65" t="s">
        <v>87</v>
      </c>
      <c r="I6" s="65" t="s">
        <v>88</v>
      </c>
    </row>
    <row r="7" spans="1:9" x14ac:dyDescent="0.2">
      <c r="A7" s="65">
        <v>1</v>
      </c>
      <c r="B7" s="65">
        <v>2</v>
      </c>
      <c r="C7" s="65">
        <v>3</v>
      </c>
      <c r="D7" s="65">
        <v>4</v>
      </c>
      <c r="E7" s="65">
        <v>5</v>
      </c>
      <c r="F7" s="65">
        <v>6</v>
      </c>
      <c r="G7" s="65">
        <v>7</v>
      </c>
      <c r="H7" s="65">
        <v>8</v>
      </c>
      <c r="I7" s="65">
        <v>9</v>
      </c>
    </row>
    <row r="8" spans="1:9" ht="17.25" x14ac:dyDescent="0.2">
      <c r="A8" s="328" t="s">
        <v>24</v>
      </c>
      <c r="B8" s="329"/>
      <c r="C8" s="329"/>
      <c r="D8" s="329"/>
      <c r="E8" s="329"/>
      <c r="F8" s="329"/>
      <c r="G8" s="329"/>
      <c r="H8" s="329"/>
      <c r="I8" s="330"/>
    </row>
    <row r="9" spans="1:9" ht="28.5" x14ac:dyDescent="0.2">
      <c r="A9" s="60" t="s">
        <v>89</v>
      </c>
      <c r="B9" s="60" t="s">
        <v>206</v>
      </c>
      <c r="C9" s="60" t="s">
        <v>90</v>
      </c>
      <c r="D9" s="315" t="s">
        <v>219</v>
      </c>
      <c r="E9" s="315"/>
      <c r="F9" s="315"/>
      <c r="G9" s="315"/>
      <c r="H9" s="315"/>
      <c r="I9" s="66">
        <f>I10</f>
        <v>-267782.59999999998</v>
      </c>
    </row>
    <row r="10" spans="1:9" ht="13.5" customHeight="1" x14ac:dyDescent="0.2">
      <c r="A10" s="65" t="s">
        <v>263</v>
      </c>
      <c r="B10" s="316" t="s">
        <v>264</v>
      </c>
      <c r="C10" s="317"/>
      <c r="D10" s="317"/>
      <c r="E10" s="317"/>
      <c r="F10" s="317"/>
      <c r="G10" s="317"/>
      <c r="H10" s="318"/>
      <c r="I10" s="67">
        <f>I11</f>
        <v>-267782.59999999998</v>
      </c>
    </row>
    <row r="11" spans="1:9" x14ac:dyDescent="0.2">
      <c r="A11" s="65" t="s">
        <v>91</v>
      </c>
      <c r="B11" s="313" t="s">
        <v>92</v>
      </c>
      <c r="C11" s="313"/>
      <c r="D11" s="313"/>
      <c r="E11" s="120" t="s">
        <v>91</v>
      </c>
      <c r="F11" s="120" t="s">
        <v>91</v>
      </c>
      <c r="G11" s="110" t="s">
        <v>91</v>
      </c>
      <c r="H11" s="110" t="s">
        <v>91</v>
      </c>
      <c r="I11" s="67">
        <f>I12</f>
        <v>-267782.59999999998</v>
      </c>
    </row>
    <row r="12" spans="1:9" x14ac:dyDescent="0.2">
      <c r="A12" s="65" t="s">
        <v>154</v>
      </c>
      <c r="B12" s="314" t="s">
        <v>155</v>
      </c>
      <c r="C12" s="314"/>
      <c r="D12" s="314"/>
      <c r="E12" s="120" t="s">
        <v>93</v>
      </c>
      <c r="F12" s="120" t="s">
        <v>94</v>
      </c>
      <c r="G12" s="119"/>
      <c r="H12" s="119"/>
      <c r="I12" s="67">
        <v>-267782.59999999998</v>
      </c>
    </row>
    <row r="13" spans="1:9" ht="28.5" x14ac:dyDescent="0.2">
      <c r="A13" s="60" t="s">
        <v>89</v>
      </c>
      <c r="B13" s="60" t="s">
        <v>97</v>
      </c>
      <c r="C13" s="60" t="s">
        <v>95</v>
      </c>
      <c r="D13" s="315" t="s">
        <v>130</v>
      </c>
      <c r="E13" s="315"/>
      <c r="F13" s="315"/>
      <c r="G13" s="315"/>
      <c r="H13" s="315"/>
      <c r="I13" s="66">
        <f>I14+I17</f>
        <v>315000</v>
      </c>
    </row>
    <row r="14" spans="1:9" ht="27.75" customHeight="1" x14ac:dyDescent="0.2">
      <c r="A14" s="65" t="s">
        <v>265</v>
      </c>
      <c r="B14" s="316" t="s">
        <v>217</v>
      </c>
      <c r="C14" s="317"/>
      <c r="D14" s="317"/>
      <c r="E14" s="317"/>
      <c r="F14" s="317"/>
      <c r="G14" s="317"/>
      <c r="H14" s="318"/>
      <c r="I14" s="67">
        <f>I15</f>
        <v>65000</v>
      </c>
    </row>
    <row r="15" spans="1:9" x14ac:dyDescent="0.2">
      <c r="A15" s="65" t="s">
        <v>91</v>
      </c>
      <c r="B15" s="313" t="s">
        <v>92</v>
      </c>
      <c r="C15" s="313"/>
      <c r="D15" s="313"/>
      <c r="E15" s="120" t="s">
        <v>91</v>
      </c>
      <c r="F15" s="120" t="s">
        <v>91</v>
      </c>
      <c r="G15" s="110" t="s">
        <v>91</v>
      </c>
      <c r="H15" s="110" t="s">
        <v>91</v>
      </c>
      <c r="I15" s="67">
        <f>I16</f>
        <v>65000</v>
      </c>
    </row>
    <row r="16" spans="1:9" ht="13.5" customHeight="1" x14ac:dyDescent="0.2">
      <c r="A16" s="65" t="s">
        <v>151</v>
      </c>
      <c r="B16" s="314" t="s">
        <v>266</v>
      </c>
      <c r="C16" s="314"/>
      <c r="D16" s="314"/>
      <c r="E16" s="120" t="s">
        <v>93</v>
      </c>
      <c r="F16" s="120" t="s">
        <v>94</v>
      </c>
      <c r="G16" s="119"/>
      <c r="H16" s="119"/>
      <c r="I16" s="67">
        <v>65000</v>
      </c>
    </row>
    <row r="17" spans="1:9" ht="26.25" customHeight="1" x14ac:dyDescent="0.2">
      <c r="A17" s="65" t="s">
        <v>117</v>
      </c>
      <c r="B17" s="316" t="s">
        <v>101</v>
      </c>
      <c r="C17" s="317"/>
      <c r="D17" s="317"/>
      <c r="E17" s="317"/>
      <c r="F17" s="317"/>
      <c r="G17" s="317"/>
      <c r="H17" s="318"/>
      <c r="I17" s="67">
        <f>I18</f>
        <v>250000</v>
      </c>
    </row>
    <row r="18" spans="1:9" ht="27" customHeight="1" x14ac:dyDescent="0.2">
      <c r="A18" s="65" t="s">
        <v>91</v>
      </c>
      <c r="B18" s="313" t="s">
        <v>92</v>
      </c>
      <c r="C18" s="313"/>
      <c r="D18" s="313"/>
      <c r="E18" s="120" t="s">
        <v>91</v>
      </c>
      <c r="F18" s="120" t="s">
        <v>91</v>
      </c>
      <c r="G18" s="110" t="s">
        <v>91</v>
      </c>
      <c r="H18" s="110" t="s">
        <v>91</v>
      </c>
      <c r="I18" s="67">
        <f>I19</f>
        <v>250000</v>
      </c>
    </row>
    <row r="19" spans="1:9" ht="13.5" customHeight="1" x14ac:dyDescent="0.2">
      <c r="A19" s="65" t="s">
        <v>267</v>
      </c>
      <c r="B19" s="314" t="s">
        <v>268</v>
      </c>
      <c r="C19" s="314"/>
      <c r="D19" s="314"/>
      <c r="E19" s="120" t="s">
        <v>93</v>
      </c>
      <c r="F19" s="120" t="s">
        <v>94</v>
      </c>
      <c r="G19" s="119"/>
      <c r="H19" s="119"/>
      <c r="I19" s="67">
        <v>250000</v>
      </c>
    </row>
    <row r="20" spans="1:9" ht="28.5" customHeight="1" x14ac:dyDescent="0.2">
      <c r="A20" s="60" t="s">
        <v>89</v>
      </c>
      <c r="B20" s="60" t="s">
        <v>97</v>
      </c>
      <c r="C20" s="60" t="s">
        <v>96</v>
      </c>
      <c r="D20" s="315" t="s">
        <v>270</v>
      </c>
      <c r="E20" s="315"/>
      <c r="F20" s="315"/>
      <c r="G20" s="315"/>
      <c r="H20" s="315"/>
      <c r="I20" s="66">
        <f>I21+I24</f>
        <v>400000</v>
      </c>
    </row>
    <row r="21" spans="1:9" ht="27" customHeight="1" x14ac:dyDescent="0.2">
      <c r="A21" s="65" t="s">
        <v>269</v>
      </c>
      <c r="B21" s="316" t="s">
        <v>119</v>
      </c>
      <c r="C21" s="317"/>
      <c r="D21" s="317"/>
      <c r="E21" s="317"/>
      <c r="F21" s="317"/>
      <c r="G21" s="317"/>
      <c r="H21" s="318"/>
      <c r="I21" s="67">
        <f>I22</f>
        <v>-100000</v>
      </c>
    </row>
    <row r="22" spans="1:9" ht="13.5" customHeight="1" x14ac:dyDescent="0.2">
      <c r="A22" s="65" t="s">
        <v>91</v>
      </c>
      <c r="B22" s="313" t="s">
        <v>92</v>
      </c>
      <c r="C22" s="313"/>
      <c r="D22" s="313"/>
      <c r="E22" s="120" t="s">
        <v>91</v>
      </c>
      <c r="F22" s="120" t="s">
        <v>91</v>
      </c>
      <c r="G22" s="110" t="s">
        <v>91</v>
      </c>
      <c r="H22" s="110" t="s">
        <v>91</v>
      </c>
      <c r="I22" s="67">
        <f>I23</f>
        <v>-100000</v>
      </c>
    </row>
    <row r="23" spans="1:9" ht="27" customHeight="1" x14ac:dyDescent="0.2">
      <c r="A23" s="65" t="s">
        <v>151</v>
      </c>
      <c r="B23" s="314" t="s">
        <v>266</v>
      </c>
      <c r="C23" s="314"/>
      <c r="D23" s="314"/>
      <c r="E23" s="120" t="s">
        <v>93</v>
      </c>
      <c r="F23" s="120" t="s">
        <v>94</v>
      </c>
      <c r="G23" s="119"/>
      <c r="H23" s="119"/>
      <c r="I23" s="67">
        <v>-100000</v>
      </c>
    </row>
    <row r="24" spans="1:9" ht="32.25" customHeight="1" x14ac:dyDescent="0.2">
      <c r="A24" s="65" t="s">
        <v>272</v>
      </c>
      <c r="B24" s="316" t="s">
        <v>211</v>
      </c>
      <c r="C24" s="317"/>
      <c r="D24" s="317"/>
      <c r="E24" s="317"/>
      <c r="F24" s="317"/>
      <c r="G24" s="317"/>
      <c r="H24" s="318"/>
      <c r="I24" s="201">
        <f>I26</f>
        <v>500000</v>
      </c>
    </row>
    <row r="25" spans="1:9" x14ac:dyDescent="0.2">
      <c r="A25" s="158" t="s">
        <v>91</v>
      </c>
      <c r="B25" s="319" t="s">
        <v>92</v>
      </c>
      <c r="C25" s="319"/>
      <c r="D25" s="319"/>
      <c r="E25" s="197" t="s">
        <v>91</v>
      </c>
      <c r="F25" s="197" t="s">
        <v>91</v>
      </c>
      <c r="G25" s="158" t="s">
        <v>91</v>
      </c>
      <c r="H25" s="158" t="s">
        <v>91</v>
      </c>
      <c r="I25" s="201">
        <f>I26</f>
        <v>500000</v>
      </c>
    </row>
    <row r="26" spans="1:9" ht="13.5" customHeight="1" x14ac:dyDescent="0.2">
      <c r="A26" s="65" t="s">
        <v>273</v>
      </c>
      <c r="B26" s="314" t="s">
        <v>274</v>
      </c>
      <c r="C26" s="314"/>
      <c r="D26" s="314"/>
      <c r="E26" s="197" t="s">
        <v>93</v>
      </c>
      <c r="F26" s="197" t="s">
        <v>94</v>
      </c>
      <c r="G26" s="196"/>
      <c r="H26" s="196"/>
      <c r="I26" s="201">
        <v>500000</v>
      </c>
    </row>
    <row r="27" spans="1:9" x14ac:dyDescent="0.2">
      <c r="A27" s="198"/>
      <c r="B27" s="175"/>
      <c r="C27" s="175"/>
      <c r="D27" s="175"/>
      <c r="E27" s="199"/>
      <c r="F27" s="199"/>
      <c r="G27" s="200"/>
      <c r="H27" s="200"/>
      <c r="I27" s="201"/>
    </row>
    <row r="28" spans="1:9" ht="28.5" x14ac:dyDescent="0.2">
      <c r="A28" s="60" t="s">
        <v>89</v>
      </c>
      <c r="B28" s="60" t="s">
        <v>152</v>
      </c>
      <c r="C28" s="60" t="s">
        <v>90</v>
      </c>
      <c r="D28" s="315" t="s">
        <v>271</v>
      </c>
      <c r="E28" s="315"/>
      <c r="F28" s="315"/>
      <c r="G28" s="315"/>
      <c r="H28" s="315"/>
      <c r="I28" s="66">
        <f>I29</f>
        <v>80000</v>
      </c>
    </row>
    <row r="29" spans="1:9" ht="13.5" customHeight="1" x14ac:dyDescent="0.2">
      <c r="A29" s="65" t="s">
        <v>153</v>
      </c>
      <c r="B29" s="316" t="s">
        <v>128</v>
      </c>
      <c r="C29" s="317"/>
      <c r="D29" s="317"/>
      <c r="E29" s="317"/>
      <c r="F29" s="317"/>
      <c r="G29" s="317"/>
      <c r="H29" s="318"/>
      <c r="I29" s="67">
        <f>I30</f>
        <v>80000</v>
      </c>
    </row>
    <row r="30" spans="1:9" x14ac:dyDescent="0.2">
      <c r="A30" s="65" t="s">
        <v>91</v>
      </c>
      <c r="B30" s="313" t="s">
        <v>92</v>
      </c>
      <c r="C30" s="313"/>
      <c r="D30" s="313"/>
      <c r="E30" s="120" t="s">
        <v>91</v>
      </c>
      <c r="F30" s="120" t="s">
        <v>91</v>
      </c>
      <c r="G30" s="110" t="s">
        <v>91</v>
      </c>
      <c r="H30" s="110" t="s">
        <v>91</v>
      </c>
      <c r="I30" s="67">
        <f>I31</f>
        <v>80000</v>
      </c>
    </row>
    <row r="31" spans="1:9" x14ac:dyDescent="0.2">
      <c r="A31" s="65" t="s">
        <v>154</v>
      </c>
      <c r="B31" s="314" t="s">
        <v>155</v>
      </c>
      <c r="C31" s="314"/>
      <c r="D31" s="314"/>
      <c r="E31" s="120" t="s">
        <v>93</v>
      </c>
      <c r="F31" s="120" t="s">
        <v>94</v>
      </c>
      <c r="G31" s="119"/>
      <c r="H31" s="119"/>
      <c r="I31" s="67">
        <v>80000</v>
      </c>
    </row>
    <row r="32" spans="1:9" s="64" customFormat="1" x14ac:dyDescent="0.2"/>
    <row r="33" s="64" customFormat="1" x14ac:dyDescent="0.2"/>
    <row r="35" ht="13.5" customHeight="1" x14ac:dyDescent="0.2"/>
    <row r="36" ht="13.5" customHeight="1" x14ac:dyDescent="0.2"/>
    <row r="37" ht="13.5" customHeight="1" x14ac:dyDescent="0.2"/>
  </sheetData>
  <mergeCells count="29">
    <mergeCell ref="D9:H9"/>
    <mergeCell ref="B11:D11"/>
    <mergeCell ref="B12:D12"/>
    <mergeCell ref="B10:H10"/>
    <mergeCell ref="A1:I1"/>
    <mergeCell ref="A2:I2"/>
    <mergeCell ref="A3:I3"/>
    <mergeCell ref="A4:I4"/>
    <mergeCell ref="A5:I5"/>
    <mergeCell ref="B6:D6"/>
    <mergeCell ref="A8:I8"/>
    <mergeCell ref="B18:D18"/>
    <mergeCell ref="B19:D19"/>
    <mergeCell ref="B17:H17"/>
    <mergeCell ref="D13:H13"/>
    <mergeCell ref="B15:D15"/>
    <mergeCell ref="B16:D16"/>
    <mergeCell ref="B14:H14"/>
    <mergeCell ref="B30:D30"/>
    <mergeCell ref="B31:D31"/>
    <mergeCell ref="B23:D23"/>
    <mergeCell ref="D20:H20"/>
    <mergeCell ref="B22:D22"/>
    <mergeCell ref="B21:H21"/>
    <mergeCell ref="B24:H24"/>
    <mergeCell ref="B25:D25"/>
    <mergeCell ref="B26:D26"/>
    <mergeCell ref="B29:H29"/>
    <mergeCell ref="D28:H28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O48"/>
  <sheetViews>
    <sheetView workbookViewId="0">
      <selection activeCell="K6" sqref="K6"/>
    </sheetView>
  </sheetViews>
  <sheetFormatPr defaultColWidth="9.140625" defaultRowHeight="13.5" x14ac:dyDescent="0.2"/>
  <cols>
    <col min="1" max="1" width="3.7109375" style="74" customWidth="1"/>
    <col min="2" max="4" width="8.28515625" style="103" customWidth="1"/>
    <col min="5" max="5" width="11.85546875" style="103" customWidth="1"/>
    <col min="6" max="6" width="12.5703125" style="103" customWidth="1"/>
    <col min="7" max="7" width="71" style="74" customWidth="1"/>
    <col min="8" max="8" width="35.28515625" style="74" customWidth="1"/>
    <col min="9" max="9" width="9.42578125" style="74" customWidth="1"/>
    <col min="10" max="10" width="10" style="74" customWidth="1"/>
    <col min="11" max="16384" width="9.140625" style="74"/>
  </cols>
  <sheetData>
    <row r="1" spans="2:249" s="116" customFormat="1" ht="15.95" customHeight="1" x14ac:dyDescent="0.2">
      <c r="B1" s="258" t="s">
        <v>233</v>
      </c>
      <c r="C1" s="258"/>
      <c r="D1" s="258"/>
      <c r="E1" s="258"/>
      <c r="F1" s="258"/>
      <c r="G1" s="258"/>
      <c r="H1" s="258"/>
      <c r="I1" s="72"/>
      <c r="J1" s="72"/>
      <c r="K1" s="72"/>
      <c r="L1" s="72"/>
      <c r="M1" s="72"/>
      <c r="N1" s="72"/>
      <c r="O1" s="72"/>
      <c r="P1" s="72"/>
      <c r="Q1" s="73"/>
      <c r="R1" s="72"/>
      <c r="S1" s="72"/>
      <c r="T1" s="72"/>
      <c r="U1" s="72"/>
      <c r="V1" s="72"/>
      <c r="W1" s="72"/>
      <c r="X1" s="72"/>
      <c r="Y1" s="73"/>
      <c r="Z1" s="72"/>
      <c r="AA1" s="72"/>
      <c r="AB1" s="72"/>
      <c r="AC1" s="72"/>
      <c r="AD1" s="72"/>
      <c r="AE1" s="72"/>
      <c r="AF1" s="72"/>
      <c r="AG1" s="73"/>
      <c r="AH1" s="72"/>
      <c r="AI1" s="72"/>
      <c r="AJ1" s="72"/>
      <c r="AK1" s="72"/>
      <c r="AL1" s="72"/>
      <c r="AM1" s="72"/>
      <c r="AN1" s="72"/>
      <c r="AO1" s="73"/>
      <c r="AP1" s="72"/>
      <c r="AQ1" s="72"/>
      <c r="AR1" s="72"/>
      <c r="AS1" s="72"/>
      <c r="AT1" s="72"/>
      <c r="AU1" s="72"/>
      <c r="AV1" s="72"/>
      <c r="AW1" s="73"/>
      <c r="AX1" s="72"/>
      <c r="AY1" s="72"/>
      <c r="AZ1" s="72"/>
      <c r="BA1" s="72"/>
      <c r="BB1" s="72"/>
      <c r="BC1" s="72"/>
      <c r="BD1" s="72"/>
      <c r="BE1" s="73"/>
      <c r="BF1" s="72"/>
      <c r="BG1" s="72"/>
      <c r="BH1" s="72"/>
      <c r="BI1" s="72"/>
      <c r="BJ1" s="72"/>
      <c r="BK1" s="72"/>
      <c r="BL1" s="72"/>
      <c r="BM1" s="73"/>
      <c r="BN1" s="72"/>
      <c r="BO1" s="72"/>
      <c r="BP1" s="72"/>
      <c r="BQ1" s="72"/>
      <c r="BR1" s="72"/>
      <c r="BS1" s="72"/>
      <c r="BT1" s="72"/>
      <c r="BU1" s="73"/>
      <c r="BV1" s="72"/>
      <c r="BW1" s="72"/>
      <c r="BX1" s="72"/>
      <c r="BY1" s="72"/>
      <c r="BZ1" s="72"/>
      <c r="CA1" s="72"/>
      <c r="CB1" s="72"/>
      <c r="CC1" s="73"/>
      <c r="CD1" s="72"/>
      <c r="CE1" s="72"/>
      <c r="CF1" s="72"/>
      <c r="CG1" s="72"/>
      <c r="CH1" s="72"/>
      <c r="CI1" s="72"/>
      <c r="CJ1" s="72"/>
      <c r="CK1" s="73"/>
      <c r="CL1" s="72"/>
      <c r="CM1" s="72"/>
      <c r="CN1" s="72"/>
      <c r="CO1" s="72"/>
      <c r="CP1" s="72"/>
      <c r="CQ1" s="72"/>
      <c r="CR1" s="72"/>
      <c r="CS1" s="73"/>
      <c r="CT1" s="72"/>
      <c r="CU1" s="72"/>
      <c r="CV1" s="72"/>
      <c r="CW1" s="72"/>
      <c r="CX1" s="72"/>
      <c r="CY1" s="72"/>
      <c r="CZ1" s="72"/>
      <c r="DA1" s="73"/>
      <c r="DB1" s="72"/>
      <c r="DC1" s="72"/>
      <c r="DD1" s="72"/>
      <c r="DE1" s="72"/>
      <c r="DF1" s="72"/>
      <c r="DG1" s="72"/>
      <c r="DH1" s="72"/>
      <c r="DI1" s="73"/>
      <c r="DJ1" s="72"/>
      <c r="DK1" s="72"/>
      <c r="DL1" s="72"/>
      <c r="DM1" s="72"/>
      <c r="DN1" s="72"/>
      <c r="DO1" s="72"/>
      <c r="DP1" s="72"/>
      <c r="DQ1" s="73"/>
      <c r="DR1" s="72"/>
      <c r="DS1" s="72"/>
      <c r="DT1" s="72"/>
      <c r="DU1" s="72"/>
      <c r="DV1" s="72"/>
      <c r="DW1" s="72"/>
      <c r="DX1" s="72"/>
      <c r="DY1" s="73"/>
      <c r="DZ1" s="72"/>
      <c r="EA1" s="72"/>
      <c r="EB1" s="72"/>
      <c r="EC1" s="72"/>
      <c r="ED1" s="72"/>
      <c r="EE1" s="72"/>
      <c r="EF1" s="72"/>
      <c r="EG1" s="73"/>
      <c r="EH1" s="72"/>
      <c r="EI1" s="72"/>
      <c r="EJ1" s="72"/>
      <c r="EK1" s="72"/>
      <c r="EL1" s="72"/>
      <c r="EM1" s="72"/>
      <c r="EN1" s="72"/>
      <c r="EO1" s="73"/>
      <c r="EP1" s="72"/>
      <c r="EQ1" s="72"/>
      <c r="ER1" s="72"/>
      <c r="ES1" s="72"/>
      <c r="ET1" s="72"/>
      <c r="EU1" s="72"/>
      <c r="EV1" s="72"/>
      <c r="EW1" s="73"/>
      <c r="EX1" s="72"/>
      <c r="EY1" s="72"/>
      <c r="EZ1" s="72"/>
      <c r="FA1" s="72"/>
      <c r="FB1" s="72"/>
      <c r="FC1" s="72"/>
      <c r="FD1" s="72"/>
      <c r="FE1" s="73"/>
      <c r="FF1" s="72"/>
      <c r="FG1" s="72"/>
      <c r="FH1" s="72"/>
      <c r="FI1" s="72"/>
      <c r="FJ1" s="72"/>
      <c r="FK1" s="72"/>
      <c r="FL1" s="72"/>
      <c r="FM1" s="73"/>
      <c r="FN1" s="72"/>
      <c r="FO1" s="72"/>
      <c r="FP1" s="72"/>
      <c r="FQ1" s="72"/>
      <c r="FR1" s="72"/>
      <c r="FS1" s="72"/>
      <c r="FT1" s="72"/>
      <c r="FU1" s="73"/>
      <c r="FV1" s="72"/>
      <c r="FW1" s="72"/>
      <c r="FX1" s="72"/>
      <c r="FY1" s="72"/>
      <c r="FZ1" s="72"/>
      <c r="GA1" s="72"/>
      <c r="GB1" s="72"/>
      <c r="GC1" s="73"/>
      <c r="GD1" s="72"/>
      <c r="GE1" s="72"/>
      <c r="GF1" s="72"/>
      <c r="GG1" s="72"/>
      <c r="GH1" s="72"/>
      <c r="GI1" s="72"/>
      <c r="GJ1" s="72"/>
      <c r="GK1" s="73"/>
      <c r="GL1" s="72"/>
      <c r="GM1" s="72"/>
      <c r="GN1" s="72"/>
      <c r="GO1" s="72"/>
      <c r="GP1" s="72"/>
      <c r="GQ1" s="72"/>
      <c r="GR1" s="72"/>
      <c r="GS1" s="73"/>
      <c r="GT1" s="72"/>
      <c r="GU1" s="72"/>
      <c r="GV1" s="72"/>
      <c r="GW1" s="72"/>
      <c r="GX1" s="72"/>
      <c r="GY1" s="72"/>
      <c r="GZ1" s="72"/>
      <c r="HA1" s="73"/>
      <c r="HB1" s="72"/>
      <c r="HC1" s="72"/>
      <c r="HD1" s="72"/>
      <c r="HE1" s="72"/>
      <c r="HF1" s="72"/>
      <c r="HG1" s="72"/>
      <c r="HH1" s="72"/>
      <c r="HI1" s="73"/>
      <c r="HJ1" s="72"/>
      <c r="HK1" s="72"/>
      <c r="HL1" s="72"/>
      <c r="HM1" s="72"/>
      <c r="HN1" s="72"/>
      <c r="HO1" s="72"/>
      <c r="HP1" s="72"/>
      <c r="HQ1" s="73"/>
      <c r="HR1" s="72"/>
      <c r="HS1" s="72"/>
      <c r="HT1" s="72"/>
      <c r="HU1" s="72"/>
      <c r="HV1" s="72"/>
      <c r="HW1" s="72"/>
      <c r="HX1" s="72"/>
      <c r="HY1" s="73"/>
      <c r="HZ1" s="72"/>
      <c r="IA1" s="72"/>
      <c r="IB1" s="72"/>
      <c r="IC1" s="72"/>
      <c r="ID1" s="72"/>
      <c r="IE1" s="72"/>
      <c r="IF1" s="72"/>
      <c r="IG1" s="73"/>
      <c r="IH1" s="72"/>
      <c r="II1" s="72"/>
      <c r="IJ1" s="72"/>
      <c r="IK1" s="72"/>
      <c r="IL1" s="72"/>
      <c r="IM1" s="72"/>
      <c r="IN1" s="72"/>
      <c r="IO1" s="73"/>
    </row>
    <row r="2" spans="2:249" s="116" customFormat="1" ht="15.95" customHeight="1" x14ac:dyDescent="0.2">
      <c r="B2" s="258" t="s">
        <v>112</v>
      </c>
      <c r="C2" s="258"/>
      <c r="D2" s="258"/>
      <c r="E2" s="258"/>
      <c r="F2" s="258"/>
      <c r="G2" s="258"/>
      <c r="H2" s="258"/>
      <c r="I2" s="72"/>
      <c r="J2" s="72"/>
      <c r="K2" s="72"/>
      <c r="L2" s="72"/>
      <c r="M2" s="72"/>
      <c r="N2" s="72"/>
      <c r="O2" s="72"/>
      <c r="P2" s="72"/>
      <c r="Q2" s="73"/>
      <c r="R2" s="72"/>
      <c r="S2" s="72"/>
      <c r="T2" s="72"/>
      <c r="U2" s="72"/>
      <c r="V2" s="72"/>
      <c r="W2" s="72"/>
      <c r="X2" s="72"/>
      <c r="Y2" s="73"/>
      <c r="Z2" s="72"/>
      <c r="AA2" s="72"/>
      <c r="AB2" s="72"/>
      <c r="AC2" s="72"/>
      <c r="AD2" s="72"/>
      <c r="AE2" s="72"/>
      <c r="AF2" s="72"/>
      <c r="AG2" s="73"/>
      <c r="AH2" s="72"/>
      <c r="AI2" s="72"/>
      <c r="AJ2" s="72"/>
      <c r="AK2" s="72"/>
      <c r="AL2" s="72"/>
      <c r="AM2" s="72"/>
      <c r="AN2" s="72"/>
      <c r="AO2" s="73"/>
      <c r="AP2" s="72"/>
      <c r="AQ2" s="72"/>
      <c r="AR2" s="72"/>
      <c r="AS2" s="72"/>
      <c r="AT2" s="72"/>
      <c r="AU2" s="72"/>
      <c r="AV2" s="72"/>
      <c r="AW2" s="73"/>
      <c r="AX2" s="72"/>
      <c r="AY2" s="72"/>
      <c r="AZ2" s="72"/>
      <c r="BA2" s="72"/>
      <c r="BB2" s="72"/>
      <c r="BC2" s="72"/>
      <c r="BD2" s="72"/>
      <c r="BE2" s="73"/>
      <c r="BF2" s="72"/>
      <c r="BG2" s="72"/>
      <c r="BH2" s="72"/>
      <c r="BI2" s="72"/>
      <c r="BJ2" s="72"/>
      <c r="BK2" s="72"/>
      <c r="BL2" s="72"/>
      <c r="BM2" s="73"/>
      <c r="BN2" s="72"/>
      <c r="BO2" s="72"/>
      <c r="BP2" s="72"/>
      <c r="BQ2" s="72"/>
      <c r="BR2" s="72"/>
      <c r="BS2" s="72"/>
      <c r="BT2" s="72"/>
      <c r="BU2" s="73"/>
      <c r="BV2" s="72"/>
      <c r="BW2" s="72"/>
      <c r="BX2" s="72"/>
      <c r="BY2" s="72"/>
      <c r="BZ2" s="72"/>
      <c r="CA2" s="72"/>
      <c r="CB2" s="72"/>
      <c r="CC2" s="73"/>
      <c r="CD2" s="72"/>
      <c r="CE2" s="72"/>
      <c r="CF2" s="72"/>
      <c r="CG2" s="72"/>
      <c r="CH2" s="72"/>
      <c r="CI2" s="72"/>
      <c r="CJ2" s="72"/>
      <c r="CK2" s="73"/>
      <c r="CL2" s="72"/>
      <c r="CM2" s="72"/>
      <c r="CN2" s="72"/>
      <c r="CO2" s="72"/>
      <c r="CP2" s="72"/>
      <c r="CQ2" s="72"/>
      <c r="CR2" s="72"/>
      <c r="CS2" s="73"/>
      <c r="CT2" s="72"/>
      <c r="CU2" s="72"/>
      <c r="CV2" s="72"/>
      <c r="CW2" s="72"/>
      <c r="CX2" s="72"/>
      <c r="CY2" s="72"/>
      <c r="CZ2" s="72"/>
      <c r="DA2" s="73"/>
      <c r="DB2" s="72"/>
      <c r="DC2" s="72"/>
      <c r="DD2" s="72"/>
      <c r="DE2" s="72"/>
      <c r="DF2" s="72"/>
      <c r="DG2" s="72"/>
      <c r="DH2" s="72"/>
      <c r="DI2" s="73"/>
      <c r="DJ2" s="72"/>
      <c r="DK2" s="72"/>
      <c r="DL2" s="72"/>
      <c r="DM2" s="72"/>
      <c r="DN2" s="72"/>
      <c r="DO2" s="72"/>
      <c r="DP2" s="72"/>
      <c r="DQ2" s="73"/>
      <c r="DR2" s="72"/>
      <c r="DS2" s="72"/>
      <c r="DT2" s="72"/>
      <c r="DU2" s="72"/>
      <c r="DV2" s="72"/>
      <c r="DW2" s="72"/>
      <c r="DX2" s="72"/>
      <c r="DY2" s="73"/>
      <c r="DZ2" s="72"/>
      <c r="EA2" s="72"/>
      <c r="EB2" s="72"/>
      <c r="EC2" s="72"/>
      <c r="ED2" s="72"/>
      <c r="EE2" s="72"/>
      <c r="EF2" s="72"/>
      <c r="EG2" s="73"/>
      <c r="EH2" s="72"/>
      <c r="EI2" s="72"/>
      <c r="EJ2" s="72"/>
      <c r="EK2" s="72"/>
      <c r="EL2" s="72"/>
      <c r="EM2" s="72"/>
      <c r="EN2" s="72"/>
      <c r="EO2" s="73"/>
      <c r="EP2" s="72"/>
      <c r="EQ2" s="72"/>
      <c r="ER2" s="72"/>
      <c r="ES2" s="72"/>
      <c r="ET2" s="72"/>
      <c r="EU2" s="72"/>
      <c r="EV2" s="72"/>
      <c r="EW2" s="73"/>
      <c r="EX2" s="72"/>
      <c r="EY2" s="72"/>
      <c r="EZ2" s="72"/>
      <c r="FA2" s="72"/>
      <c r="FB2" s="72"/>
      <c r="FC2" s="72"/>
      <c r="FD2" s="72"/>
      <c r="FE2" s="73"/>
      <c r="FF2" s="72"/>
      <c r="FG2" s="72"/>
      <c r="FH2" s="72"/>
      <c r="FI2" s="72"/>
      <c r="FJ2" s="72"/>
      <c r="FK2" s="72"/>
      <c r="FL2" s="72"/>
      <c r="FM2" s="73"/>
      <c r="FN2" s="72"/>
      <c r="FO2" s="72"/>
      <c r="FP2" s="72"/>
      <c r="FQ2" s="72"/>
      <c r="FR2" s="72"/>
      <c r="FS2" s="72"/>
      <c r="FT2" s="72"/>
      <c r="FU2" s="73"/>
      <c r="FV2" s="72"/>
      <c r="FW2" s="72"/>
      <c r="FX2" s="72"/>
      <c r="FY2" s="72"/>
      <c r="FZ2" s="72"/>
      <c r="GA2" s="72"/>
      <c r="GB2" s="72"/>
      <c r="GC2" s="73"/>
      <c r="GD2" s="72"/>
      <c r="GE2" s="72"/>
      <c r="GF2" s="72"/>
      <c r="GG2" s="72"/>
      <c r="GH2" s="72"/>
      <c r="GI2" s="72"/>
      <c r="GJ2" s="72"/>
      <c r="GK2" s="73"/>
      <c r="GL2" s="72"/>
      <c r="GM2" s="72"/>
      <c r="GN2" s="72"/>
      <c r="GO2" s="72"/>
      <c r="GP2" s="72"/>
      <c r="GQ2" s="72"/>
      <c r="GR2" s="72"/>
      <c r="GS2" s="73"/>
      <c r="GT2" s="72"/>
      <c r="GU2" s="72"/>
      <c r="GV2" s="72"/>
      <c r="GW2" s="72"/>
      <c r="GX2" s="72"/>
      <c r="GY2" s="72"/>
      <c r="GZ2" s="72"/>
      <c r="HA2" s="73"/>
      <c r="HB2" s="72"/>
      <c r="HC2" s="72"/>
      <c r="HD2" s="72"/>
      <c r="HE2" s="72"/>
      <c r="HF2" s="72"/>
      <c r="HG2" s="72"/>
      <c r="HH2" s="72"/>
      <c r="HI2" s="73"/>
      <c r="HJ2" s="72"/>
      <c r="HK2" s="72"/>
      <c r="HL2" s="72"/>
      <c r="HM2" s="72"/>
      <c r="HN2" s="72"/>
      <c r="HO2" s="72"/>
      <c r="HP2" s="72"/>
      <c r="HQ2" s="73"/>
      <c r="HR2" s="72"/>
      <c r="HS2" s="72"/>
      <c r="HT2" s="72"/>
      <c r="HU2" s="72"/>
      <c r="HV2" s="72"/>
      <c r="HW2" s="72"/>
      <c r="HX2" s="72"/>
      <c r="HY2" s="73"/>
      <c r="HZ2" s="72"/>
      <c r="IA2" s="72"/>
      <c r="IB2" s="72"/>
      <c r="IC2" s="72"/>
      <c r="ID2" s="72"/>
      <c r="IE2" s="72"/>
      <c r="IF2" s="72"/>
      <c r="IG2" s="73"/>
      <c r="IH2" s="72"/>
      <c r="II2" s="72"/>
      <c r="IJ2" s="72"/>
      <c r="IK2" s="72"/>
      <c r="IL2" s="72"/>
      <c r="IM2" s="72"/>
      <c r="IN2" s="72"/>
      <c r="IO2" s="73"/>
    </row>
    <row r="3" spans="2:249" s="116" customFormat="1" ht="15.95" customHeight="1" x14ac:dyDescent="0.2">
      <c r="B3" s="258" t="s">
        <v>14</v>
      </c>
      <c r="C3" s="258"/>
      <c r="D3" s="258"/>
      <c r="E3" s="258"/>
      <c r="F3" s="258"/>
      <c r="G3" s="258"/>
      <c r="H3" s="258"/>
      <c r="I3" s="72"/>
      <c r="J3" s="72"/>
      <c r="K3" s="72"/>
      <c r="L3" s="72"/>
      <c r="M3" s="72"/>
      <c r="N3" s="72"/>
      <c r="O3" s="72"/>
      <c r="P3" s="72"/>
      <c r="Q3" s="73"/>
      <c r="R3" s="72"/>
      <c r="S3" s="72"/>
      <c r="T3" s="72"/>
      <c r="U3" s="72"/>
      <c r="V3" s="72"/>
      <c r="W3" s="72"/>
      <c r="X3" s="72"/>
      <c r="Y3" s="73"/>
      <c r="Z3" s="72"/>
      <c r="AA3" s="72"/>
      <c r="AB3" s="72"/>
      <c r="AC3" s="72"/>
      <c r="AD3" s="72"/>
      <c r="AE3" s="72"/>
      <c r="AF3" s="72"/>
      <c r="AG3" s="73"/>
      <c r="AH3" s="72"/>
      <c r="AI3" s="72"/>
      <c r="AJ3" s="72"/>
      <c r="AK3" s="72"/>
      <c r="AL3" s="72"/>
      <c r="AM3" s="72"/>
      <c r="AN3" s="72"/>
      <c r="AO3" s="73"/>
      <c r="AP3" s="72"/>
      <c r="AQ3" s="72"/>
      <c r="AR3" s="72"/>
      <c r="AS3" s="72"/>
      <c r="AT3" s="72"/>
      <c r="AU3" s="72"/>
      <c r="AV3" s="72"/>
      <c r="AW3" s="73"/>
      <c r="AX3" s="72"/>
      <c r="AY3" s="72"/>
      <c r="AZ3" s="72"/>
      <c r="BA3" s="72"/>
      <c r="BB3" s="72"/>
      <c r="BC3" s="72"/>
      <c r="BD3" s="72"/>
      <c r="BE3" s="73"/>
      <c r="BF3" s="72"/>
      <c r="BG3" s="72"/>
      <c r="BH3" s="72"/>
      <c r="BI3" s="72"/>
      <c r="BJ3" s="72"/>
      <c r="BK3" s="72"/>
      <c r="BL3" s="72"/>
      <c r="BM3" s="73"/>
      <c r="BN3" s="72"/>
      <c r="BO3" s="72"/>
      <c r="BP3" s="72"/>
      <c r="BQ3" s="72"/>
      <c r="BR3" s="72"/>
      <c r="BS3" s="72"/>
      <c r="BT3" s="72"/>
      <c r="BU3" s="73"/>
      <c r="BV3" s="72"/>
      <c r="BW3" s="72"/>
      <c r="BX3" s="72"/>
      <c r="BY3" s="72"/>
      <c r="BZ3" s="72"/>
      <c r="CA3" s="72"/>
      <c r="CB3" s="72"/>
      <c r="CC3" s="73"/>
      <c r="CD3" s="72"/>
      <c r="CE3" s="72"/>
      <c r="CF3" s="72"/>
      <c r="CG3" s="72"/>
      <c r="CH3" s="72"/>
      <c r="CI3" s="72"/>
      <c r="CJ3" s="72"/>
      <c r="CK3" s="73"/>
      <c r="CL3" s="72"/>
      <c r="CM3" s="72"/>
      <c r="CN3" s="72"/>
      <c r="CO3" s="72"/>
      <c r="CP3" s="72"/>
      <c r="CQ3" s="72"/>
      <c r="CR3" s="72"/>
      <c r="CS3" s="73"/>
      <c r="CT3" s="72"/>
      <c r="CU3" s="72"/>
      <c r="CV3" s="72"/>
      <c r="CW3" s="72"/>
      <c r="CX3" s="72"/>
      <c r="CY3" s="72"/>
      <c r="CZ3" s="72"/>
      <c r="DA3" s="73"/>
      <c r="DB3" s="72"/>
      <c r="DC3" s="72"/>
      <c r="DD3" s="72"/>
      <c r="DE3" s="72"/>
      <c r="DF3" s="72"/>
      <c r="DG3" s="72"/>
      <c r="DH3" s="72"/>
      <c r="DI3" s="73"/>
      <c r="DJ3" s="72"/>
      <c r="DK3" s="72"/>
      <c r="DL3" s="72"/>
      <c r="DM3" s="72"/>
      <c r="DN3" s="72"/>
      <c r="DO3" s="72"/>
      <c r="DP3" s="72"/>
      <c r="DQ3" s="73"/>
      <c r="DR3" s="72"/>
      <c r="DS3" s="72"/>
      <c r="DT3" s="72"/>
      <c r="DU3" s="72"/>
      <c r="DV3" s="72"/>
      <c r="DW3" s="72"/>
      <c r="DX3" s="72"/>
      <c r="DY3" s="73"/>
      <c r="DZ3" s="72"/>
      <c r="EA3" s="72"/>
      <c r="EB3" s="72"/>
      <c r="EC3" s="72"/>
      <c r="ED3" s="72"/>
      <c r="EE3" s="72"/>
      <c r="EF3" s="72"/>
      <c r="EG3" s="73"/>
      <c r="EH3" s="72"/>
      <c r="EI3" s="72"/>
      <c r="EJ3" s="72"/>
      <c r="EK3" s="72"/>
      <c r="EL3" s="72"/>
      <c r="EM3" s="72"/>
      <c r="EN3" s="72"/>
      <c r="EO3" s="73"/>
      <c r="EP3" s="72"/>
      <c r="EQ3" s="72"/>
      <c r="ER3" s="72"/>
      <c r="ES3" s="72"/>
      <c r="ET3" s="72"/>
      <c r="EU3" s="72"/>
      <c r="EV3" s="72"/>
      <c r="EW3" s="73"/>
      <c r="EX3" s="72"/>
      <c r="EY3" s="72"/>
      <c r="EZ3" s="72"/>
      <c r="FA3" s="72"/>
      <c r="FB3" s="72"/>
      <c r="FC3" s="72"/>
      <c r="FD3" s="72"/>
      <c r="FE3" s="73"/>
      <c r="FF3" s="72"/>
      <c r="FG3" s="72"/>
      <c r="FH3" s="72"/>
      <c r="FI3" s="72"/>
      <c r="FJ3" s="72"/>
      <c r="FK3" s="72"/>
      <c r="FL3" s="72"/>
      <c r="FM3" s="73"/>
      <c r="FN3" s="72"/>
      <c r="FO3" s="72"/>
      <c r="FP3" s="72"/>
      <c r="FQ3" s="72"/>
      <c r="FR3" s="72"/>
      <c r="FS3" s="72"/>
      <c r="FT3" s="72"/>
      <c r="FU3" s="73"/>
      <c r="FV3" s="72"/>
      <c r="FW3" s="72"/>
      <c r="FX3" s="72"/>
      <c r="FY3" s="72"/>
      <c r="FZ3" s="72"/>
      <c r="GA3" s="72"/>
      <c r="GB3" s="72"/>
      <c r="GC3" s="73"/>
      <c r="GD3" s="72"/>
      <c r="GE3" s="72"/>
      <c r="GF3" s="72"/>
      <c r="GG3" s="72"/>
      <c r="GH3" s="72"/>
      <c r="GI3" s="72"/>
      <c r="GJ3" s="72"/>
      <c r="GK3" s="73"/>
      <c r="GL3" s="72"/>
      <c r="GM3" s="72"/>
      <c r="GN3" s="72"/>
      <c r="GO3" s="72"/>
      <c r="GP3" s="72"/>
      <c r="GQ3" s="72"/>
      <c r="GR3" s="72"/>
      <c r="GS3" s="73"/>
      <c r="GT3" s="72"/>
      <c r="GU3" s="72"/>
      <c r="GV3" s="72"/>
      <c r="GW3" s="72"/>
      <c r="GX3" s="72"/>
      <c r="GY3" s="72"/>
      <c r="GZ3" s="72"/>
      <c r="HA3" s="73"/>
      <c r="HB3" s="72"/>
      <c r="HC3" s="72"/>
      <c r="HD3" s="72"/>
      <c r="HE3" s="72"/>
      <c r="HF3" s="72"/>
      <c r="HG3" s="72"/>
      <c r="HH3" s="72"/>
      <c r="HI3" s="73"/>
      <c r="HJ3" s="72"/>
      <c r="HK3" s="72"/>
      <c r="HL3" s="72"/>
      <c r="HM3" s="72"/>
      <c r="HN3" s="72"/>
      <c r="HO3" s="72"/>
      <c r="HP3" s="72"/>
      <c r="HQ3" s="73"/>
      <c r="HR3" s="72"/>
      <c r="HS3" s="72"/>
      <c r="HT3" s="72"/>
      <c r="HU3" s="72"/>
      <c r="HV3" s="72"/>
      <c r="HW3" s="72"/>
      <c r="HX3" s="72"/>
      <c r="HY3" s="73"/>
      <c r="HZ3" s="72"/>
      <c r="IA3" s="72"/>
      <c r="IB3" s="72"/>
      <c r="IC3" s="72"/>
      <c r="ID3" s="72"/>
      <c r="IE3" s="72"/>
      <c r="IF3" s="72"/>
      <c r="IG3" s="73"/>
      <c r="IH3" s="72"/>
      <c r="II3" s="72"/>
      <c r="IJ3" s="72"/>
      <c r="IK3" s="72"/>
      <c r="IL3" s="72"/>
      <c r="IM3" s="72"/>
      <c r="IN3" s="72"/>
      <c r="IO3" s="73"/>
    </row>
    <row r="4" spans="2:249" s="116" customFormat="1" ht="15.95" customHeight="1" x14ac:dyDescent="0.2">
      <c r="B4" s="260" t="s">
        <v>51</v>
      </c>
      <c r="C4" s="260"/>
      <c r="D4" s="260"/>
      <c r="E4" s="260"/>
      <c r="F4" s="260"/>
      <c r="G4" s="260"/>
      <c r="H4" s="260"/>
      <c r="I4" s="72"/>
      <c r="J4" s="72"/>
      <c r="K4" s="72"/>
      <c r="L4" s="72"/>
      <c r="M4" s="72"/>
      <c r="N4" s="72"/>
      <c r="O4" s="72"/>
      <c r="P4" s="72"/>
      <c r="Q4" s="73"/>
      <c r="R4" s="72"/>
      <c r="S4" s="72"/>
      <c r="T4" s="72"/>
      <c r="U4" s="72"/>
      <c r="V4" s="72"/>
      <c r="W4" s="72"/>
      <c r="X4" s="72"/>
      <c r="Y4" s="73"/>
      <c r="Z4" s="72"/>
      <c r="AA4" s="72"/>
      <c r="AB4" s="72"/>
      <c r="AC4" s="72"/>
      <c r="AD4" s="72"/>
      <c r="AE4" s="72"/>
      <c r="AF4" s="72"/>
      <c r="AG4" s="73"/>
      <c r="AH4" s="72"/>
      <c r="AI4" s="72"/>
      <c r="AJ4" s="72"/>
      <c r="AK4" s="72"/>
      <c r="AL4" s="72"/>
      <c r="AM4" s="72"/>
      <c r="AN4" s="72"/>
      <c r="AO4" s="73"/>
      <c r="AP4" s="72"/>
      <c r="AQ4" s="72"/>
      <c r="AR4" s="72"/>
      <c r="AS4" s="72"/>
      <c r="AT4" s="72"/>
      <c r="AU4" s="72"/>
      <c r="AV4" s="72"/>
      <c r="AW4" s="73"/>
      <c r="AX4" s="72"/>
      <c r="AY4" s="72"/>
      <c r="AZ4" s="72"/>
      <c r="BA4" s="72"/>
      <c r="BB4" s="72"/>
      <c r="BC4" s="72"/>
      <c r="BD4" s="72"/>
      <c r="BE4" s="73"/>
      <c r="BF4" s="72"/>
      <c r="BG4" s="72"/>
      <c r="BH4" s="72"/>
      <c r="BI4" s="72"/>
      <c r="BJ4" s="72"/>
      <c r="BK4" s="72"/>
      <c r="BL4" s="72"/>
      <c r="BM4" s="73"/>
      <c r="BN4" s="72"/>
      <c r="BO4" s="72"/>
      <c r="BP4" s="72"/>
      <c r="BQ4" s="72"/>
      <c r="BR4" s="72"/>
      <c r="BS4" s="72"/>
      <c r="BT4" s="72"/>
      <c r="BU4" s="73"/>
      <c r="BV4" s="72"/>
      <c r="BW4" s="72"/>
      <c r="BX4" s="72"/>
      <c r="BY4" s="72"/>
      <c r="BZ4" s="72"/>
      <c r="CA4" s="72"/>
      <c r="CB4" s="72"/>
      <c r="CC4" s="73"/>
      <c r="CD4" s="72"/>
      <c r="CE4" s="72"/>
      <c r="CF4" s="72"/>
      <c r="CG4" s="72"/>
      <c r="CH4" s="72"/>
      <c r="CI4" s="72"/>
      <c r="CJ4" s="72"/>
      <c r="CK4" s="73"/>
      <c r="CL4" s="72"/>
      <c r="CM4" s="72"/>
      <c r="CN4" s="72"/>
      <c r="CO4" s="72"/>
      <c r="CP4" s="72"/>
      <c r="CQ4" s="72"/>
      <c r="CR4" s="72"/>
      <c r="CS4" s="73"/>
      <c r="CT4" s="72"/>
      <c r="CU4" s="72"/>
      <c r="CV4" s="72"/>
      <c r="CW4" s="72"/>
      <c r="CX4" s="72"/>
      <c r="CY4" s="72"/>
      <c r="CZ4" s="72"/>
      <c r="DA4" s="73"/>
      <c r="DB4" s="72"/>
      <c r="DC4" s="72"/>
      <c r="DD4" s="72"/>
      <c r="DE4" s="72"/>
      <c r="DF4" s="72"/>
      <c r="DG4" s="72"/>
      <c r="DH4" s="72"/>
      <c r="DI4" s="73"/>
      <c r="DJ4" s="72"/>
      <c r="DK4" s="72"/>
      <c r="DL4" s="72"/>
      <c r="DM4" s="72"/>
      <c r="DN4" s="72"/>
      <c r="DO4" s="72"/>
      <c r="DP4" s="72"/>
      <c r="DQ4" s="73"/>
      <c r="DR4" s="72"/>
      <c r="DS4" s="72"/>
      <c r="DT4" s="72"/>
      <c r="DU4" s="72"/>
      <c r="DV4" s="72"/>
      <c r="DW4" s="72"/>
      <c r="DX4" s="72"/>
      <c r="DY4" s="73"/>
      <c r="DZ4" s="72"/>
      <c r="EA4" s="72"/>
      <c r="EB4" s="72"/>
      <c r="EC4" s="72"/>
      <c r="ED4" s="72"/>
      <c r="EE4" s="72"/>
      <c r="EF4" s="72"/>
      <c r="EG4" s="73"/>
      <c r="EH4" s="72"/>
      <c r="EI4" s="72"/>
      <c r="EJ4" s="72"/>
      <c r="EK4" s="72"/>
      <c r="EL4" s="72"/>
      <c r="EM4" s="72"/>
      <c r="EN4" s="72"/>
      <c r="EO4" s="73"/>
      <c r="EP4" s="72"/>
      <c r="EQ4" s="72"/>
      <c r="ER4" s="72"/>
      <c r="ES4" s="72"/>
      <c r="ET4" s="72"/>
      <c r="EU4" s="72"/>
      <c r="EV4" s="72"/>
      <c r="EW4" s="73"/>
      <c r="EX4" s="72"/>
      <c r="EY4" s="72"/>
      <c r="EZ4" s="72"/>
      <c r="FA4" s="72"/>
      <c r="FB4" s="72"/>
      <c r="FC4" s="72"/>
      <c r="FD4" s="72"/>
      <c r="FE4" s="73"/>
      <c r="FF4" s="72"/>
      <c r="FG4" s="72"/>
      <c r="FH4" s="72"/>
      <c r="FI4" s="72"/>
      <c r="FJ4" s="72"/>
      <c r="FK4" s="72"/>
      <c r="FL4" s="72"/>
      <c r="FM4" s="73"/>
      <c r="FN4" s="72"/>
      <c r="FO4" s="72"/>
      <c r="FP4" s="72"/>
      <c r="FQ4" s="72"/>
      <c r="FR4" s="72"/>
      <c r="FS4" s="72"/>
      <c r="FT4" s="72"/>
      <c r="FU4" s="73"/>
      <c r="FV4" s="72"/>
      <c r="FW4" s="72"/>
      <c r="FX4" s="72"/>
      <c r="FY4" s="72"/>
      <c r="FZ4" s="72"/>
      <c r="GA4" s="72"/>
      <c r="GB4" s="72"/>
      <c r="GC4" s="73"/>
      <c r="GD4" s="72"/>
      <c r="GE4" s="72"/>
      <c r="GF4" s="72"/>
      <c r="GG4" s="72"/>
      <c r="GH4" s="72"/>
      <c r="GI4" s="72"/>
      <c r="GJ4" s="72"/>
      <c r="GK4" s="73"/>
      <c r="GL4" s="72"/>
      <c r="GM4" s="72"/>
      <c r="GN4" s="72"/>
      <c r="GO4" s="72"/>
      <c r="GP4" s="72"/>
      <c r="GQ4" s="72"/>
      <c r="GR4" s="72"/>
      <c r="GS4" s="73"/>
      <c r="GT4" s="72"/>
      <c r="GU4" s="72"/>
      <c r="GV4" s="72"/>
      <c r="GW4" s="72"/>
      <c r="GX4" s="72"/>
      <c r="GY4" s="72"/>
      <c r="GZ4" s="72"/>
      <c r="HA4" s="73"/>
      <c r="HB4" s="72"/>
      <c r="HC4" s="72"/>
      <c r="HD4" s="72"/>
      <c r="HE4" s="72"/>
      <c r="HF4" s="72"/>
      <c r="HG4" s="72"/>
      <c r="HH4" s="72"/>
      <c r="HI4" s="73"/>
      <c r="HJ4" s="72"/>
      <c r="HK4" s="72"/>
      <c r="HL4" s="72"/>
      <c r="HM4" s="72"/>
      <c r="HN4" s="72"/>
      <c r="HO4" s="72"/>
      <c r="HP4" s="72"/>
      <c r="HQ4" s="73"/>
      <c r="HR4" s="72"/>
      <c r="HS4" s="72"/>
      <c r="HT4" s="72"/>
      <c r="HU4" s="72"/>
      <c r="HV4" s="72"/>
      <c r="HW4" s="72"/>
      <c r="HX4" s="72"/>
      <c r="HY4" s="73"/>
      <c r="HZ4" s="72"/>
      <c r="IA4" s="72"/>
      <c r="IB4" s="72"/>
      <c r="IC4" s="72"/>
      <c r="ID4" s="72"/>
      <c r="IE4" s="72"/>
      <c r="IF4" s="72"/>
      <c r="IG4" s="73"/>
      <c r="IH4" s="72"/>
      <c r="II4" s="72"/>
      <c r="IJ4" s="72"/>
      <c r="IK4" s="72"/>
      <c r="IL4" s="72"/>
      <c r="IM4" s="72"/>
      <c r="IN4" s="72"/>
      <c r="IO4" s="73"/>
    </row>
    <row r="5" spans="2:249" ht="35.25" customHeight="1" x14ac:dyDescent="0.2">
      <c r="B5" s="331" t="s">
        <v>197</v>
      </c>
      <c r="C5" s="332"/>
      <c r="D5" s="332"/>
      <c r="E5" s="332"/>
      <c r="F5" s="332"/>
      <c r="G5" s="332"/>
      <c r="H5" s="332"/>
      <c r="I5" s="72"/>
      <c r="J5" s="72"/>
      <c r="K5" s="72"/>
      <c r="L5" s="72"/>
      <c r="M5" s="72"/>
      <c r="N5" s="72"/>
      <c r="O5" s="73"/>
      <c r="P5" s="72"/>
      <c r="Q5" s="72"/>
      <c r="R5" s="72"/>
      <c r="S5" s="72"/>
      <c r="T5" s="72"/>
      <c r="U5" s="72"/>
      <c r="V5" s="72"/>
      <c r="W5" s="73"/>
      <c r="X5" s="72"/>
      <c r="Y5" s="72"/>
      <c r="Z5" s="72"/>
      <c r="AA5" s="72"/>
      <c r="AB5" s="72"/>
      <c r="AC5" s="72"/>
      <c r="AD5" s="72"/>
      <c r="AE5" s="73"/>
      <c r="AF5" s="72"/>
      <c r="AG5" s="72"/>
      <c r="AH5" s="72"/>
      <c r="AI5" s="72"/>
      <c r="AJ5" s="72"/>
      <c r="AK5" s="72"/>
      <c r="AL5" s="72"/>
      <c r="AM5" s="73"/>
      <c r="AN5" s="72"/>
      <c r="AO5" s="72"/>
      <c r="AP5" s="72"/>
      <c r="AQ5" s="72"/>
      <c r="AR5" s="72"/>
      <c r="AS5" s="72"/>
      <c r="AT5" s="72"/>
      <c r="AU5" s="73"/>
      <c r="AV5" s="72"/>
      <c r="AW5" s="72"/>
      <c r="AX5" s="72"/>
      <c r="AY5" s="72"/>
      <c r="AZ5" s="72"/>
      <c r="BA5" s="72"/>
      <c r="BB5" s="72"/>
      <c r="BC5" s="73"/>
      <c r="BD5" s="72"/>
      <c r="BE5" s="72"/>
      <c r="BF5" s="72"/>
      <c r="BG5" s="72"/>
      <c r="BH5" s="72"/>
      <c r="BI5" s="72"/>
      <c r="BJ5" s="72"/>
      <c r="BK5" s="73"/>
      <c r="BL5" s="72"/>
      <c r="BM5" s="72"/>
      <c r="BN5" s="72"/>
      <c r="BO5" s="72"/>
      <c r="BP5" s="72"/>
      <c r="BQ5" s="72"/>
      <c r="BR5" s="72"/>
      <c r="BS5" s="73"/>
      <c r="BT5" s="72"/>
      <c r="BU5" s="72"/>
      <c r="BV5" s="72"/>
      <c r="BW5" s="72"/>
      <c r="BX5" s="72"/>
      <c r="BY5" s="72"/>
      <c r="BZ5" s="72"/>
      <c r="CA5" s="73"/>
      <c r="CB5" s="72"/>
      <c r="CC5" s="72"/>
      <c r="CD5" s="72"/>
      <c r="CE5" s="72"/>
      <c r="CF5" s="72"/>
      <c r="CG5" s="72"/>
      <c r="CH5" s="72"/>
      <c r="CI5" s="73"/>
      <c r="CJ5" s="72"/>
      <c r="CK5" s="72"/>
      <c r="CL5" s="72"/>
      <c r="CM5" s="72"/>
      <c r="CN5" s="72"/>
      <c r="CO5" s="72"/>
      <c r="CP5" s="72"/>
      <c r="CQ5" s="73"/>
      <c r="CR5" s="72"/>
      <c r="CS5" s="72"/>
      <c r="CT5" s="72"/>
      <c r="CU5" s="72"/>
      <c r="CV5" s="72"/>
      <c r="CW5" s="72"/>
      <c r="CX5" s="72"/>
      <c r="CY5" s="73"/>
      <c r="CZ5" s="72"/>
      <c r="DA5" s="72"/>
      <c r="DB5" s="72"/>
      <c r="DC5" s="72"/>
      <c r="DD5" s="72"/>
      <c r="DE5" s="72"/>
      <c r="DF5" s="72"/>
      <c r="DG5" s="73"/>
      <c r="DH5" s="72"/>
      <c r="DI5" s="72"/>
      <c r="DJ5" s="72"/>
      <c r="DK5" s="72"/>
      <c r="DL5" s="72"/>
      <c r="DM5" s="72"/>
      <c r="DN5" s="72"/>
      <c r="DO5" s="73"/>
      <c r="DP5" s="72"/>
      <c r="DQ5" s="72"/>
      <c r="DR5" s="72"/>
      <c r="DS5" s="72"/>
      <c r="DT5" s="72"/>
      <c r="DU5" s="72"/>
      <c r="DV5" s="72"/>
      <c r="DW5" s="73"/>
      <c r="DX5" s="72"/>
      <c r="DY5" s="72"/>
      <c r="DZ5" s="72"/>
      <c r="EA5" s="72"/>
      <c r="EB5" s="72"/>
      <c r="EC5" s="72"/>
      <c r="ED5" s="72"/>
      <c r="EE5" s="73"/>
      <c r="EF5" s="72"/>
      <c r="EG5" s="72"/>
      <c r="EH5" s="72"/>
      <c r="EI5" s="72"/>
      <c r="EJ5" s="72"/>
      <c r="EK5" s="72"/>
      <c r="EL5" s="72"/>
      <c r="EM5" s="73"/>
      <c r="EN5" s="72"/>
      <c r="EO5" s="72"/>
      <c r="EP5" s="72"/>
      <c r="EQ5" s="72"/>
      <c r="ER5" s="72"/>
      <c r="ES5" s="72"/>
      <c r="ET5" s="72"/>
      <c r="EU5" s="73"/>
      <c r="EV5" s="72"/>
      <c r="EW5" s="72"/>
      <c r="EX5" s="72"/>
      <c r="EY5" s="72"/>
      <c r="EZ5" s="72"/>
      <c r="FA5" s="72"/>
      <c r="FB5" s="72"/>
      <c r="FC5" s="73"/>
      <c r="FD5" s="72"/>
      <c r="FE5" s="72"/>
      <c r="FF5" s="72"/>
      <c r="FG5" s="72"/>
      <c r="FH5" s="72"/>
      <c r="FI5" s="72"/>
      <c r="FJ5" s="72"/>
      <c r="FK5" s="73"/>
      <c r="FL5" s="72"/>
      <c r="FM5" s="72"/>
      <c r="FN5" s="72"/>
      <c r="FO5" s="72"/>
      <c r="FP5" s="72"/>
      <c r="FQ5" s="72"/>
      <c r="FR5" s="72"/>
      <c r="FS5" s="73"/>
      <c r="FT5" s="72"/>
      <c r="FU5" s="72"/>
      <c r="FV5" s="72"/>
      <c r="FW5" s="72"/>
      <c r="FX5" s="72"/>
      <c r="FY5" s="72"/>
      <c r="FZ5" s="72"/>
      <c r="GA5" s="73"/>
      <c r="GB5" s="72"/>
      <c r="GC5" s="72"/>
      <c r="GD5" s="72"/>
      <c r="GE5" s="72"/>
      <c r="GF5" s="72"/>
      <c r="GG5" s="72"/>
      <c r="GH5" s="72"/>
      <c r="GI5" s="73"/>
      <c r="GJ5" s="72"/>
      <c r="GK5" s="72"/>
      <c r="GL5" s="72"/>
      <c r="GM5" s="72"/>
      <c r="GN5" s="72"/>
      <c r="GO5" s="72"/>
      <c r="GP5" s="72"/>
      <c r="GQ5" s="73"/>
      <c r="GR5" s="72"/>
      <c r="GS5" s="72"/>
      <c r="GT5" s="72"/>
      <c r="GU5" s="72"/>
      <c r="GV5" s="72"/>
      <c r="GW5" s="72"/>
      <c r="GX5" s="72"/>
      <c r="GY5" s="73"/>
      <c r="GZ5" s="72"/>
      <c r="HA5" s="72"/>
      <c r="HB5" s="72"/>
      <c r="HC5" s="72"/>
      <c r="HD5" s="72"/>
      <c r="HE5" s="72"/>
      <c r="HF5" s="72"/>
      <c r="HG5" s="73"/>
      <c r="HH5" s="72"/>
      <c r="HI5" s="72"/>
      <c r="HJ5" s="72"/>
      <c r="HK5" s="72"/>
      <c r="HL5" s="72"/>
      <c r="HM5" s="72"/>
      <c r="HN5" s="72"/>
      <c r="HO5" s="73"/>
      <c r="HP5" s="72"/>
      <c r="HQ5" s="72"/>
      <c r="HR5" s="72"/>
      <c r="HS5" s="72"/>
      <c r="HT5" s="72"/>
      <c r="HU5" s="72"/>
      <c r="HV5" s="72"/>
      <c r="HW5" s="73"/>
      <c r="HX5" s="72"/>
      <c r="HY5" s="72"/>
      <c r="HZ5" s="72"/>
      <c r="IA5" s="72"/>
      <c r="IB5" s="72"/>
      <c r="IC5" s="72"/>
      <c r="ID5" s="72"/>
      <c r="IE5" s="73"/>
      <c r="IF5" s="72"/>
      <c r="IG5" s="72"/>
      <c r="IH5" s="72"/>
      <c r="II5" s="72"/>
      <c r="IJ5" s="72"/>
      <c r="IK5" s="72"/>
      <c r="IL5" s="72"/>
      <c r="IM5" s="73"/>
    </row>
    <row r="6" spans="2:249" ht="82.5" customHeight="1" x14ac:dyDescent="0.2">
      <c r="B6" s="254" t="s">
        <v>15</v>
      </c>
      <c r="C6" s="254"/>
      <c r="D6" s="254"/>
      <c r="E6" s="254" t="s">
        <v>1</v>
      </c>
      <c r="F6" s="254"/>
      <c r="G6" s="254" t="s">
        <v>3</v>
      </c>
      <c r="H6" s="137" t="s">
        <v>48</v>
      </c>
    </row>
    <row r="7" spans="2:249" ht="24.75" customHeight="1" x14ac:dyDescent="0.2">
      <c r="B7" s="75" t="s">
        <v>16</v>
      </c>
      <c r="C7" s="75" t="s">
        <v>17</v>
      </c>
      <c r="D7" s="75" t="s">
        <v>18</v>
      </c>
      <c r="E7" s="75" t="s">
        <v>19</v>
      </c>
      <c r="F7" s="75" t="s">
        <v>20</v>
      </c>
      <c r="G7" s="254"/>
      <c r="H7" s="94" t="s">
        <v>0</v>
      </c>
    </row>
    <row r="8" spans="2:249" ht="21.75" customHeight="1" x14ac:dyDescent="0.2">
      <c r="B8" s="255" t="s">
        <v>21</v>
      </c>
      <c r="C8" s="256"/>
      <c r="D8" s="256"/>
      <c r="E8" s="256"/>
      <c r="F8" s="256"/>
      <c r="G8" s="257"/>
      <c r="H8" s="69">
        <f>+H9+H30</f>
        <v>0</v>
      </c>
    </row>
    <row r="9" spans="2:249" s="100" customFormat="1" x14ac:dyDescent="0.2">
      <c r="B9" s="242" t="s">
        <v>38</v>
      </c>
      <c r="C9" s="249"/>
      <c r="D9" s="246"/>
      <c r="E9" s="246"/>
      <c r="F9" s="246"/>
      <c r="G9" s="113" t="s">
        <v>39</v>
      </c>
      <c r="H9" s="69">
        <f>+H11</f>
        <v>500000</v>
      </c>
    </row>
    <row r="10" spans="2:249" x14ac:dyDescent="0.2">
      <c r="B10" s="243"/>
      <c r="C10" s="248"/>
      <c r="D10" s="247"/>
      <c r="E10" s="247"/>
      <c r="F10" s="247"/>
      <c r="G10" s="114" t="s">
        <v>2</v>
      </c>
      <c r="H10" s="69"/>
    </row>
    <row r="11" spans="2:249" s="100" customFormat="1" x14ac:dyDescent="0.2">
      <c r="B11" s="243"/>
      <c r="C11" s="239" t="s">
        <v>52</v>
      </c>
      <c r="D11" s="247"/>
      <c r="E11" s="247"/>
      <c r="F11" s="247"/>
      <c r="G11" s="77" t="s">
        <v>53</v>
      </c>
      <c r="H11" s="69">
        <f>+H15</f>
        <v>500000</v>
      </c>
    </row>
    <row r="12" spans="2:249" x14ac:dyDescent="0.2">
      <c r="B12" s="243"/>
      <c r="C12" s="240"/>
      <c r="D12" s="247"/>
      <c r="E12" s="247"/>
      <c r="F12" s="247"/>
      <c r="G12" s="79" t="s">
        <v>2</v>
      </c>
      <c r="H12" s="80"/>
    </row>
    <row r="13" spans="2:249" x14ac:dyDescent="0.2">
      <c r="B13" s="243"/>
      <c r="C13" s="240"/>
      <c r="D13" s="247"/>
      <c r="E13" s="247"/>
      <c r="F13" s="247"/>
      <c r="G13" s="77" t="s">
        <v>24</v>
      </c>
      <c r="H13" s="155"/>
    </row>
    <row r="14" spans="2:249" x14ac:dyDescent="0.2">
      <c r="B14" s="243"/>
      <c r="C14" s="240"/>
      <c r="D14" s="248"/>
      <c r="E14" s="247"/>
      <c r="F14" s="247"/>
      <c r="G14" s="158" t="s">
        <v>77</v>
      </c>
      <c r="H14" s="155"/>
    </row>
    <row r="15" spans="2:249" x14ac:dyDescent="0.2">
      <c r="B15" s="243"/>
      <c r="C15" s="240"/>
      <c r="D15" s="239" t="s">
        <v>52</v>
      </c>
      <c r="E15" s="247"/>
      <c r="F15" s="247"/>
      <c r="G15" s="141" t="s">
        <v>55</v>
      </c>
      <c r="H15" s="69">
        <f t="shared" ref="H15" si="0">+H19</f>
        <v>500000</v>
      </c>
    </row>
    <row r="16" spans="2:249" x14ac:dyDescent="0.2">
      <c r="B16" s="243"/>
      <c r="C16" s="240"/>
      <c r="D16" s="240"/>
      <c r="E16" s="247"/>
      <c r="F16" s="247"/>
      <c r="G16" s="104" t="s">
        <v>77</v>
      </c>
      <c r="H16" s="70"/>
    </row>
    <row r="17" spans="1:27" x14ac:dyDescent="0.2">
      <c r="B17" s="243"/>
      <c r="C17" s="240"/>
      <c r="D17" s="240"/>
      <c r="E17" s="247"/>
      <c r="F17" s="247"/>
      <c r="G17" s="77" t="s">
        <v>24</v>
      </c>
      <c r="H17" s="70"/>
    </row>
    <row r="18" spans="1:27" x14ac:dyDescent="0.2">
      <c r="A18" s="100"/>
      <c r="B18" s="243"/>
      <c r="C18" s="240"/>
      <c r="D18" s="240"/>
      <c r="E18" s="248"/>
      <c r="F18" s="247"/>
      <c r="G18" s="79" t="s">
        <v>2</v>
      </c>
      <c r="H18" s="70"/>
    </row>
    <row r="19" spans="1:27" x14ac:dyDescent="0.2">
      <c r="B19" s="243"/>
      <c r="C19" s="240"/>
      <c r="D19" s="240"/>
      <c r="E19" s="246">
        <v>1200</v>
      </c>
      <c r="F19" s="247"/>
      <c r="G19" s="77" t="s">
        <v>54</v>
      </c>
      <c r="H19" s="69">
        <f>+H21</f>
        <v>500000</v>
      </c>
    </row>
    <row r="20" spans="1:27" x14ac:dyDescent="0.2">
      <c r="A20" s="100"/>
      <c r="B20" s="243"/>
      <c r="C20" s="240"/>
      <c r="D20" s="240"/>
      <c r="E20" s="247"/>
      <c r="F20" s="248"/>
      <c r="G20" s="96" t="s">
        <v>32</v>
      </c>
      <c r="H20" s="82"/>
    </row>
    <row r="21" spans="1:27" s="173" customFormat="1" ht="32.25" customHeight="1" x14ac:dyDescent="0.2">
      <c r="A21" s="74"/>
      <c r="B21" s="243"/>
      <c r="C21" s="240"/>
      <c r="D21" s="240"/>
      <c r="E21" s="247"/>
      <c r="F21" s="245">
        <v>11006</v>
      </c>
      <c r="G21" s="157" t="s">
        <v>211</v>
      </c>
      <c r="H21" s="69">
        <f>H23</f>
        <v>500000</v>
      </c>
      <c r="I21" s="161"/>
      <c r="J21" s="161"/>
      <c r="K21" s="161"/>
      <c r="L21" s="161"/>
      <c r="M21" s="161"/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1"/>
      <c r="Y21" s="161"/>
      <c r="Z21" s="161"/>
      <c r="AA21" s="161"/>
    </row>
    <row r="22" spans="1:27" s="174" customFormat="1" ht="13.5" customHeight="1" x14ac:dyDescent="0.2">
      <c r="A22" s="74"/>
      <c r="B22" s="243"/>
      <c r="C22" s="240"/>
      <c r="D22" s="240"/>
      <c r="E22" s="247"/>
      <c r="F22" s="245"/>
      <c r="G22" s="158" t="s">
        <v>68</v>
      </c>
      <c r="H22" s="70"/>
      <c r="I22" s="161"/>
      <c r="J22" s="161"/>
      <c r="K22" s="161"/>
      <c r="L22" s="161"/>
      <c r="M22" s="161"/>
      <c r="N22" s="161"/>
      <c r="O22" s="161"/>
      <c r="P22" s="161"/>
      <c r="Q22" s="161"/>
      <c r="R22" s="161"/>
      <c r="S22" s="161"/>
      <c r="T22" s="161"/>
      <c r="U22" s="161"/>
      <c r="V22" s="161"/>
      <c r="W22" s="161"/>
      <c r="X22" s="161"/>
      <c r="Y22" s="161"/>
      <c r="Z22" s="161"/>
      <c r="AA22" s="161"/>
    </row>
    <row r="23" spans="1:27" s="174" customFormat="1" ht="13.5" customHeight="1" x14ac:dyDescent="0.2">
      <c r="A23" s="74"/>
      <c r="B23" s="243"/>
      <c r="C23" s="240"/>
      <c r="D23" s="240"/>
      <c r="E23" s="247"/>
      <c r="F23" s="245"/>
      <c r="G23" s="159" t="s">
        <v>69</v>
      </c>
      <c r="H23" s="70">
        <f>H25</f>
        <v>500000</v>
      </c>
      <c r="I23" s="161"/>
      <c r="J23" s="161"/>
      <c r="K23" s="161"/>
      <c r="L23" s="161"/>
      <c r="M23" s="161"/>
      <c r="N23" s="161"/>
      <c r="O23" s="161"/>
      <c r="P23" s="161"/>
      <c r="Q23" s="161"/>
      <c r="R23" s="161"/>
      <c r="S23" s="161"/>
      <c r="T23" s="161"/>
      <c r="U23" s="161"/>
      <c r="V23" s="161"/>
      <c r="W23" s="161"/>
      <c r="X23" s="161"/>
      <c r="Y23" s="161"/>
      <c r="Z23" s="161"/>
      <c r="AA23" s="161"/>
    </row>
    <row r="24" spans="1:27" s="174" customFormat="1" ht="13.5" customHeight="1" x14ac:dyDescent="0.2">
      <c r="A24" s="100"/>
      <c r="B24" s="243"/>
      <c r="C24" s="240"/>
      <c r="D24" s="240"/>
      <c r="E24" s="247"/>
      <c r="F24" s="245"/>
      <c r="G24" s="158" t="s">
        <v>70</v>
      </c>
      <c r="H24" s="70"/>
      <c r="I24" s="161"/>
      <c r="J24" s="161"/>
      <c r="K24" s="161"/>
      <c r="L24" s="161"/>
      <c r="M24" s="161"/>
      <c r="N24" s="161"/>
      <c r="O24" s="161"/>
      <c r="P24" s="161"/>
      <c r="Q24" s="161"/>
      <c r="R24" s="161"/>
      <c r="S24" s="161"/>
      <c r="T24" s="161"/>
      <c r="U24" s="161"/>
      <c r="V24" s="161"/>
      <c r="W24" s="161"/>
      <c r="X24" s="161"/>
      <c r="Y24" s="161"/>
      <c r="Z24" s="161"/>
      <c r="AA24" s="161"/>
    </row>
    <row r="25" spans="1:27" s="174" customFormat="1" ht="13.5" customHeight="1" x14ac:dyDescent="0.2">
      <c r="A25" s="74"/>
      <c r="B25" s="243"/>
      <c r="C25" s="240"/>
      <c r="D25" s="240"/>
      <c r="E25" s="247"/>
      <c r="F25" s="245"/>
      <c r="G25" s="157" t="s">
        <v>63</v>
      </c>
      <c r="H25" s="69">
        <f>H27</f>
        <v>500000</v>
      </c>
      <c r="I25" s="161"/>
      <c r="J25" s="161"/>
      <c r="K25" s="161"/>
      <c r="L25" s="161"/>
      <c r="M25" s="161"/>
      <c r="N25" s="161"/>
      <c r="O25" s="161"/>
      <c r="P25" s="161"/>
      <c r="Q25" s="161"/>
      <c r="R25" s="161"/>
      <c r="S25" s="161"/>
      <c r="T25" s="161"/>
      <c r="U25" s="161"/>
      <c r="V25" s="161"/>
      <c r="W25" s="161"/>
      <c r="X25" s="161"/>
      <c r="Y25" s="161"/>
      <c r="Z25" s="161"/>
      <c r="AA25" s="161"/>
    </row>
    <row r="26" spans="1:27" s="174" customFormat="1" ht="13.5" customHeight="1" x14ac:dyDescent="0.2">
      <c r="A26" s="74"/>
      <c r="B26" s="243"/>
      <c r="C26" s="240"/>
      <c r="D26" s="240"/>
      <c r="E26" s="247"/>
      <c r="F26" s="245"/>
      <c r="G26" s="157" t="s">
        <v>64</v>
      </c>
      <c r="H26" s="69">
        <f>H27</f>
        <v>500000</v>
      </c>
      <c r="I26" s="161"/>
      <c r="J26" s="161"/>
      <c r="K26" s="161"/>
      <c r="L26" s="161"/>
      <c r="M26" s="161"/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1"/>
      <c r="Y26" s="161"/>
      <c r="Z26" s="161"/>
      <c r="AA26" s="161"/>
    </row>
    <row r="27" spans="1:27" s="174" customFormat="1" ht="13.5" customHeight="1" x14ac:dyDescent="0.2">
      <c r="A27" s="74"/>
      <c r="B27" s="243"/>
      <c r="C27" s="240"/>
      <c r="D27" s="240"/>
      <c r="E27" s="247"/>
      <c r="F27" s="245"/>
      <c r="G27" s="157" t="s">
        <v>71</v>
      </c>
      <c r="H27" s="69">
        <f>H29</f>
        <v>500000</v>
      </c>
      <c r="I27" s="161"/>
      <c r="J27" s="161"/>
      <c r="K27" s="161"/>
      <c r="L27" s="161"/>
      <c r="M27" s="161"/>
      <c r="N27" s="161"/>
      <c r="O27" s="161"/>
      <c r="P27" s="161"/>
      <c r="Q27" s="161"/>
      <c r="R27" s="161"/>
      <c r="S27" s="161"/>
      <c r="T27" s="161"/>
      <c r="U27" s="161"/>
      <c r="V27" s="161"/>
      <c r="W27" s="161"/>
      <c r="X27" s="161"/>
      <c r="Y27" s="161"/>
      <c r="Z27" s="161"/>
      <c r="AA27" s="161"/>
    </row>
    <row r="28" spans="1:27" s="174" customFormat="1" ht="13.5" customHeight="1" x14ac:dyDescent="0.2">
      <c r="A28" s="100"/>
      <c r="B28" s="243"/>
      <c r="C28" s="240"/>
      <c r="D28" s="240"/>
      <c r="E28" s="247"/>
      <c r="F28" s="245"/>
      <c r="G28" s="158" t="s">
        <v>50</v>
      </c>
      <c r="H28" s="84"/>
      <c r="I28" s="161"/>
      <c r="J28" s="161"/>
      <c r="K28" s="161"/>
      <c r="L28" s="161"/>
      <c r="M28" s="161"/>
      <c r="N28" s="161"/>
      <c r="O28" s="161"/>
      <c r="P28" s="161"/>
      <c r="Q28" s="161"/>
      <c r="R28" s="161"/>
      <c r="S28" s="161"/>
      <c r="T28" s="161"/>
      <c r="U28" s="161"/>
      <c r="V28" s="161"/>
      <c r="W28" s="161"/>
      <c r="X28" s="161"/>
      <c r="Y28" s="161"/>
      <c r="Z28" s="161"/>
      <c r="AA28" s="161"/>
    </row>
    <row r="29" spans="1:27" s="174" customFormat="1" ht="13.5" customHeight="1" x14ac:dyDescent="0.2">
      <c r="A29" s="74"/>
      <c r="B29" s="243"/>
      <c r="C29" s="241"/>
      <c r="D29" s="241"/>
      <c r="E29" s="248"/>
      <c r="F29" s="245"/>
      <c r="G29" s="158" t="s">
        <v>66</v>
      </c>
      <c r="H29" s="70">
        <f>+'2'!E70</f>
        <v>500000</v>
      </c>
      <c r="I29" s="161"/>
      <c r="J29" s="161"/>
      <c r="K29" s="161"/>
      <c r="L29" s="161"/>
      <c r="M29" s="161"/>
      <c r="N29" s="161"/>
      <c r="O29" s="161"/>
      <c r="P29" s="161"/>
      <c r="Q29" s="161"/>
      <c r="R29" s="161"/>
      <c r="S29" s="161"/>
      <c r="T29" s="161"/>
      <c r="U29" s="161"/>
      <c r="V29" s="161"/>
      <c r="W29" s="161"/>
      <c r="X29" s="161"/>
      <c r="Y29" s="161"/>
      <c r="Z29" s="161"/>
      <c r="AA29" s="161"/>
    </row>
    <row r="30" spans="1:27" s="91" customFormat="1" ht="21.75" customHeight="1" x14ac:dyDescent="0.2">
      <c r="A30" s="100"/>
      <c r="B30" s="261" t="s">
        <v>172</v>
      </c>
      <c r="C30" s="261"/>
      <c r="D30" s="268"/>
      <c r="E30" s="262"/>
      <c r="F30" s="262"/>
      <c r="G30" s="109" t="s">
        <v>171</v>
      </c>
      <c r="H30" s="69">
        <f>+H31</f>
        <v>-500000</v>
      </c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</row>
    <row r="31" spans="1:27" s="100" customFormat="1" x14ac:dyDescent="0.2">
      <c r="A31" s="74"/>
      <c r="B31" s="240"/>
      <c r="C31" s="240"/>
      <c r="D31" s="269"/>
      <c r="E31" s="263"/>
      <c r="F31" s="263"/>
      <c r="G31" s="77" t="s">
        <v>173</v>
      </c>
      <c r="H31" s="69">
        <f t="shared" ref="H31" si="1">+H33</f>
        <v>-500000</v>
      </c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</row>
    <row r="32" spans="1:27" x14ac:dyDescent="0.2">
      <c r="B32" s="240"/>
      <c r="C32" s="241"/>
      <c r="D32" s="269"/>
      <c r="E32" s="263"/>
      <c r="F32" s="263"/>
      <c r="G32" s="79" t="s">
        <v>2</v>
      </c>
      <c r="H32" s="70"/>
    </row>
    <row r="33" spans="2:20" s="100" customFormat="1" x14ac:dyDescent="0.2">
      <c r="B33" s="240"/>
      <c r="C33" s="251" t="s">
        <v>28</v>
      </c>
      <c r="D33" s="269"/>
      <c r="E33" s="263"/>
      <c r="F33" s="263"/>
      <c r="G33" s="77" t="s">
        <v>174</v>
      </c>
      <c r="H33" s="70">
        <f t="shared" ref="H33" si="2">+H35</f>
        <v>-500000</v>
      </c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</row>
    <row r="34" spans="2:20" x14ac:dyDescent="0.2">
      <c r="B34" s="240"/>
      <c r="C34" s="251"/>
      <c r="D34" s="270"/>
      <c r="E34" s="263"/>
      <c r="F34" s="263"/>
      <c r="G34" s="79" t="s">
        <v>2</v>
      </c>
      <c r="H34" s="70"/>
    </row>
    <row r="35" spans="2:20" s="100" customFormat="1" x14ac:dyDescent="0.2">
      <c r="B35" s="240"/>
      <c r="C35" s="251"/>
      <c r="D35" s="251" t="s">
        <v>28</v>
      </c>
      <c r="E35" s="263"/>
      <c r="F35" s="263"/>
      <c r="G35" s="77" t="s">
        <v>157</v>
      </c>
      <c r="H35" s="70">
        <f t="shared" ref="H35" si="3">+H37</f>
        <v>-500000</v>
      </c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</row>
    <row r="36" spans="2:20" x14ac:dyDescent="0.2">
      <c r="B36" s="240"/>
      <c r="C36" s="251"/>
      <c r="D36" s="251"/>
      <c r="E36" s="263"/>
      <c r="F36" s="263"/>
      <c r="G36" s="81" t="s">
        <v>2</v>
      </c>
      <c r="H36" s="70"/>
    </row>
    <row r="37" spans="2:20" x14ac:dyDescent="0.2">
      <c r="B37" s="240"/>
      <c r="C37" s="251"/>
      <c r="D37" s="251"/>
      <c r="E37" s="263"/>
      <c r="F37" s="263"/>
      <c r="G37" s="77" t="s">
        <v>160</v>
      </c>
      <c r="H37" s="70">
        <f t="shared" ref="H37" si="4">+H39</f>
        <v>-500000</v>
      </c>
    </row>
    <row r="38" spans="2:20" x14ac:dyDescent="0.2">
      <c r="B38" s="240"/>
      <c r="C38" s="251"/>
      <c r="D38" s="251"/>
      <c r="E38" s="264"/>
      <c r="F38" s="263"/>
      <c r="G38" s="79" t="s">
        <v>2</v>
      </c>
      <c r="H38" s="70"/>
    </row>
    <row r="39" spans="2:20" s="100" customFormat="1" x14ac:dyDescent="0.2">
      <c r="B39" s="240"/>
      <c r="C39" s="251"/>
      <c r="D39" s="251"/>
      <c r="E39" s="249">
        <v>1139</v>
      </c>
      <c r="F39" s="263"/>
      <c r="G39" s="140" t="s">
        <v>157</v>
      </c>
      <c r="H39" s="70">
        <f t="shared" ref="H39" si="5">+H41</f>
        <v>-500000</v>
      </c>
    </row>
    <row r="40" spans="2:20" x14ac:dyDescent="0.2">
      <c r="B40" s="240"/>
      <c r="C40" s="251"/>
      <c r="D40" s="251"/>
      <c r="E40" s="247"/>
      <c r="F40" s="264"/>
      <c r="G40" s="96" t="s">
        <v>32</v>
      </c>
      <c r="H40" s="70"/>
    </row>
    <row r="41" spans="2:20" x14ac:dyDescent="0.2">
      <c r="B41" s="240"/>
      <c r="C41" s="251"/>
      <c r="D41" s="251"/>
      <c r="E41" s="247"/>
      <c r="F41" s="253">
        <v>11001</v>
      </c>
      <c r="G41" s="140" t="s">
        <v>157</v>
      </c>
      <c r="H41" s="70">
        <f t="shared" ref="H41" si="6">+H43</f>
        <v>-500000</v>
      </c>
    </row>
    <row r="42" spans="2:20" x14ac:dyDescent="0.2">
      <c r="B42" s="240"/>
      <c r="C42" s="251"/>
      <c r="D42" s="251"/>
      <c r="E42" s="247"/>
      <c r="F42" s="253"/>
      <c r="G42" s="96" t="s">
        <v>33</v>
      </c>
      <c r="H42" s="70"/>
    </row>
    <row r="43" spans="2:20" x14ac:dyDescent="0.2">
      <c r="B43" s="240"/>
      <c r="C43" s="251"/>
      <c r="D43" s="251"/>
      <c r="E43" s="247"/>
      <c r="F43" s="253"/>
      <c r="G43" s="142" t="s">
        <v>160</v>
      </c>
      <c r="H43" s="70">
        <f t="shared" ref="H43" si="7">+H45</f>
        <v>-500000</v>
      </c>
    </row>
    <row r="44" spans="2:20" x14ac:dyDescent="0.2">
      <c r="B44" s="240"/>
      <c r="C44" s="251"/>
      <c r="D44" s="251"/>
      <c r="E44" s="247"/>
      <c r="F44" s="253"/>
      <c r="G44" s="96" t="s">
        <v>34</v>
      </c>
      <c r="H44" s="70"/>
    </row>
    <row r="45" spans="2:20" x14ac:dyDescent="0.2">
      <c r="B45" s="240"/>
      <c r="C45" s="251"/>
      <c r="D45" s="251"/>
      <c r="E45" s="247"/>
      <c r="F45" s="253"/>
      <c r="G45" s="140" t="s">
        <v>4</v>
      </c>
      <c r="H45" s="70">
        <f t="shared" ref="H45:H47" si="8">+H46</f>
        <v>-500000</v>
      </c>
    </row>
    <row r="46" spans="2:20" x14ac:dyDescent="0.2">
      <c r="B46" s="240"/>
      <c r="C46" s="251"/>
      <c r="D46" s="251"/>
      <c r="E46" s="247"/>
      <c r="F46" s="253"/>
      <c r="G46" s="140" t="s">
        <v>5</v>
      </c>
      <c r="H46" s="70">
        <f t="shared" si="8"/>
        <v>-500000</v>
      </c>
    </row>
    <row r="47" spans="2:20" x14ac:dyDescent="0.2">
      <c r="B47" s="240"/>
      <c r="C47" s="251"/>
      <c r="D47" s="251"/>
      <c r="E47" s="247"/>
      <c r="F47" s="253"/>
      <c r="G47" s="140" t="s">
        <v>175</v>
      </c>
      <c r="H47" s="70">
        <f t="shared" si="8"/>
        <v>-500000</v>
      </c>
    </row>
    <row r="48" spans="2:20" x14ac:dyDescent="0.2">
      <c r="B48" s="241"/>
      <c r="C48" s="251"/>
      <c r="D48" s="251"/>
      <c r="E48" s="248"/>
      <c r="F48" s="253"/>
      <c r="G48" s="55" t="s">
        <v>176</v>
      </c>
      <c r="H48" s="70">
        <f>+'2'!E131</f>
        <v>-500000</v>
      </c>
    </row>
  </sheetData>
  <mergeCells count="27">
    <mergeCell ref="B1:H1"/>
    <mergeCell ref="B2:H2"/>
    <mergeCell ref="B3:H3"/>
    <mergeCell ref="B4:H4"/>
    <mergeCell ref="B30:B48"/>
    <mergeCell ref="C30:C32"/>
    <mergeCell ref="D30:D34"/>
    <mergeCell ref="E30:E38"/>
    <mergeCell ref="F30:F40"/>
    <mergeCell ref="C33:C48"/>
    <mergeCell ref="D35:D48"/>
    <mergeCell ref="E39:E48"/>
    <mergeCell ref="D15:D29"/>
    <mergeCell ref="E19:E29"/>
    <mergeCell ref="F21:F29"/>
    <mergeCell ref="C11:C29"/>
    <mergeCell ref="B5:H5"/>
    <mergeCell ref="E9:E18"/>
    <mergeCell ref="F9:F20"/>
    <mergeCell ref="D9:D14"/>
    <mergeCell ref="F41:F48"/>
    <mergeCell ref="B8:G8"/>
    <mergeCell ref="B9:B29"/>
    <mergeCell ref="C9:C10"/>
    <mergeCell ref="B6:D6"/>
    <mergeCell ref="E6:F6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https://mul2.gov.am/tasks/868143/oneclick/bb56ca2a57cc82262667a7bf28222bb9138467910abc2409dc85d4cd68d28329.xlsx?token=7e4841be77d1322651ece2b832212941</cp:keywords>
  <cp:lastModifiedBy>Ani Rubenyan</cp:lastModifiedBy>
  <cp:lastPrinted>2023-09-13T13:50:23Z</cp:lastPrinted>
  <dcterms:created xsi:type="dcterms:W3CDTF">1996-10-14T23:33:28Z</dcterms:created>
  <dcterms:modified xsi:type="dcterms:W3CDTF">2023-10-18T09:37:05Z</dcterms:modified>
</cp:coreProperties>
</file>