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10October\33934StexcagorcEvropa\FinalLramshakvac\"/>
    </mc:Choice>
  </mc:AlternateContent>
  <bookViews>
    <workbookView xWindow="0" yWindow="60" windowWidth="20730" windowHeight="11700" tabRatio="759" activeTab="4"/>
  </bookViews>
  <sheets>
    <sheet name="Havelvats 1" sheetId="27" r:id="rId1"/>
    <sheet name="Havelvats 2 " sheetId="32" r:id="rId2"/>
    <sheet name="Havelvats 3" sheetId="29" r:id="rId3"/>
    <sheet name="Havelvats 4" sheetId="50" r:id="rId4"/>
    <sheet name="Havelvac 5" sheetId="51" r:id="rId5"/>
  </sheets>
  <definedNames>
    <definedName name="AgencyCode" localSheetId="1">#REF!</definedName>
    <definedName name="AgencyCode" localSheetId="3">#REF!</definedName>
    <definedName name="AgencyCode">#REF!</definedName>
    <definedName name="AgencyName" localSheetId="1">#REF!</definedName>
    <definedName name="AgencyName" localSheetId="3">#REF!</definedName>
    <definedName name="AgencyName">#REF!</definedName>
    <definedName name="davit" localSheetId="3">#REF!</definedName>
    <definedName name="davit">#REF!</definedName>
    <definedName name="Functional1" localSheetId="1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PANature" localSheetId="1">#REF!</definedName>
    <definedName name="PANature" localSheetId="3">#REF!</definedName>
    <definedName name="PANature">#REF!</definedName>
    <definedName name="PAType" localSheetId="1">#REF!</definedName>
    <definedName name="PAType" localSheetId="3">#REF!</definedName>
    <definedName name="PAType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3">#REF!</definedName>
    <definedName name="PerformanceType">#REF!</definedName>
    <definedName name="_xlnm.Print_Area" localSheetId="0">'Havelvats 1'!$A$1:$F$24</definedName>
    <definedName name="_xlnm.Print_Area" localSheetId="1">'Havelvats 2 '!$A$1:$I$32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12" i="27" l="1"/>
  <c r="D26" i="27" l="1"/>
  <c r="D25" i="27" s="1"/>
  <c r="D11" i="27" l="1"/>
  <c r="G51" i="51" l="1"/>
  <c r="G50" i="51" s="1"/>
  <c r="G49" i="51" s="1"/>
  <c r="G48" i="51" s="1"/>
  <c r="G46" i="51" s="1"/>
  <c r="G30" i="51"/>
  <c r="G29" i="51" s="1"/>
  <c r="G28" i="51" s="1"/>
  <c r="G44" i="51" l="1"/>
  <c r="G42" i="51" s="1"/>
  <c r="G40" i="51" s="1"/>
  <c r="G38" i="51" s="1"/>
  <c r="G36" i="51" s="1"/>
  <c r="G34" i="51" s="1"/>
  <c r="G33" i="51" s="1"/>
  <c r="G26" i="51"/>
  <c r="G24" i="51" s="1"/>
  <c r="G22" i="51" s="1"/>
  <c r="G20" i="51" s="1"/>
  <c r="G18" i="51" s="1"/>
  <c r="G16" i="51" s="1"/>
  <c r="G14" i="51" s="1"/>
  <c r="G13" i="51" s="1"/>
  <c r="G50" i="32" l="1"/>
  <c r="G49" i="32" s="1"/>
  <c r="G48" i="32" s="1"/>
  <c r="G46" i="32" s="1"/>
  <c r="G44" i="32" s="1"/>
  <c r="G42" i="32"/>
  <c r="G40" i="32" s="1"/>
  <c r="G38" i="32"/>
  <c r="G36" i="32" s="1"/>
  <c r="G34" i="32" s="1"/>
  <c r="G33" i="32" s="1"/>
  <c r="G31" i="32" l="1"/>
  <c r="G30" i="32" l="1"/>
  <c r="G29" i="32" l="1"/>
  <c r="G28" i="32" l="1"/>
  <c r="G26" i="32" l="1"/>
  <c r="G24" i="32" l="1"/>
  <c r="G22" i="32" s="1"/>
  <c r="G20" i="32" l="1"/>
  <c r="G18" i="32" s="1"/>
  <c r="G16" i="32" s="1"/>
  <c r="G14" i="32" s="1"/>
  <c r="G13" i="32" s="1"/>
</calcChain>
</file>

<file path=xl/sharedStrings.xml><?xml version="1.0" encoding="utf-8"?>
<sst xmlns="http://schemas.openxmlformats.org/spreadsheetml/2006/main" count="273" uniqueCount="117">
  <si>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</si>
  <si>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</si>
  <si>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</si>
  <si>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</si>
  <si>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</si>
  <si>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</si>
  <si>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</si>
  <si>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</si>
  <si>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</si>
  <si>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</si>
  <si>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</si>
  <si>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</si>
  <si>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</si>
  <si>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</si>
  <si>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</si>
  <si>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</si>
  <si>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</si>
  <si>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</si>
  <si>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</si>
  <si>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</si>
  <si>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</si>
  <si>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</si>
  <si>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</si>
  <si>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</si>
  <si>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</si>
  <si>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</si>
  <si>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</si>
  <si>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</si>
  <si>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</si>
  <si>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</si>
  <si>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</si>
  <si>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</si>
  <si>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</si>
  <si>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</si>
  <si>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</si>
  <si>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</si>
  <si>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</si>
  <si>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</si>
  <si>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</si>
  <si>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01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</si>
  <si>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</si>
  <si>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</si>
  <si>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</si>
  <si>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</si>
  <si>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>Աղյուսակ 9․13</t>
  </si>
  <si>
    <t xml:space="preserve"> 01</t>
  </si>
  <si>
    <t xml:space="preserve"> այդ թվում` բյուջետային ծախսերի տնտեսագիտական դասակարգման հոդվածներ</t>
  </si>
  <si>
    <t>Ծառայությունների մատուցում</t>
  </si>
  <si>
    <t xml:space="preserve">Միջոցառումն իրականացնողի անվանումը </t>
  </si>
  <si>
    <t>Ցուցանիշների փոփոխությունը  (ավելացումները նշված են դրական նշանով)</t>
  </si>
  <si>
    <t>Հավելված N 3</t>
  </si>
  <si>
    <t xml:space="preserve">ՀՀ կառավարության  2023 թվականի </t>
  </si>
  <si>
    <t>Աղյուսակ 9․1․13</t>
  </si>
  <si>
    <t>Հավելված N 4</t>
  </si>
  <si>
    <t>Տրանսֆերտների տրամադրում</t>
  </si>
  <si>
    <t xml:space="preserve"> Ցուցանիշների փոփոխությունը (ավելացումները նշված են դրական նշանով, իսկ նվազեցումները՝ փակագծերում)  </t>
  </si>
  <si>
    <t xml:space="preserve">  Տրանսֆերտների տրամադրում </t>
  </si>
  <si>
    <t xml:space="preserve"> Շահառուների ընտրության չափանիշները </t>
  </si>
  <si>
    <t xml:space="preserve"> Տրանսֆերտների տրամադրում </t>
  </si>
  <si>
    <t>ՄԱՍ 1. ՊԵՏԱԿԱՆ ՄԱՐՄՆԻ ԳԾՈՎ ԱՐԴՅՈՒՆՔԱՅԻՆ (ԿԱՏԱՐՈՂԱԿԱՆ) ՑՈՒՑԱՆԻՇՆԵՐԸ</t>
  </si>
  <si>
    <t>ՀՀ ԿԱՌԱՎԱՐՈՒԹՅՈՒՆ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</si>
  <si>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</si>
  <si>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</si>
  <si>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</si>
  <si>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</si>
  <si>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</si>
  <si>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</si>
  <si>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</si>
  <si>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</si>
  <si>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</si>
  <si>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</si>
  <si>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</si>
  <si>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</si>
  <si>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</si>
  <si>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</si>
  <si>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ՀՀ կառավարություն</t>
  </si>
  <si>
    <t>Ցուցանիշների փոփոխությունը (նվազեցումները նշված են փակագծերում)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</si>
  <si>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</si>
  <si>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ՀԱՅԱՍՏԱՆԻ ՀԱՆՐԱՊԵՏՈՒԹՅԱՆ 2022 ԹՎԱԿԱՆԻ ՊԵՏԱԿԱՆ ԲՅՈՒՋԵՈՎ ՆԱԽԱՏԵՍՎԱԾ՝ ՀԱՅԱՍՏԱՆԻ
ՀԱՆՐԱՊԵՏՈՒԹՅԱՆ ԿԱՌԱՎԱՐՈՒԹՅԱՆ ՊԱՀՈՒՍՏԱՅԻՆ ՖՈՆԴԻՑ ՀԱՏԿԱՑՈՒՄՆԵՐ ԿԱՏԱՐԵԼՈՒ ՎԵՐԱԲԵՐՅԱԼ 
</t>
  </si>
  <si>
    <t>հազ. դրամներով</t>
  </si>
  <si>
    <t xml:space="preserve"> այդ թվում</t>
  </si>
  <si>
    <t xml:space="preserve"> ԱՅԼ  ԾԱԽՍԵՐ</t>
  </si>
  <si>
    <t xml:space="preserve">ՀՀ կառավարության  2022 թվականի </t>
  </si>
  <si>
    <t>Հավելված N 5</t>
  </si>
  <si>
    <t xml:space="preserve"> Կրթության, մշակույթի և սպորտի ոլորտներում միջազգային և սփյուռքի հետ համագործակցության զարգացում</t>
  </si>
  <si>
    <t xml:space="preserve">  Կրթության, մշակույթի և սպորտի ոլորտներում միջազգային համագործակցության ընդլայնում, սփյուռքում և օտարերկրյա պետություններում հայկական կրթական կարողությունների հզորացում</t>
  </si>
  <si>
    <t>Սփյուռքի ուսուցիչների կարողությունների բարելավում, հայագիտական առարկաների դասավանդման հիմքերի ամրապնդում, համահայկական միջոցառումների կազմակերպում, միջազգային համաձայնագրերով և հուշագրերով անդամակցությունների գործընթացի ապահովում</t>
  </si>
  <si>
    <t xml:space="preserve"> Միջազգային կազմակերպություններին անդամակցում</t>
  </si>
  <si>
    <t>Կրթության, գիտության, մշակույթի և սպորտի ոլորտներում միջազգային համաձայնագրերով և հուշագրերով անդամակցությունների անդամավճարների հատկացում</t>
  </si>
  <si>
    <t>09</t>
  </si>
  <si>
    <t>06</t>
  </si>
  <si>
    <t xml:space="preserve"> ԿՐԹՈՒԹՅՈՒՆ</t>
  </si>
  <si>
    <t>Կրթությանը տրամադրվող օժանդակ ծառայություններ</t>
  </si>
  <si>
    <t xml:space="preserve"> Կրթությանը տրամադրվող օժանդակ ծառայություններ</t>
  </si>
  <si>
    <t>Կրթության, մշակույթի և սպորտի ոլորտներում միջազգային և սփյուռքի հետ համագործակցության զարգացում</t>
  </si>
  <si>
    <t xml:space="preserve">   ԴՐԱՄԱՇՆՈՐՀՆԵՐ</t>
  </si>
  <si>
    <t xml:space="preserve"> Դրամաշնորհներ միջազգային  կազմակերպություններին</t>
  </si>
  <si>
    <t xml:space="preserve"> - Ընթացիկ դրամաշնորհներ միջազգային կազմակերպություններին</t>
  </si>
  <si>
    <t>Միջազգային կազմակերպություններին անդամակցում</t>
  </si>
  <si>
    <t xml:space="preserve"> Կրթության, գիտության, մշակույթի և սպորտի ոլորտներում միջազգային համաձայնագրերով և հուշագրերով անդամակցությունների անդամավճարների հատկացում</t>
  </si>
  <si>
    <t xml:space="preserve">   Կրթության, գիտության, մշակույթի և սպորտի ոլորտներում կնքված համաձայնագրերի և հուշագրերի շրջանակներում  անդամակցում </t>
  </si>
  <si>
    <t xml:space="preserve">Կրթության, գիտության, մշակույթի և սպորտի ոլորտներում միջազգային համաձայնագրերով և հուշագրերով անդամակցությունների անդամավճարների հատկացում </t>
  </si>
  <si>
    <t xml:space="preserve">      Կրթության, գիտության, մշակույթի և սպորտի ոլորտներում կնքված համաձայնագրերի և հուշագրերի շրջանակներում  անդամակցում </t>
  </si>
  <si>
    <t xml:space="preserve">    Միջազգային կազմակերպություններին անդամակցում</t>
  </si>
  <si>
    <t xml:space="preserve">  ԴՐԱՄԱՇՆՈՐՀՆԵՐ</t>
  </si>
  <si>
    <t>Դրամաշնորհներ միջազգային  կազմակերպություններին</t>
  </si>
  <si>
    <t>ՀԱՅԱՍՏԱՆԻ ՀԱՆՐԱՊԵՏՈՒԹՅԱՆ ԿԱՌԱՎԱՐՈՒԹՅԱՆ 2022 ԹՎԱԿԱՆԻ ԴԵԿՏԵՄԲԵՐԻ 29-Ի N2111-Ն ՈՐՈՇՄԱՆ N 3 ԵՎ N 4 ՀԱՎԵԼՎԱԾՆԵՐՈՒՄ ԿԱՏԱՐՎՈՂ  ՓՈՓՈԽՈՒԹՅՈՒՆՆԵՐԸ</t>
  </si>
  <si>
    <t>«ՀԱՅԱUՏԱՆԻ ՀԱՆՐԱՊԵՏՈՒԹՅԱՆ 2023 ԹՎԱԿԱՆԻ ՊԵՏԱԿԱՆ ԲՅՈՒՋԵԻ ՄԱUԻՆ» ՀԱՅԱՍՏԱՆԻ ՀԱՆՐԱՊԵՏՈՒԹՅԱՆ 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</si>
  <si>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r>
      <t xml:space="preserve">ՀԱՅԱՍՏԱՆԻ ՀԱՆՐԱՊԵՏՈՒԹՅԱՆ ԿԱՌԱՎԱՐՈՒԹՅԱՆ 2022 ԹՎԱԿԱՆԻ ԴԵԿՏԵՄԲԵՐԻ 29-Ի N 2111-Ն ՈՐՈՇՄԱՆ N 9 ՀԱՎԵԼՎԱԾԻ  N 9.13 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rFont val="GHEA Grapalat"/>
        <family val="3"/>
      </rPr>
      <t>ԵՎ 9.47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theme="1"/>
        <rFont val="GHEA Grapalat"/>
        <family val="3"/>
      </rPr>
      <t xml:space="preserve"> ԱՂՅՈՒՍԱԿՆԵՐՈՒՄ ԿԱՏԱՐՎՈՂ ՓՈՓՈԽՈՒԹՅՈՒՆՆԵՐԸ</t>
    </r>
  </si>
  <si>
    <t xml:space="preserve">    Հավելված N 2</t>
  </si>
  <si>
    <t xml:space="preserve">                                                                                                             Աղյուսակ 9․47</t>
  </si>
  <si>
    <t>Աղյուսակ 9․47</t>
  </si>
  <si>
    <t xml:space="preserve">    Հավելված N 1</t>
  </si>
  <si>
    <t xml:space="preserve">                                                                                                                Աղյուսակ 9․1․58</t>
  </si>
  <si>
    <t>ՀԱՅԱՍՏԱՆԻ ՀԱՆՐԱՊԵՏՈՒԹՅԱՆ ԿԱՌԱՎԱՐՈՒԹՅԱՆ 2022 ԹՎԱԿԱՆԻ ԴԵԿՏԵՄԲԵՐԻ 29-Ի N 2111-Ն ՈՐՈՇՄԱՆ N 9․1 ՀԱՎԵԼՎԱԾԻ  N 9.1․13 ԵՎ 9.1.58  ԱՂՅՈՒՍԱԿՆԵՐՈՒՄ ԿԱՏԱՐՎՈՂ ՓՈՓՈԽՈՒԹՅՈՒՆՆԵՐԸ</t>
  </si>
  <si>
    <t>70095 եվրոյին համարժեք ՀՀ դրամ</t>
  </si>
  <si>
    <t>(70095 եվրոյին համարժեք ՀՀ դրամ)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</si>
</sst>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0.0"/>
    <numFmt numFmtId="167" formatCode="#,##0.0"/>
    <numFmt numFmtId="168" formatCode="#,##0.0_);\(#,##0.0\)"/>
    <numFmt numFmtId="169" formatCode="_-* #,##0.00_р_._-;\-* #,##0.00_р_._-;_-* &quot;-&quot;??_р_._-;_-@_-"/>
    <numFmt numFmtId="170" formatCode="General_)"/>
    <numFmt numFmtId="171" formatCode="_(* #,##0.0_);_(* \(#,##0.0\);_(* &quot;-&quot;??_);_(@_)"/>
  </numFmts>
  <fonts count="9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b/>
      <i/>
      <sz val="12"/>
      <color theme="1"/>
      <name val="GHEA Grapalat"/>
      <family val="3"/>
    </font>
    <font>
      <i/>
      <sz val="12"/>
      <name val="GHEA Grapalat"/>
      <family val="2"/>
    </font>
    <font>
      <b/>
      <sz val="12"/>
      <color rgb="FFFF0000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Calibri"/>
      <family val="2"/>
      <charset val="204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3" applyNumberFormat="0" applyAlignment="0" applyProtection="0"/>
    <xf numFmtId="0" fontId="26" fillId="7" borderId="14" applyNumberFormat="0" applyAlignment="0" applyProtection="0"/>
    <xf numFmtId="0" fontId="27" fillId="7" borderId="13" applyNumberFormat="0" applyAlignment="0" applyProtection="0"/>
    <xf numFmtId="0" fontId="28" fillId="0" borderId="15" applyNumberFormat="0" applyFill="0" applyAlignment="0" applyProtection="0"/>
    <xf numFmtId="0" fontId="29" fillId="8" borderId="16" applyNumberFormat="0" applyAlignment="0" applyProtection="0"/>
    <xf numFmtId="0" fontId="30" fillId="0" borderId="0" applyNumberFormat="0" applyFill="0" applyBorder="0" applyAlignment="0" applyProtection="0"/>
    <xf numFmtId="0" fontId="13" fillId="9" borderId="17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8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7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10" applyNumberFormat="0" applyFill="0" applyAlignment="0" applyProtection="0"/>
    <xf numFmtId="0" fontId="35" fillId="25" borderId="0" applyNumberFormat="0" applyBorder="0" applyAlignment="0" applyProtection="0"/>
    <xf numFmtId="0" fontId="43" fillId="0" borderId="12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5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3" applyNumberFormat="0" applyAlignment="0" applyProtection="0"/>
    <xf numFmtId="0" fontId="40" fillId="3" borderId="0" applyNumberFormat="0" applyBorder="0" applyAlignment="0" applyProtection="0"/>
    <xf numFmtId="0" fontId="47" fillId="7" borderId="14" applyNumberFormat="0" applyAlignment="0" applyProtection="0"/>
    <xf numFmtId="0" fontId="44" fillId="6" borderId="13" applyNumberFormat="0" applyAlignment="0" applyProtection="0"/>
    <xf numFmtId="0" fontId="42" fillId="0" borderId="11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6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8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9" applyNumberFormat="0" applyAlignment="0" applyProtection="0"/>
    <xf numFmtId="0" fontId="57" fillId="53" borderId="20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1" applyNumberFormat="0" applyFill="0" applyAlignment="0" applyProtection="0"/>
    <xf numFmtId="0" fontId="61" fillId="0" borderId="22" applyNumberFormat="0" applyFill="0" applyAlignment="0" applyProtection="0"/>
    <xf numFmtId="0" fontId="62" fillId="0" borderId="23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9" applyNumberFormat="0" applyAlignment="0" applyProtection="0"/>
    <xf numFmtId="0" fontId="64" fillId="0" borderId="24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5" applyNumberFormat="0" applyFont="0" applyAlignment="0" applyProtection="0"/>
    <xf numFmtId="0" fontId="66" fillId="52" borderId="26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7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4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35">
      <protection locked="0"/>
    </xf>
    <xf numFmtId="170" fontId="83" fillId="56" borderId="35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</cellStyleXfs>
  <cellXfs count="270">
    <xf numFmtId="0" fontId="0" fillId="0" borderId="0" xfId="0"/>
    <xf numFmtId="0" fontId="17" fillId="0" borderId="29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center" vertical="center" wrapText="1"/>
    </xf>
    <xf numFmtId="0" fontId="73" fillId="0" borderId="0" xfId="0" applyFont="1"/>
    <xf numFmtId="0" fontId="73" fillId="0" borderId="29" xfId="0" applyFont="1" applyBorder="1" applyAlignment="1">
      <alignment horizontal="left" vertical="top" wrapText="1"/>
    </xf>
    <xf numFmtId="0" fontId="73" fillId="0" borderId="0" xfId="0" applyFont="1" applyAlignment="1">
      <alignment horizontal="left" vertical="top" wrapText="1"/>
    </xf>
    <xf numFmtId="0" fontId="73" fillId="0" borderId="29" xfId="0" applyFont="1" applyBorder="1" applyAlignment="1">
      <alignment horizontal="center" vertical="top" wrapText="1"/>
    </xf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29" xfId="165" applyFont="1" applyBorder="1" applyAlignment="1">
      <alignment horizontal="left" vertical="top" wrapText="1"/>
    </xf>
    <xf numFmtId="0" fontId="73" fillId="2" borderId="2" xfId="0" applyFont="1" applyFill="1" applyBorder="1" applyAlignment="1">
      <alignment vertical="top" wrapText="1"/>
    </xf>
    <xf numFmtId="0" fontId="73" fillId="0" borderId="40" xfId="0" applyFont="1" applyBorder="1" applyAlignment="1">
      <alignment horizontal="left" vertical="top" wrapText="1"/>
    </xf>
    <xf numFmtId="0" fontId="73" fillId="2" borderId="29" xfId="0" applyFont="1" applyFill="1" applyBorder="1" applyAlignment="1">
      <alignment horizontal="left" vertical="top" wrapText="1"/>
    </xf>
    <xf numFmtId="0" fontId="17" fillId="2" borderId="40" xfId="0" applyFont="1" applyFill="1" applyBorder="1" applyAlignment="1">
      <alignment horizontal="center" vertical="center" wrapText="1"/>
    </xf>
    <xf numFmtId="0" fontId="17" fillId="0" borderId="29" xfId="165" applyFont="1" applyFill="1" applyBorder="1" applyAlignment="1">
      <alignment horizontal="left" vertical="top" wrapText="1"/>
    </xf>
    <xf numFmtId="0" fontId="85" fillId="0" borderId="29" xfId="165" applyFont="1" applyFill="1" applyBorder="1">
      <alignment horizontal="left" vertical="top" wrapText="1"/>
    </xf>
    <xf numFmtId="0" fontId="73" fillId="0" borderId="29" xfId="165" applyFont="1" applyFill="1" applyBorder="1" applyAlignment="1">
      <alignment horizontal="left" vertical="top" wrapText="1"/>
    </xf>
    <xf numFmtId="0" fontId="17" fillId="0" borderId="40" xfId="0" applyFont="1" applyFill="1" applyBorder="1" applyAlignment="1">
      <alignment horizontal="center" vertical="center" wrapText="1"/>
    </xf>
    <xf numFmtId="0" fontId="17" fillId="0" borderId="29" xfId="0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30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6" fontId="74" fillId="0" borderId="0" xfId="0" applyNumberFormat="1" applyFont="1" applyFill="1" applyBorder="1" applyAlignment="1">
      <alignment horizontal="center"/>
    </xf>
    <xf numFmtId="0" fontId="17" fillId="0" borderId="36" xfId="0" applyFont="1" applyFill="1" applyBorder="1" applyAlignment="1">
      <alignment vertical="top" wrapText="1"/>
    </xf>
    <xf numFmtId="0" fontId="73" fillId="0" borderId="36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1" xfId="0" applyFont="1" applyFill="1" applyBorder="1" applyAlignment="1">
      <alignment horizontal="left" vertical="top"/>
    </xf>
    <xf numFmtId="0" fontId="73" fillId="0" borderId="0" xfId="0" applyFont="1" applyFill="1" applyAlignment="1">
      <alignment horizontal="center"/>
    </xf>
    <xf numFmtId="0" fontId="73" fillId="0" borderId="1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166" fontId="17" fillId="0" borderId="29" xfId="6" applyNumberFormat="1" applyFont="1" applyFill="1" applyBorder="1" applyAlignment="1">
      <alignment vertical="center"/>
    </xf>
    <xf numFmtId="0" fontId="73" fillId="0" borderId="0" xfId="0" applyFont="1" applyFill="1" applyAlignment="1">
      <alignment horizontal="left" vertical="center" wrapText="1"/>
    </xf>
    <xf numFmtId="0" fontId="17" fillId="0" borderId="4" xfId="0" applyFont="1" applyFill="1" applyBorder="1" applyAlignment="1">
      <alignment vertical="top" wrapText="1"/>
    </xf>
    <xf numFmtId="0" fontId="73" fillId="0" borderId="7" xfId="0" applyFont="1" applyFill="1" applyBorder="1" applyAlignment="1">
      <alignment horizontal="center" vertical="top" wrapText="1"/>
    </xf>
    <xf numFmtId="0" fontId="17" fillId="0" borderId="6" xfId="0" applyFont="1" applyFill="1" applyBorder="1" applyAlignment="1">
      <alignment vertical="top" wrapText="1"/>
    </xf>
    <xf numFmtId="0" fontId="17" fillId="0" borderId="37" xfId="0" applyFont="1" applyFill="1" applyBorder="1" applyAlignment="1">
      <alignment vertical="top" wrapText="1"/>
    </xf>
    <xf numFmtId="0" fontId="85" fillId="0" borderId="29" xfId="0" applyFont="1" applyFill="1" applyBorder="1" applyAlignment="1">
      <alignment horizontal="left" vertical="top" wrapText="1"/>
    </xf>
    <xf numFmtId="0" fontId="17" fillId="0" borderId="29" xfId="0" applyFont="1" applyFill="1" applyBorder="1" applyAlignment="1">
      <alignment horizontal="left" vertical="center" wrapText="1"/>
    </xf>
    <xf numFmtId="0" fontId="73" fillId="0" borderId="29" xfId="0" applyFont="1" applyFill="1" applyBorder="1" applyAlignment="1"/>
    <xf numFmtId="0" fontId="73" fillId="0" borderId="29" xfId="165" applyFont="1" applyFill="1" applyBorder="1" applyAlignment="1">
      <alignment horizontal="center" vertical="top"/>
    </xf>
    <xf numFmtId="0" fontId="73" fillId="0" borderId="0" xfId="0" applyFont="1" applyFill="1" applyAlignment="1"/>
    <xf numFmtId="0" fontId="73" fillId="0" borderId="0" xfId="0" applyFont="1" applyAlignment="1">
      <alignment horizontal="right"/>
    </xf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17" fillId="0" borderId="40" xfId="0" applyFont="1" applyFill="1" applyBorder="1" applyAlignment="1">
      <alignment vertical="top" wrapText="1"/>
    </xf>
    <xf numFmtId="0" fontId="74" fillId="0" borderId="40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85" fillId="0" borderId="40" xfId="0" applyFont="1" applyFill="1" applyBorder="1" applyAlignment="1">
      <alignment horizontal="left" vertical="top" wrapText="1"/>
    </xf>
    <xf numFmtId="168" fontId="73" fillId="0" borderId="40" xfId="0" applyNumberFormat="1" applyFont="1" applyFill="1" applyBorder="1" applyAlignment="1">
      <alignment vertical="center"/>
    </xf>
    <xf numFmtId="0" fontId="73" fillId="0" borderId="40" xfId="0" applyFont="1" applyBorder="1" applyAlignment="1">
      <alignment horizontal="center" vertical="center" wrapText="1"/>
    </xf>
    <xf numFmtId="0" fontId="73" fillId="2" borderId="40" xfId="0" applyFont="1" applyFill="1" applyBorder="1" applyAlignment="1">
      <alignment horizontal="left" vertical="top" wrapText="1"/>
    </xf>
    <xf numFmtId="0" fontId="17" fillId="0" borderId="39" xfId="0" applyFont="1" applyFill="1" applyBorder="1" applyAlignment="1"/>
    <xf numFmtId="0" fontId="17" fillId="0" borderId="37" xfId="0" applyFont="1" applyFill="1" applyBorder="1" applyAlignment="1"/>
    <xf numFmtId="0" fontId="73" fillId="0" borderId="40" xfId="0" applyFont="1" applyFill="1" applyBorder="1" applyAlignment="1">
      <alignment vertical="top" wrapText="1"/>
    </xf>
    <xf numFmtId="0" fontId="73" fillId="0" borderId="40" xfId="0" applyFont="1" applyFill="1" applyBorder="1" applyAlignment="1">
      <alignment vertical="center" wrapText="1"/>
    </xf>
    <xf numFmtId="0" fontId="85" fillId="0" borderId="40" xfId="0" applyFont="1" applyFill="1" applyBorder="1" applyAlignment="1">
      <alignment horizontal="left" vertical="center" wrapText="1"/>
    </xf>
    <xf numFmtId="0" fontId="73" fillId="0" borderId="40" xfId="0" applyFont="1" applyFill="1" applyBorder="1" applyAlignment="1">
      <alignment horizontal="left" vertical="center" wrapText="1"/>
    </xf>
    <xf numFmtId="0" fontId="73" fillId="0" borderId="38" xfId="0" applyFont="1" applyFill="1" applyBorder="1" applyAlignment="1">
      <alignment vertical="top" wrapText="1"/>
    </xf>
    <xf numFmtId="0" fontId="73" fillId="0" borderId="0" xfId="0" applyFont="1" applyFill="1" applyBorder="1" applyAlignment="1">
      <alignment horizontal="left" vertical="top"/>
    </xf>
    <xf numFmtId="0" fontId="17" fillId="2" borderId="40" xfId="0" applyFont="1" applyFill="1" applyBorder="1" applyAlignment="1">
      <alignment horizontal="left" vertical="top" wrapText="1"/>
    </xf>
    <xf numFmtId="0" fontId="73" fillId="2" borderId="40" xfId="0" applyFont="1" applyFill="1" applyBorder="1" applyAlignment="1">
      <alignment horizontal="left" vertical="center" wrapText="1"/>
    </xf>
    <xf numFmtId="0" fontId="73" fillId="0" borderId="40" xfId="0" applyFont="1" applyFill="1" applyBorder="1" applyAlignment="1">
      <alignment horizontal="left" vertical="top" wrapText="1"/>
    </xf>
    <xf numFmtId="0" fontId="73" fillId="0" borderId="0" xfId="0" applyFont="1" applyFill="1" applyAlignment="1"/>
    <xf numFmtId="0" fontId="73" fillId="0" borderId="0" xfId="0" applyFont="1" applyFill="1" applyBorder="1" applyAlignment="1">
      <alignment wrapText="1"/>
    </xf>
    <xf numFmtId="0" fontId="86" fillId="0" borderId="0" xfId="0" applyFont="1" applyFill="1" applyBorder="1" applyAlignment="1">
      <alignment vertical="top" wrapText="1"/>
    </xf>
    <xf numFmtId="0" fontId="74" fillId="0" borderId="0" xfId="0" applyFont="1" applyFill="1" applyAlignment="1"/>
    <xf numFmtId="168" fontId="73" fillId="2" borderId="40" xfId="7" applyNumberFormat="1" applyFont="1" applyFill="1" applyBorder="1" applyAlignment="1">
      <alignment horizontal="right" vertical="center" wrapText="1"/>
    </xf>
    <xf numFmtId="168" fontId="17" fillId="2" borderId="40" xfId="7" applyNumberFormat="1" applyFont="1" applyFill="1" applyBorder="1" applyAlignment="1">
      <alignment horizontal="right" vertical="center" wrapText="1"/>
    </xf>
    <xf numFmtId="168" fontId="17" fillId="0" borderId="40" xfId="7" applyNumberFormat="1" applyFont="1" applyFill="1" applyBorder="1" applyAlignment="1">
      <alignment horizontal="right" vertical="center" wrapText="1"/>
    </xf>
    <xf numFmtId="168" fontId="85" fillId="2" borderId="40" xfId="7" applyNumberFormat="1" applyFont="1" applyFill="1" applyBorder="1" applyAlignment="1">
      <alignment horizontal="right" vertical="center" wrapText="1"/>
    </xf>
    <xf numFmtId="0" fontId="73" fillId="0" borderId="39" xfId="0" applyFont="1" applyBorder="1" applyAlignment="1">
      <alignment horizontal="center" vertical="center" wrapText="1"/>
    </xf>
    <xf numFmtId="0" fontId="73" fillId="0" borderId="30" xfId="0" applyFont="1" applyBorder="1" applyAlignment="1">
      <alignment horizontal="center" vertical="center" wrapText="1"/>
    </xf>
    <xf numFmtId="0" fontId="73" fillId="0" borderId="39" xfId="0" applyFont="1" applyBorder="1" applyAlignment="1">
      <alignment vertical="center" wrapText="1"/>
    </xf>
    <xf numFmtId="0" fontId="73" fillId="0" borderId="2" xfId="0" applyFont="1" applyBorder="1" applyAlignment="1">
      <alignment horizontal="center" vertical="center" wrapText="1"/>
    </xf>
    <xf numFmtId="165" fontId="73" fillId="0" borderId="1" xfId="6" applyNumberFormat="1" applyFont="1" applyFill="1" applyBorder="1" applyAlignment="1">
      <alignment horizontal="right" vertical="top"/>
    </xf>
    <xf numFmtId="0" fontId="17" fillId="0" borderId="32" xfId="0" applyFont="1" applyFill="1" applyBorder="1" applyAlignment="1">
      <alignment vertical="top" wrapText="1"/>
    </xf>
    <xf numFmtId="0" fontId="17" fillId="0" borderId="41" xfId="0" applyFont="1" applyFill="1" applyBorder="1" applyAlignment="1">
      <alignment vertical="top" wrapText="1"/>
    </xf>
    <xf numFmtId="0" fontId="73" fillId="0" borderId="40" xfId="165" applyFont="1" applyFill="1" applyBorder="1" applyAlignment="1">
      <alignment horizontal="left" vertical="top" wrapText="1"/>
    </xf>
    <xf numFmtId="0" fontId="17" fillId="0" borderId="40" xfId="165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/>
    </xf>
    <xf numFmtId="168" fontId="17" fillId="0" borderId="40" xfId="0" applyNumberFormat="1" applyFont="1" applyBorder="1" applyAlignment="1">
      <alignment horizontal="right" vertical="top" wrapText="1"/>
    </xf>
    <xf numFmtId="165" fontId="73" fillId="0" borderId="0" xfId="6" applyNumberFormat="1" applyFont="1" applyFill="1" applyBorder="1" applyAlignment="1">
      <alignment horizontal="right" vertical="top"/>
    </xf>
    <xf numFmtId="0" fontId="73" fillId="0" borderId="3" xfId="0" applyFont="1" applyFill="1" applyBorder="1"/>
    <xf numFmtId="0" fontId="73" fillId="0" borderId="32" xfId="0" applyFont="1" applyFill="1" applyBorder="1"/>
    <xf numFmtId="0" fontId="73" fillId="0" borderId="41" xfId="0" applyFont="1" applyFill="1" applyBorder="1"/>
    <xf numFmtId="0" fontId="73" fillId="0" borderId="28" xfId="0" applyFont="1" applyFill="1" applyBorder="1"/>
    <xf numFmtId="0" fontId="73" fillId="0" borderId="40" xfId="0" applyFont="1" applyFill="1" applyBorder="1" applyAlignment="1">
      <alignment horizontal="center" vertical="center" wrapText="1"/>
    </xf>
    <xf numFmtId="0" fontId="87" fillId="0" borderId="3" xfId="0" applyFont="1" applyBorder="1" applyAlignment="1">
      <alignment horizontal="left" vertical="top" wrapText="1"/>
    </xf>
    <xf numFmtId="0" fontId="73" fillId="0" borderId="39" xfId="0" applyFont="1" applyFill="1" applyBorder="1" applyAlignment="1">
      <alignment horizontal="left" vertical="top" wrapText="1"/>
    </xf>
    <xf numFmtId="0" fontId="73" fillId="0" borderId="40" xfId="0" applyFont="1" applyFill="1" applyBorder="1" applyAlignment="1">
      <alignment horizontal="center" vertical="center"/>
    </xf>
    <xf numFmtId="0" fontId="73" fillId="0" borderId="0" xfId="0" applyFont="1" applyFill="1" applyAlignment="1">
      <alignment wrapText="1"/>
    </xf>
    <xf numFmtId="0" fontId="73" fillId="0" borderId="40" xfId="0" applyFont="1" applyBorder="1" applyAlignment="1">
      <alignment horizontal="left" vertical="center" wrapText="1"/>
    </xf>
    <xf numFmtId="0" fontId="17" fillId="0" borderId="40" xfId="0" applyFont="1" applyBorder="1" applyAlignment="1">
      <alignment horizontal="left" vertical="center" wrapText="1"/>
    </xf>
    <xf numFmtId="165" fontId="17" fillId="0" borderId="40" xfId="8" applyNumberFormat="1" applyFont="1" applyFill="1" applyBorder="1" applyAlignment="1">
      <alignment horizontal="right" vertical="center" wrapText="1"/>
    </xf>
    <xf numFmtId="0" fontId="17" fillId="0" borderId="40" xfId="0" applyFont="1" applyBorder="1" applyAlignment="1">
      <alignment horizontal="left" vertical="top" wrapText="1"/>
    </xf>
    <xf numFmtId="165" fontId="73" fillId="0" borderId="40" xfId="8" applyNumberFormat="1" applyFont="1" applyFill="1" applyBorder="1" applyAlignment="1">
      <alignment horizontal="right" vertical="center" wrapText="1"/>
    </xf>
    <xf numFmtId="167" fontId="17" fillId="0" borderId="40" xfId="0" applyNumberFormat="1" applyFont="1" applyFill="1" applyBorder="1" applyAlignment="1">
      <alignment horizontal="right" vertical="center"/>
    </xf>
    <xf numFmtId="0" fontId="17" fillId="0" borderId="40" xfId="0" applyFont="1" applyBorder="1" applyAlignment="1">
      <alignment wrapText="1"/>
    </xf>
    <xf numFmtId="165" fontId="73" fillId="0" borderId="40" xfId="6" applyNumberFormat="1" applyFont="1" applyFill="1" applyBorder="1" applyAlignment="1">
      <alignment horizontal="right" vertical="center"/>
    </xf>
    <xf numFmtId="0" fontId="17" fillId="0" borderId="40" xfId="0" applyFont="1" applyBorder="1" applyAlignment="1">
      <alignment horizontal="center" wrapText="1"/>
    </xf>
    <xf numFmtId="167" fontId="73" fillId="0" borderId="40" xfId="0" applyNumberFormat="1" applyFont="1" applyFill="1" applyBorder="1" applyAlignment="1">
      <alignment horizontal="right" vertical="center"/>
    </xf>
    <xf numFmtId="0" fontId="85" fillId="0" borderId="40" xfId="0" applyFont="1" applyBorder="1" applyAlignment="1">
      <alignment horizontal="left" vertical="top" wrapText="1"/>
    </xf>
    <xf numFmtId="0" fontId="73" fillId="0" borderId="40" xfId="0" applyFont="1" applyBorder="1" applyAlignment="1">
      <alignment horizontal="center" vertical="top" wrapText="1"/>
    </xf>
    <xf numFmtId="0" fontId="73" fillId="0" borderId="40" xfId="8" applyFont="1" applyFill="1" applyBorder="1" applyAlignment="1">
      <alignment horizontal="center" vertical="top" wrapText="1"/>
    </xf>
    <xf numFmtId="0" fontId="74" fillId="0" borderId="0" xfId="0" applyFont="1" applyFill="1" applyAlignment="1">
      <alignment horizontal="center"/>
    </xf>
    <xf numFmtId="0" fontId="17" fillId="0" borderId="39" xfId="0" applyFont="1" applyFill="1" applyBorder="1" applyAlignment="1">
      <alignment vertical="top" wrapText="1"/>
    </xf>
    <xf numFmtId="0" fontId="17" fillId="0" borderId="40" xfId="0" applyFont="1" applyFill="1" applyBorder="1" applyAlignment="1">
      <alignment horizontal="left" vertical="center" wrapText="1"/>
    </xf>
    <xf numFmtId="0" fontId="85" fillId="0" borderId="3" xfId="0" applyFont="1" applyFill="1" applyBorder="1" applyAlignment="1">
      <alignment horizontal="left" vertical="top" wrapText="1"/>
    </xf>
    <xf numFmtId="167" fontId="73" fillId="0" borderId="40" xfId="0" applyNumberFormat="1" applyFont="1" applyFill="1" applyBorder="1" applyAlignment="1">
      <alignment vertical="center"/>
    </xf>
    <xf numFmtId="0" fontId="17" fillId="0" borderId="40" xfId="0" applyFont="1" applyFill="1" applyBorder="1" applyAlignment="1">
      <alignment horizontal="left" vertical="top" wrapText="1"/>
    </xf>
    <xf numFmtId="168" fontId="17" fillId="0" borderId="40" xfId="0" applyNumberFormat="1" applyFont="1" applyFill="1" applyBorder="1" applyAlignment="1">
      <alignment vertical="center"/>
    </xf>
    <xf numFmtId="0" fontId="73" fillId="0" borderId="40" xfId="8" applyFont="1" applyFill="1" applyBorder="1" applyAlignment="1">
      <alignment horizontal="left" vertical="top" wrapText="1"/>
    </xf>
    <xf numFmtId="0" fontId="73" fillId="0" borderId="30" xfId="8" applyFont="1" applyFill="1" applyBorder="1" applyAlignment="1">
      <alignment horizontal="left" vertical="top" wrapText="1"/>
    </xf>
    <xf numFmtId="0" fontId="17" fillId="0" borderId="40" xfId="8" applyFont="1" applyFill="1" applyBorder="1" applyAlignment="1">
      <alignment horizontal="left" vertical="center" wrapText="1"/>
    </xf>
    <xf numFmtId="168" fontId="17" fillId="2" borderId="40" xfId="0" applyNumberFormat="1" applyFont="1" applyFill="1" applyBorder="1" applyAlignment="1">
      <alignment vertical="center"/>
    </xf>
    <xf numFmtId="0" fontId="73" fillId="0" borderId="40" xfId="8" applyFont="1" applyFill="1" applyBorder="1" applyAlignment="1">
      <alignment horizontal="center" vertical="top" wrapText="1"/>
    </xf>
    <xf numFmtId="0" fontId="73" fillId="0" borderId="39" xfId="0" applyFont="1" applyFill="1" applyBorder="1" applyAlignment="1">
      <alignment vertical="top" wrapText="1"/>
    </xf>
    <xf numFmtId="0" fontId="74" fillId="0" borderId="0" xfId="253" applyFont="1"/>
    <xf numFmtId="0" fontId="74" fillId="0" borderId="40" xfId="253" applyFont="1" applyBorder="1" applyAlignment="1">
      <alignment horizontal="center" vertical="center" wrapText="1"/>
    </xf>
    <xf numFmtId="0" fontId="74" fillId="0" borderId="40" xfId="253" applyFont="1" applyBorder="1" applyAlignment="1">
      <alignment horizontal="left" vertical="top" wrapText="1"/>
    </xf>
    <xf numFmtId="0" fontId="17" fillId="0" borderId="40" xfId="253" applyFont="1" applyBorder="1" applyAlignment="1">
      <alignment horizontal="left" vertical="top" wrapText="1"/>
    </xf>
    <xf numFmtId="0" fontId="73" fillId="0" borderId="40" xfId="253" applyFont="1" applyBorder="1" applyAlignment="1">
      <alignment horizontal="left" vertical="top" wrapText="1"/>
    </xf>
    <xf numFmtId="168" fontId="14" fillId="2" borderId="40" xfId="223" applyNumberFormat="1" applyFont="1" applyFill="1" applyBorder="1" applyAlignment="1">
      <alignment horizontal="right" vertical="center" wrapText="1"/>
    </xf>
    <xf numFmtId="0" fontId="74" fillId="0" borderId="40" xfId="253" applyFont="1" applyBorder="1" applyAlignment="1">
      <alignment horizontal="left" vertical="center" wrapText="1"/>
    </xf>
    <xf numFmtId="0" fontId="17" fillId="0" borderId="40" xfId="253" applyFont="1" applyBorder="1" applyAlignment="1">
      <alignment horizontal="left" vertical="center" wrapText="1"/>
    </xf>
    <xf numFmtId="168" fontId="17" fillId="0" borderId="40" xfId="2021" applyNumberFormat="1" applyFont="1" applyFill="1" applyBorder="1" applyAlignment="1">
      <alignment horizontal="right" vertical="center"/>
    </xf>
    <xf numFmtId="168" fontId="73" fillId="0" borderId="40" xfId="2021" applyNumberFormat="1" applyFont="1" applyFill="1" applyBorder="1" applyAlignment="1">
      <alignment horizontal="right" vertical="center"/>
    </xf>
    <xf numFmtId="167" fontId="17" fillId="0" borderId="40" xfId="2021" applyNumberFormat="1" applyFont="1" applyFill="1" applyBorder="1" applyAlignment="1">
      <alignment horizontal="right" vertical="center"/>
    </xf>
    <xf numFmtId="0" fontId="14" fillId="0" borderId="40" xfId="253" applyFont="1" applyBorder="1" applyAlignment="1">
      <alignment wrapText="1"/>
    </xf>
    <xf numFmtId="0" fontId="74" fillId="2" borderId="40" xfId="253" applyFont="1" applyFill="1" applyBorder="1" applyAlignment="1">
      <alignment horizontal="left" vertical="top" wrapText="1"/>
    </xf>
    <xf numFmtId="0" fontId="14" fillId="0" borderId="40" xfId="253" applyFont="1" applyBorder="1" applyAlignment="1">
      <alignment horizontal="center" wrapText="1"/>
    </xf>
    <xf numFmtId="165" fontId="17" fillId="0" borderId="40" xfId="6" applyNumberFormat="1" applyFont="1" applyBorder="1" applyAlignment="1">
      <alignment horizontal="right" vertical="center"/>
    </xf>
    <xf numFmtId="165" fontId="73" fillId="0" borderId="40" xfId="6" applyNumberFormat="1" applyFont="1" applyBorder="1" applyAlignment="1">
      <alignment horizontal="right" vertical="center"/>
    </xf>
    <xf numFmtId="0" fontId="85" fillId="0" borderId="40" xfId="253" applyFont="1" applyBorder="1" applyAlignment="1">
      <alignment horizontal="left" vertical="top" wrapText="1"/>
    </xf>
    <xf numFmtId="165" fontId="85" fillId="0" borderId="40" xfId="6" applyNumberFormat="1" applyFont="1" applyBorder="1" applyAlignment="1">
      <alignment horizontal="right" vertical="center"/>
    </xf>
    <xf numFmtId="0" fontId="89" fillId="0" borderId="40" xfId="253" applyFont="1" applyBorder="1" applyAlignment="1">
      <alignment horizontal="center" vertical="center" wrapText="1"/>
    </xf>
    <xf numFmtId="0" fontId="89" fillId="0" borderId="40" xfId="253" applyFont="1" applyBorder="1" applyAlignment="1">
      <alignment horizontal="left" vertical="center" wrapText="1"/>
    </xf>
    <xf numFmtId="0" fontId="74" fillId="0" borderId="40" xfId="253" applyFont="1" applyBorder="1" applyAlignment="1">
      <alignment horizontal="left" wrapText="1"/>
    </xf>
    <xf numFmtId="0" fontId="17" fillId="0" borderId="40" xfId="253" applyFont="1" applyBorder="1" applyAlignment="1">
      <alignment horizontal="left" wrapText="1"/>
    </xf>
    <xf numFmtId="171" fontId="14" fillId="0" borderId="40" xfId="2021" applyNumberFormat="1" applyFont="1" applyBorder="1" applyAlignment="1">
      <alignment horizontal="right" vertical="center"/>
    </xf>
    <xf numFmtId="0" fontId="14" fillId="0" borderId="40" xfId="2021" applyFont="1" applyBorder="1" applyAlignment="1">
      <alignment horizontal="right" vertical="center"/>
    </xf>
    <xf numFmtId="0" fontId="14" fillId="0" borderId="40" xfId="2021" applyFont="1" applyBorder="1" applyAlignment="1">
      <alignment horizontal="right"/>
    </xf>
    <xf numFmtId="0" fontId="74" fillId="0" borderId="40" xfId="2021" applyFont="1" applyBorder="1" applyAlignment="1">
      <alignment horizontal="right"/>
    </xf>
    <xf numFmtId="43" fontId="74" fillId="0" borderId="40" xfId="2021" applyNumberFormat="1" applyFont="1" applyBorder="1" applyAlignment="1">
      <alignment horizontal="right" vertical="center"/>
    </xf>
    <xf numFmtId="0" fontId="74" fillId="2" borderId="40" xfId="2021" applyFont="1" applyFill="1" applyBorder="1" applyAlignment="1">
      <alignment horizontal="left" vertical="center" wrapText="1"/>
    </xf>
    <xf numFmtId="0" fontId="85" fillId="0" borderId="40" xfId="165" applyFont="1" applyBorder="1" applyAlignment="1">
      <alignment horizontal="left" vertical="top" wrapText="1"/>
    </xf>
    <xf numFmtId="171" fontId="90" fillId="0" borderId="40" xfId="2021" applyNumberFormat="1" applyFont="1" applyBorder="1" applyAlignment="1">
      <alignment horizontal="right" vertical="center"/>
    </xf>
    <xf numFmtId="171" fontId="74" fillId="0" borderId="40" xfId="2021" applyNumberFormat="1" applyFont="1" applyBorder="1" applyAlignment="1">
      <alignment horizontal="right" vertical="center"/>
    </xf>
    <xf numFmtId="171" fontId="74" fillId="0" borderId="40" xfId="2021" applyNumberFormat="1" applyFont="1" applyBorder="1" applyAlignment="1">
      <alignment horizontal="right"/>
    </xf>
    <xf numFmtId="0" fontId="74" fillId="0" borderId="0" xfId="253" applyFont="1" applyAlignment="1">
      <alignment vertical="top"/>
    </xf>
    <xf numFmtId="0" fontId="74" fillId="0" borderId="0" xfId="253" applyFont="1" applyAlignment="1">
      <alignment horizontal="left" vertical="top" wrapText="1"/>
    </xf>
    <xf numFmtId="0" fontId="74" fillId="0" borderId="0" xfId="253" applyFont="1" applyAlignment="1">
      <alignment horizontal="left" vertical="center" wrapText="1"/>
    </xf>
    <xf numFmtId="0" fontId="74" fillId="0" borderId="0" xfId="253" applyFont="1" applyAlignment="1">
      <alignment vertical="center"/>
    </xf>
    <xf numFmtId="0" fontId="74" fillId="0" borderId="0" xfId="253" applyFont="1" applyAlignment="1">
      <alignment horizontal="left" wrapText="1"/>
    </xf>
    <xf numFmtId="0" fontId="91" fillId="0" borderId="0" xfId="2021" applyFont="1"/>
    <xf numFmtId="0" fontId="91" fillId="0" borderId="0" xfId="2021" applyFont="1" applyAlignment="1">
      <alignment vertical="center"/>
    </xf>
    <xf numFmtId="0" fontId="74" fillId="0" borderId="0" xfId="253" applyFont="1" applyBorder="1"/>
    <xf numFmtId="0" fontId="74" fillId="0" borderId="9" xfId="253" applyFont="1" applyBorder="1"/>
    <xf numFmtId="0" fontId="74" fillId="0" borderId="40" xfId="253" applyFont="1" applyBorder="1"/>
    <xf numFmtId="0" fontId="73" fillId="0" borderId="42" xfId="0" applyFont="1" applyFill="1" applyBorder="1" applyAlignment="1"/>
    <xf numFmtId="0" fontId="73" fillId="0" borderId="9" xfId="0" applyFont="1" applyFill="1" applyBorder="1" applyAlignment="1"/>
    <xf numFmtId="0" fontId="74" fillId="0" borderId="40" xfId="0" applyFont="1" applyFill="1" applyBorder="1" applyAlignment="1">
      <alignment horizontal="center"/>
    </xf>
    <xf numFmtId="168" fontId="17" fillId="0" borderId="40" xfId="0" applyNumberFormat="1" applyFont="1" applyFill="1" applyBorder="1" applyAlignment="1">
      <alignment horizontal="right" vertical="center"/>
    </xf>
    <xf numFmtId="168" fontId="17" fillId="2" borderId="40" xfId="0" applyNumberFormat="1" applyFont="1" applyFill="1" applyBorder="1" applyAlignment="1">
      <alignment horizontal="right" vertical="center"/>
    </xf>
    <xf numFmtId="0" fontId="73" fillId="0" borderId="0" xfId="0" applyFont="1" applyFill="1" applyBorder="1" applyAlignment="1">
      <alignment vertical="center" wrapText="1"/>
    </xf>
    <xf numFmtId="0" fontId="17" fillId="0" borderId="0" xfId="0" applyFont="1" applyFill="1" applyAlignment="1">
      <alignment wrapText="1"/>
    </xf>
    <xf numFmtId="0" fontId="17" fillId="0" borderId="0" xfId="0" applyFont="1" applyAlignment="1">
      <alignment vertical="center" wrapText="1"/>
    </xf>
    <xf numFmtId="0" fontId="74" fillId="0" borderId="40" xfId="2021" applyFont="1" applyBorder="1" applyAlignment="1">
      <alignment vertical="center" wrapText="1"/>
    </xf>
    <xf numFmtId="0" fontId="74" fillId="0" borderId="40" xfId="0" applyFont="1" applyFill="1" applyBorder="1" applyAlignment="1"/>
    <xf numFmtId="0" fontId="86" fillId="0" borderId="0" xfId="0" applyFont="1" applyFill="1" applyBorder="1" applyAlignment="1">
      <alignment horizontal="center" vertical="top" wrapText="1"/>
    </xf>
    <xf numFmtId="0" fontId="74" fillId="0" borderId="40" xfId="0" applyFont="1" applyFill="1" applyBorder="1" applyAlignment="1">
      <alignment wrapText="1"/>
    </xf>
    <xf numFmtId="0" fontId="17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/>
    <xf numFmtId="0" fontId="17" fillId="0" borderId="40" xfId="0" applyFont="1" applyFill="1" applyBorder="1" applyAlignment="1"/>
    <xf numFmtId="0" fontId="74" fillId="0" borderId="0" xfId="0" applyFont="1" applyFill="1" applyAlignment="1"/>
    <xf numFmtId="0" fontId="74" fillId="0" borderId="0" xfId="0" applyFont="1" applyFill="1" applyAlignment="1">
      <alignment horizontal="right"/>
    </xf>
    <xf numFmtId="0" fontId="74" fillId="0" borderId="0" xfId="253" applyFont="1" applyAlignment="1">
      <alignment horizontal="right"/>
    </xf>
    <xf numFmtId="165" fontId="17" fillId="0" borderId="0" xfId="6" applyNumberFormat="1" applyFont="1" applyFill="1" applyBorder="1" applyAlignment="1">
      <alignment horizontal="right" vertical="top"/>
    </xf>
    <xf numFmtId="0" fontId="73" fillId="0" borderId="0" xfId="0" applyFont="1" applyAlignment="1"/>
    <xf numFmtId="0" fontId="73" fillId="0" borderId="0" xfId="0" applyFont="1" applyBorder="1" applyAlignment="1"/>
    <xf numFmtId="167" fontId="17" fillId="0" borderId="29" xfId="0" applyNumberFormat="1" applyFont="1" applyFill="1" applyBorder="1" applyAlignment="1">
      <alignment horizontal="right"/>
    </xf>
    <xf numFmtId="165" fontId="17" fillId="0" borderId="29" xfId="6" applyNumberFormat="1" applyFont="1" applyFill="1" applyBorder="1" applyAlignment="1">
      <alignment horizontal="right" vertical="center"/>
    </xf>
    <xf numFmtId="165" fontId="17" fillId="0" borderId="29" xfId="0" applyNumberFormat="1" applyFont="1" applyFill="1" applyBorder="1" applyAlignment="1">
      <alignment horizontal="right" vertical="top" wrapText="1"/>
    </xf>
    <xf numFmtId="165" fontId="73" fillId="0" borderId="1" xfId="6" applyNumberFormat="1" applyFont="1" applyFill="1" applyBorder="1" applyAlignment="1">
      <alignment horizontal="center" vertical="top"/>
    </xf>
    <xf numFmtId="0" fontId="73" fillId="0" borderId="8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39" xfId="0" applyFont="1" applyFill="1" applyBorder="1" applyAlignment="1">
      <alignment horizontal="center" vertical="center" wrapText="1"/>
    </xf>
    <xf numFmtId="0" fontId="73" fillId="0" borderId="38" xfId="0" applyFont="1" applyFill="1" applyBorder="1" applyAlignment="1">
      <alignment horizontal="center" vertical="center" wrapText="1"/>
    </xf>
    <xf numFmtId="0" fontId="73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 wrapText="1"/>
    </xf>
    <xf numFmtId="0" fontId="17" fillId="0" borderId="40" xfId="0" applyFont="1" applyFill="1" applyBorder="1" applyAlignment="1">
      <alignment horizontal="center" vertical="top" wrapText="1"/>
    </xf>
    <xf numFmtId="0" fontId="73" fillId="0" borderId="30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29" xfId="0" applyFont="1" applyFill="1" applyBorder="1" applyAlignment="1">
      <alignment horizontal="left" vertical="top" wrapText="1"/>
    </xf>
    <xf numFmtId="0" fontId="73" fillId="0" borderId="29" xfId="0" applyFont="1" applyFill="1" applyBorder="1" applyAlignment="1">
      <alignment wrapText="1"/>
    </xf>
    <xf numFmtId="0" fontId="73" fillId="0" borderId="30" xfId="0" applyFont="1" applyFill="1" applyBorder="1" applyAlignment="1">
      <alignment horizontal="center" vertical="center" wrapText="1"/>
    </xf>
    <xf numFmtId="0" fontId="73" fillId="0" borderId="2" xfId="0" applyFont="1" applyFill="1" applyBorder="1" applyAlignment="1">
      <alignment horizontal="center" vertical="center" wrapText="1"/>
    </xf>
    <xf numFmtId="0" fontId="17" fillId="0" borderId="41" xfId="0" applyFont="1" applyFill="1" applyBorder="1" applyAlignment="1">
      <alignment horizontal="center" vertical="top" wrapText="1"/>
    </xf>
    <xf numFmtId="0" fontId="17" fillId="0" borderId="28" xfId="0" applyFont="1" applyFill="1" applyBorder="1" applyAlignment="1">
      <alignment horizontal="center" vertical="top" wrapText="1"/>
    </xf>
    <xf numFmtId="0" fontId="17" fillId="0" borderId="40" xfId="8" applyFont="1" applyFill="1" applyBorder="1" applyAlignment="1">
      <alignment horizontal="center" vertical="top" wrapText="1"/>
    </xf>
    <xf numFmtId="0" fontId="17" fillId="0" borderId="40" xfId="0" applyFont="1" applyBorder="1" applyAlignment="1">
      <alignment horizontal="left" wrapText="1"/>
    </xf>
    <xf numFmtId="0" fontId="73" fillId="0" borderId="40" xfId="8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top" wrapText="1"/>
    </xf>
    <xf numFmtId="49" fontId="17" fillId="0" borderId="30" xfId="8" applyNumberFormat="1" applyFont="1" applyFill="1" applyBorder="1" applyAlignment="1">
      <alignment horizontal="center" wrapText="1"/>
    </xf>
    <xf numFmtId="49" fontId="17" fillId="0" borderId="2" xfId="8" applyNumberFormat="1" applyFont="1" applyFill="1" applyBorder="1" applyAlignment="1">
      <alignment horizontal="center" wrapText="1"/>
    </xf>
    <xf numFmtId="49" fontId="17" fillId="0" borderId="3" xfId="8" applyNumberFormat="1" applyFont="1" applyFill="1" applyBorder="1" applyAlignment="1">
      <alignment horizontal="center" wrapText="1"/>
    </xf>
    <xf numFmtId="0" fontId="17" fillId="0" borderId="30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73" fillId="0" borderId="30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 vertical="top" wrapText="1"/>
    </xf>
    <xf numFmtId="0" fontId="17" fillId="0" borderId="30" xfId="8" applyFont="1" applyFill="1" applyBorder="1" applyAlignment="1">
      <alignment horizontal="center" vertical="center" wrapText="1"/>
    </xf>
    <xf numFmtId="0" fontId="17" fillId="0" borderId="2" xfId="8" applyFont="1" applyFill="1" applyBorder="1" applyAlignment="1">
      <alignment horizontal="center" vertical="center" wrapText="1"/>
    </xf>
    <xf numFmtId="0" fontId="73" fillId="0" borderId="39" xfId="0" applyFont="1" applyBorder="1" applyAlignment="1">
      <alignment horizontal="center" vertical="center" wrapText="1"/>
    </xf>
    <xf numFmtId="0" fontId="73" fillId="0" borderId="38" xfId="0" applyFont="1" applyBorder="1" applyAlignment="1">
      <alignment horizontal="center" vertical="center" wrapText="1"/>
    </xf>
    <xf numFmtId="0" fontId="73" fillId="0" borderId="29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73" fillId="0" borderId="40" xfId="0" applyFont="1" applyFill="1" applyBorder="1" applyAlignment="1">
      <alignment horizontal="left" vertical="center"/>
    </xf>
    <xf numFmtId="0" fontId="17" fillId="0" borderId="39" xfId="0" applyFont="1" applyFill="1" applyBorder="1" applyAlignment="1">
      <alignment horizontal="left" vertical="top" wrapText="1"/>
    </xf>
    <xf numFmtId="0" fontId="17" fillId="0" borderId="38" xfId="0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73" fillId="0" borderId="33" xfId="0" applyFont="1" applyFill="1" applyBorder="1" applyAlignment="1">
      <alignment horizontal="center" vertical="top" wrapText="1"/>
    </xf>
    <xf numFmtId="0" fontId="73" fillId="0" borderId="31" xfId="0" applyFont="1" applyFill="1" applyBorder="1" applyAlignment="1">
      <alignment horizontal="center" vertical="top" wrapText="1"/>
    </xf>
    <xf numFmtId="0" fontId="17" fillId="0" borderId="39" xfId="0" applyFont="1" applyFill="1" applyBorder="1" applyAlignment="1">
      <alignment horizontal="center"/>
    </xf>
    <xf numFmtId="0" fontId="17" fillId="0" borderId="37" xfId="0" applyFont="1" applyFill="1" applyBorder="1" applyAlignment="1">
      <alignment horizontal="center"/>
    </xf>
    <xf numFmtId="0" fontId="17" fillId="0" borderId="38" xfId="0" applyFont="1" applyFill="1" applyBorder="1" applyAlignment="1">
      <alignment horizontal="center"/>
    </xf>
    <xf numFmtId="0" fontId="74" fillId="0" borderId="0" xfId="0" applyFont="1" applyFill="1" applyAlignment="1">
      <alignment horizontal="right"/>
    </xf>
    <xf numFmtId="0" fontId="14" fillId="0" borderId="0" xfId="0" applyFont="1" applyFill="1" applyAlignment="1">
      <alignment horizontal="center" wrapText="1"/>
    </xf>
    <xf numFmtId="0" fontId="86" fillId="0" borderId="0" xfId="0" applyFont="1" applyFill="1" applyBorder="1" applyAlignment="1">
      <alignment horizontal="right" vertical="top" wrapText="1"/>
    </xf>
    <xf numFmtId="0" fontId="73" fillId="0" borderId="39" xfId="0" applyFont="1" applyFill="1" applyBorder="1" applyAlignment="1">
      <alignment horizontal="center" vertical="top" wrapText="1"/>
    </xf>
    <xf numFmtId="0" fontId="73" fillId="0" borderId="38" xfId="0" applyFont="1" applyFill="1" applyBorder="1" applyAlignment="1">
      <alignment horizontal="center" vertical="top" wrapText="1"/>
    </xf>
    <xf numFmtId="0" fontId="73" fillId="0" borderId="30" xfId="0" applyFont="1" applyFill="1" applyBorder="1" applyAlignment="1">
      <alignment horizontal="center"/>
    </xf>
    <xf numFmtId="0" fontId="73" fillId="0" borderId="2" xfId="0" applyFont="1" applyFill="1" applyBorder="1" applyAlignment="1">
      <alignment horizontal="center"/>
    </xf>
    <xf numFmtId="0" fontId="73" fillId="0" borderId="3" xfId="0" applyFont="1" applyFill="1" applyBorder="1" applyAlignment="1">
      <alignment horizontal="center"/>
    </xf>
    <xf numFmtId="0" fontId="17" fillId="0" borderId="39" xfId="0" applyFont="1" applyFill="1" applyBorder="1" applyAlignment="1">
      <alignment horizontal="left" vertical="center" wrapText="1"/>
    </xf>
    <xf numFmtId="0" fontId="17" fillId="0" borderId="38" xfId="0" applyFont="1" applyFill="1" applyBorder="1" applyAlignment="1">
      <alignment vertical="center" wrapText="1"/>
    </xf>
    <xf numFmtId="0" fontId="86" fillId="0" borderId="0" xfId="0" applyFont="1" applyFill="1" applyBorder="1" applyAlignment="1">
      <alignment horizontal="center" vertical="top"/>
    </xf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74" fillId="0" borderId="0" xfId="253" applyFont="1" applyAlignment="1">
      <alignment horizontal="right" vertical="top"/>
    </xf>
    <xf numFmtId="0" fontId="74" fillId="0" borderId="0" xfId="253" applyFont="1" applyAlignment="1">
      <alignment horizontal="right"/>
    </xf>
    <xf numFmtId="0" fontId="14" fillId="0" borderId="0" xfId="253" applyFont="1" applyAlignment="1">
      <alignment horizontal="center" wrapText="1"/>
    </xf>
    <xf numFmtId="0" fontId="74" fillId="0" borderId="40" xfId="253" applyFont="1" applyBorder="1" applyAlignment="1">
      <alignment horizontal="center" vertical="center" wrapText="1"/>
    </xf>
    <xf numFmtId="0" fontId="14" fillId="0" borderId="40" xfId="253" applyFont="1" applyBorder="1" applyAlignment="1">
      <alignment horizontal="left" vertical="center" wrapText="1"/>
    </xf>
    <xf numFmtId="49" fontId="14" fillId="0" borderId="40" xfId="2021" applyNumberFormat="1" applyFont="1" applyBorder="1" applyAlignment="1">
      <alignment horizontal="center" vertical="top"/>
    </xf>
    <xf numFmtId="49" fontId="14" fillId="0" borderId="40" xfId="2021" applyNumberFormat="1" applyFont="1" applyBorder="1" applyAlignment="1">
      <alignment horizontal="center"/>
    </xf>
    <xf numFmtId="0" fontId="74" fillId="0" borderId="30" xfId="2021" applyFont="1" applyBorder="1" applyAlignment="1">
      <alignment horizontal="center"/>
    </xf>
    <xf numFmtId="0" fontId="74" fillId="0" borderId="2" xfId="2021" applyFont="1" applyBorder="1" applyAlignment="1">
      <alignment horizontal="center"/>
    </xf>
    <xf numFmtId="0" fontId="74" fillId="0" borderId="3" xfId="2021" applyFont="1" applyBorder="1" applyAlignment="1">
      <alignment horizontal="center"/>
    </xf>
    <xf numFmtId="0" fontId="14" fillId="0" borderId="37" xfId="2021" applyFont="1" applyBorder="1" applyAlignment="1">
      <alignment horizontal="left" wrapText="1"/>
    </xf>
    <xf numFmtId="0" fontId="14" fillId="0" borderId="38" xfId="2021" applyFont="1" applyBorder="1" applyAlignment="1">
      <alignment horizontal="left" wrapText="1"/>
    </xf>
    <xf numFmtId="0" fontId="14" fillId="2" borderId="32" xfId="2021" applyFont="1" applyFill="1" applyBorder="1" applyAlignment="1">
      <alignment horizontal="center"/>
    </xf>
    <xf numFmtId="0" fontId="14" fillId="2" borderId="28" xfId="2021" applyFont="1" applyFill="1" applyBorder="1" applyAlignment="1">
      <alignment horizontal="center"/>
    </xf>
    <xf numFmtId="0" fontId="74" fillId="0" borderId="32" xfId="2021" applyFont="1" applyBorder="1" applyAlignment="1">
      <alignment horizontal="center" vertical="top"/>
    </xf>
    <xf numFmtId="0" fontId="74" fillId="0" borderId="41" xfId="2021" applyFont="1" applyBorder="1" applyAlignment="1">
      <alignment horizontal="center" vertical="top"/>
    </xf>
    <xf numFmtId="0" fontId="74" fillId="0" borderId="28" xfId="2021" applyFont="1" applyBorder="1" applyAlignment="1">
      <alignment horizontal="center" vertical="top"/>
    </xf>
    <xf numFmtId="0" fontId="14" fillId="0" borderId="40" xfId="2021" applyFont="1" applyBorder="1" applyAlignment="1">
      <alignment horizontal="center" vertical="top"/>
    </xf>
    <xf numFmtId="0" fontId="74" fillId="0" borderId="40" xfId="2021" applyFont="1" applyBorder="1" applyAlignment="1">
      <alignment horizontal="center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topLeftCell="A11" zoomScaleNormal="100" zoomScaleSheetLayoutView="86" workbookViewId="0">
      <selection activeCell="D19" sqref="D19"/>
    </sheetView>
  </sheetViews>
  <sheetFormatPr defaultColWidth="9.140625" defaultRowHeight="17.25" x14ac:dyDescent="0.3"/>
  <cols>
    <col min="1" max="1" width="11.7109375" style="30" customWidth="1"/>
    <col min="2" max="2" width="16.140625" style="30" customWidth="1"/>
    <col min="3" max="3" width="74.42578125" style="30" customWidth="1"/>
    <col min="4" max="4" width="54.7109375" style="50" customWidth="1"/>
    <col min="5" max="5" width="27.140625" style="50" customWidth="1"/>
    <col min="6" max="6" width="15.7109375" style="30" customWidth="1"/>
    <col min="7" max="8" width="12.42578125" style="30" customWidth="1"/>
    <col min="9" max="16384" width="9.140625" style="30"/>
  </cols>
  <sheetData>
    <row r="1" spans="1:6" ht="37.5" customHeight="1" x14ac:dyDescent="0.3">
      <c r="D1" s="185" t="s">
        <v>112</v>
      </c>
      <c r="E1" s="72"/>
      <c r="F1" s="72"/>
    </row>
    <row r="2" spans="1:6" ht="17.25" customHeight="1" x14ac:dyDescent="0.3">
      <c r="D2" s="51" t="s">
        <v>51</v>
      </c>
      <c r="E2" s="72"/>
      <c r="F2" s="72"/>
    </row>
    <row r="3" spans="1:6" ht="17.25" customHeight="1" x14ac:dyDescent="0.3">
      <c r="D3" s="51" t="s">
        <v>9</v>
      </c>
      <c r="E3" s="198"/>
      <c r="F3" s="198"/>
    </row>
    <row r="5" spans="1:6" ht="75.75" customHeight="1" x14ac:dyDescent="0.3">
      <c r="A5" s="175"/>
      <c r="B5" s="199" t="s">
        <v>107</v>
      </c>
      <c r="C5" s="199"/>
      <c r="D5" s="199"/>
      <c r="E5" s="175"/>
      <c r="F5" s="175"/>
    </row>
    <row r="6" spans="1:6" x14ac:dyDescent="0.3">
      <c r="D6" s="186" t="s">
        <v>79</v>
      </c>
      <c r="E6" s="73"/>
    </row>
    <row r="7" spans="1:6" s="8" customFormat="1" ht="75.95" customHeight="1" x14ac:dyDescent="0.25">
      <c r="A7" s="196" t="s">
        <v>13</v>
      </c>
      <c r="B7" s="197"/>
      <c r="C7" s="194" t="s">
        <v>14</v>
      </c>
      <c r="D7" s="96" t="s">
        <v>41</v>
      </c>
      <c r="E7" s="174"/>
    </row>
    <row r="8" spans="1:6" s="8" customFormat="1" ht="44.25" customHeight="1" x14ac:dyDescent="0.25">
      <c r="A8" s="35" t="s">
        <v>35</v>
      </c>
      <c r="B8" s="36" t="s">
        <v>17</v>
      </c>
      <c r="C8" s="195"/>
      <c r="D8" s="96" t="s">
        <v>15</v>
      </c>
    </row>
    <row r="9" spans="1:6" s="41" customFormat="1" x14ac:dyDescent="0.25">
      <c r="A9" s="37"/>
      <c r="B9" s="38"/>
      <c r="C9" s="39" t="s">
        <v>22</v>
      </c>
      <c r="D9" s="40">
        <v>0</v>
      </c>
    </row>
    <row r="10" spans="1:6" s="8" customFormat="1" ht="18" customHeight="1" x14ac:dyDescent="0.25">
      <c r="A10" s="42"/>
      <c r="B10" s="43"/>
      <c r="C10" s="32" t="s">
        <v>31</v>
      </c>
      <c r="D10" s="71"/>
    </row>
    <row r="11" spans="1:6" s="8" customFormat="1" ht="34.5" x14ac:dyDescent="0.25">
      <c r="A11" s="44"/>
      <c r="B11" s="45"/>
      <c r="C11" s="18" t="s">
        <v>38</v>
      </c>
      <c r="D11" s="191" t="str">
        <f>D12</f>
        <v>70095 եվրոյին համարժեք ՀՀ դրամ</v>
      </c>
    </row>
    <row r="12" spans="1:6" s="8" customFormat="1" x14ac:dyDescent="0.25">
      <c r="A12" s="85">
        <v>1215</v>
      </c>
      <c r="B12" s="204"/>
      <c r="C12" s="46" t="s">
        <v>25</v>
      </c>
      <c r="D12" s="192" t="str">
        <f>D19</f>
        <v>70095 եվրոյին համարժեք ՀՀ դրամ</v>
      </c>
    </row>
    <row r="13" spans="1:6" s="8" customFormat="1" ht="34.5" x14ac:dyDescent="0.25">
      <c r="A13" s="86"/>
      <c r="B13" s="205"/>
      <c r="C13" s="47" t="s">
        <v>84</v>
      </c>
      <c r="D13" s="71"/>
    </row>
    <row r="14" spans="1:6" s="8" customFormat="1" x14ac:dyDescent="0.25">
      <c r="A14" s="86"/>
      <c r="B14" s="205"/>
      <c r="C14" s="15" t="s">
        <v>26</v>
      </c>
      <c r="D14" s="71"/>
    </row>
    <row r="15" spans="1:6" s="8" customFormat="1" ht="57" customHeight="1" x14ac:dyDescent="0.25">
      <c r="A15" s="86"/>
      <c r="B15" s="205"/>
      <c r="C15" s="16" t="s">
        <v>85</v>
      </c>
      <c r="D15" s="71"/>
    </row>
    <row r="16" spans="1:6" s="8" customFormat="1" x14ac:dyDescent="0.25">
      <c r="A16" s="86"/>
      <c r="B16" s="205"/>
      <c r="C16" s="15" t="s">
        <v>27</v>
      </c>
      <c r="D16" s="71"/>
    </row>
    <row r="17" spans="1:7" s="8" customFormat="1" ht="90.75" customHeight="1" x14ac:dyDescent="0.25">
      <c r="A17" s="86"/>
      <c r="B17" s="205"/>
      <c r="C17" s="16" t="s">
        <v>86</v>
      </c>
      <c r="D17" s="71"/>
    </row>
    <row r="18" spans="1:7" s="8" customFormat="1" ht="15.75" customHeight="1" x14ac:dyDescent="0.3">
      <c r="A18" s="86"/>
      <c r="B18" s="48"/>
      <c r="C18" s="49" t="s">
        <v>34</v>
      </c>
      <c r="D18" s="71"/>
    </row>
    <row r="19" spans="1:7" s="8" customFormat="1" x14ac:dyDescent="0.3">
      <c r="A19" s="86"/>
      <c r="B19" s="206">
        <v>12005</v>
      </c>
      <c r="C19" s="15" t="s">
        <v>28</v>
      </c>
      <c r="D19" s="190" t="s">
        <v>115</v>
      </c>
    </row>
    <row r="20" spans="1:7" s="8" customFormat="1" x14ac:dyDescent="0.25">
      <c r="A20" s="86"/>
      <c r="B20" s="207"/>
      <c r="C20" s="14" t="s">
        <v>87</v>
      </c>
      <c r="D20" s="71"/>
    </row>
    <row r="21" spans="1:7" s="8" customFormat="1" x14ac:dyDescent="0.25">
      <c r="A21" s="86"/>
      <c r="B21" s="207"/>
      <c r="C21" s="15" t="s">
        <v>29</v>
      </c>
      <c r="D21" s="71"/>
    </row>
    <row r="22" spans="1:7" s="8" customFormat="1" ht="51.75" x14ac:dyDescent="0.25">
      <c r="A22" s="208"/>
      <c r="B22" s="207"/>
      <c r="C22" s="16" t="s">
        <v>88</v>
      </c>
      <c r="D22" s="71"/>
    </row>
    <row r="23" spans="1:7" s="8" customFormat="1" x14ac:dyDescent="0.25">
      <c r="A23" s="208"/>
      <c r="B23" s="207"/>
      <c r="C23" s="15" t="s">
        <v>30</v>
      </c>
      <c r="D23" s="71"/>
    </row>
    <row r="24" spans="1:7" s="8" customFormat="1" x14ac:dyDescent="0.25">
      <c r="A24" s="209"/>
      <c r="B24" s="207"/>
      <c r="C24" s="16" t="s">
        <v>54</v>
      </c>
      <c r="D24" s="71"/>
      <c r="G24" s="89"/>
    </row>
    <row r="25" spans="1:7" x14ac:dyDescent="0.3">
      <c r="A25" s="115"/>
      <c r="B25" s="45"/>
      <c r="C25" s="116" t="s">
        <v>60</v>
      </c>
      <c r="D25" s="172" t="str">
        <f>D26</f>
        <v>(70095 եվրոյին համարժեք ՀՀ դրամ)</v>
      </c>
      <c r="E25" s="30"/>
    </row>
    <row r="26" spans="1:7" x14ac:dyDescent="0.3">
      <c r="A26" s="200">
        <v>1139</v>
      </c>
      <c r="B26" s="201"/>
      <c r="C26" s="117" t="s">
        <v>25</v>
      </c>
      <c r="D26" s="173" t="str">
        <f>D32</f>
        <v>(70095 եվրոյին համարժեք ՀՀ դրամ)</v>
      </c>
      <c r="E26" s="30"/>
    </row>
    <row r="27" spans="1:7" x14ac:dyDescent="0.3">
      <c r="A27" s="200"/>
      <c r="B27" s="202"/>
      <c r="C27" s="119" t="s">
        <v>61</v>
      </c>
      <c r="D27" s="120"/>
      <c r="E27" s="30"/>
    </row>
    <row r="28" spans="1:7" x14ac:dyDescent="0.3">
      <c r="A28" s="200"/>
      <c r="B28" s="202"/>
      <c r="C28" s="57" t="s">
        <v>26</v>
      </c>
      <c r="D28" s="118"/>
      <c r="E28" s="30"/>
    </row>
    <row r="29" spans="1:7" ht="51.75" x14ac:dyDescent="0.3">
      <c r="A29" s="200"/>
      <c r="B29" s="202"/>
      <c r="C29" s="121" t="s">
        <v>70</v>
      </c>
      <c r="D29" s="118"/>
      <c r="E29" s="30"/>
    </row>
    <row r="30" spans="1:7" x14ac:dyDescent="0.3">
      <c r="A30" s="200"/>
      <c r="B30" s="202"/>
      <c r="C30" s="57" t="s">
        <v>27</v>
      </c>
      <c r="D30" s="118"/>
      <c r="E30" s="30"/>
    </row>
    <row r="31" spans="1:7" ht="34.5" x14ac:dyDescent="0.3">
      <c r="A31" s="200"/>
      <c r="B31" s="203"/>
      <c r="C31" s="122" t="s">
        <v>71</v>
      </c>
      <c r="D31" s="118"/>
      <c r="E31" s="30"/>
    </row>
    <row r="32" spans="1:7" x14ac:dyDescent="0.3">
      <c r="A32" s="200"/>
      <c r="B32" s="201" t="s">
        <v>72</v>
      </c>
      <c r="C32" s="57" t="s">
        <v>28</v>
      </c>
      <c r="D32" s="173" t="s">
        <v>116</v>
      </c>
      <c r="E32" s="30"/>
    </row>
    <row r="33" spans="1:5" x14ac:dyDescent="0.3">
      <c r="A33" s="200"/>
      <c r="B33" s="202"/>
      <c r="C33" s="123" t="s">
        <v>61</v>
      </c>
      <c r="D33" s="124"/>
      <c r="E33" s="30"/>
    </row>
    <row r="34" spans="1:5" x14ac:dyDescent="0.3">
      <c r="A34" s="200"/>
      <c r="B34" s="202"/>
      <c r="C34" s="57" t="s">
        <v>29</v>
      </c>
      <c r="D34" s="58"/>
      <c r="E34" s="30"/>
    </row>
    <row r="35" spans="1:5" ht="69" x14ac:dyDescent="0.3">
      <c r="A35" s="200"/>
      <c r="B35" s="202"/>
      <c r="C35" s="121" t="s">
        <v>73</v>
      </c>
      <c r="D35" s="58"/>
      <c r="E35" s="30"/>
    </row>
    <row r="36" spans="1:5" x14ac:dyDescent="0.3">
      <c r="A36" s="200"/>
      <c r="B36" s="202"/>
      <c r="C36" s="57" t="s">
        <v>30</v>
      </c>
      <c r="D36" s="58"/>
      <c r="E36" s="30"/>
    </row>
    <row r="37" spans="1:5" x14ac:dyDescent="0.3">
      <c r="A37" s="200"/>
      <c r="B37" s="203"/>
      <c r="C37" s="121" t="s">
        <v>74</v>
      </c>
      <c r="D37" s="58"/>
      <c r="E37" s="30"/>
    </row>
  </sheetData>
  <mergeCells count="10">
    <mergeCell ref="C7:C8"/>
    <mergeCell ref="A7:B7"/>
    <mergeCell ref="E3:F3"/>
    <mergeCell ref="B5:D5"/>
    <mergeCell ref="A26:A37"/>
    <mergeCell ref="B26:B31"/>
    <mergeCell ref="B32:B37"/>
    <mergeCell ref="B12:B17"/>
    <mergeCell ref="B19:B24"/>
    <mergeCell ref="A22:A24"/>
  </mergeCells>
  <pageMargins left="0" right="0" top="0" bottom="0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25" zoomScale="80" zoomScaleNormal="80" zoomScaleSheetLayoutView="100" workbookViewId="0">
      <selection activeCell="G33" sqref="G33"/>
    </sheetView>
  </sheetViews>
  <sheetFormatPr defaultColWidth="9.140625" defaultRowHeight="17.25" x14ac:dyDescent="0.3"/>
  <cols>
    <col min="1" max="1" width="9.7109375" style="3" customWidth="1"/>
    <col min="2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7" width="47.28515625" style="51" customWidth="1"/>
    <col min="8" max="8" width="20.140625" style="51" customWidth="1"/>
    <col min="9" max="9" width="15" style="3" customWidth="1"/>
    <col min="10" max="16384" width="9.140625" style="3"/>
  </cols>
  <sheetData>
    <row r="1" spans="1:10" ht="37.5" customHeight="1" x14ac:dyDescent="0.3">
      <c r="G1" s="185" t="s">
        <v>109</v>
      </c>
      <c r="H1" s="184"/>
      <c r="I1" s="184"/>
      <c r="J1" s="75"/>
    </row>
    <row r="2" spans="1:10" ht="17.25" customHeight="1" x14ac:dyDescent="0.3">
      <c r="G2" s="51" t="s">
        <v>51</v>
      </c>
      <c r="H2" s="188"/>
      <c r="I2" s="188"/>
    </row>
    <row r="3" spans="1:10" ht="17.25" customHeight="1" x14ac:dyDescent="0.3">
      <c r="G3" s="51" t="s">
        <v>9</v>
      </c>
      <c r="H3" s="188"/>
      <c r="I3" s="188"/>
    </row>
    <row r="4" spans="1:10" ht="13.5" customHeight="1" x14ac:dyDescent="0.3"/>
    <row r="5" spans="1:10" ht="52.5" customHeight="1" x14ac:dyDescent="0.3">
      <c r="A5" s="176"/>
      <c r="B5" s="227" t="s">
        <v>106</v>
      </c>
      <c r="C5" s="227"/>
      <c r="D5" s="227"/>
      <c r="E5" s="227"/>
      <c r="F5" s="227"/>
      <c r="G5" s="227"/>
      <c r="H5" s="176"/>
      <c r="I5" s="176"/>
    </row>
    <row r="8" spans="1:10" x14ac:dyDescent="0.3">
      <c r="G8" s="186" t="s">
        <v>79</v>
      </c>
      <c r="H8" s="189"/>
    </row>
    <row r="9" spans="1:10" s="5" customFormat="1" ht="105.6" customHeight="1" x14ac:dyDescent="0.25">
      <c r="A9" s="226" t="s">
        <v>23</v>
      </c>
      <c r="B9" s="226"/>
      <c r="C9" s="226"/>
      <c r="D9" s="224" t="s">
        <v>13</v>
      </c>
      <c r="E9" s="225"/>
      <c r="F9" s="226" t="s">
        <v>18</v>
      </c>
      <c r="G9" s="59" t="s">
        <v>55</v>
      </c>
    </row>
    <row r="10" spans="1:10" s="5" customFormat="1" ht="34.5" x14ac:dyDescent="0.25">
      <c r="A10" s="2" t="s">
        <v>42</v>
      </c>
      <c r="B10" s="2" t="s">
        <v>43</v>
      </c>
      <c r="C10" s="2" t="s">
        <v>24</v>
      </c>
      <c r="D10" s="2" t="s">
        <v>16</v>
      </c>
      <c r="E10" s="2" t="s">
        <v>36</v>
      </c>
      <c r="F10" s="226"/>
      <c r="G10" s="59" t="s">
        <v>15</v>
      </c>
    </row>
    <row r="11" spans="1:10" s="5" customFormat="1" x14ac:dyDescent="0.25">
      <c r="A11" s="215" t="s">
        <v>89</v>
      </c>
      <c r="B11" s="215" t="s">
        <v>90</v>
      </c>
      <c r="C11" s="215" t="s">
        <v>39</v>
      </c>
      <c r="D11" s="2"/>
      <c r="E11" s="2"/>
      <c r="F11" s="1" t="s">
        <v>22</v>
      </c>
      <c r="G11" s="77">
        <v>0</v>
      </c>
    </row>
    <row r="12" spans="1:10" s="5" customFormat="1" x14ac:dyDescent="0.25">
      <c r="A12" s="216"/>
      <c r="B12" s="216"/>
      <c r="C12" s="216"/>
      <c r="D12" s="2"/>
      <c r="E12" s="2"/>
      <c r="F12" s="4" t="s">
        <v>31</v>
      </c>
      <c r="G12" s="11"/>
    </row>
    <row r="13" spans="1:10" s="5" customFormat="1" ht="34.5" x14ac:dyDescent="0.25">
      <c r="A13" s="216"/>
      <c r="B13" s="216"/>
      <c r="C13" s="216"/>
      <c r="D13" s="2"/>
      <c r="E13" s="2"/>
      <c r="F13" s="1" t="s">
        <v>38</v>
      </c>
      <c r="G13" s="77" t="str">
        <f>G14</f>
        <v>70095 եվրոյին համարժեք ՀՀ դրամ</v>
      </c>
    </row>
    <row r="14" spans="1:10" s="5" customFormat="1" x14ac:dyDescent="0.25">
      <c r="A14" s="217"/>
      <c r="B14" s="216"/>
      <c r="C14" s="216"/>
      <c r="D14" s="59"/>
      <c r="E14" s="80"/>
      <c r="F14" s="69" t="s">
        <v>91</v>
      </c>
      <c r="G14" s="77" t="str">
        <f t="shared" ref="G14" si="0">G16</f>
        <v>70095 եվրոյին համարժեք ՀՀ դրամ</v>
      </c>
    </row>
    <row r="15" spans="1:10" s="5" customFormat="1" x14ac:dyDescent="0.25">
      <c r="A15" s="222"/>
      <c r="B15" s="216"/>
      <c r="C15" s="216"/>
      <c r="D15" s="59"/>
      <c r="E15" s="80"/>
      <c r="F15" s="60" t="s">
        <v>19</v>
      </c>
      <c r="G15" s="11"/>
    </row>
    <row r="16" spans="1:10" s="5" customFormat="1" ht="31.5" customHeight="1" x14ac:dyDescent="0.25">
      <c r="A16" s="223"/>
      <c r="B16" s="216"/>
      <c r="C16" s="216"/>
      <c r="D16" s="59"/>
      <c r="E16" s="80"/>
      <c r="F16" s="69" t="s">
        <v>92</v>
      </c>
      <c r="G16" s="90" t="str">
        <f>G18</f>
        <v>70095 եվրոյին համարժեք ՀՀ դրամ</v>
      </c>
    </row>
    <row r="17" spans="1:11" s="5" customFormat="1" x14ac:dyDescent="0.25">
      <c r="A17" s="223"/>
      <c r="B17" s="215"/>
      <c r="C17" s="216"/>
      <c r="D17" s="59"/>
      <c r="E17" s="80"/>
      <c r="F17" s="60" t="s">
        <v>19</v>
      </c>
      <c r="G17" s="11"/>
    </row>
    <row r="18" spans="1:11" s="5" customFormat="1" ht="34.5" x14ac:dyDescent="0.25">
      <c r="A18" s="223"/>
      <c r="B18" s="216"/>
      <c r="C18" s="217"/>
      <c r="D18" s="59"/>
      <c r="E18" s="80"/>
      <c r="F18" s="69" t="s">
        <v>93</v>
      </c>
      <c r="G18" s="77" t="str">
        <f t="shared" ref="G18" si="1">G20</f>
        <v>70095 եվրոյին համարժեք ՀՀ դրամ</v>
      </c>
    </row>
    <row r="19" spans="1:11" s="5" customFormat="1" x14ac:dyDescent="0.25">
      <c r="A19" s="223"/>
      <c r="B19" s="216"/>
      <c r="C19" s="220"/>
      <c r="D19" s="59"/>
      <c r="E19" s="80"/>
      <c r="F19" s="60" t="s">
        <v>19</v>
      </c>
      <c r="G19" s="11"/>
    </row>
    <row r="20" spans="1:11" s="5" customFormat="1" ht="34.5" x14ac:dyDescent="0.25">
      <c r="A20" s="223"/>
      <c r="B20" s="216"/>
      <c r="C20" s="221"/>
      <c r="D20" s="83"/>
      <c r="E20" s="82"/>
      <c r="F20" s="70" t="s">
        <v>32</v>
      </c>
      <c r="G20" s="77" t="str">
        <f>G22</f>
        <v>70095 եվրոյին համարժեք ՀՀ դրամ</v>
      </c>
    </row>
    <row r="21" spans="1:11" s="5" customFormat="1" x14ac:dyDescent="0.25">
      <c r="A21" s="223"/>
      <c r="B21" s="216"/>
      <c r="C21" s="221"/>
      <c r="D21" s="81"/>
      <c r="E21" s="80"/>
      <c r="F21" s="71" t="s">
        <v>19</v>
      </c>
      <c r="G21" s="11"/>
    </row>
    <row r="22" spans="1:11" s="8" customFormat="1" ht="45.75" customHeight="1" x14ac:dyDescent="0.25">
      <c r="A22" s="223"/>
      <c r="B22" s="216"/>
      <c r="C22" s="221"/>
      <c r="D22" s="218">
        <v>1215</v>
      </c>
      <c r="E22" s="213" t="s">
        <v>94</v>
      </c>
      <c r="F22" s="214"/>
      <c r="G22" s="78" t="str">
        <f>G24</f>
        <v>70095 եվրոյին համարժեք ՀՀ դրամ</v>
      </c>
      <c r="H22" s="7"/>
      <c r="I22" s="7"/>
      <c r="J22" s="7"/>
      <c r="K22" s="7"/>
    </row>
    <row r="23" spans="1:11" s="8" customFormat="1" ht="16.899999999999999" customHeight="1" x14ac:dyDescent="0.25">
      <c r="A23" s="223"/>
      <c r="B23" s="216"/>
      <c r="C23" s="221"/>
      <c r="D23" s="219"/>
      <c r="E23" s="13"/>
      <c r="F23" s="12" t="s">
        <v>19</v>
      </c>
      <c r="G23" s="71"/>
      <c r="H23" s="7"/>
      <c r="I23" s="7"/>
      <c r="J23" s="7"/>
      <c r="K23" s="7"/>
    </row>
    <row r="24" spans="1:11" s="8" customFormat="1" ht="72" customHeight="1" x14ac:dyDescent="0.25">
      <c r="A24" s="223"/>
      <c r="B24" s="216"/>
      <c r="C24" s="221"/>
      <c r="D24" s="219"/>
      <c r="E24" s="17">
        <v>12005</v>
      </c>
      <c r="F24" s="14" t="s">
        <v>87</v>
      </c>
      <c r="G24" s="78" t="str">
        <f t="shared" ref="G24" si="2">G26</f>
        <v>70095 եվրոյին համարժեք ՀՀ դրամ</v>
      </c>
      <c r="H24" s="7"/>
      <c r="I24" s="7"/>
      <c r="J24" s="7"/>
      <c r="K24" s="7"/>
    </row>
    <row r="25" spans="1:11" s="8" customFormat="1" ht="15.75" customHeight="1" x14ac:dyDescent="0.25">
      <c r="A25" s="223"/>
      <c r="B25" s="216"/>
      <c r="C25" s="221"/>
      <c r="D25" s="219"/>
      <c r="E25" s="10"/>
      <c r="F25" s="4" t="s">
        <v>37</v>
      </c>
      <c r="G25" s="11"/>
      <c r="H25" s="7"/>
      <c r="I25" s="7"/>
      <c r="J25" s="7"/>
      <c r="K25" s="7"/>
    </row>
    <row r="26" spans="1:11" s="8" customFormat="1" ht="30" customHeight="1" x14ac:dyDescent="0.25">
      <c r="A26" s="223"/>
      <c r="B26" s="216"/>
      <c r="C26" s="221"/>
      <c r="D26" s="219"/>
      <c r="E26" s="10"/>
      <c r="F26" s="9" t="s">
        <v>32</v>
      </c>
      <c r="G26" s="79" t="str">
        <f t="shared" ref="G26" si="3">G28</f>
        <v>70095 եվրոյին համարժեք ՀՀ դրամ</v>
      </c>
      <c r="H26" s="7"/>
      <c r="I26" s="7"/>
      <c r="J26" s="7"/>
      <c r="K26" s="7"/>
    </row>
    <row r="27" spans="1:11" s="8" customFormat="1" ht="16.899999999999999" customHeight="1" x14ac:dyDescent="0.25">
      <c r="A27" s="223"/>
      <c r="B27" s="216"/>
      <c r="C27" s="221"/>
      <c r="D27" s="219"/>
      <c r="E27" s="10"/>
      <c r="F27" s="4" t="s">
        <v>33</v>
      </c>
      <c r="G27" s="11"/>
      <c r="H27" s="7"/>
      <c r="I27" s="7"/>
      <c r="J27" s="7"/>
      <c r="K27" s="7"/>
    </row>
    <row r="28" spans="1:11" s="8" customFormat="1" ht="16.899999999999999" customHeight="1" x14ac:dyDescent="0.25">
      <c r="A28" s="223"/>
      <c r="B28" s="216"/>
      <c r="C28" s="221"/>
      <c r="D28" s="219"/>
      <c r="E28" s="10"/>
      <c r="F28" s="6" t="s">
        <v>20</v>
      </c>
      <c r="G28" s="76" t="str">
        <f t="shared" ref="G28" si="4">G29</f>
        <v>70095 եվրոյին համարժեք ՀՀ դրամ</v>
      </c>
      <c r="H28" s="7"/>
      <c r="I28" s="7"/>
      <c r="J28" s="7"/>
      <c r="K28" s="7"/>
    </row>
    <row r="29" spans="1:11" s="8" customFormat="1" ht="16.899999999999999" customHeight="1" x14ac:dyDescent="0.25">
      <c r="A29" s="223"/>
      <c r="B29" s="216"/>
      <c r="C29" s="221"/>
      <c r="D29" s="219"/>
      <c r="E29" s="10"/>
      <c r="F29" s="4" t="s">
        <v>21</v>
      </c>
      <c r="G29" s="76" t="str">
        <f t="shared" ref="G29" si="5">+G30</f>
        <v>70095 եվրոյին համարժեք ՀՀ դրամ</v>
      </c>
      <c r="H29" s="7"/>
      <c r="I29" s="7"/>
      <c r="J29" s="7"/>
      <c r="K29" s="7"/>
    </row>
    <row r="30" spans="1:11" s="8" customFormat="1" ht="16.899999999999999" customHeight="1" x14ac:dyDescent="0.25">
      <c r="A30" s="223"/>
      <c r="B30" s="216"/>
      <c r="C30" s="221"/>
      <c r="D30" s="219"/>
      <c r="E30" s="10"/>
      <c r="F30" s="11" t="s">
        <v>95</v>
      </c>
      <c r="G30" s="76" t="str">
        <f t="shared" ref="G30" si="6">G31</f>
        <v>70095 եվրոյին համարժեք ՀՀ դրամ</v>
      </c>
      <c r="H30" s="7"/>
      <c r="I30" s="7"/>
      <c r="J30" s="7"/>
      <c r="K30" s="7"/>
    </row>
    <row r="31" spans="1:11" s="8" customFormat="1" ht="30.75" customHeight="1" x14ac:dyDescent="0.25">
      <c r="A31" s="223"/>
      <c r="B31" s="216"/>
      <c r="C31" s="221"/>
      <c r="D31" s="219"/>
      <c r="E31" s="10"/>
      <c r="F31" s="11" t="s">
        <v>96</v>
      </c>
      <c r="G31" s="76" t="str">
        <f t="shared" ref="G31" si="7">+G32</f>
        <v>70095 եվրոյին համարժեք ՀՀ դրամ</v>
      </c>
      <c r="H31" s="7"/>
      <c r="I31" s="7"/>
      <c r="J31" s="7"/>
      <c r="K31" s="7"/>
    </row>
    <row r="32" spans="1:11" s="8" customFormat="1" ht="33.75" customHeight="1" x14ac:dyDescent="0.25">
      <c r="A32" s="223"/>
      <c r="B32" s="216"/>
      <c r="C32" s="221"/>
      <c r="D32" s="219"/>
      <c r="E32" s="10"/>
      <c r="F32" s="11" t="s">
        <v>97</v>
      </c>
      <c r="G32" s="76" t="s">
        <v>115</v>
      </c>
      <c r="H32" s="7"/>
      <c r="I32" s="7"/>
      <c r="J32" s="7"/>
      <c r="K32" s="7"/>
    </row>
    <row r="33" spans="1:8" ht="52.5" customHeight="1" x14ac:dyDescent="0.3">
      <c r="A33" s="101"/>
      <c r="B33" s="101"/>
      <c r="C33" s="101"/>
      <c r="D33" s="59"/>
      <c r="E33" s="59"/>
      <c r="F33" s="102" t="s">
        <v>60</v>
      </c>
      <c r="G33" s="77" t="str">
        <f t="shared" ref="G33" si="8">+G34</f>
        <v>(70095 եվրոյին համարժեք ՀՀ դրամ)</v>
      </c>
      <c r="H33" s="3"/>
    </row>
    <row r="34" spans="1:8" ht="34.5" x14ac:dyDescent="0.3">
      <c r="A34" s="210" t="s">
        <v>62</v>
      </c>
      <c r="B34" s="210"/>
      <c r="C34" s="210"/>
      <c r="D34" s="210"/>
      <c r="E34" s="210"/>
      <c r="F34" s="102" t="s">
        <v>63</v>
      </c>
      <c r="G34" s="78" t="str">
        <f t="shared" ref="G34" si="9">+G36</f>
        <v>(70095 եվրոյին համարժեք ՀՀ դրամ)</v>
      </c>
      <c r="H34" s="3"/>
    </row>
    <row r="35" spans="1:8" x14ac:dyDescent="0.3">
      <c r="A35" s="210"/>
      <c r="B35" s="210"/>
      <c r="C35" s="210"/>
      <c r="D35" s="210"/>
      <c r="E35" s="210"/>
      <c r="F35" s="11" t="s">
        <v>19</v>
      </c>
      <c r="G35" s="103"/>
      <c r="H35" s="3"/>
    </row>
    <row r="36" spans="1:8" ht="34.5" x14ac:dyDescent="0.3">
      <c r="A36" s="210"/>
      <c r="B36" s="210" t="s">
        <v>45</v>
      </c>
      <c r="C36" s="210"/>
      <c r="D36" s="210"/>
      <c r="E36" s="210"/>
      <c r="F36" s="102" t="s">
        <v>64</v>
      </c>
      <c r="G36" s="78" t="str">
        <f t="shared" ref="G36" si="10">+G38</f>
        <v>(70095 եվրոյին համարժեք ՀՀ դրամ)</v>
      </c>
      <c r="H36" s="3"/>
    </row>
    <row r="37" spans="1:8" x14ac:dyDescent="0.3">
      <c r="A37" s="210"/>
      <c r="B37" s="210"/>
      <c r="C37" s="210"/>
      <c r="D37" s="210"/>
      <c r="E37" s="210"/>
      <c r="F37" s="11" t="s">
        <v>19</v>
      </c>
      <c r="G37" s="103"/>
      <c r="H37" s="3"/>
    </row>
    <row r="38" spans="1:8" x14ac:dyDescent="0.3">
      <c r="A38" s="210"/>
      <c r="B38" s="210"/>
      <c r="C38" s="210" t="s">
        <v>45</v>
      </c>
      <c r="D38" s="210"/>
      <c r="E38" s="210"/>
      <c r="F38" s="104" t="s">
        <v>61</v>
      </c>
      <c r="G38" s="78" t="str">
        <f t="shared" ref="G38" si="11">+G51</f>
        <v>(70095 եվրոյին համարժեք ՀՀ դրամ)</v>
      </c>
      <c r="H38" s="3"/>
    </row>
    <row r="39" spans="1:8" x14ac:dyDescent="0.3">
      <c r="A39" s="210"/>
      <c r="B39" s="210"/>
      <c r="C39" s="210"/>
      <c r="D39" s="210"/>
      <c r="E39" s="210"/>
      <c r="F39" s="11" t="s">
        <v>19</v>
      </c>
      <c r="G39" s="105"/>
      <c r="H39" s="3"/>
    </row>
    <row r="40" spans="1:8" x14ac:dyDescent="0.3">
      <c r="A40" s="210"/>
      <c r="B40" s="210"/>
      <c r="C40" s="210"/>
      <c r="D40" s="210"/>
      <c r="E40" s="210"/>
      <c r="F40" s="11" t="s">
        <v>65</v>
      </c>
      <c r="G40" s="76" t="str">
        <f t="shared" ref="G40" si="12">+G42</f>
        <v>(70095 եվրոյին համարժեք ՀՀ դրամ)</v>
      </c>
      <c r="H40" s="3"/>
    </row>
    <row r="41" spans="1:8" x14ac:dyDescent="0.3">
      <c r="A41" s="210"/>
      <c r="B41" s="210"/>
      <c r="C41" s="210"/>
      <c r="D41" s="210"/>
      <c r="E41" s="210"/>
      <c r="F41" s="11" t="s">
        <v>19</v>
      </c>
      <c r="G41" s="106"/>
      <c r="H41" s="3"/>
    </row>
    <row r="42" spans="1:8" ht="17.25" customHeight="1" x14ac:dyDescent="0.3">
      <c r="A42" s="210"/>
      <c r="B42" s="210"/>
      <c r="C42" s="210"/>
      <c r="D42" s="210" t="s">
        <v>66</v>
      </c>
      <c r="E42" s="211" t="s">
        <v>67</v>
      </c>
      <c r="F42" s="211" t="s">
        <v>61</v>
      </c>
      <c r="G42" s="78" t="str">
        <f t="shared" ref="G42" si="13">+G51</f>
        <v>(70095 եվրոյին համարժեք ՀՀ դրամ)</v>
      </c>
      <c r="H42" s="3"/>
    </row>
    <row r="43" spans="1:8" x14ac:dyDescent="0.3">
      <c r="A43" s="210"/>
      <c r="B43" s="210"/>
      <c r="C43" s="210"/>
      <c r="D43" s="210"/>
      <c r="E43" s="107"/>
      <c r="F43" s="60" t="s">
        <v>19</v>
      </c>
      <c r="G43" s="108"/>
      <c r="H43" s="3"/>
    </row>
    <row r="44" spans="1:8" x14ac:dyDescent="0.3">
      <c r="A44" s="210"/>
      <c r="B44" s="210"/>
      <c r="C44" s="210"/>
      <c r="D44" s="210"/>
      <c r="E44" s="109">
        <v>11001</v>
      </c>
      <c r="F44" s="104" t="s">
        <v>61</v>
      </c>
      <c r="G44" s="78" t="str">
        <f t="shared" ref="G44" si="14">+G46</f>
        <v>(70095 եվրոյին համարժեք ՀՀ դրամ)</v>
      </c>
      <c r="H44" s="3"/>
    </row>
    <row r="45" spans="1:8" x14ac:dyDescent="0.3">
      <c r="A45" s="210"/>
      <c r="B45" s="210"/>
      <c r="C45" s="210"/>
      <c r="D45" s="210"/>
      <c r="E45" s="212"/>
      <c r="F45" s="11" t="s">
        <v>37</v>
      </c>
      <c r="G45" s="110"/>
      <c r="H45" s="3"/>
    </row>
    <row r="46" spans="1:8" x14ac:dyDescent="0.3">
      <c r="A46" s="210"/>
      <c r="B46" s="210"/>
      <c r="C46" s="210"/>
      <c r="D46" s="210"/>
      <c r="E46" s="212"/>
      <c r="F46" s="111" t="s">
        <v>65</v>
      </c>
      <c r="G46" s="76" t="str">
        <f t="shared" ref="G46" si="15">+G48</f>
        <v>(70095 եվրոյին համարժեք ՀՀ դրամ)</v>
      </c>
      <c r="H46" s="3"/>
    </row>
    <row r="47" spans="1:8" ht="34.5" x14ac:dyDescent="0.3">
      <c r="A47" s="210"/>
      <c r="B47" s="210"/>
      <c r="C47" s="210"/>
      <c r="D47" s="210"/>
      <c r="E47" s="212"/>
      <c r="F47" s="11" t="s">
        <v>46</v>
      </c>
      <c r="G47" s="110"/>
      <c r="H47" s="3"/>
    </row>
    <row r="48" spans="1:8" x14ac:dyDescent="0.3">
      <c r="A48" s="210"/>
      <c r="B48" s="210"/>
      <c r="C48" s="210"/>
      <c r="D48" s="210"/>
      <c r="E48" s="212"/>
      <c r="F48" s="112" t="s">
        <v>20</v>
      </c>
      <c r="G48" s="76" t="str">
        <f t="shared" ref="G48:G50" si="16">+G49</f>
        <v>(70095 եվրոյին համարժեք ՀՀ դրամ)</v>
      </c>
      <c r="H48" s="3"/>
    </row>
    <row r="49" spans="1:8" x14ac:dyDescent="0.3">
      <c r="A49" s="210"/>
      <c r="B49" s="210"/>
      <c r="C49" s="210"/>
      <c r="D49" s="210"/>
      <c r="E49" s="212"/>
      <c r="F49" s="11" t="s">
        <v>21</v>
      </c>
      <c r="G49" s="76" t="str">
        <f t="shared" si="16"/>
        <v>(70095 եվրոյին համարժեք ՀՀ դրամ)</v>
      </c>
      <c r="H49" s="3"/>
    </row>
    <row r="50" spans="1:8" x14ac:dyDescent="0.3">
      <c r="A50" s="210"/>
      <c r="B50" s="210"/>
      <c r="C50" s="210"/>
      <c r="D50" s="210"/>
      <c r="E50" s="212"/>
      <c r="F50" s="11" t="s">
        <v>68</v>
      </c>
      <c r="G50" s="76" t="str">
        <f t="shared" si="16"/>
        <v>(70095 եվրոյին համարժեք ՀՀ դրամ)</v>
      </c>
      <c r="H50" s="3"/>
    </row>
    <row r="51" spans="1:8" x14ac:dyDescent="0.3">
      <c r="A51" s="210"/>
      <c r="B51" s="210"/>
      <c r="C51" s="210"/>
      <c r="D51" s="210"/>
      <c r="E51" s="212"/>
      <c r="F51" s="11" t="s">
        <v>69</v>
      </c>
      <c r="G51" s="76" t="s">
        <v>116</v>
      </c>
      <c r="H51" s="3"/>
    </row>
  </sheetData>
  <mergeCells count="22">
    <mergeCell ref="D9:E9"/>
    <mergeCell ref="F9:F10"/>
    <mergeCell ref="A9:C9"/>
    <mergeCell ref="C11:C18"/>
    <mergeCell ref="B5:G5"/>
    <mergeCell ref="E22:F22"/>
    <mergeCell ref="A11:A14"/>
    <mergeCell ref="B11:B16"/>
    <mergeCell ref="D22:D32"/>
    <mergeCell ref="C19:C32"/>
    <mergeCell ref="B17:B32"/>
    <mergeCell ref="A15:A32"/>
    <mergeCell ref="A34:A51"/>
    <mergeCell ref="B34:B35"/>
    <mergeCell ref="C34:C37"/>
    <mergeCell ref="D34:D41"/>
    <mergeCell ref="E34:E41"/>
    <mergeCell ref="B36:B51"/>
    <mergeCell ref="C38:C51"/>
    <mergeCell ref="D42:D51"/>
    <mergeCell ref="E42:F42"/>
    <mergeCell ref="E45:E51"/>
  </mergeCells>
  <pageMargins left="0.7" right="0.7" top="0.75" bottom="0.75" header="0.3" footer="0.3"/>
  <pageSetup paperSize="9" scale="4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25" zoomScale="90" zoomScaleNormal="90" zoomScaleSheetLayoutView="100" workbookViewId="0">
      <selection activeCell="D24" sqref="D24"/>
    </sheetView>
  </sheetViews>
  <sheetFormatPr defaultColWidth="9.140625" defaultRowHeight="17.25" x14ac:dyDescent="0.3"/>
  <cols>
    <col min="1" max="1" width="5.28515625" style="20" customWidth="1"/>
    <col min="2" max="2" width="24.5703125" style="20" customWidth="1"/>
    <col min="3" max="3" width="88.5703125" style="20" customWidth="1"/>
    <col min="4" max="4" width="39.42578125" style="22" customWidth="1"/>
    <col min="5" max="5" width="22.5703125" style="22" customWidth="1"/>
    <col min="6" max="16384" width="9.140625" style="20"/>
  </cols>
  <sheetData>
    <row r="1" spans="1:5" ht="37.5" customHeight="1" x14ac:dyDescent="0.3">
      <c r="A1" s="238" t="s">
        <v>50</v>
      </c>
      <c r="B1" s="238"/>
      <c r="C1" s="238"/>
      <c r="D1" s="238"/>
      <c r="E1" s="75"/>
    </row>
    <row r="2" spans="1:5" ht="17.25" customHeight="1" x14ac:dyDescent="0.3">
      <c r="A2" s="238" t="s">
        <v>51</v>
      </c>
      <c r="B2" s="238"/>
      <c r="C2" s="238"/>
      <c r="D2" s="238"/>
      <c r="E2" s="75"/>
    </row>
    <row r="3" spans="1:5" ht="17.25" customHeight="1" x14ac:dyDescent="0.3">
      <c r="A3" s="238" t="s">
        <v>9</v>
      </c>
      <c r="B3" s="238"/>
      <c r="C3" s="238"/>
      <c r="D3" s="238"/>
      <c r="E3" s="75"/>
    </row>
    <row r="5" spans="1:5" ht="59.25" customHeight="1" x14ac:dyDescent="0.3">
      <c r="A5" s="21"/>
      <c r="B5" s="239" t="s">
        <v>108</v>
      </c>
      <c r="C5" s="239"/>
      <c r="D5" s="239"/>
      <c r="E5" s="21"/>
    </row>
    <row r="6" spans="1:5" ht="23.25" customHeight="1" x14ac:dyDescent="0.3"/>
    <row r="7" spans="1:5" ht="21.75" customHeight="1" x14ac:dyDescent="0.3">
      <c r="A7" s="240" t="s">
        <v>44</v>
      </c>
      <c r="B7" s="240"/>
      <c r="C7" s="240"/>
      <c r="D7" s="240"/>
      <c r="E7" s="74"/>
    </row>
    <row r="8" spans="1:5" ht="38.65" customHeight="1" x14ac:dyDescent="0.3">
      <c r="C8" s="23" t="s">
        <v>40</v>
      </c>
      <c r="D8" s="24"/>
      <c r="E8" s="24"/>
    </row>
    <row r="9" spans="1:5" x14ac:dyDescent="0.3">
      <c r="B9" s="61" t="s">
        <v>11</v>
      </c>
      <c r="C9" s="62"/>
      <c r="D9" s="20"/>
      <c r="E9" s="20"/>
    </row>
    <row r="10" spans="1:5" s="25" customFormat="1" x14ac:dyDescent="0.3">
      <c r="B10" s="26"/>
      <c r="C10" s="26"/>
      <c r="D10" s="27"/>
      <c r="E10" s="27"/>
    </row>
    <row r="11" spans="1:5" s="30" customFormat="1" x14ac:dyDescent="0.3">
      <c r="D11" s="34"/>
      <c r="E11" s="34"/>
    </row>
    <row r="12" spans="1:5" x14ac:dyDescent="0.3">
      <c r="B12" s="7"/>
      <c r="C12" s="56"/>
      <c r="D12" s="53"/>
      <c r="E12" s="53"/>
    </row>
    <row r="13" spans="1:5" x14ac:dyDescent="0.3">
      <c r="B13" s="28" t="s">
        <v>1</v>
      </c>
      <c r="C13" s="54" t="s">
        <v>2</v>
      </c>
      <c r="D13" s="53"/>
      <c r="E13" s="53"/>
    </row>
    <row r="14" spans="1:5" ht="34.5" x14ac:dyDescent="0.3">
      <c r="B14" s="29">
        <v>1215</v>
      </c>
      <c r="C14" s="55" t="s">
        <v>84</v>
      </c>
      <c r="D14" s="53"/>
      <c r="E14" s="53"/>
    </row>
    <row r="15" spans="1:5" ht="26.25" customHeight="1" x14ac:dyDescent="0.3">
      <c r="D15" s="75"/>
      <c r="E15" s="75"/>
    </row>
    <row r="16" spans="1:5" s="30" customFormat="1" ht="17.25" customHeight="1" x14ac:dyDescent="0.3">
      <c r="B16" s="231" t="s">
        <v>3</v>
      </c>
      <c r="C16" s="232"/>
      <c r="D16" s="180"/>
    </row>
    <row r="17" spans="1:9" s="30" customFormat="1" ht="88.5" customHeight="1" x14ac:dyDescent="0.3">
      <c r="B17" s="31" t="s">
        <v>4</v>
      </c>
      <c r="C17" s="19">
        <v>1215</v>
      </c>
      <c r="D17" s="64" t="s">
        <v>49</v>
      </c>
    </row>
    <row r="18" spans="1:9" s="30" customFormat="1" ht="34.5" x14ac:dyDescent="0.3">
      <c r="B18" s="31" t="s">
        <v>5</v>
      </c>
      <c r="C18" s="57">
        <v>12005</v>
      </c>
      <c r="D18" s="96" t="s">
        <v>12</v>
      </c>
    </row>
    <row r="19" spans="1:9" s="30" customFormat="1" ht="34.5" x14ac:dyDescent="0.3">
      <c r="B19" s="31" t="s">
        <v>6</v>
      </c>
      <c r="C19" s="88" t="s">
        <v>98</v>
      </c>
      <c r="D19" s="93"/>
    </row>
    <row r="20" spans="1:9" s="30" customFormat="1" ht="51.75" x14ac:dyDescent="0.3">
      <c r="B20" s="31" t="s">
        <v>10</v>
      </c>
      <c r="C20" s="87" t="s">
        <v>99</v>
      </c>
      <c r="D20" s="94"/>
    </row>
    <row r="21" spans="1:9" s="30" customFormat="1" ht="34.5" x14ac:dyDescent="0.3">
      <c r="B21" s="31" t="s">
        <v>7</v>
      </c>
      <c r="C21" s="87" t="s">
        <v>56</v>
      </c>
      <c r="D21" s="94"/>
      <c r="I21" s="100"/>
    </row>
    <row r="22" spans="1:9" s="30" customFormat="1" ht="71.25" customHeight="1" x14ac:dyDescent="0.3">
      <c r="B22" s="32" t="s">
        <v>57</v>
      </c>
      <c r="C22" s="97" t="s">
        <v>100</v>
      </c>
      <c r="D22" s="95"/>
    </row>
    <row r="23" spans="1:9" s="30" customFormat="1" x14ac:dyDescent="0.3">
      <c r="B23" s="233" t="s">
        <v>0</v>
      </c>
      <c r="C23" s="234"/>
      <c r="D23" s="92"/>
    </row>
    <row r="24" spans="1:9" s="30" customFormat="1" x14ac:dyDescent="0.3">
      <c r="B24" s="33" t="s">
        <v>8</v>
      </c>
      <c r="C24" s="33"/>
      <c r="D24" s="193" t="s">
        <v>115</v>
      </c>
      <c r="E24" s="91"/>
    </row>
    <row r="25" spans="1:9" s="30" customFormat="1" x14ac:dyDescent="0.3">
      <c r="B25" s="68"/>
      <c r="C25" s="68"/>
      <c r="D25" s="91"/>
    </row>
    <row r="26" spans="1:9" s="30" customFormat="1" x14ac:dyDescent="0.3">
      <c r="B26" s="68"/>
      <c r="C26" s="68"/>
      <c r="D26" s="187" t="s">
        <v>111</v>
      </c>
      <c r="E26" s="179"/>
    </row>
    <row r="27" spans="1:9" ht="17.25" customHeight="1" x14ac:dyDescent="0.3">
      <c r="A27" s="179" t="s">
        <v>110</v>
      </c>
      <c r="B27" s="179"/>
      <c r="C27" s="179"/>
      <c r="D27" s="179"/>
      <c r="E27" s="24"/>
    </row>
    <row r="28" spans="1:9" s="30" customFormat="1" ht="44.25" customHeight="1" x14ac:dyDescent="0.3">
      <c r="A28" s="20"/>
      <c r="B28" s="20"/>
      <c r="C28" s="23" t="s">
        <v>75</v>
      </c>
      <c r="D28" s="24"/>
      <c r="E28" s="20"/>
    </row>
    <row r="29" spans="1:9" x14ac:dyDescent="0.3">
      <c r="B29" s="235" t="s">
        <v>11</v>
      </c>
      <c r="C29" s="236"/>
      <c r="D29" s="237"/>
      <c r="E29" s="27"/>
    </row>
    <row r="30" spans="1:9" x14ac:dyDescent="0.3">
      <c r="B30" s="26"/>
      <c r="C30" s="26"/>
      <c r="D30" s="27"/>
      <c r="E30" s="52"/>
    </row>
    <row r="31" spans="1:9" x14ac:dyDescent="0.3">
      <c r="B31" s="26"/>
      <c r="C31" s="26"/>
      <c r="D31" s="52"/>
      <c r="E31" s="52"/>
    </row>
    <row r="32" spans="1:9" x14ac:dyDescent="0.3">
      <c r="B32" s="54" t="s">
        <v>1</v>
      </c>
      <c r="C32" s="54" t="s">
        <v>2</v>
      </c>
      <c r="D32" s="52"/>
      <c r="E32" s="53"/>
    </row>
    <row r="33" spans="1:5" x14ac:dyDescent="0.3">
      <c r="B33" s="98">
        <v>1139</v>
      </c>
      <c r="C33" s="55" t="s">
        <v>67</v>
      </c>
      <c r="D33" s="53"/>
      <c r="E33" s="20"/>
    </row>
    <row r="34" spans="1:5" ht="17.25" customHeight="1" x14ac:dyDescent="0.3">
      <c r="B34" s="229" t="s">
        <v>3</v>
      </c>
      <c r="C34" s="230"/>
      <c r="D34" s="178"/>
      <c r="E34" s="20"/>
    </row>
    <row r="35" spans="1:5" ht="93" customHeight="1" x14ac:dyDescent="0.3">
      <c r="A35" s="30"/>
      <c r="B35" s="63" t="s">
        <v>4</v>
      </c>
      <c r="C35" s="57">
        <v>1139</v>
      </c>
      <c r="D35" s="96" t="s">
        <v>76</v>
      </c>
      <c r="E35" s="20"/>
    </row>
    <row r="36" spans="1:5" ht="17.25" customHeight="1" x14ac:dyDescent="0.3">
      <c r="B36" s="64" t="s">
        <v>5</v>
      </c>
      <c r="C36" s="65">
        <v>11001</v>
      </c>
      <c r="D36" s="113" t="s">
        <v>15</v>
      </c>
      <c r="E36" s="20"/>
    </row>
    <row r="37" spans="1:5" ht="34.5" x14ac:dyDescent="0.3">
      <c r="B37" s="64" t="s">
        <v>6</v>
      </c>
      <c r="C37" s="57" t="s">
        <v>67</v>
      </c>
      <c r="D37" s="201"/>
      <c r="E37" s="20"/>
    </row>
    <row r="38" spans="1:5" ht="51.75" x14ac:dyDescent="0.3">
      <c r="B38" s="64" t="s">
        <v>10</v>
      </c>
      <c r="C38" s="57" t="s">
        <v>77</v>
      </c>
      <c r="D38" s="202"/>
      <c r="E38" s="20"/>
    </row>
    <row r="39" spans="1:5" ht="34.5" x14ac:dyDescent="0.3">
      <c r="B39" s="64" t="s">
        <v>7</v>
      </c>
      <c r="C39" s="57" t="s">
        <v>47</v>
      </c>
      <c r="D39" s="202"/>
      <c r="E39" s="20"/>
    </row>
    <row r="40" spans="1:5" ht="51.75" x14ac:dyDescent="0.3">
      <c r="B40" s="66" t="s">
        <v>48</v>
      </c>
      <c r="C40" s="57" t="s">
        <v>75</v>
      </c>
      <c r="D40" s="202"/>
      <c r="E40" s="20"/>
    </row>
    <row r="41" spans="1:5" x14ac:dyDescent="0.3">
      <c r="B41" s="126"/>
      <c r="C41" s="67" t="s">
        <v>0</v>
      </c>
      <c r="D41" s="203"/>
      <c r="E41" s="20"/>
    </row>
    <row r="42" spans="1:5" x14ac:dyDescent="0.3">
      <c r="B42" s="228" t="s">
        <v>8</v>
      </c>
      <c r="C42" s="228"/>
      <c r="D42" s="108" t="s">
        <v>116</v>
      </c>
    </row>
  </sheetData>
  <mergeCells count="11">
    <mergeCell ref="A2:D2"/>
    <mergeCell ref="A1:D1"/>
    <mergeCell ref="B5:D5"/>
    <mergeCell ref="A7:D7"/>
    <mergeCell ref="A3:D3"/>
    <mergeCell ref="B42:C42"/>
    <mergeCell ref="D37:D41"/>
    <mergeCell ref="B34:C34"/>
    <mergeCell ref="B16:C16"/>
    <mergeCell ref="B23:C23"/>
    <mergeCell ref="B29:D29"/>
  </mergeCells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4"/>
  <sheetViews>
    <sheetView topLeftCell="A25" zoomScale="90" zoomScaleNormal="90" zoomScaleSheetLayoutView="100" workbookViewId="0">
      <selection activeCell="D26" sqref="D26"/>
    </sheetView>
  </sheetViews>
  <sheetFormatPr defaultColWidth="9.140625" defaultRowHeight="17.25" x14ac:dyDescent="0.3"/>
  <cols>
    <col min="1" max="1" width="5.28515625" style="20" customWidth="1"/>
    <col min="2" max="2" width="24.5703125" style="20" customWidth="1"/>
    <col min="3" max="3" width="65.7109375" style="20" customWidth="1"/>
    <col min="4" max="4" width="43" style="22" customWidth="1"/>
    <col min="5" max="5" width="20.140625" style="22" customWidth="1"/>
    <col min="6" max="16384" width="9.140625" style="20"/>
  </cols>
  <sheetData>
    <row r="1" spans="1:5" ht="37.5" customHeight="1" x14ac:dyDescent="0.3">
      <c r="D1" s="238" t="s">
        <v>53</v>
      </c>
      <c r="E1" s="238"/>
    </row>
    <row r="2" spans="1:5" ht="17.25" customHeight="1" x14ac:dyDescent="0.3">
      <c r="C2" s="238" t="s">
        <v>51</v>
      </c>
      <c r="D2" s="238"/>
      <c r="E2" s="238"/>
    </row>
    <row r="3" spans="1:5" ht="17.25" customHeight="1" x14ac:dyDescent="0.3">
      <c r="C3" s="238" t="s">
        <v>9</v>
      </c>
      <c r="D3" s="238"/>
      <c r="E3" s="238"/>
    </row>
    <row r="5" spans="1:5" ht="59.25" customHeight="1" x14ac:dyDescent="0.3">
      <c r="A5" s="21"/>
      <c r="B5" s="239" t="s">
        <v>114</v>
      </c>
      <c r="C5" s="239"/>
      <c r="D5" s="239"/>
      <c r="E5" s="239"/>
    </row>
    <row r="6" spans="1:5" ht="23.25" customHeight="1" x14ac:dyDescent="0.3"/>
    <row r="7" spans="1:5" ht="21.75" customHeight="1" x14ac:dyDescent="0.3">
      <c r="A7" s="240" t="s">
        <v>52</v>
      </c>
      <c r="B7" s="240"/>
      <c r="C7" s="240"/>
      <c r="D7" s="240"/>
      <c r="E7" s="74"/>
    </row>
    <row r="8" spans="1:5" ht="38.65" customHeight="1" x14ac:dyDescent="0.3">
      <c r="C8" s="23" t="s">
        <v>40</v>
      </c>
      <c r="D8" s="24"/>
      <c r="E8" s="24"/>
    </row>
    <row r="9" spans="1:5" x14ac:dyDescent="0.3">
      <c r="B9" s="61" t="s">
        <v>59</v>
      </c>
      <c r="C9" s="62"/>
      <c r="D9" s="20"/>
      <c r="E9" s="20"/>
    </row>
    <row r="10" spans="1:5" s="25" customFormat="1" x14ac:dyDescent="0.3">
      <c r="B10" s="26"/>
      <c r="C10" s="26"/>
      <c r="D10" s="27"/>
      <c r="E10" s="27"/>
    </row>
    <row r="11" spans="1:5" s="30" customFormat="1" x14ac:dyDescent="0.3">
      <c r="D11" s="34"/>
      <c r="E11" s="34"/>
    </row>
    <row r="12" spans="1:5" ht="26.25" customHeight="1" x14ac:dyDescent="0.3"/>
    <row r="13" spans="1:5" x14ac:dyDescent="0.3">
      <c r="B13" s="7"/>
      <c r="C13" s="56"/>
      <c r="D13" s="53"/>
      <c r="E13" s="53"/>
    </row>
    <row r="14" spans="1:5" x14ac:dyDescent="0.3">
      <c r="B14" s="28" t="s">
        <v>1</v>
      </c>
      <c r="C14" s="54" t="s">
        <v>2</v>
      </c>
      <c r="D14" s="53"/>
      <c r="E14" s="53"/>
    </row>
    <row r="15" spans="1:5" ht="40.5" customHeight="1" x14ac:dyDescent="0.3">
      <c r="B15" s="71">
        <v>1215</v>
      </c>
      <c r="C15" s="55" t="s">
        <v>84</v>
      </c>
    </row>
    <row r="16" spans="1:5" ht="26.25" customHeight="1" x14ac:dyDescent="0.3">
      <c r="B16" s="7"/>
      <c r="C16" s="56"/>
    </row>
    <row r="17" spans="1:5" s="30" customFormat="1" x14ac:dyDescent="0.3">
      <c r="B17" s="246" t="s">
        <v>3</v>
      </c>
      <c r="C17" s="247"/>
      <c r="D17" s="54"/>
      <c r="E17" s="181"/>
    </row>
    <row r="18" spans="1:5" s="30" customFormat="1" ht="68.25" customHeight="1" x14ac:dyDescent="0.3">
      <c r="B18" s="31" t="s">
        <v>4</v>
      </c>
      <c r="C18" s="19">
        <v>1215</v>
      </c>
      <c r="D18" s="64" t="s">
        <v>49</v>
      </c>
      <c r="E18" s="174"/>
    </row>
    <row r="19" spans="1:5" s="30" customFormat="1" ht="34.5" x14ac:dyDescent="0.3">
      <c r="B19" s="31" t="s">
        <v>5</v>
      </c>
      <c r="C19" s="19">
        <v>12005</v>
      </c>
      <c r="D19" s="99" t="s">
        <v>12</v>
      </c>
    </row>
    <row r="20" spans="1:5" s="30" customFormat="1" ht="34.5" x14ac:dyDescent="0.3">
      <c r="B20" s="31" t="s">
        <v>6</v>
      </c>
      <c r="C20" s="88" t="s">
        <v>98</v>
      </c>
      <c r="D20" s="243"/>
    </row>
    <row r="21" spans="1:5" s="30" customFormat="1" ht="69" x14ac:dyDescent="0.3">
      <c r="B21" s="31" t="s">
        <v>10</v>
      </c>
      <c r="C21" s="87" t="s">
        <v>101</v>
      </c>
      <c r="D21" s="244"/>
    </row>
    <row r="22" spans="1:5" s="30" customFormat="1" ht="34.5" x14ac:dyDescent="0.3">
      <c r="B22" s="31" t="s">
        <v>7</v>
      </c>
      <c r="C22" s="87" t="s">
        <v>58</v>
      </c>
      <c r="D22" s="244"/>
    </row>
    <row r="23" spans="1:5" s="30" customFormat="1" ht="71.25" customHeight="1" x14ac:dyDescent="0.3">
      <c r="B23" s="32" t="s">
        <v>57</v>
      </c>
      <c r="C23" s="97" t="s">
        <v>102</v>
      </c>
      <c r="D23" s="244"/>
    </row>
    <row r="24" spans="1:5" s="30" customFormat="1" ht="17.25" customHeight="1" x14ac:dyDescent="0.3">
      <c r="B24" s="241" t="s">
        <v>0</v>
      </c>
      <c r="C24" s="242"/>
      <c r="D24" s="245"/>
    </row>
    <row r="25" spans="1:5" s="30" customFormat="1" x14ac:dyDescent="0.3">
      <c r="B25" s="33" t="s">
        <v>8</v>
      </c>
      <c r="C25" s="33"/>
      <c r="D25" s="84" t="s">
        <v>115</v>
      </c>
    </row>
    <row r="26" spans="1:5" s="30" customFormat="1" x14ac:dyDescent="0.3">
      <c r="B26" s="68"/>
      <c r="C26" s="68"/>
      <c r="D26" s="91"/>
      <c r="E26" s="91"/>
    </row>
    <row r="27" spans="1:5" s="30" customFormat="1" x14ac:dyDescent="0.3">
      <c r="D27" s="34"/>
      <c r="E27" s="34"/>
    </row>
    <row r="28" spans="1:5" ht="17.45" customHeight="1" x14ac:dyDescent="0.3">
      <c r="A28" s="248" t="s">
        <v>113</v>
      </c>
      <c r="B28" s="248"/>
      <c r="C28" s="248"/>
      <c r="D28" s="248"/>
      <c r="E28" s="248"/>
    </row>
    <row r="29" spans="1:5" x14ac:dyDescent="0.3">
      <c r="C29" s="23" t="s">
        <v>75</v>
      </c>
      <c r="D29" s="24"/>
      <c r="E29" s="24"/>
    </row>
    <row r="30" spans="1:5" x14ac:dyDescent="0.3">
      <c r="B30" s="61" t="s">
        <v>59</v>
      </c>
      <c r="C30" s="61"/>
      <c r="D30" s="183"/>
      <c r="E30" s="182"/>
    </row>
    <row r="31" spans="1:5" x14ac:dyDescent="0.3">
      <c r="B31" s="26"/>
      <c r="C31" s="169"/>
      <c r="D31" s="27"/>
      <c r="E31" s="27"/>
    </row>
    <row r="32" spans="1:5" x14ac:dyDescent="0.3">
      <c r="B32" s="30"/>
      <c r="C32" s="170"/>
      <c r="D32" s="52"/>
      <c r="E32" s="52"/>
    </row>
    <row r="33" spans="2:5" x14ac:dyDescent="0.3">
      <c r="B33" s="54" t="s">
        <v>1</v>
      </c>
      <c r="C33" s="54" t="s">
        <v>2</v>
      </c>
      <c r="D33" s="249"/>
      <c r="E33" s="249"/>
    </row>
    <row r="34" spans="2:5" x14ac:dyDescent="0.3">
      <c r="B34" s="98">
        <v>1139</v>
      </c>
      <c r="C34" s="55" t="s">
        <v>67</v>
      </c>
      <c r="D34" s="250"/>
      <c r="E34" s="250"/>
    </row>
    <row r="35" spans="2:5" ht="34.5" customHeight="1" x14ac:dyDescent="0.3">
      <c r="B35" s="229" t="s">
        <v>3</v>
      </c>
      <c r="C35" s="230"/>
      <c r="D35" s="171"/>
      <c r="E35" s="52"/>
    </row>
    <row r="36" spans="2:5" s="30" customFormat="1" ht="58.35" customHeight="1" x14ac:dyDescent="0.3">
      <c r="B36" s="63" t="s">
        <v>4</v>
      </c>
      <c r="C36" s="57">
        <v>1139</v>
      </c>
      <c r="D36" s="64" t="s">
        <v>76</v>
      </c>
      <c r="E36" s="174"/>
    </row>
    <row r="37" spans="2:5" ht="34.5" x14ac:dyDescent="0.3">
      <c r="B37" s="64" t="s">
        <v>5</v>
      </c>
      <c r="C37" s="65">
        <v>11001</v>
      </c>
      <c r="D37" s="125" t="s">
        <v>15</v>
      </c>
      <c r="E37" s="20"/>
    </row>
    <row r="38" spans="2:5" ht="34.5" x14ac:dyDescent="0.3">
      <c r="B38" s="64" t="s">
        <v>6</v>
      </c>
      <c r="C38" s="57" t="s">
        <v>67</v>
      </c>
      <c r="D38" s="201"/>
      <c r="E38" s="20"/>
    </row>
    <row r="39" spans="2:5" ht="69" x14ac:dyDescent="0.3">
      <c r="B39" s="64" t="s">
        <v>10</v>
      </c>
      <c r="C39" s="57" t="s">
        <v>77</v>
      </c>
      <c r="D39" s="202"/>
      <c r="E39" s="20"/>
    </row>
    <row r="40" spans="2:5" ht="34.5" x14ac:dyDescent="0.3">
      <c r="B40" s="64" t="s">
        <v>7</v>
      </c>
      <c r="C40" s="57" t="s">
        <v>47</v>
      </c>
      <c r="D40" s="202"/>
      <c r="E40" s="20"/>
    </row>
    <row r="41" spans="2:5" ht="51.75" x14ac:dyDescent="0.3">
      <c r="B41" s="66" t="s">
        <v>48</v>
      </c>
      <c r="C41" s="57" t="s">
        <v>75</v>
      </c>
      <c r="D41" s="202"/>
      <c r="E41" s="20"/>
    </row>
    <row r="42" spans="2:5" x14ac:dyDescent="0.3">
      <c r="B42" s="126"/>
      <c r="C42" s="67" t="s">
        <v>0</v>
      </c>
      <c r="D42" s="203"/>
      <c r="E42" s="20"/>
    </row>
    <row r="43" spans="2:5" x14ac:dyDescent="0.3">
      <c r="B43" s="228" t="s">
        <v>8</v>
      </c>
      <c r="C43" s="228"/>
      <c r="D43" s="108" t="s">
        <v>116</v>
      </c>
      <c r="E43" s="20"/>
    </row>
    <row r="44" spans="2:5" x14ac:dyDescent="0.3">
      <c r="D44" s="114"/>
      <c r="E44" s="114"/>
    </row>
    <row r="124" spans="4:5" s="30" customFormat="1" x14ac:dyDescent="0.3">
      <c r="D124" s="34"/>
      <c r="E124" s="34"/>
    </row>
  </sheetData>
  <mergeCells count="14">
    <mergeCell ref="D38:D42"/>
    <mergeCell ref="A28:E28"/>
    <mergeCell ref="B43:C43"/>
    <mergeCell ref="D33:E33"/>
    <mergeCell ref="D34:E34"/>
    <mergeCell ref="B35:C35"/>
    <mergeCell ref="D1:E1"/>
    <mergeCell ref="C2:E2"/>
    <mergeCell ref="C3:E3"/>
    <mergeCell ref="B5:E5"/>
    <mergeCell ref="B24:C24"/>
    <mergeCell ref="A7:D7"/>
    <mergeCell ref="D20:D24"/>
    <mergeCell ref="B17:C17"/>
  </mergeCells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topLeftCell="A10" workbookViewId="0">
      <selection activeCell="G32" sqref="G32"/>
    </sheetView>
  </sheetViews>
  <sheetFormatPr defaultColWidth="9.140625" defaultRowHeight="17.25" x14ac:dyDescent="0.3"/>
  <cols>
    <col min="1" max="1" width="7.85546875" style="127" customWidth="1"/>
    <col min="2" max="2" width="7.5703125" style="127" customWidth="1"/>
    <col min="3" max="3" width="8" style="127" customWidth="1"/>
    <col min="4" max="4" width="10.42578125" style="127" customWidth="1"/>
    <col min="5" max="5" width="13.28515625" style="127" customWidth="1"/>
    <col min="6" max="6" width="62.140625" style="127" customWidth="1"/>
    <col min="7" max="7" width="50" style="127" customWidth="1"/>
    <col min="8" max="8" width="21.140625" style="127" customWidth="1"/>
    <col min="9" max="9" width="14.42578125" style="127" customWidth="1"/>
    <col min="10" max="16384" width="9.140625" style="127"/>
  </cols>
  <sheetData>
    <row r="1" spans="1:8" s="159" customFormat="1" ht="34.35" customHeight="1" x14ac:dyDescent="0.25">
      <c r="G1" s="251" t="s">
        <v>83</v>
      </c>
      <c r="H1" s="251"/>
    </row>
    <row r="2" spans="1:8" ht="15.95" customHeight="1" x14ac:dyDescent="0.3">
      <c r="G2" s="252" t="s">
        <v>82</v>
      </c>
      <c r="H2" s="252"/>
    </row>
    <row r="3" spans="1:8" ht="17.45" customHeight="1" x14ac:dyDescent="0.3">
      <c r="G3" s="252" t="s">
        <v>9</v>
      </c>
      <c r="H3" s="252"/>
    </row>
    <row r="6" spans="1:8" ht="52.5" customHeight="1" x14ac:dyDescent="0.3">
      <c r="A6" s="253" t="s">
        <v>78</v>
      </c>
      <c r="B6" s="253"/>
      <c r="C6" s="253"/>
      <c r="D6" s="253"/>
      <c r="E6" s="253"/>
      <c r="F6" s="253"/>
      <c r="G6" s="253"/>
      <c r="H6" s="253"/>
    </row>
    <row r="8" spans="1:8" x14ac:dyDescent="0.3">
      <c r="G8" s="127" t="s">
        <v>79</v>
      </c>
    </row>
    <row r="9" spans="1:8" s="160" customFormat="1" ht="67.7" customHeight="1" x14ac:dyDescent="0.25">
      <c r="A9" s="254" t="s">
        <v>23</v>
      </c>
      <c r="B9" s="254"/>
      <c r="C9" s="254"/>
      <c r="D9" s="254" t="s">
        <v>13</v>
      </c>
      <c r="E9" s="254"/>
      <c r="F9" s="254" t="s">
        <v>18</v>
      </c>
      <c r="G9" s="177" t="s">
        <v>41</v>
      </c>
      <c r="H9" s="161"/>
    </row>
    <row r="10" spans="1:8" s="161" customFormat="1" ht="36.75" customHeight="1" x14ac:dyDescent="0.25">
      <c r="A10" s="128" t="s">
        <v>42</v>
      </c>
      <c r="B10" s="128" t="s">
        <v>43</v>
      </c>
      <c r="C10" s="128" t="s">
        <v>24</v>
      </c>
      <c r="D10" s="128" t="s">
        <v>16</v>
      </c>
      <c r="E10" s="128" t="s">
        <v>36</v>
      </c>
      <c r="F10" s="254"/>
      <c r="G10" s="128" t="s">
        <v>15</v>
      </c>
      <c r="H10" s="160"/>
    </row>
    <row r="11" spans="1:8" s="160" customFormat="1" ht="22.5" customHeight="1" x14ac:dyDescent="0.25">
      <c r="A11" s="129"/>
      <c r="B11" s="129"/>
      <c r="C11" s="129"/>
      <c r="D11" s="128"/>
      <c r="E11" s="128"/>
      <c r="F11" s="130" t="s">
        <v>22</v>
      </c>
      <c r="G11" s="132">
        <v>0</v>
      </c>
    </row>
    <row r="12" spans="1:8" s="160" customFormat="1" ht="22.5" customHeight="1" x14ac:dyDescent="0.25">
      <c r="A12" s="129"/>
      <c r="B12" s="129"/>
      <c r="C12" s="129"/>
      <c r="D12" s="128"/>
      <c r="E12" s="128"/>
      <c r="F12" s="131" t="s">
        <v>80</v>
      </c>
      <c r="G12" s="132"/>
      <c r="H12" s="161"/>
    </row>
    <row r="13" spans="1:8" s="161" customFormat="1" ht="27" customHeight="1" x14ac:dyDescent="0.3">
      <c r="A13" s="133"/>
      <c r="B13" s="133"/>
      <c r="C13" s="133"/>
      <c r="D13" s="128"/>
      <c r="E13" s="128"/>
      <c r="F13" s="134" t="s">
        <v>75</v>
      </c>
      <c r="G13" s="132" t="str">
        <f t="shared" ref="G13" si="0">+G14</f>
        <v>(70095 եվրոյին համարժեք ՀՀ դրամ)</v>
      </c>
      <c r="H13" s="127"/>
    </row>
    <row r="14" spans="1:8" ht="34.5" x14ac:dyDescent="0.3">
      <c r="A14" s="210" t="s">
        <v>62</v>
      </c>
      <c r="B14" s="210"/>
      <c r="C14" s="210"/>
      <c r="D14" s="210"/>
      <c r="E14" s="210"/>
      <c r="F14" s="134" t="s">
        <v>63</v>
      </c>
      <c r="G14" s="135" t="str">
        <f t="shared" ref="G14" si="1">+G16</f>
        <v>(70095 եվրոյին համարժեք ՀՀ դրամ)</v>
      </c>
    </row>
    <row r="15" spans="1:8" x14ac:dyDescent="0.3">
      <c r="A15" s="210"/>
      <c r="B15" s="210"/>
      <c r="C15" s="210"/>
      <c r="D15" s="210"/>
      <c r="E15" s="210"/>
      <c r="F15" s="131" t="s">
        <v>19</v>
      </c>
      <c r="G15" s="103"/>
    </row>
    <row r="16" spans="1:8" ht="34.5" x14ac:dyDescent="0.3">
      <c r="A16" s="210"/>
      <c r="B16" s="210" t="s">
        <v>45</v>
      </c>
      <c r="C16" s="210"/>
      <c r="D16" s="210"/>
      <c r="E16" s="210"/>
      <c r="F16" s="134" t="s">
        <v>64</v>
      </c>
      <c r="G16" s="136" t="str">
        <f t="shared" ref="G16" si="2">+G18</f>
        <v>(70095 եվրոյին համարժեք ՀՀ դրամ)</v>
      </c>
    </row>
    <row r="17" spans="1:8" x14ac:dyDescent="0.3">
      <c r="A17" s="210"/>
      <c r="B17" s="210"/>
      <c r="C17" s="210"/>
      <c r="D17" s="210"/>
      <c r="E17" s="210"/>
      <c r="F17" s="131" t="s">
        <v>19</v>
      </c>
      <c r="G17" s="136"/>
    </row>
    <row r="18" spans="1:8" x14ac:dyDescent="0.3">
      <c r="A18" s="210"/>
      <c r="B18" s="210"/>
      <c r="C18" s="210" t="s">
        <v>45</v>
      </c>
      <c r="D18" s="210"/>
      <c r="E18" s="210"/>
      <c r="F18" s="130" t="s">
        <v>61</v>
      </c>
      <c r="G18" s="136" t="str">
        <f t="shared" ref="G18" si="3">+G20</f>
        <v>(70095 եվրոյին համարժեք ՀՀ դրամ)</v>
      </c>
    </row>
    <row r="19" spans="1:8" ht="14.45" customHeight="1" x14ac:dyDescent="0.3">
      <c r="A19" s="210"/>
      <c r="B19" s="210"/>
      <c r="C19" s="210"/>
      <c r="D19" s="210"/>
      <c r="E19" s="210"/>
      <c r="F19" s="131" t="s">
        <v>19</v>
      </c>
      <c r="G19" s="105"/>
    </row>
    <row r="20" spans="1:8" x14ac:dyDescent="0.3">
      <c r="A20" s="210"/>
      <c r="B20" s="210"/>
      <c r="C20" s="210"/>
      <c r="D20" s="210"/>
      <c r="E20" s="210"/>
      <c r="F20" s="131" t="s">
        <v>65</v>
      </c>
      <c r="G20" s="136" t="str">
        <f t="shared" ref="G20" si="4">+G22</f>
        <v>(70095 եվրոյին համարժեք ՀՀ դրամ)</v>
      </c>
    </row>
    <row r="21" spans="1:8" x14ac:dyDescent="0.3">
      <c r="A21" s="210"/>
      <c r="B21" s="210"/>
      <c r="C21" s="210"/>
      <c r="D21" s="210"/>
      <c r="E21" s="210"/>
      <c r="F21" s="131" t="s">
        <v>19</v>
      </c>
      <c r="G21" s="137"/>
      <c r="H21" s="162"/>
    </row>
    <row r="22" spans="1:8" s="162" customFormat="1" ht="22.5" customHeight="1" x14ac:dyDescent="0.3">
      <c r="A22" s="210"/>
      <c r="B22" s="210"/>
      <c r="C22" s="210"/>
      <c r="D22" s="210" t="s">
        <v>66</v>
      </c>
      <c r="E22" s="255" t="s">
        <v>67</v>
      </c>
      <c r="F22" s="255" t="s">
        <v>61</v>
      </c>
      <c r="G22" s="135" t="str">
        <f t="shared" ref="G22" si="5">+G24</f>
        <v>(70095 եվրոյին համարժեք ՀՀ դրամ)</v>
      </c>
      <c r="H22" s="127"/>
    </row>
    <row r="23" spans="1:8" ht="15" customHeight="1" x14ac:dyDescent="0.3">
      <c r="A23" s="210"/>
      <c r="B23" s="210"/>
      <c r="C23" s="210"/>
      <c r="D23" s="210"/>
      <c r="E23" s="138"/>
      <c r="F23" s="139" t="s">
        <v>19</v>
      </c>
      <c r="G23" s="108"/>
    </row>
    <row r="24" spans="1:8" ht="22.15" customHeight="1" x14ac:dyDescent="0.3">
      <c r="A24" s="210"/>
      <c r="B24" s="210"/>
      <c r="C24" s="210"/>
      <c r="D24" s="210"/>
      <c r="E24" s="140" t="s">
        <v>72</v>
      </c>
      <c r="F24" s="130" t="s">
        <v>61</v>
      </c>
      <c r="G24" s="141" t="str">
        <f t="shared" ref="G24" si="6">+G26</f>
        <v>(70095 եվրոյին համարժեք ՀՀ դրամ)</v>
      </c>
    </row>
    <row r="25" spans="1:8" x14ac:dyDescent="0.3">
      <c r="A25" s="210"/>
      <c r="B25" s="210"/>
      <c r="C25" s="210"/>
      <c r="D25" s="210"/>
      <c r="E25" s="212"/>
      <c r="F25" s="129" t="s">
        <v>37</v>
      </c>
      <c r="G25" s="142"/>
    </row>
    <row r="26" spans="1:8" x14ac:dyDescent="0.3">
      <c r="A26" s="210"/>
      <c r="B26" s="210"/>
      <c r="C26" s="210"/>
      <c r="D26" s="210"/>
      <c r="E26" s="212"/>
      <c r="F26" s="143" t="s">
        <v>65</v>
      </c>
      <c r="G26" s="144" t="str">
        <f>G28</f>
        <v>(70095 եվրոյին համարժեք ՀՀ դրամ)</v>
      </c>
    </row>
    <row r="27" spans="1:8" ht="37.5" customHeight="1" x14ac:dyDescent="0.3">
      <c r="A27" s="210"/>
      <c r="B27" s="210"/>
      <c r="C27" s="210"/>
      <c r="D27" s="210"/>
      <c r="E27" s="212"/>
      <c r="F27" s="129" t="s">
        <v>46</v>
      </c>
      <c r="G27" s="142"/>
    </row>
    <row r="28" spans="1:8" x14ac:dyDescent="0.3">
      <c r="A28" s="210"/>
      <c r="B28" s="210"/>
      <c r="C28" s="210"/>
      <c r="D28" s="210"/>
      <c r="E28" s="212"/>
      <c r="F28" s="145" t="s">
        <v>20</v>
      </c>
      <c r="G28" s="142" t="str">
        <f t="shared" ref="G28:G30" si="7">+G29</f>
        <v>(70095 եվրոյին համարժեք ՀՀ դրամ)</v>
      </c>
    </row>
    <row r="29" spans="1:8" x14ac:dyDescent="0.3">
      <c r="A29" s="210"/>
      <c r="B29" s="210"/>
      <c r="C29" s="210"/>
      <c r="D29" s="210"/>
      <c r="E29" s="212"/>
      <c r="F29" s="146" t="s">
        <v>21</v>
      </c>
      <c r="G29" s="142" t="str">
        <f t="shared" si="7"/>
        <v>(70095 եվրոյին համարժեք ՀՀ դրամ)</v>
      </c>
    </row>
    <row r="30" spans="1:8" x14ac:dyDescent="0.3">
      <c r="A30" s="210"/>
      <c r="B30" s="210"/>
      <c r="C30" s="210"/>
      <c r="D30" s="210"/>
      <c r="E30" s="212"/>
      <c r="F30" s="146" t="s">
        <v>81</v>
      </c>
      <c r="G30" s="142" t="str">
        <f t="shared" si="7"/>
        <v>(70095 եվրոյին համարժեք ՀՀ դրամ)</v>
      </c>
    </row>
    <row r="31" spans="1:8" x14ac:dyDescent="0.3">
      <c r="A31" s="210"/>
      <c r="B31" s="210"/>
      <c r="C31" s="210"/>
      <c r="D31" s="210"/>
      <c r="E31" s="212"/>
      <c r="F31" s="131" t="s">
        <v>69</v>
      </c>
      <c r="G31" s="142" t="s">
        <v>116</v>
      </c>
    </row>
    <row r="32" spans="1:8" ht="12.75" customHeight="1" x14ac:dyDescent="0.3">
      <c r="H32" s="163"/>
    </row>
    <row r="33" spans="1:8" s="163" customFormat="1" ht="36.200000000000003" customHeight="1" x14ac:dyDescent="0.3">
      <c r="A33" s="147"/>
      <c r="B33" s="147"/>
      <c r="C33" s="147"/>
      <c r="D33" s="147"/>
      <c r="E33" s="147"/>
      <c r="F33" s="148" t="s">
        <v>32</v>
      </c>
      <c r="G33" s="132" t="str">
        <f>G34</f>
        <v>70095 եվրոյին համարժեք ՀՀ դրամ</v>
      </c>
      <c r="H33" s="164"/>
    </row>
    <row r="34" spans="1:8" s="164" customFormat="1" x14ac:dyDescent="0.25">
      <c r="A34" s="256" t="s">
        <v>89</v>
      </c>
      <c r="B34" s="257"/>
      <c r="C34" s="257"/>
      <c r="D34" s="269"/>
      <c r="E34" s="258"/>
      <c r="F34" s="69" t="s">
        <v>91</v>
      </c>
      <c r="G34" s="149" t="str">
        <f t="shared" ref="G34" si="8">+G36</f>
        <v>70095 եվրոյին համարժեք ՀՀ դրամ</v>
      </c>
    </row>
    <row r="35" spans="1:8" s="164" customFormat="1" x14ac:dyDescent="0.25">
      <c r="A35" s="256"/>
      <c r="B35" s="257"/>
      <c r="C35" s="257"/>
      <c r="D35" s="269"/>
      <c r="E35" s="259"/>
      <c r="F35" s="60" t="s">
        <v>19</v>
      </c>
      <c r="G35" s="150"/>
    </row>
    <row r="36" spans="1:8" s="164" customFormat="1" ht="34.5" x14ac:dyDescent="0.25">
      <c r="A36" s="256"/>
      <c r="B36" s="256" t="s">
        <v>90</v>
      </c>
      <c r="C36" s="257"/>
      <c r="D36" s="269"/>
      <c r="E36" s="259"/>
      <c r="F36" s="69" t="s">
        <v>92</v>
      </c>
      <c r="G36" s="149" t="str">
        <f t="shared" ref="G36" si="9">+G38</f>
        <v>70095 եվրոյին համարժեք ՀՀ դրամ</v>
      </c>
    </row>
    <row r="37" spans="1:8" s="164" customFormat="1" x14ac:dyDescent="0.3">
      <c r="A37" s="256"/>
      <c r="B37" s="256"/>
      <c r="C37" s="257"/>
      <c r="D37" s="269"/>
      <c r="E37" s="259"/>
      <c r="F37" s="60" t="s">
        <v>19</v>
      </c>
      <c r="G37" s="151"/>
      <c r="H37" s="165"/>
    </row>
    <row r="38" spans="1:8" s="165" customFormat="1" ht="34.5" x14ac:dyDescent="0.25">
      <c r="A38" s="256"/>
      <c r="B38" s="256"/>
      <c r="C38" s="256" t="s">
        <v>39</v>
      </c>
      <c r="D38" s="269"/>
      <c r="E38" s="259"/>
      <c r="F38" s="69" t="s">
        <v>93</v>
      </c>
      <c r="G38" s="149" t="str">
        <f t="shared" ref="G38" si="10">+G40</f>
        <v>70095 եվրոյին համարժեք ՀՀ դրամ</v>
      </c>
      <c r="H38" s="164"/>
    </row>
    <row r="39" spans="1:8" s="164" customFormat="1" ht="16.899999999999999" customHeight="1" x14ac:dyDescent="0.3">
      <c r="A39" s="256"/>
      <c r="B39" s="256"/>
      <c r="C39" s="256"/>
      <c r="D39" s="269"/>
      <c r="E39" s="259"/>
      <c r="F39" s="60" t="s">
        <v>19</v>
      </c>
      <c r="G39" s="152"/>
    </row>
    <row r="40" spans="1:8" s="164" customFormat="1" ht="16.899999999999999" customHeight="1" x14ac:dyDescent="0.25">
      <c r="A40" s="256"/>
      <c r="B40" s="256"/>
      <c r="C40" s="256"/>
      <c r="D40" s="269"/>
      <c r="E40" s="259"/>
      <c r="F40" s="70" t="s">
        <v>32</v>
      </c>
      <c r="G40" s="153" t="str">
        <f t="shared" ref="G40" si="11">+G42</f>
        <v>70095 եվրոյին համարժեք ՀՀ դրամ</v>
      </c>
    </row>
    <row r="41" spans="1:8" s="164" customFormat="1" ht="16.899999999999999" customHeight="1" x14ac:dyDescent="0.3">
      <c r="A41" s="256"/>
      <c r="B41" s="256"/>
      <c r="C41" s="256"/>
      <c r="D41" s="269"/>
      <c r="E41" s="260"/>
      <c r="F41" s="71" t="s">
        <v>19</v>
      </c>
      <c r="G41" s="152"/>
    </row>
    <row r="42" spans="1:8" s="164" customFormat="1" ht="34.5" customHeight="1" x14ac:dyDescent="0.3">
      <c r="A42" s="256"/>
      <c r="B42" s="256"/>
      <c r="C42" s="256"/>
      <c r="D42" s="268">
        <v>1215</v>
      </c>
      <c r="E42" s="261" t="s">
        <v>94</v>
      </c>
      <c r="F42" s="262"/>
      <c r="G42" s="149" t="str">
        <f>+G44</f>
        <v>70095 եվրոյին համարժեք ՀՀ դրամ</v>
      </c>
    </row>
    <row r="43" spans="1:8" s="164" customFormat="1" ht="16.899999999999999" customHeight="1" x14ac:dyDescent="0.3">
      <c r="A43" s="256"/>
      <c r="B43" s="256"/>
      <c r="C43" s="256"/>
      <c r="D43" s="268"/>
      <c r="E43" s="263">
        <v>12005</v>
      </c>
      <c r="F43" s="154" t="s">
        <v>19</v>
      </c>
      <c r="G43" s="152"/>
    </row>
    <row r="44" spans="1:8" s="164" customFormat="1" ht="34.5" x14ac:dyDescent="0.25">
      <c r="A44" s="256"/>
      <c r="B44" s="256"/>
      <c r="C44" s="256"/>
      <c r="D44" s="268"/>
      <c r="E44" s="264"/>
      <c r="F44" s="88" t="s">
        <v>103</v>
      </c>
      <c r="G44" s="149" t="str">
        <f t="shared" ref="G44" si="12">+G46</f>
        <v>70095 եվրոյին համարժեք ՀՀ դրամ</v>
      </c>
    </row>
    <row r="45" spans="1:8" s="164" customFormat="1" ht="16.899999999999999" customHeight="1" x14ac:dyDescent="0.3">
      <c r="A45" s="256"/>
      <c r="B45" s="256"/>
      <c r="C45" s="256"/>
      <c r="D45" s="268"/>
      <c r="E45" s="265"/>
      <c r="F45" s="11" t="s">
        <v>37</v>
      </c>
      <c r="G45" s="152"/>
    </row>
    <row r="46" spans="1:8" s="164" customFormat="1" ht="34.5" x14ac:dyDescent="0.25">
      <c r="A46" s="256"/>
      <c r="B46" s="256"/>
      <c r="C46" s="256"/>
      <c r="D46" s="268"/>
      <c r="E46" s="266"/>
      <c r="F46" s="155" t="s">
        <v>32</v>
      </c>
      <c r="G46" s="156" t="str">
        <f t="shared" ref="G46" si="13">+G48</f>
        <v>70095 եվրոյին համարժեք ՀՀ դրամ</v>
      </c>
    </row>
    <row r="47" spans="1:8" s="164" customFormat="1" ht="37.5" customHeight="1" x14ac:dyDescent="0.3">
      <c r="A47" s="256"/>
      <c r="B47" s="256"/>
      <c r="C47" s="256"/>
      <c r="D47" s="268"/>
      <c r="E47" s="266"/>
      <c r="F47" s="11" t="s">
        <v>33</v>
      </c>
      <c r="G47" s="152"/>
    </row>
    <row r="48" spans="1:8" s="164" customFormat="1" x14ac:dyDescent="0.25">
      <c r="A48" s="256"/>
      <c r="B48" s="256"/>
      <c r="C48" s="256"/>
      <c r="D48" s="268"/>
      <c r="E48" s="266"/>
      <c r="F48" s="112" t="s">
        <v>20</v>
      </c>
      <c r="G48" s="157" t="str">
        <f t="shared" ref="G48:G51" si="14">+G49</f>
        <v>70095 եվրոյին համարժեք ՀՀ դրամ</v>
      </c>
    </row>
    <row r="49" spans="1:8" s="164" customFormat="1" x14ac:dyDescent="0.3">
      <c r="A49" s="256"/>
      <c r="B49" s="256"/>
      <c r="C49" s="256"/>
      <c r="D49" s="268"/>
      <c r="E49" s="266"/>
      <c r="F49" s="11" t="s">
        <v>21</v>
      </c>
      <c r="G49" s="158" t="str">
        <f t="shared" si="14"/>
        <v>70095 եվրոյին համարժեք ՀՀ դրամ</v>
      </c>
    </row>
    <row r="50" spans="1:8" s="164" customFormat="1" x14ac:dyDescent="0.3">
      <c r="A50" s="256"/>
      <c r="B50" s="256"/>
      <c r="C50" s="256"/>
      <c r="D50" s="268"/>
      <c r="E50" s="266"/>
      <c r="F50" s="11" t="s">
        <v>104</v>
      </c>
      <c r="G50" s="158" t="str">
        <f t="shared" si="14"/>
        <v>70095 եվրոյին համարժեք ՀՀ դրամ</v>
      </c>
    </row>
    <row r="51" spans="1:8" s="164" customFormat="1" ht="37.5" customHeight="1" x14ac:dyDescent="0.3">
      <c r="A51" s="256"/>
      <c r="B51" s="256"/>
      <c r="C51" s="256"/>
      <c r="D51" s="268"/>
      <c r="E51" s="266"/>
      <c r="F51" s="11" t="s">
        <v>105</v>
      </c>
      <c r="G51" s="158" t="str">
        <f t="shared" si="14"/>
        <v>70095 եվրոյին համարժեք ՀՀ դրամ</v>
      </c>
    </row>
    <row r="52" spans="1:8" s="164" customFormat="1" ht="40.5" customHeight="1" x14ac:dyDescent="0.3">
      <c r="A52" s="256"/>
      <c r="B52" s="256"/>
      <c r="C52" s="256"/>
      <c r="D52" s="268"/>
      <c r="E52" s="267"/>
      <c r="F52" s="11" t="s">
        <v>97</v>
      </c>
      <c r="G52" s="158" t="s">
        <v>115</v>
      </c>
      <c r="H52" s="166"/>
    </row>
    <row r="53" spans="1:8" ht="9" hidden="1" customHeight="1" x14ac:dyDescent="0.3">
      <c r="A53" s="256"/>
      <c r="B53" s="256"/>
      <c r="C53" s="256"/>
      <c r="D53" s="168"/>
      <c r="E53" s="166"/>
      <c r="F53" s="166"/>
      <c r="G53" s="166"/>
      <c r="H53" s="166"/>
    </row>
    <row r="54" spans="1:8" ht="17.25" hidden="1" customHeight="1" x14ac:dyDescent="0.3">
      <c r="A54" s="256"/>
      <c r="B54" s="256"/>
      <c r="C54" s="256"/>
      <c r="D54" s="168"/>
      <c r="E54" s="166"/>
      <c r="F54" s="166"/>
      <c r="G54" s="166"/>
      <c r="H54" s="166"/>
    </row>
    <row r="55" spans="1:8" ht="17.25" hidden="1" customHeight="1" x14ac:dyDescent="0.3">
      <c r="A55" s="256"/>
      <c r="B55" s="256"/>
      <c r="C55" s="256"/>
      <c r="D55" s="168"/>
      <c r="E55" s="166"/>
      <c r="F55" s="166"/>
      <c r="G55" s="166"/>
      <c r="H55" s="166"/>
    </row>
    <row r="56" spans="1:8" ht="17.25" hidden="1" customHeight="1" x14ac:dyDescent="0.3">
      <c r="A56" s="256"/>
      <c r="B56" s="256"/>
      <c r="C56" s="256"/>
      <c r="D56" s="168"/>
      <c r="E56" s="166"/>
      <c r="F56" s="166"/>
      <c r="G56" s="166"/>
      <c r="H56" s="166"/>
    </row>
    <row r="57" spans="1:8" ht="17.25" hidden="1" customHeight="1" x14ac:dyDescent="0.3">
      <c r="A57" s="256"/>
      <c r="B57" s="256"/>
      <c r="C57" s="256"/>
      <c r="D57" s="168"/>
      <c r="E57" s="166"/>
      <c r="F57" s="166"/>
      <c r="G57" s="166"/>
      <c r="H57" s="166"/>
    </row>
    <row r="58" spans="1:8" ht="17.25" hidden="1" customHeight="1" x14ac:dyDescent="0.3">
      <c r="A58" s="256"/>
      <c r="B58" s="256"/>
      <c r="C58" s="256"/>
      <c r="D58" s="168"/>
      <c r="E58" s="166"/>
      <c r="F58" s="166"/>
      <c r="G58" s="166"/>
      <c r="H58" s="166"/>
    </row>
    <row r="59" spans="1:8" ht="17.25" hidden="1" customHeight="1" x14ac:dyDescent="0.3">
      <c r="A59" s="256"/>
      <c r="B59" s="256"/>
      <c r="C59" s="256"/>
      <c r="D59" s="168"/>
      <c r="E59" s="166"/>
      <c r="F59" s="166"/>
      <c r="G59" s="166"/>
      <c r="H59" s="167"/>
    </row>
    <row r="60" spans="1:8" ht="17.25" hidden="1" customHeight="1" x14ac:dyDescent="0.3">
      <c r="A60" s="256"/>
      <c r="B60" s="256"/>
      <c r="C60" s="256"/>
      <c r="D60" s="168"/>
      <c r="E60" s="167"/>
      <c r="F60" s="167"/>
      <c r="G60" s="167"/>
    </row>
  </sheetData>
  <mergeCells count="28">
    <mergeCell ref="E34:E41"/>
    <mergeCell ref="E42:F42"/>
    <mergeCell ref="E43:E44"/>
    <mergeCell ref="E45:E52"/>
    <mergeCell ref="D42:D52"/>
    <mergeCell ref="D34:D41"/>
    <mergeCell ref="C38:C60"/>
    <mergeCell ref="B36:B60"/>
    <mergeCell ref="A34:A60"/>
    <mergeCell ref="B34:B35"/>
    <mergeCell ref="C34:C37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G1:H1"/>
    <mergeCell ref="G2:H2"/>
    <mergeCell ref="G3:H3"/>
    <mergeCell ref="A6:H6"/>
    <mergeCell ref="A9:C9"/>
    <mergeCell ref="D9:E9"/>
    <mergeCell ref="F9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Havelvats 1</vt:lpstr>
      <vt:lpstr>Havelvats 2 </vt:lpstr>
      <vt:lpstr>Havelvats 3</vt:lpstr>
      <vt:lpstr>Havelvats 4</vt:lpstr>
      <vt:lpstr>Havelvac 5</vt:lpstr>
      <vt:lpstr>'Havelvats 1'!Print_Area</vt:lpstr>
      <vt:lpstr>'Havelvats 2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https://mul2.gov.am/tasks/864485/oneclick/2Havelvac (3).xlsx?token=5c54ef378746eaad144a238f83583f79</cp:keywords>
  <cp:lastModifiedBy>Susanna Arzumanyan</cp:lastModifiedBy>
  <cp:lastPrinted>2023-05-15T11:09:27Z</cp:lastPrinted>
  <dcterms:created xsi:type="dcterms:W3CDTF">2021-08-23T10:50:47Z</dcterms:created>
  <dcterms:modified xsi:type="dcterms:W3CDTF">2023-10-11T11:44:52Z</dcterms:modified>
</cp:coreProperties>
</file>