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work\eurobond buyback\"/>
    </mc:Choice>
  </mc:AlternateContent>
  <bookViews>
    <workbookView xWindow="0" yWindow="0" windowWidth="25200" windowHeight="10650" tabRatio="881" activeTab="1"/>
  </bookViews>
  <sheets>
    <sheet name="ՀավելվածN 1" sheetId="15" r:id="rId1"/>
    <sheet name="Հավելված N 2" sheetId="16" r:id="rId2"/>
    <sheet name="Հավելված N 3" sheetId="17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6" i="16" l="1"/>
  <c r="E9" i="16" s="1"/>
  <c r="E7" i="16" s="1"/>
  <c r="D21" i="17" s="1"/>
  <c r="D16" i="16"/>
  <c r="D9" i="16" s="1"/>
  <c r="D7" i="16" s="1"/>
  <c r="C21" i="17" s="1"/>
  <c r="C23" i="15" l="1"/>
  <c r="B23" i="15"/>
  <c r="C18" i="15" l="1"/>
  <c r="C17" i="15" s="1"/>
  <c r="C15" i="15" s="1"/>
  <c r="B18" i="15"/>
  <c r="B17" i="15" s="1"/>
  <c r="B15" i="15" s="1"/>
  <c r="C28" i="15" l="1"/>
  <c r="B28" i="15"/>
  <c r="C21" i="15" l="1"/>
  <c r="C13" i="15" s="1"/>
  <c r="B21" i="15"/>
  <c r="B13" i="15" s="1"/>
  <c r="C26" i="15"/>
  <c r="B26" i="15"/>
  <c r="B11" i="15" l="1"/>
  <c r="C11" i="15" l="1"/>
</calcChain>
</file>

<file path=xl/sharedStrings.xml><?xml version="1.0" encoding="utf-8"?>
<sst xmlns="http://schemas.openxmlformats.org/spreadsheetml/2006/main" count="76" uniqueCount="60">
  <si>
    <t>______________ ի    ___Ն որոշման</t>
  </si>
  <si>
    <t>Տարի</t>
  </si>
  <si>
    <t>ՀՀ ֆինանսների նախարարություն</t>
  </si>
  <si>
    <t>հազ. դրամ</t>
  </si>
  <si>
    <t>Ցուցանիշների փոփոխությունը 
(ավելացումները նշված են դրական նշանով, իսկ նվազեցումները` փակագծերում)</t>
  </si>
  <si>
    <t>Պետական բյուջեի դեֆիցիտի ֆինանսավորման աղբյուրներն ու դրանց տարրերի անվանումները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</si>
  <si>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</si>
  <si>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</si>
  <si>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</si>
  <si>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</si>
  <si>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1. Փոխառու զուտ միջոցներ</t>
  </si>
  <si>
    <t>Ա.Ներքին աղբյուրներ-ընդամենը</t>
  </si>
  <si>
    <t>2. Ֆինանսական զուտ ակտիվներ</t>
  </si>
  <si>
    <t>2.6Այլ</t>
  </si>
  <si>
    <t>Ինն ամիս</t>
  </si>
  <si>
    <t>կայունացման դեպոզիտային հաշվից օգտագործում</t>
  </si>
  <si>
    <t xml:space="preserve"> 1.3. Արժեթղթերի (բացառությամբ բաժնետոմսերի և կապիտալում այլ մասնակցության) թողարկումից և տեղաբաշխումից զուտ մուտքեր</t>
  </si>
  <si>
    <t>ՀՀ կառավարության 2023 թվականի</t>
  </si>
  <si>
    <t>Հավելված N 1</t>
  </si>
  <si>
    <t>1.1. Արժեթղթերի (բացառությամբ բաժնետոմսերի և կապիտալում այլ մասնակցության) թողարկումից և տեղաբաշխումից զուտ մուտքեր</t>
  </si>
  <si>
    <t>որից`</t>
  </si>
  <si>
    <t>գանձապետական պարտատոմսեր</t>
  </si>
  <si>
    <t>Ժամանակավորապես ազատ միջոցներ</t>
  </si>
  <si>
    <t>«ՀԱՅԱUՏԱՆԻ ՀԱՆՐԱՊԵՏՈՒԹՅԱՆ 2023 ԹՎԱԿԱՆԻ ՊԵՏԱԿԱՆ ԲՅՈՒՋԵԻ ՄԱUԻՆ» OՐԵՆՔԻ N 3 ՀԱՎԵԼՎԱԾՈՒՄ ԵՎ ՀԱՅԱՍՏԱՆԻ ՀԱՆՐԱՊԵՏՈՒԹՅԱՆ ԿԱՌԱՎԱՐՈՒԹՅԱՆ 2022 ԹՎԱԿԱՆԻ ԴԵԿՏԵՄԲԵՐԻ 29-Ի N 2111-Ն ՈՐՈՇՄԱՆ N 1 ՀԱՎԵԼՎԱԾԻ N 1 ԱՂՅՈՒՍԱԿՈՒՄ ԿԱՏԱՐՎՈՂ ՓՈՓՈԽՈՒԹՅՈՒՆՆԵՐԸ ԵՎ ԼՐԱՑՈՒՄՆԵՐԸ</t>
  </si>
  <si>
    <t>արտարժութային պետական պարտատոմսերի մարում/հետգնում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</si>
  <si>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</si>
  <si>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</si>
  <si>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</si>
  <si>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</si>
  <si>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</si>
  <si>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</si>
  <si>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r>
      <rPr>
        <b/>
        <i/>
        <sz val="11"/>
        <color indexed="8"/>
        <rFont val="GHEA Grapalat"/>
        <family val="3"/>
      </rPr>
      <t>Ծրագրի անվանումը՝</t>
    </r>
    <r>
      <rPr>
        <sz val="11"/>
        <color indexed="8"/>
        <rFont val="GHEA Grapalat"/>
        <family val="3"/>
      </rPr>
      <t xml:space="preserve">
Ֆինանսական պարտավորությունների կատարման ծրագիր</t>
    </r>
  </si>
  <si>
    <r>
      <rPr>
        <b/>
        <i/>
        <sz val="11"/>
        <color indexed="8"/>
        <rFont val="GHEA Grapalat"/>
        <family val="3"/>
      </rPr>
      <t>Ծրագրի նպատակը՝</t>
    </r>
    <r>
      <rPr>
        <sz val="11"/>
        <color indexed="8"/>
        <rFont val="GHEA Grapalat"/>
        <family val="3"/>
      </rPr>
      <t xml:space="preserve">
Պետական ֆինանսական պարտավորությունների կատարման ապահովում</t>
    </r>
  </si>
  <si>
    <r>
      <rPr>
        <b/>
        <i/>
        <sz val="11"/>
        <color indexed="8"/>
        <rFont val="GHEA Grapalat"/>
        <family val="3"/>
      </rPr>
      <t>Վերջնական արդյունքի նկարագրությունը՝</t>
    </r>
    <r>
      <rPr>
        <sz val="11"/>
        <color indexed="8"/>
        <rFont val="GHEA Grapalat"/>
        <family val="3"/>
      </rPr>
      <t xml:space="preserve">
Պետական ֆինանսական պարտավորությունների պատշաճ կատարում</t>
    </r>
  </si>
  <si>
    <r>
      <rPr>
        <b/>
        <i/>
        <sz val="11"/>
        <color indexed="8"/>
        <rFont val="GHEA Grapalat"/>
        <family val="3"/>
      </rPr>
      <t xml:space="preserve">Միջոցառման անվանումը՝   </t>
    </r>
    <r>
      <rPr>
        <sz val="11"/>
        <color indexed="8"/>
        <rFont val="GHEA Grapalat"/>
        <family val="3"/>
      </rPr>
      <t xml:space="preserve">                                                              </t>
    </r>
    <r>
      <rPr>
        <sz val="11"/>
        <color indexed="8"/>
        <rFont val="GHEA Grapalat"/>
        <family val="3"/>
      </rPr>
      <t>Արտարժութային պետական պարտատոմսերի մարում/հետգնում</t>
    </r>
  </si>
  <si>
    <r>
      <rPr>
        <b/>
        <i/>
        <sz val="11"/>
        <color indexed="8"/>
        <rFont val="GHEA Grapalat"/>
        <family val="3"/>
      </rPr>
      <t>Միջոցառման նկարագրությունը՝</t>
    </r>
    <r>
      <rPr>
        <sz val="11"/>
        <color indexed="8"/>
        <rFont val="GHEA Grapalat"/>
        <family val="3"/>
      </rPr>
      <t xml:space="preserve">
Արտարժութային պետական պարտատոմսերի մարում/հետգնում</t>
    </r>
  </si>
  <si>
    <r>
      <rPr>
        <b/>
        <i/>
        <sz val="11"/>
        <color indexed="8"/>
        <rFont val="GHEA Grapalat"/>
        <family val="3"/>
      </rPr>
      <t xml:space="preserve">Միջոցառման տեսակը՝     </t>
    </r>
    <r>
      <rPr>
        <sz val="11"/>
        <color indexed="8"/>
        <rFont val="GHEA Grapalat"/>
        <family val="3"/>
      </rPr>
      <t xml:space="preserve">                                                                                             Պարտատոմսերի մարում/հետգնում</t>
    </r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</si>
  <si>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</si>
  <si>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</si>
  <si>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</si>
  <si>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</si>
  <si>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</si>
  <si>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</si>
  <si>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</si>
  <si>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</si>
  <si>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</si>
  <si>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</si>
  <si>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</si>
  <si>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</si>
  <si>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Միջպետական վարկերի տրամադրում</t>
  </si>
  <si>
    <t xml:space="preserve">ՀՀ ֆինանսների նախարարություն </t>
  </si>
  <si>
    <t>Ֆինանսական պարտավորությունների կատարման ծրագիր</t>
  </si>
  <si>
    <t>Արտարժութային պետական պարտատոմսերի մարում/հետգնում</t>
  </si>
  <si>
    <t>Պարտատոմսերի մարում/հետգնում</t>
  </si>
  <si>
    <t>ՀԱՎԵԼՎԱԾ N 2</t>
  </si>
  <si>
    <t>ՀԱՎԵԼՎԱԾ N 3</t>
  </si>
  <si>
    <t>Ցուցանիշների փոփոխությունը 
(ավելացումները նշված են դրական նշանով)</t>
  </si>
  <si>
    <t>ինն ամիս</t>
  </si>
  <si>
    <t>«ՀԱՅԱՍՏԱՆԻ ՀԱՆՐԱՊԵՏՈՒԹՅԱՆ 2023 ԹՎԱԿԱՆԻ ՊԵՏԱԿԱՆ ԲՅՈՒՋԵԻ ՄԱՍԻՆ» ՀԱՅԱՍՏԱՆԻ ՀԱՆՐԱՊԵՏՈՒԹՅԱՆ ՕՐԵՆՔԻ N 3 ՀԱՎԵԼՎԱԾԻ N 1.1 ԱՂՅՈՒՍԱԿՈՒՄ ԵՎ ՀԱՅԱՍՏԱՆԻ ՀԱՆՐԱՊԵՏՈՒԹՅԱՆ ԿԱՌԱՎԱՐՈՒԹՅԱՆ ԴԵԿՏԵՄԲԵՐԻ 29-Ի N 2111-Ն  N 1 ՀԱՎԵԼՎԱԾԻ N 2 ԱՂՅՈՒՍԱԿՈՒՄ ԿԱՏԱՐՎՈՂ ՓՈՓՈԽՈՒԹՅՈՒՆՆԵՐԸ ԵՎ ԼՐԱՑՈՒՄՆԵՐԸ</t>
  </si>
  <si>
    <t>«ՀԱՅԱՍՏԱՆԻ  ՀԱՆՐԱՊԵՏՈՒԹՅԱՆ 2023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29-Ի N 2111-Ն ՈՐՈՇՄԱՆ N 1 ՀԱՎԵԼՎԱԾՈՒՄ N 4 ԱՂՅՈՒՍԱԿԻ 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</si>
</sst>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#,##0.0;\(##,##0.0\);\-"/>
    <numFmt numFmtId="165" formatCode="_-* #,##0.00\ _ _-;\-* #,##0.00\ _ _-;_-* &quot;-&quot;??\ _ _-;_-@_-"/>
    <numFmt numFmtId="166" formatCode="_(* #,##0.0_);_(* \(#,##0.0\);_(* &quot;-&quot;??_);_(@_)"/>
    <numFmt numFmtId="167" formatCode="_(* #,##0.000_);_(* \(#,##0.000\);_(* &quot;-&quot;??_);_(@_)"/>
    <numFmt numFmtId="168" formatCode="_-* #,##0.00_р_._-;\-* #,##0.00_р_._-;_-* &quot;-&quot;??_р_._-;_-@_-"/>
    <numFmt numFmtId="169" formatCode="0.0%"/>
    <numFmt numFmtId="170" formatCode="_ * #,##0.00_)\ _ _ ;_ * \(#,##0.00\)\ _ _ ;_ * &quot;-&quot;??_)\ _ _ ;_ @_ "/>
    <numFmt numFmtId="171" formatCode="General_)"/>
    <numFmt numFmtId="172" formatCode="_(* #,##0.0_);_(* \(#,##0.0\);_(* &quot;-&quot;?_);_(@_)"/>
    <numFmt numFmtId="173" formatCode="_-* #,##0.0&quot; &quot;_ _-;\-* #,##0.0&quot; &quot;_ _-;_-* &quot;-&quot;??&quot; &quot;_ _-;_-@_-"/>
  </numFmts>
  <fonts count="84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name val="Arial Armenian"/>
      <family val="2"/>
    </font>
    <font>
      <sz val="10"/>
      <color rgb="FF9C6500"/>
      <name val="Calibri"/>
      <family val="2"/>
      <scheme val="minor"/>
    </font>
    <font>
      <sz val="11"/>
      <color indexed="8"/>
      <name val="Arial LatArm"/>
      <family val="2"/>
    </font>
    <font>
      <sz val="8"/>
      <color rgb="FFFF0000"/>
      <name val="GHEA Grapalat"/>
      <family val="3"/>
    </font>
    <font>
      <sz val="11"/>
      <color theme="1"/>
      <name val="Arial"/>
      <family val="2"/>
    </font>
    <font>
      <sz val="10"/>
      <name val="Arial Cyr"/>
      <family val="2"/>
      <charset val="204"/>
    </font>
    <font>
      <sz val="8"/>
      <name val="Arial Armenian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8"/>
      <name val="Arial Armenian"/>
      <family val="2"/>
      <charset val="204"/>
    </font>
    <font>
      <sz val="12"/>
      <color indexed="8"/>
      <name val="Times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0"/>
      <color indexed="8"/>
      <name val="Times New Roman"/>
      <family val="1"/>
    </font>
    <font>
      <sz val="11"/>
      <color indexed="8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indexed="9"/>
      <name val="Calibri"/>
      <family val="2"/>
    </font>
    <font>
      <b/>
      <sz val="18"/>
      <color indexed="56"/>
      <name val="Calibri Light"/>
      <family val="2"/>
    </font>
    <font>
      <sz val="10"/>
      <color indexed="1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color indexed="60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 Armenian"/>
      <family val="2"/>
    </font>
    <font>
      <sz val="11"/>
      <color theme="1"/>
      <name val="Times Armenian"/>
      <family val="2"/>
    </font>
    <font>
      <sz val="12"/>
      <color theme="1"/>
      <name val="Times Armenian"/>
      <family val="2"/>
    </font>
    <font>
      <sz val="11"/>
      <color theme="1"/>
      <name val="GHEA Grapalat"/>
      <family val="3"/>
    </font>
    <font>
      <b/>
      <sz val="12"/>
      <name val="GHEA Grapalat"/>
      <family val="3"/>
    </font>
    <font>
      <sz val="11"/>
      <color theme="0"/>
      <name val="GHEA Grapalat"/>
      <family val="3"/>
    </font>
    <font>
      <sz val="11"/>
      <name val="Times Armenian"/>
      <family val="1"/>
    </font>
    <font>
      <b/>
      <i/>
      <sz val="11"/>
      <color indexed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i/>
      <sz val="11"/>
      <color theme="1"/>
      <name val="GHEA Grapalat"/>
      <family val="3"/>
    </font>
    <font>
      <sz val="11"/>
      <color rgb="FFFF0000"/>
      <name val="GHEA Grapalat"/>
      <family val="3"/>
    </font>
    <font>
      <sz val="12"/>
      <color theme="0"/>
      <name val="GHEA Grapalat"/>
      <family val="3"/>
    </font>
    <font>
      <b/>
      <sz val="12"/>
      <color rgb="FFC00000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5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4" fontId="22" fillId="0" borderId="0" applyFill="0" applyBorder="0" applyProtection="0">
      <alignment horizontal="right" vertical="top"/>
    </xf>
    <xf numFmtId="0" fontId="23" fillId="0" borderId="0"/>
    <xf numFmtId="165" fontId="23" fillId="0" borderId="0" applyFont="0" applyFill="0" applyBorder="0" applyAlignment="0" applyProtection="0"/>
    <xf numFmtId="0" fontId="22" fillId="0" borderId="0">
      <alignment horizontal="left" vertical="top" wrapText="1"/>
    </xf>
    <xf numFmtId="0" fontId="4" fillId="0" borderId="0"/>
    <xf numFmtId="0" fontId="28" fillId="0" borderId="0"/>
    <xf numFmtId="0" fontId="29" fillId="0" borderId="0"/>
    <xf numFmtId="43" fontId="25" fillId="0" borderId="0" applyFont="0" applyFill="0" applyBorder="0" applyAlignment="0" applyProtection="0"/>
    <xf numFmtId="0" fontId="4" fillId="0" borderId="0"/>
    <xf numFmtId="43" fontId="25" fillId="0" borderId="0" applyFont="0" applyFill="0" applyBorder="0" applyAlignment="0" applyProtection="0"/>
    <xf numFmtId="0" fontId="26" fillId="0" borderId="0"/>
    <xf numFmtId="43" fontId="25" fillId="0" borderId="0" applyFont="0" applyFill="0" applyBorder="0" applyAlignment="0" applyProtection="0"/>
    <xf numFmtId="0" fontId="25" fillId="0" borderId="0"/>
    <xf numFmtId="165" fontId="23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3" fillId="0" borderId="0"/>
    <xf numFmtId="165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2" fillId="0" borderId="0">
      <alignment horizontal="left" vertical="top" wrapText="1"/>
    </xf>
    <xf numFmtId="0" fontId="26" fillId="0" borderId="0"/>
    <xf numFmtId="165" fontId="23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32" fillId="0" borderId="0"/>
    <xf numFmtId="0" fontId="25" fillId="0" borderId="0"/>
    <xf numFmtId="0" fontId="33" fillId="0" borderId="0"/>
    <xf numFmtId="0" fontId="34" fillId="4" borderId="0" applyNumberFormat="0" applyBorder="0" applyAlignment="0" applyProtection="0"/>
    <xf numFmtId="0" fontId="3" fillId="0" borderId="0"/>
    <xf numFmtId="0" fontId="28" fillId="0" borderId="0"/>
    <xf numFmtId="0" fontId="35" fillId="0" borderId="0"/>
    <xf numFmtId="0" fontId="2" fillId="0" borderId="0"/>
    <xf numFmtId="0" fontId="26" fillId="0" borderId="0"/>
    <xf numFmtId="0" fontId="26" fillId="0" borderId="0"/>
    <xf numFmtId="43" fontId="23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9" fontId="29" fillId="0" borderId="0" applyFont="0" applyFill="0" applyBorder="0" applyAlignment="0" applyProtection="0"/>
    <xf numFmtId="0" fontId="23" fillId="0" borderId="0"/>
    <xf numFmtId="0" fontId="26" fillId="0" borderId="0"/>
    <xf numFmtId="0" fontId="40" fillId="0" borderId="0"/>
    <xf numFmtId="0" fontId="25" fillId="0" borderId="0"/>
    <xf numFmtId="9" fontId="23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2" fillId="0" borderId="0">
      <alignment horizontal="left" vertical="top" wrapText="1"/>
    </xf>
    <xf numFmtId="0" fontId="26" fillId="0" borderId="0"/>
    <xf numFmtId="0" fontId="26" fillId="0" borderId="0"/>
    <xf numFmtId="0" fontId="26" fillId="0" borderId="0"/>
    <xf numFmtId="0" fontId="37" fillId="0" borderId="0"/>
    <xf numFmtId="43" fontId="37" fillId="0" borderId="0" applyFont="0" applyFill="0" applyBorder="0" applyAlignment="0" applyProtection="0"/>
    <xf numFmtId="0" fontId="2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8" fillId="0" borderId="0"/>
    <xf numFmtId="0" fontId="39" fillId="0" borderId="0"/>
    <xf numFmtId="0" fontId="23" fillId="0" borderId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6" fillId="0" borderId="0"/>
    <xf numFmtId="0" fontId="26" fillId="0" borderId="0"/>
    <xf numFmtId="0" fontId="2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2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2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2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2" fillId="26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2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2" fillId="15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2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2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2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2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57" fillId="42" borderId="0" applyNumberFormat="0" applyBorder="0" applyAlignment="0" applyProtection="0"/>
    <xf numFmtId="0" fontId="21" fillId="45" borderId="0" applyNumberFormat="0" applyBorder="0" applyAlignment="0" applyProtection="0"/>
    <xf numFmtId="0" fontId="57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57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50" borderId="0" applyNumberFormat="0" applyBorder="0" applyAlignment="0" applyProtection="0"/>
    <xf numFmtId="0" fontId="21" fillId="45" borderId="0" applyNumberFormat="0" applyBorder="0" applyAlignment="0" applyProtection="0"/>
    <xf numFmtId="0" fontId="21" fillId="25" borderId="0" applyNumberFormat="0" applyBorder="0" applyAlignment="0" applyProtection="0"/>
    <xf numFmtId="0" fontId="21" fillId="51" borderId="0" applyNumberFormat="0" applyBorder="0" applyAlignment="0" applyProtection="0"/>
    <xf numFmtId="0" fontId="11" fillId="35" borderId="0" applyNumberFormat="0" applyBorder="0" applyAlignment="0" applyProtection="0"/>
    <xf numFmtId="0" fontId="64" fillId="52" borderId="4" applyNumberFormat="0" applyAlignment="0" applyProtection="0"/>
    <xf numFmtId="0" fontId="17" fillId="7" borderId="7" applyNumberFormat="0" applyAlignment="0" applyProtection="0"/>
    <xf numFmtId="43" fontId="23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6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6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26" fillId="0" borderId="0" applyFont="0" applyFill="0" applyBorder="0" applyAlignment="0" applyProtection="0"/>
    <xf numFmtId="171" fontId="44" fillId="0" borderId="0" applyFont="0" applyFill="0" applyBorder="0" applyAlignment="0" applyProtection="0"/>
    <xf numFmtId="167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2" fillId="0" borderId="0" applyFont="0" applyFill="0" applyBorder="0" applyAlignment="0" applyProtection="0">
      <alignment horizontal="left" vertical="top" wrapText="1"/>
    </xf>
    <xf numFmtId="43" fontId="26" fillId="0" borderId="0" applyFont="0" applyFill="0" applyBorder="0" applyAlignment="0" applyProtection="0"/>
    <xf numFmtId="167" fontId="2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165" fontId="4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" fillId="36" borderId="0" applyNumberFormat="0" applyBorder="0" applyAlignment="0" applyProtection="0"/>
    <xf numFmtId="0" fontId="60" fillId="0" borderId="15" applyNumberFormat="0" applyFill="0" applyAlignment="0" applyProtection="0"/>
    <xf numFmtId="0" fontId="61" fillId="0" borderId="16" applyNumberFormat="0" applyFill="0" applyAlignment="0" applyProtection="0"/>
    <xf numFmtId="0" fontId="62" fillId="0" borderId="17" applyNumberFormat="0" applyFill="0" applyAlignment="0" applyProtection="0"/>
    <xf numFmtId="0" fontId="62" fillId="0" borderId="0" applyNumberFormat="0" applyFill="0" applyBorder="0" applyAlignment="0" applyProtection="0"/>
    <xf numFmtId="0" fontId="13" fillId="39" borderId="4" applyNumberFormat="0" applyAlignment="0" applyProtection="0"/>
    <xf numFmtId="38" fontId="48" fillId="0" borderId="0"/>
    <xf numFmtId="38" fontId="49" fillId="0" borderId="0"/>
    <xf numFmtId="38" fontId="50" fillId="0" borderId="0"/>
    <xf numFmtId="38" fontId="51" fillId="0" borderId="0"/>
    <xf numFmtId="0" fontId="52" fillId="0" borderId="0"/>
    <xf numFmtId="0" fontId="52" fillId="0" borderId="0"/>
    <xf numFmtId="0" fontId="53" fillId="0" borderId="0"/>
    <xf numFmtId="0" fontId="63" fillId="0" borderId="18" applyNumberFormat="0" applyFill="0" applyAlignment="0" applyProtection="0"/>
    <xf numFmtId="0" fontId="66" fillId="4" borderId="0" applyNumberFormat="0" applyBorder="0" applyAlignment="0" applyProtection="0"/>
    <xf numFmtId="0" fontId="65" fillId="4" borderId="0" applyNumberFormat="0" applyBorder="0" applyAlignment="0" applyProtection="0"/>
    <xf numFmtId="0" fontId="59" fillId="53" borderId="0" applyNumberFormat="0" applyBorder="0" applyAlignment="0" applyProtection="0"/>
    <xf numFmtId="0" fontId="65" fillId="4" borderId="0" applyNumberFormat="0" applyBorder="0" applyAlignment="0" applyProtection="0"/>
    <xf numFmtId="0" fontId="66" fillId="4" borderId="0" applyNumberFormat="0" applyBorder="0" applyAlignment="0" applyProtection="0"/>
    <xf numFmtId="0" fontId="2" fillId="0" borderId="0"/>
    <xf numFmtId="0" fontId="3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5" fillId="0" borderId="0"/>
    <xf numFmtId="0" fontId="67" fillId="0" borderId="0"/>
    <xf numFmtId="0" fontId="44" fillId="0" borderId="0"/>
    <xf numFmtId="0" fontId="25" fillId="0" borderId="0"/>
    <xf numFmtId="0" fontId="25" fillId="0" borderId="0"/>
    <xf numFmtId="0" fontId="46" fillId="0" borderId="0"/>
    <xf numFmtId="0" fontId="25" fillId="0" borderId="0"/>
    <xf numFmtId="0" fontId="2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0" fillId="0" borderId="0"/>
    <xf numFmtId="0" fontId="23" fillId="0" borderId="0"/>
    <xf numFmtId="0" fontId="25" fillId="0" borderId="0"/>
    <xf numFmtId="0" fontId="41" fillId="0" borderId="0"/>
    <xf numFmtId="0" fontId="54" fillId="0" borderId="0"/>
    <xf numFmtId="0" fontId="29" fillId="0" borderId="0"/>
    <xf numFmtId="0" fontId="23" fillId="0" borderId="0"/>
    <xf numFmtId="0" fontId="23" fillId="0" borderId="0"/>
    <xf numFmtId="0" fontId="23" fillId="0" borderId="0"/>
    <xf numFmtId="0" fontId="28" fillId="0" borderId="0"/>
    <xf numFmtId="0" fontId="55" fillId="0" borderId="0"/>
    <xf numFmtId="0" fontId="38" fillId="0" borderId="0"/>
    <xf numFmtId="0" fontId="47" fillId="0" borderId="0"/>
    <xf numFmtId="0" fontId="26" fillId="0" borderId="0"/>
    <xf numFmtId="0" fontId="26" fillId="0" borderId="0"/>
    <xf numFmtId="0" fontId="42" fillId="0" borderId="0">
      <alignment horizontal="left"/>
    </xf>
    <xf numFmtId="0" fontId="44" fillId="0" borderId="0"/>
    <xf numFmtId="0" fontId="26" fillId="0" borderId="0"/>
    <xf numFmtId="0" fontId="23" fillId="0" borderId="0"/>
    <xf numFmtId="0" fontId="68" fillId="0" borderId="0"/>
    <xf numFmtId="0" fontId="26" fillId="0" borderId="0"/>
    <xf numFmtId="0" fontId="23" fillId="0" borderId="0"/>
    <xf numFmtId="0" fontId="23" fillId="0" borderId="0"/>
    <xf numFmtId="0" fontId="26" fillId="0" borderId="0"/>
    <xf numFmtId="0" fontId="25" fillId="0" borderId="0"/>
    <xf numFmtId="0" fontId="69" fillId="0" borderId="0"/>
    <xf numFmtId="0" fontId="23" fillId="0" borderId="0"/>
    <xf numFmtId="0" fontId="2" fillId="0" borderId="0"/>
    <xf numFmtId="0" fontId="44" fillId="0" borderId="0"/>
    <xf numFmtId="0" fontId="41" fillId="0" borderId="0"/>
    <xf numFmtId="0" fontId="2" fillId="0" borderId="0"/>
    <xf numFmtId="0" fontId="41" fillId="0" borderId="0"/>
    <xf numFmtId="0" fontId="41" fillId="0" borderId="0"/>
    <xf numFmtId="0" fontId="22" fillId="0" borderId="0">
      <alignment horizontal="left" vertical="top" wrapText="1"/>
    </xf>
    <xf numFmtId="0" fontId="23" fillId="0" borderId="0"/>
    <xf numFmtId="0" fontId="2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5" fillId="0" borderId="0"/>
    <xf numFmtId="0" fontId="25" fillId="0" borderId="0"/>
    <xf numFmtId="0" fontId="70" fillId="0" borderId="0"/>
    <xf numFmtId="0" fontId="26" fillId="0" borderId="0"/>
    <xf numFmtId="0" fontId="44" fillId="0" borderId="0"/>
    <xf numFmtId="0" fontId="44" fillId="0" borderId="0"/>
    <xf numFmtId="0" fontId="43" fillId="0" borderId="0"/>
    <xf numFmtId="0" fontId="22" fillId="0" borderId="0">
      <alignment horizontal="left" vertical="top" wrapText="1"/>
    </xf>
    <xf numFmtId="0" fontId="55" fillId="0" borderId="0"/>
    <xf numFmtId="0" fontId="26" fillId="0" borderId="0"/>
    <xf numFmtId="0" fontId="44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26" fillId="0" borderId="0"/>
    <xf numFmtId="0" fontId="44" fillId="0" borderId="0"/>
    <xf numFmtId="0" fontId="41" fillId="8" borderId="8" applyNumberFormat="0" applyFont="0" applyAlignment="0" applyProtection="0"/>
    <xf numFmtId="0" fontId="41" fillId="8" borderId="8" applyNumberFormat="0" applyFont="0" applyAlignment="0" applyProtection="0"/>
    <xf numFmtId="0" fontId="41" fillId="54" borderId="19" applyNumberFormat="0" applyFont="0" applyAlignment="0" applyProtection="0"/>
    <xf numFmtId="0" fontId="41" fillId="54" borderId="19" applyNumberFormat="0" applyFont="0" applyAlignment="0" applyProtection="0"/>
    <xf numFmtId="0" fontId="14" fillId="52" borderId="5" applyNumberFormat="0" applyAlignment="0" applyProtection="0"/>
    <xf numFmtId="9" fontId="40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0" fillId="0" borderId="0"/>
    <xf numFmtId="0" fontId="45" fillId="0" borderId="0"/>
    <xf numFmtId="0" fontId="45" fillId="0" borderId="0"/>
    <xf numFmtId="0" fontId="58" fillId="0" borderId="0" applyNumberFormat="0" applyFill="0" applyBorder="0" applyAlignment="0" applyProtection="0"/>
    <xf numFmtId="0" fontId="20" fillId="0" borderId="20" applyNumberFormat="0" applyFill="0" applyAlignment="0" applyProtection="0"/>
    <xf numFmtId="0" fontId="18" fillId="0" borderId="0" applyNumberFormat="0" applyFill="0" applyBorder="0" applyAlignment="0" applyProtection="0"/>
    <xf numFmtId="171" fontId="38" fillId="0" borderId="21">
      <protection locked="0"/>
    </xf>
    <xf numFmtId="171" fontId="56" fillId="55" borderId="21"/>
    <xf numFmtId="0" fontId="22" fillId="0" borderId="0">
      <alignment horizontal="left" vertical="top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41" fillId="0" borderId="0"/>
    <xf numFmtId="0" fontId="26" fillId="0" borderId="0"/>
    <xf numFmtId="0" fontId="41" fillId="0" borderId="0"/>
    <xf numFmtId="0" fontId="23" fillId="0" borderId="0"/>
    <xf numFmtId="0" fontId="45" fillId="0" borderId="0"/>
    <xf numFmtId="43" fontId="4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40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26" fillId="0" borderId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26" borderId="0" applyNumberFormat="0" applyBorder="0" applyAlignment="0" applyProtection="0"/>
    <xf numFmtId="0" fontId="25" fillId="0" borderId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42" borderId="0" applyNumberFormat="0" applyBorder="0" applyAlignment="0" applyProtection="0"/>
    <xf numFmtId="0" fontId="1" fillId="37" borderId="0" applyNumberFormat="0" applyBorder="0" applyAlignment="0" applyProtection="0"/>
    <xf numFmtId="0" fontId="1" fillId="40" borderId="0" applyNumberFormat="0" applyBorder="0" applyAlignment="0" applyProtection="0"/>
    <xf numFmtId="0" fontId="1" fillId="43" borderId="0" applyNumberFormat="0" applyBorder="0" applyAlignment="0" applyProtection="0"/>
    <xf numFmtId="0" fontId="1" fillId="0" borderId="0"/>
    <xf numFmtId="0" fontId="25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74" fillId="0" borderId="0"/>
  </cellStyleXfs>
  <cellXfs count="99">
    <xf numFmtId="0" fontId="0" fillId="0" borderId="0" xfId="0">
      <alignment horizontal="left" vertical="top" wrapText="1"/>
    </xf>
    <xf numFmtId="0" fontId="0" fillId="0" borderId="0" xfId="0" applyAlignment="1"/>
    <xf numFmtId="0" fontId="30" fillId="0" borderId="0" xfId="0" applyFont="1" applyAlignment="1"/>
    <xf numFmtId="0" fontId="31" fillId="0" borderId="0" xfId="45" applyFont="1" applyAlignment="1">
      <alignment horizontal="right" vertical="center"/>
    </xf>
    <xf numFmtId="43" fontId="31" fillId="0" borderId="0" xfId="59" applyFont="1" applyFill="1" applyAlignment="1">
      <alignment horizontal="center" wrapText="1"/>
    </xf>
    <xf numFmtId="166" fontId="30" fillId="0" borderId="0" xfId="59" applyNumberFormat="1" applyFont="1" applyFill="1" applyAlignment="1">
      <alignment horizontal="right"/>
    </xf>
    <xf numFmtId="166" fontId="31" fillId="0" borderId="10" xfId="59" applyNumberFormat="1" applyFont="1" applyFill="1" applyBorder="1" applyAlignment="1">
      <alignment horizontal="center" vertical="center"/>
    </xf>
    <xf numFmtId="43" fontId="31" fillId="0" borderId="10" xfId="59" applyFont="1" applyFill="1" applyBorder="1" applyAlignment="1">
      <alignment wrapText="1"/>
    </xf>
    <xf numFmtId="43" fontId="31" fillId="0" borderId="10" xfId="59" applyFont="1" applyFill="1" applyBorder="1" applyAlignment="1">
      <alignment vertical="center" wrapText="1"/>
    </xf>
    <xf numFmtId="166" fontId="31" fillId="0" borderId="10" xfId="59" applyNumberFormat="1" applyFont="1" applyFill="1" applyBorder="1" applyAlignment="1">
      <alignment horizontal="left" vertical="center"/>
    </xf>
    <xf numFmtId="43" fontId="27" fillId="0" borderId="10" xfId="59" applyFont="1" applyFill="1" applyBorder="1" applyAlignment="1">
      <alignment vertical="center" wrapText="1"/>
    </xf>
    <xf numFmtId="0" fontId="36" fillId="0" borderId="0" xfId="0" applyFont="1" applyAlignment="1"/>
    <xf numFmtId="166" fontId="0" fillId="0" borderId="0" xfId="0" applyNumberFormat="1" applyAlignment="1"/>
    <xf numFmtId="43" fontId="31" fillId="33" borderId="10" xfId="59" applyFont="1" applyFill="1" applyBorder="1" applyAlignment="1">
      <alignment vertical="center" wrapText="1"/>
    </xf>
    <xf numFmtId="0" fontId="24" fillId="0" borderId="10" xfId="833" applyFont="1" applyBorder="1" applyAlignment="1">
      <alignment vertical="top" wrapText="1"/>
    </xf>
    <xf numFmtId="166" fontId="31" fillId="33" borderId="10" xfId="59" applyNumberFormat="1" applyFont="1" applyFill="1" applyBorder="1" applyAlignment="1">
      <alignment horizontal="center" vertical="center"/>
    </xf>
    <xf numFmtId="43" fontId="27" fillId="33" borderId="10" xfId="59" applyFont="1" applyFill="1" applyBorder="1" applyAlignment="1">
      <alignment vertical="center" wrapText="1"/>
    </xf>
    <xf numFmtId="43" fontId="27" fillId="33" borderId="10" xfId="59" applyFont="1" applyFill="1" applyBorder="1" applyAlignment="1">
      <alignment horizontal="left" vertical="center" wrapText="1"/>
    </xf>
    <xf numFmtId="0" fontId="71" fillId="0" borderId="0" xfId="47" applyFont="1" applyFill="1"/>
    <xf numFmtId="0" fontId="73" fillId="0" borderId="0" xfId="47" applyFont="1" applyFill="1"/>
    <xf numFmtId="166" fontId="79" fillId="0" borderId="0" xfId="47" applyNumberFormat="1" applyFont="1" applyFill="1"/>
    <xf numFmtId="172" fontId="79" fillId="0" borderId="0" xfId="47" applyNumberFormat="1" applyFont="1" applyFill="1"/>
    <xf numFmtId="0" fontId="31" fillId="56" borderId="0" xfId="0" applyFont="1" applyFill="1" applyAlignment="1"/>
    <xf numFmtId="0" fontId="31" fillId="33" borderId="0" xfId="0" applyFont="1" applyFill="1" applyAlignment="1"/>
    <xf numFmtId="173" fontId="31" fillId="56" borderId="0" xfId="0" applyNumberFormat="1" applyFont="1" applyFill="1" applyAlignment="1"/>
    <xf numFmtId="0" fontId="31" fillId="33" borderId="0" xfId="0" applyFont="1" applyFill="1" applyAlignment="1">
      <alignment horizontal="left"/>
    </xf>
    <xf numFmtId="0" fontId="81" fillId="0" borderId="0" xfId="48" applyFont="1" applyFill="1"/>
    <xf numFmtId="0" fontId="30" fillId="0" borderId="0" xfId="48" applyFont="1" applyFill="1"/>
    <xf numFmtId="0" fontId="72" fillId="0" borderId="0" xfId="48" applyFont="1" applyFill="1" applyBorder="1" applyAlignment="1">
      <alignment horizontal="right" vertical="center"/>
    </xf>
    <xf numFmtId="0" fontId="31" fillId="0" borderId="0" xfId="48" applyFont="1" applyFill="1"/>
    <xf numFmtId="0" fontId="31" fillId="0" borderId="0" xfId="0" applyFont="1" applyFill="1" applyAlignment="1"/>
    <xf numFmtId="0" fontId="72" fillId="0" borderId="0" xfId="0" applyNumberFormat="1" applyFont="1" applyFill="1" applyBorder="1" applyAlignment="1">
      <alignment vertical="center" wrapText="1"/>
    </xf>
    <xf numFmtId="0" fontId="72" fillId="0" borderId="0" xfId="0" applyFont="1" applyFill="1" applyAlignment="1"/>
    <xf numFmtId="0" fontId="82" fillId="0" borderId="10" xfId="48" applyFont="1" applyFill="1" applyBorder="1" applyAlignment="1">
      <alignment horizontal="center" vertical="center" wrapText="1"/>
    </xf>
    <xf numFmtId="0" fontId="30" fillId="0" borderId="10" xfId="48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0" fillId="0" borderId="10" xfId="48" applyFont="1" applyFill="1" applyBorder="1" applyAlignment="1">
      <alignment wrapText="1"/>
    </xf>
    <xf numFmtId="172" fontId="72" fillId="0" borderId="10" xfId="74" applyNumberFormat="1" applyFont="1" applyFill="1" applyBorder="1" applyAlignment="1">
      <alignment horizontal="center" vertical="center" wrapText="1"/>
    </xf>
    <xf numFmtId="166" fontId="82" fillId="0" borderId="10" xfId="48" applyNumberFormat="1" applyFont="1" applyFill="1" applyBorder="1" applyAlignment="1">
      <alignment horizontal="center" vertical="center" wrapText="1"/>
    </xf>
    <xf numFmtId="166" fontId="31" fillId="0" borderId="0" xfId="48" applyNumberFormat="1" applyFont="1" applyFill="1"/>
    <xf numFmtId="172" fontId="31" fillId="0" borderId="0" xfId="48" applyNumberFormat="1" applyFont="1" applyFill="1" applyBorder="1"/>
    <xf numFmtId="172" fontId="80" fillId="0" borderId="0" xfId="48" applyNumberFormat="1" applyFont="1" applyFill="1" applyBorder="1"/>
    <xf numFmtId="0" fontId="31" fillId="0" borderId="0" xfId="0" applyFont="1" applyFill="1" applyBorder="1" applyAlignment="1">
      <alignment horizontal="left" vertical="top"/>
    </xf>
    <xf numFmtId="0" fontId="83" fillId="0" borderId="0" xfId="0" applyFont="1" applyFill="1" applyBorder="1" applyAlignment="1">
      <alignment horizontal="justify" wrapText="1"/>
    </xf>
    <xf numFmtId="173" fontId="83" fillId="0" borderId="0" xfId="506" applyNumberFormat="1" applyFont="1" applyFill="1" applyBorder="1" applyAlignment="1">
      <alignment horizontal="center" wrapText="1"/>
    </xf>
    <xf numFmtId="0" fontId="31" fillId="56" borderId="10" xfId="0" applyFont="1" applyFill="1" applyBorder="1" applyAlignment="1">
      <alignment vertical="top" wrapText="1"/>
    </xf>
    <xf numFmtId="0" fontId="83" fillId="33" borderId="10" xfId="0" applyFont="1" applyFill="1" applyBorder="1" applyAlignment="1">
      <alignment vertical="top" wrapText="1"/>
    </xf>
    <xf numFmtId="0" fontId="72" fillId="33" borderId="0" xfId="0" applyFont="1" applyFill="1" applyBorder="1" applyAlignment="1">
      <alignment vertical="top" wrapText="1"/>
    </xf>
    <xf numFmtId="173" fontId="83" fillId="33" borderId="0" xfId="506" applyNumberFormat="1" applyFont="1" applyFill="1" applyBorder="1" applyAlignment="1">
      <alignment horizontal="justify" wrapText="1"/>
    </xf>
    <xf numFmtId="173" fontId="83" fillId="33" borderId="0" xfId="506" applyNumberFormat="1" applyFont="1" applyFill="1" applyBorder="1" applyAlignment="1">
      <alignment horizontal="center" wrapText="1"/>
    </xf>
    <xf numFmtId="0" fontId="31" fillId="33" borderId="10" xfId="0" applyFont="1" applyFill="1" applyBorder="1" applyAlignment="1">
      <alignment wrapText="1"/>
    </xf>
    <xf numFmtId="0" fontId="83" fillId="33" borderId="10" xfId="0" applyFont="1" applyFill="1" applyBorder="1" applyAlignment="1">
      <alignment horizontal="left" vertical="top" wrapText="1"/>
    </xf>
    <xf numFmtId="0" fontId="83" fillId="33" borderId="10" xfId="0" applyFont="1" applyFill="1" applyBorder="1" applyAlignment="1">
      <alignment horizontal="left" vertical="center" wrapText="1"/>
    </xf>
    <xf numFmtId="0" fontId="31" fillId="33" borderId="35" xfId="0" applyFont="1" applyFill="1" applyBorder="1" applyAlignment="1">
      <alignment horizontal="left" vertical="top"/>
    </xf>
    <xf numFmtId="0" fontId="31" fillId="33" borderId="36" xfId="0" applyFont="1" applyFill="1" applyBorder="1" applyAlignment="1">
      <alignment horizontal="left" vertical="top"/>
    </xf>
    <xf numFmtId="173" fontId="83" fillId="33" borderId="10" xfId="506" applyNumberFormat="1" applyFont="1" applyFill="1" applyBorder="1" applyAlignment="1">
      <alignment horizontal="justify" wrapText="1"/>
    </xf>
    <xf numFmtId="43" fontId="31" fillId="0" borderId="11" xfId="59" applyFont="1" applyFill="1" applyBorder="1" applyAlignment="1">
      <alignment horizontal="center" vertical="center" wrapText="1"/>
    </xf>
    <xf numFmtId="43" fontId="31" fillId="0" borderId="12" xfId="59" applyFont="1" applyFill="1" applyBorder="1" applyAlignment="1">
      <alignment horizontal="center" vertical="center" wrapText="1"/>
    </xf>
    <xf numFmtId="166" fontId="24" fillId="0" borderId="13" xfId="59" applyNumberFormat="1" applyFont="1" applyFill="1" applyBorder="1" applyAlignment="1">
      <alignment horizontal="center" vertical="center" wrapText="1"/>
    </xf>
    <xf numFmtId="166" fontId="24" fillId="0" borderId="14" xfId="59" applyNumberFormat="1" applyFont="1" applyFill="1" applyBorder="1" applyAlignment="1">
      <alignment horizontal="center" vertical="center" wrapText="1"/>
    </xf>
    <xf numFmtId="166" fontId="71" fillId="0" borderId="24" xfId="47" applyNumberFormat="1" applyFont="1" applyFill="1" applyBorder="1" applyAlignment="1">
      <alignment horizontal="center" vertical="center" wrapText="1"/>
    </xf>
    <xf numFmtId="166" fontId="71" fillId="0" borderId="29" xfId="47" applyNumberFormat="1" applyFont="1" applyFill="1" applyBorder="1" applyAlignment="1">
      <alignment horizontal="center" vertical="center" wrapText="1"/>
    </xf>
    <xf numFmtId="166" fontId="71" fillId="0" borderId="30" xfId="47" applyNumberFormat="1" applyFont="1" applyFill="1" applyBorder="1" applyAlignment="1">
      <alignment horizontal="center" vertical="center" wrapText="1"/>
    </xf>
    <xf numFmtId="0" fontId="71" fillId="0" borderId="23" xfId="47" applyFont="1" applyFill="1" applyBorder="1" applyAlignment="1">
      <alignment horizontal="left" vertical="center" wrapText="1"/>
    </xf>
    <xf numFmtId="0" fontId="71" fillId="0" borderId="12" xfId="47" applyFont="1" applyFill="1" applyBorder="1" applyAlignment="1">
      <alignment horizontal="left" vertical="center" wrapText="1"/>
    </xf>
    <xf numFmtId="0" fontId="71" fillId="0" borderId="11" xfId="47" applyFont="1" applyFill="1" applyBorder="1" applyAlignment="1">
      <alignment horizontal="left" vertical="center" wrapText="1"/>
    </xf>
    <xf numFmtId="49" fontId="27" fillId="0" borderId="31" xfId="834" applyNumberFormat="1" applyFont="1" applyFill="1" applyBorder="1" applyAlignment="1">
      <alignment horizontal="left" vertical="center" wrapText="1"/>
    </xf>
    <xf numFmtId="49" fontId="27" fillId="0" borderId="32" xfId="834" applyNumberFormat="1" applyFont="1" applyFill="1" applyBorder="1" applyAlignment="1">
      <alignment horizontal="left" vertical="center" wrapText="1"/>
    </xf>
    <xf numFmtId="49" fontId="27" fillId="0" borderId="33" xfId="834" applyNumberFormat="1" applyFont="1" applyFill="1" applyBorder="1" applyAlignment="1">
      <alignment horizontal="left" vertical="center" wrapText="1"/>
    </xf>
    <xf numFmtId="0" fontId="71" fillId="0" borderId="28" xfId="47" applyFont="1" applyFill="1" applyBorder="1" applyAlignment="1">
      <alignment horizontal="center" vertical="center" wrapText="1"/>
    </xf>
    <xf numFmtId="0" fontId="71" fillId="0" borderId="10" xfId="47" applyFont="1" applyFill="1" applyBorder="1" applyAlignment="1">
      <alignment horizontal="center" wrapText="1"/>
    </xf>
    <xf numFmtId="49" fontId="78" fillId="0" borderId="10" xfId="834" applyNumberFormat="1" applyFont="1" applyFill="1" applyBorder="1" applyAlignment="1">
      <alignment horizontal="left" vertical="center" wrapText="1"/>
    </xf>
    <xf numFmtId="49" fontId="77" fillId="0" borderId="10" xfId="834" applyNumberFormat="1" applyFont="1" applyFill="1" applyBorder="1" applyAlignment="1">
      <alignment horizontal="left" vertical="center" wrapText="1"/>
    </xf>
    <xf numFmtId="166" fontId="71" fillId="0" borderId="24" xfId="75" applyNumberFormat="1" applyFont="1" applyFill="1" applyBorder="1" applyAlignment="1">
      <alignment horizontal="center" vertical="center" wrapText="1"/>
    </xf>
    <xf numFmtId="166" fontId="71" fillId="0" borderId="29" xfId="75" applyNumberFormat="1" applyFont="1" applyFill="1" applyBorder="1" applyAlignment="1">
      <alignment horizontal="center" vertical="center" wrapText="1"/>
    </xf>
    <xf numFmtId="166" fontId="71" fillId="0" borderId="27" xfId="75" applyNumberFormat="1" applyFont="1" applyFill="1" applyBorder="1" applyAlignment="1">
      <alignment horizontal="center" vertical="center" wrapText="1"/>
    </xf>
    <xf numFmtId="0" fontId="76" fillId="0" borderId="11" xfId="47" applyFont="1" applyFill="1" applyBorder="1" applyAlignment="1">
      <alignment horizontal="left" vertical="center" wrapText="1"/>
    </xf>
    <xf numFmtId="0" fontId="71" fillId="0" borderId="26" xfId="47" applyFont="1" applyFill="1" applyBorder="1" applyAlignment="1">
      <alignment horizontal="left" vertical="center" wrapText="1"/>
    </xf>
    <xf numFmtId="0" fontId="71" fillId="0" borderId="22" xfId="47" applyFont="1" applyFill="1" applyBorder="1" applyAlignment="1">
      <alignment horizontal="center" vertical="center" wrapText="1"/>
    </xf>
    <xf numFmtId="0" fontId="71" fillId="0" borderId="34" xfId="47" applyFont="1" applyFill="1" applyBorder="1" applyAlignment="1">
      <alignment horizontal="center" vertical="center" wrapText="1"/>
    </xf>
    <xf numFmtId="0" fontId="71" fillId="0" borderId="25" xfId="47" applyFont="1" applyFill="1" applyBorder="1" applyAlignment="1">
      <alignment horizontal="center" vertical="center" wrapText="1"/>
    </xf>
    <xf numFmtId="0" fontId="71" fillId="0" borderId="11" xfId="47" applyFont="1" applyFill="1" applyBorder="1" applyAlignment="1">
      <alignment horizontal="center" vertical="center" wrapText="1"/>
    </xf>
    <xf numFmtId="0" fontId="71" fillId="0" borderId="23" xfId="47" applyFont="1" applyFill="1" applyBorder="1" applyAlignment="1">
      <alignment horizontal="center" vertical="center" wrapText="1"/>
    </xf>
    <xf numFmtId="0" fontId="71" fillId="0" borderId="26" xfId="47" applyFont="1" applyFill="1" applyBorder="1" applyAlignment="1">
      <alignment horizontal="center" vertical="center" wrapText="1"/>
    </xf>
    <xf numFmtId="0" fontId="82" fillId="0" borderId="10" xfId="48" applyFont="1" applyFill="1" applyBorder="1" applyAlignment="1">
      <alignment horizontal="center" vertical="center" wrapText="1"/>
    </xf>
    <xf numFmtId="166" fontId="31" fillId="0" borderId="35" xfId="59" applyNumberFormat="1" applyFont="1" applyFill="1" applyBorder="1" applyAlignment="1">
      <alignment horizontal="center" vertical="center" wrapText="1"/>
    </xf>
    <xf numFmtId="166" fontId="31" fillId="0" borderId="36" xfId="59" applyNumberFormat="1" applyFont="1" applyFill="1" applyBorder="1" applyAlignment="1">
      <alignment horizontal="center" vertical="center" wrapText="1"/>
    </xf>
    <xf numFmtId="172" fontId="72" fillId="0" borderId="35" xfId="834" applyNumberFormat="1" applyFont="1" applyFill="1" applyBorder="1" applyAlignment="1">
      <alignment horizontal="center" vertical="center" wrapText="1"/>
    </xf>
    <xf numFmtId="172" fontId="72" fillId="0" borderId="32" xfId="834" applyNumberFormat="1" applyFont="1" applyFill="1" applyBorder="1" applyAlignment="1">
      <alignment horizontal="center" vertical="center" wrapText="1"/>
    </xf>
    <xf numFmtId="172" fontId="72" fillId="0" borderId="36" xfId="834" applyNumberFormat="1" applyFont="1" applyFill="1" applyBorder="1" applyAlignment="1">
      <alignment horizontal="center" vertical="center" wrapText="1"/>
    </xf>
    <xf numFmtId="0" fontId="82" fillId="0" borderId="0" xfId="0" applyFont="1" applyFill="1" applyAlignment="1">
      <alignment horizontal="center" vertical="center" wrapText="1"/>
    </xf>
    <xf numFmtId="0" fontId="72" fillId="0" borderId="0" xfId="0" applyNumberFormat="1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wrapText="1"/>
    </xf>
    <xf numFmtId="0" fontId="31" fillId="33" borderId="10" xfId="0" applyFont="1" applyFill="1" applyBorder="1" applyAlignment="1">
      <alignment horizontal="center" vertical="top" wrapText="1"/>
    </xf>
    <xf numFmtId="0" fontId="31" fillId="33" borderId="11" xfId="0" applyFont="1" applyFill="1" applyBorder="1" applyAlignment="1">
      <alignment horizontal="center" vertical="top" wrapText="1"/>
    </xf>
    <xf numFmtId="0" fontId="31" fillId="33" borderId="23" xfId="0" applyFont="1" applyFill="1" applyBorder="1" applyAlignment="1">
      <alignment horizontal="center" vertical="top" wrapText="1"/>
    </xf>
    <xf numFmtId="0" fontId="31" fillId="33" borderId="12" xfId="0" applyFont="1" applyFill="1" applyBorder="1" applyAlignment="1">
      <alignment horizontal="center" vertical="top" wrapText="1"/>
    </xf>
    <xf numFmtId="0" fontId="31" fillId="33" borderId="35" xfId="0" applyFont="1" applyFill="1" applyBorder="1" applyAlignment="1">
      <alignment horizontal="center" vertical="top" wrapText="1"/>
    </xf>
    <xf numFmtId="0" fontId="31" fillId="33" borderId="36" xfId="0" applyFont="1" applyFill="1" applyBorder="1" applyAlignment="1">
      <alignment horizontal="center" vertical="top" wrapText="1"/>
    </xf>
  </cellXfs>
  <cellStyles count="835">
    <cellStyle name="_artabyuje" xfId="81"/>
    <cellStyle name="_artabyuje_3.Havelvacner_N1_12 23.01.2018" xfId="73"/>
    <cellStyle name="_Sheet2" xfId="102"/>
    <cellStyle name="_Sheet2 2" xfId="103"/>
    <cellStyle name="20% - Accent1" xfId="19" builtinId="30" customBuiltin="1"/>
    <cellStyle name="20% - Accent1 2" xfId="104"/>
    <cellStyle name="20% - Accent1 2 2" xfId="105"/>
    <cellStyle name="20% - Accent1 2 2 2" xfId="106"/>
    <cellStyle name="20% - Accent1 2 2 2 2" xfId="107"/>
    <cellStyle name="20% - Accent1 2 2 2 2 2" xfId="108"/>
    <cellStyle name="20% - Accent1 2 2 2 3" xfId="109"/>
    <cellStyle name="20% - Accent1 2 2 2 3 2" xfId="110"/>
    <cellStyle name="20% - Accent1 2 2 2 4" xfId="111"/>
    <cellStyle name="20% - Accent1 2 2 3" xfId="112"/>
    <cellStyle name="20% - Accent1 2 2 3 2" xfId="113"/>
    <cellStyle name="20% - Accent1 2 2 4" xfId="114"/>
    <cellStyle name="20% - Accent1 2 2 4 2" xfId="115"/>
    <cellStyle name="20% - Accent1 2 2 5" xfId="116"/>
    <cellStyle name="20% - Accent1 2 3" xfId="117"/>
    <cellStyle name="20% - Accent1 2 3 2" xfId="118"/>
    <cellStyle name="20% - Accent1 2 3 2 2" xfId="119"/>
    <cellStyle name="20% - Accent1 2 3 3" xfId="120"/>
    <cellStyle name="20% - Accent1 2 3 3 2" xfId="121"/>
    <cellStyle name="20% - Accent1 2 3 4" xfId="122"/>
    <cellStyle name="20% - Accent1 2 4" xfId="123"/>
    <cellStyle name="20% - Accent1 2 4 2" xfId="124"/>
    <cellStyle name="20% - Accent1 2 4 2 2" xfId="125"/>
    <cellStyle name="20% - Accent1 2 4 3" xfId="126"/>
    <cellStyle name="20% - Accent1 2 4 3 2" xfId="127"/>
    <cellStyle name="20% - Accent1 2 4 4" xfId="128"/>
    <cellStyle name="20% - Accent1 2 5" xfId="129"/>
    <cellStyle name="20% - Accent1 2 5 2" xfId="130"/>
    <cellStyle name="20% - Accent1 2 6" xfId="131"/>
    <cellStyle name="20% - Accent1 2 6 2" xfId="132"/>
    <cellStyle name="20% - Accent1 2 7" xfId="133"/>
    <cellStyle name="20% - Accent1 2 8" xfId="134"/>
    <cellStyle name="20% - Accent1 2 9" xfId="810"/>
    <cellStyle name="20% - Accent1 2_Դեֆիցիտ_ըստ տարրերի" xfId="135"/>
    <cellStyle name="20% - Accent2" xfId="23" builtinId="34" customBuiltin="1"/>
    <cellStyle name="20% - Accent2 2" xfId="136"/>
    <cellStyle name="20% - Accent2 2 2" xfId="137"/>
    <cellStyle name="20% - Accent2 2 2 2" xfId="138"/>
    <cellStyle name="20% - Accent2 2 2 2 2" xfId="139"/>
    <cellStyle name="20% - Accent2 2 2 2 2 2" xfId="140"/>
    <cellStyle name="20% - Accent2 2 2 2 3" xfId="141"/>
    <cellStyle name="20% - Accent2 2 2 2 3 2" xfId="142"/>
    <cellStyle name="20% - Accent2 2 2 2 4" xfId="143"/>
    <cellStyle name="20% - Accent2 2 2 3" xfId="144"/>
    <cellStyle name="20% - Accent2 2 2 3 2" xfId="145"/>
    <cellStyle name="20% - Accent2 2 2 4" xfId="146"/>
    <cellStyle name="20% - Accent2 2 2 4 2" xfId="147"/>
    <cellStyle name="20% - Accent2 2 2 5" xfId="148"/>
    <cellStyle name="20% - Accent2 2 3" xfId="149"/>
    <cellStyle name="20% - Accent2 2 3 2" xfId="150"/>
    <cellStyle name="20% - Accent2 2 3 2 2" xfId="151"/>
    <cellStyle name="20% - Accent2 2 3 3" xfId="152"/>
    <cellStyle name="20% - Accent2 2 3 3 2" xfId="153"/>
    <cellStyle name="20% - Accent2 2 3 4" xfId="154"/>
    <cellStyle name="20% - Accent2 2 4" xfId="155"/>
    <cellStyle name="20% - Accent2 2 4 2" xfId="156"/>
    <cellStyle name="20% - Accent2 2 4 2 2" xfId="157"/>
    <cellStyle name="20% - Accent2 2 4 3" xfId="158"/>
    <cellStyle name="20% - Accent2 2 4 3 2" xfId="159"/>
    <cellStyle name="20% - Accent2 2 4 4" xfId="160"/>
    <cellStyle name="20% - Accent2 2 5" xfId="161"/>
    <cellStyle name="20% - Accent2 2 5 2" xfId="162"/>
    <cellStyle name="20% - Accent2 2 6" xfId="163"/>
    <cellStyle name="20% - Accent2 2 6 2" xfId="164"/>
    <cellStyle name="20% - Accent2 2 7" xfId="165"/>
    <cellStyle name="20% - Accent2 2 8" xfId="166"/>
    <cellStyle name="20% - Accent2 2 9" xfId="811"/>
    <cellStyle name="20% - Accent2 2_Դեֆիցիտ_ըստ տարրերի" xfId="167"/>
    <cellStyle name="20% - Accent3" xfId="27" builtinId="38" customBuiltin="1"/>
    <cellStyle name="20% - Accent3 2" xfId="168"/>
    <cellStyle name="20% - Accent3 2 2" xfId="169"/>
    <cellStyle name="20% - Accent3 2 2 2" xfId="170"/>
    <cellStyle name="20% - Accent3 2 2 2 2" xfId="171"/>
    <cellStyle name="20% - Accent3 2 2 2 2 2" xfId="172"/>
    <cellStyle name="20% - Accent3 2 2 2 3" xfId="173"/>
    <cellStyle name="20% - Accent3 2 2 2 3 2" xfId="174"/>
    <cellStyle name="20% - Accent3 2 2 2 4" xfId="175"/>
    <cellStyle name="20% - Accent3 2 2 3" xfId="176"/>
    <cellStyle name="20% - Accent3 2 2 3 2" xfId="177"/>
    <cellStyle name="20% - Accent3 2 2 4" xfId="178"/>
    <cellStyle name="20% - Accent3 2 2 4 2" xfId="179"/>
    <cellStyle name="20% - Accent3 2 2 5" xfId="180"/>
    <cellStyle name="20% - Accent3 2 3" xfId="181"/>
    <cellStyle name="20% - Accent3 2 3 2" xfId="182"/>
    <cellStyle name="20% - Accent3 2 3 2 2" xfId="183"/>
    <cellStyle name="20% - Accent3 2 3 3" xfId="184"/>
    <cellStyle name="20% - Accent3 2 3 3 2" xfId="185"/>
    <cellStyle name="20% - Accent3 2 3 4" xfId="186"/>
    <cellStyle name="20% - Accent3 2 4" xfId="187"/>
    <cellStyle name="20% - Accent3 2 4 2" xfId="188"/>
    <cellStyle name="20% - Accent3 2 4 2 2" xfId="189"/>
    <cellStyle name="20% - Accent3 2 4 3" xfId="190"/>
    <cellStyle name="20% - Accent3 2 4 3 2" xfId="191"/>
    <cellStyle name="20% - Accent3 2 4 4" xfId="192"/>
    <cellStyle name="20% - Accent3 2 5" xfId="193"/>
    <cellStyle name="20% - Accent3 2 5 2" xfId="194"/>
    <cellStyle name="20% - Accent3 2 6" xfId="195"/>
    <cellStyle name="20% - Accent3 2 6 2" xfId="196"/>
    <cellStyle name="20% - Accent3 2 7" xfId="197"/>
    <cellStyle name="20% - Accent3 2 8" xfId="198"/>
    <cellStyle name="20% - Accent3 2 9" xfId="813"/>
    <cellStyle name="20% - Accent3 2_Դեֆիցիտ_ըստ տարրերի" xfId="199"/>
    <cellStyle name="20% - Accent4" xfId="31" builtinId="42" customBuiltin="1"/>
    <cellStyle name="20% - Accent4 2" xfId="200"/>
    <cellStyle name="20% - Accent4 2 2" xfId="201"/>
    <cellStyle name="20% - Accent4 2 2 2" xfId="202"/>
    <cellStyle name="20% - Accent4 2 2 2 2" xfId="203"/>
    <cellStyle name="20% - Accent4 2 2 2 2 2" xfId="204"/>
    <cellStyle name="20% - Accent4 2 2 2 3" xfId="205"/>
    <cellStyle name="20% - Accent4 2 2 2 3 2" xfId="206"/>
    <cellStyle name="20% - Accent4 2 2 2 4" xfId="207"/>
    <cellStyle name="20% - Accent4 2 2 3" xfId="208"/>
    <cellStyle name="20% - Accent4 2 2 3 2" xfId="209"/>
    <cellStyle name="20% - Accent4 2 2 4" xfId="210"/>
    <cellStyle name="20% - Accent4 2 2 4 2" xfId="211"/>
    <cellStyle name="20% - Accent4 2 2 5" xfId="212"/>
    <cellStyle name="20% - Accent4 2 3" xfId="213"/>
    <cellStyle name="20% - Accent4 2 3 2" xfId="214"/>
    <cellStyle name="20% - Accent4 2 3 2 2" xfId="215"/>
    <cellStyle name="20% - Accent4 2 3 3" xfId="216"/>
    <cellStyle name="20% - Accent4 2 3 3 2" xfId="217"/>
    <cellStyle name="20% - Accent4 2 3 4" xfId="218"/>
    <cellStyle name="20% - Accent4 2 4" xfId="219"/>
    <cellStyle name="20% - Accent4 2 4 2" xfId="220"/>
    <cellStyle name="20% - Accent4 2 4 2 2" xfId="221"/>
    <cellStyle name="20% - Accent4 2 4 3" xfId="222"/>
    <cellStyle name="20% - Accent4 2 4 3 2" xfId="223"/>
    <cellStyle name="20% - Accent4 2 4 4" xfId="224"/>
    <cellStyle name="20% - Accent4 2 5" xfId="225"/>
    <cellStyle name="20% - Accent4 2 5 2" xfId="226"/>
    <cellStyle name="20% - Accent4 2 6" xfId="227"/>
    <cellStyle name="20% - Accent4 2 6 2" xfId="228"/>
    <cellStyle name="20% - Accent4 2 7" xfId="229"/>
    <cellStyle name="20% - Accent4 2 8" xfId="230"/>
    <cellStyle name="20% - Accent4 2 9" xfId="814"/>
    <cellStyle name="20% - Accent4 2_Դեֆիցիտ_ըստ տարրերի" xfId="231"/>
    <cellStyle name="20% - Accent5" xfId="35" builtinId="46" customBuiltin="1"/>
    <cellStyle name="20% - Accent5 2" xfId="232"/>
    <cellStyle name="20% - Accent5 2 2" xfId="233"/>
    <cellStyle name="20% - Accent5 2 2 2" xfId="234"/>
    <cellStyle name="20% - Accent5 2 2 2 2" xfId="235"/>
    <cellStyle name="20% - Accent5 2 2 2 2 2" xfId="236"/>
    <cellStyle name="20% - Accent5 2 2 2 3" xfId="237"/>
    <cellStyle name="20% - Accent5 2 2 2 3 2" xfId="238"/>
    <cellStyle name="20% - Accent5 2 2 2 4" xfId="239"/>
    <cellStyle name="20% - Accent5 2 2 3" xfId="240"/>
    <cellStyle name="20% - Accent5 2 2 3 2" xfId="241"/>
    <cellStyle name="20% - Accent5 2 2 4" xfId="242"/>
    <cellStyle name="20% - Accent5 2 2 4 2" xfId="243"/>
    <cellStyle name="20% - Accent5 2 2 5" xfId="244"/>
    <cellStyle name="20% - Accent5 2 3" xfId="245"/>
    <cellStyle name="20% - Accent5 2 3 2" xfId="246"/>
    <cellStyle name="20% - Accent5 2 3 2 2" xfId="247"/>
    <cellStyle name="20% - Accent5 2 3 3" xfId="248"/>
    <cellStyle name="20% - Accent5 2 3 3 2" xfId="249"/>
    <cellStyle name="20% - Accent5 2 3 4" xfId="250"/>
    <cellStyle name="20% - Accent5 2 4" xfId="251"/>
    <cellStyle name="20% - Accent5 2 4 2" xfId="252"/>
    <cellStyle name="20% - Accent5 2 4 2 2" xfId="253"/>
    <cellStyle name="20% - Accent5 2 4 3" xfId="254"/>
    <cellStyle name="20% - Accent5 2 4 3 2" xfId="255"/>
    <cellStyle name="20% - Accent5 2 4 4" xfId="256"/>
    <cellStyle name="20% - Accent5 2 5" xfId="257"/>
    <cellStyle name="20% - Accent5 2 5 2" xfId="258"/>
    <cellStyle name="20% - Accent5 2 6" xfId="259"/>
    <cellStyle name="20% - Accent5 2 6 2" xfId="260"/>
    <cellStyle name="20% - Accent5 2 7" xfId="261"/>
    <cellStyle name="20% - Accent5 2 8" xfId="262"/>
    <cellStyle name="20% - Accent5 2 9" xfId="815"/>
    <cellStyle name="20% - Accent5 2_Դեֆիցիտ_ըստ տարրերի" xfId="263"/>
    <cellStyle name="20% - Accent6" xfId="39" builtinId="50" customBuiltin="1"/>
    <cellStyle name="20% - Accent6 2" xfId="264"/>
    <cellStyle name="20% - Accent6 2 2" xfId="265"/>
    <cellStyle name="20% - Accent6 2 2 2" xfId="266"/>
    <cellStyle name="20% - Accent6 2 2 2 2" xfId="267"/>
    <cellStyle name="20% - Accent6 2 2 2 2 2" xfId="268"/>
    <cellStyle name="20% - Accent6 2 2 2 3" xfId="269"/>
    <cellStyle name="20% - Accent6 2 2 2 3 2" xfId="270"/>
    <cellStyle name="20% - Accent6 2 2 2 4" xfId="271"/>
    <cellStyle name="20% - Accent6 2 2 3" xfId="272"/>
    <cellStyle name="20% - Accent6 2 2 3 2" xfId="273"/>
    <cellStyle name="20% - Accent6 2 2 4" xfId="274"/>
    <cellStyle name="20% - Accent6 2 2 4 2" xfId="275"/>
    <cellStyle name="20% - Accent6 2 2 5" xfId="276"/>
    <cellStyle name="20% - Accent6 2 3" xfId="277"/>
    <cellStyle name="20% - Accent6 2 3 2" xfId="278"/>
    <cellStyle name="20% - Accent6 2 3 2 2" xfId="279"/>
    <cellStyle name="20% - Accent6 2 3 3" xfId="280"/>
    <cellStyle name="20% - Accent6 2 3 3 2" xfId="281"/>
    <cellStyle name="20% - Accent6 2 3 4" xfId="282"/>
    <cellStyle name="20% - Accent6 2 4" xfId="283"/>
    <cellStyle name="20% - Accent6 2 4 2" xfId="284"/>
    <cellStyle name="20% - Accent6 2 4 2 2" xfId="285"/>
    <cellStyle name="20% - Accent6 2 4 3" xfId="286"/>
    <cellStyle name="20% - Accent6 2 4 3 2" xfId="287"/>
    <cellStyle name="20% - Accent6 2 4 4" xfId="288"/>
    <cellStyle name="20% - Accent6 2 5" xfId="289"/>
    <cellStyle name="20% - Accent6 2 5 2" xfId="290"/>
    <cellStyle name="20% - Accent6 2 6" xfId="291"/>
    <cellStyle name="20% - Accent6 2 6 2" xfId="292"/>
    <cellStyle name="20% - Accent6 2 7" xfId="293"/>
    <cellStyle name="20% - Accent6 2 8" xfId="294"/>
    <cellStyle name="20% - Accent6 2 9" xfId="817"/>
    <cellStyle name="20% - Accent6 2_Դեֆիցիտ_ըստ տարրերի" xfId="295"/>
    <cellStyle name="40% - Accent1" xfId="20" builtinId="31" customBuiltin="1"/>
    <cellStyle name="40% - Accent1 2" xfId="296"/>
    <cellStyle name="40% - Accent1 2 2" xfId="297"/>
    <cellStyle name="40% - Accent1 2 2 2" xfId="298"/>
    <cellStyle name="40% - Accent1 2 2 2 2" xfId="299"/>
    <cellStyle name="40% - Accent1 2 2 2 2 2" xfId="300"/>
    <cellStyle name="40% - Accent1 2 2 2 3" xfId="301"/>
    <cellStyle name="40% - Accent1 2 2 2 3 2" xfId="302"/>
    <cellStyle name="40% - Accent1 2 2 2 4" xfId="303"/>
    <cellStyle name="40% - Accent1 2 2 3" xfId="304"/>
    <cellStyle name="40% - Accent1 2 2 3 2" xfId="305"/>
    <cellStyle name="40% - Accent1 2 2 4" xfId="306"/>
    <cellStyle name="40% - Accent1 2 2 4 2" xfId="307"/>
    <cellStyle name="40% - Accent1 2 2 5" xfId="308"/>
    <cellStyle name="40% - Accent1 2 3" xfId="309"/>
    <cellStyle name="40% - Accent1 2 3 2" xfId="310"/>
    <cellStyle name="40% - Accent1 2 3 2 2" xfId="311"/>
    <cellStyle name="40% - Accent1 2 3 3" xfId="312"/>
    <cellStyle name="40% - Accent1 2 3 3 2" xfId="313"/>
    <cellStyle name="40% - Accent1 2 3 4" xfId="314"/>
    <cellStyle name="40% - Accent1 2 4" xfId="315"/>
    <cellStyle name="40% - Accent1 2 4 2" xfId="316"/>
    <cellStyle name="40% - Accent1 2 4 2 2" xfId="317"/>
    <cellStyle name="40% - Accent1 2 4 3" xfId="318"/>
    <cellStyle name="40% - Accent1 2 4 3 2" xfId="319"/>
    <cellStyle name="40% - Accent1 2 4 4" xfId="320"/>
    <cellStyle name="40% - Accent1 2 5" xfId="321"/>
    <cellStyle name="40% - Accent1 2 5 2" xfId="322"/>
    <cellStyle name="40% - Accent1 2 6" xfId="323"/>
    <cellStyle name="40% - Accent1 2 6 2" xfId="324"/>
    <cellStyle name="40% - Accent1 2 7" xfId="325"/>
    <cellStyle name="40% - Accent1 2 8" xfId="326"/>
    <cellStyle name="40% - Accent1 2 9" xfId="818"/>
    <cellStyle name="40% - Accent1 2_Դեֆիցիտ_ըստ տարրերի" xfId="327"/>
    <cellStyle name="40% - Accent2" xfId="24" builtinId="35" customBuiltin="1"/>
    <cellStyle name="40% - Accent2 2" xfId="328"/>
    <cellStyle name="40% - Accent2 2 2" xfId="329"/>
    <cellStyle name="40% - Accent2 2 2 2" xfId="330"/>
    <cellStyle name="40% - Accent2 2 2 2 2" xfId="331"/>
    <cellStyle name="40% - Accent2 2 2 2 2 2" xfId="332"/>
    <cellStyle name="40% - Accent2 2 2 2 3" xfId="333"/>
    <cellStyle name="40% - Accent2 2 2 2 3 2" xfId="334"/>
    <cellStyle name="40% - Accent2 2 2 2 4" xfId="335"/>
    <cellStyle name="40% - Accent2 2 2 3" xfId="336"/>
    <cellStyle name="40% - Accent2 2 2 3 2" xfId="337"/>
    <cellStyle name="40% - Accent2 2 2 4" xfId="338"/>
    <cellStyle name="40% - Accent2 2 2 4 2" xfId="339"/>
    <cellStyle name="40% - Accent2 2 2 5" xfId="340"/>
    <cellStyle name="40% - Accent2 2 3" xfId="341"/>
    <cellStyle name="40% - Accent2 2 3 2" xfId="342"/>
    <cellStyle name="40% - Accent2 2 3 2 2" xfId="343"/>
    <cellStyle name="40% - Accent2 2 3 3" xfId="344"/>
    <cellStyle name="40% - Accent2 2 3 3 2" xfId="345"/>
    <cellStyle name="40% - Accent2 2 3 4" xfId="346"/>
    <cellStyle name="40% - Accent2 2 4" xfId="347"/>
    <cellStyle name="40% - Accent2 2 4 2" xfId="348"/>
    <cellStyle name="40% - Accent2 2 4 2 2" xfId="349"/>
    <cellStyle name="40% - Accent2 2 4 3" xfId="350"/>
    <cellStyle name="40% - Accent2 2 4 3 2" xfId="351"/>
    <cellStyle name="40% - Accent2 2 4 4" xfId="352"/>
    <cellStyle name="40% - Accent2 2 5" xfId="353"/>
    <cellStyle name="40% - Accent2 2 5 2" xfId="354"/>
    <cellStyle name="40% - Accent2 2 6" xfId="355"/>
    <cellStyle name="40% - Accent2 2 6 2" xfId="356"/>
    <cellStyle name="40% - Accent2 2 7" xfId="357"/>
    <cellStyle name="40% - Accent2 2 8" xfId="358"/>
    <cellStyle name="40% - Accent2 2 9" xfId="819"/>
    <cellStyle name="40% - Accent2 2_Դեֆիցիտ_ըստ տարրերի" xfId="359"/>
    <cellStyle name="40% - Accent3" xfId="28" builtinId="39" customBuiltin="1"/>
    <cellStyle name="40% - Accent3 2" xfId="360"/>
    <cellStyle name="40% - Accent3 2 2" xfId="361"/>
    <cellStyle name="40% - Accent3 2 2 2" xfId="362"/>
    <cellStyle name="40% - Accent3 2 2 2 2" xfId="363"/>
    <cellStyle name="40% - Accent3 2 2 2 2 2" xfId="364"/>
    <cellStyle name="40% - Accent3 2 2 2 3" xfId="365"/>
    <cellStyle name="40% - Accent3 2 2 2 3 2" xfId="366"/>
    <cellStyle name="40% - Accent3 2 2 2 4" xfId="367"/>
    <cellStyle name="40% - Accent3 2 2 3" xfId="368"/>
    <cellStyle name="40% - Accent3 2 2 3 2" xfId="369"/>
    <cellStyle name="40% - Accent3 2 2 4" xfId="370"/>
    <cellStyle name="40% - Accent3 2 2 4 2" xfId="371"/>
    <cellStyle name="40% - Accent3 2 2 5" xfId="372"/>
    <cellStyle name="40% - Accent3 2 3" xfId="373"/>
    <cellStyle name="40% - Accent3 2 3 2" xfId="374"/>
    <cellStyle name="40% - Accent3 2 3 2 2" xfId="375"/>
    <cellStyle name="40% - Accent3 2 3 3" xfId="376"/>
    <cellStyle name="40% - Accent3 2 3 3 2" xfId="377"/>
    <cellStyle name="40% - Accent3 2 3 4" xfId="378"/>
    <cellStyle name="40% - Accent3 2 4" xfId="379"/>
    <cellStyle name="40% - Accent3 2 4 2" xfId="380"/>
    <cellStyle name="40% - Accent3 2 4 2 2" xfId="381"/>
    <cellStyle name="40% - Accent3 2 4 3" xfId="382"/>
    <cellStyle name="40% - Accent3 2 4 3 2" xfId="383"/>
    <cellStyle name="40% - Accent3 2 4 4" xfId="384"/>
    <cellStyle name="40% - Accent3 2 5" xfId="385"/>
    <cellStyle name="40% - Accent3 2 5 2" xfId="386"/>
    <cellStyle name="40% - Accent3 2 6" xfId="387"/>
    <cellStyle name="40% - Accent3 2 6 2" xfId="388"/>
    <cellStyle name="40% - Accent3 2 7" xfId="389"/>
    <cellStyle name="40% - Accent3 2 8" xfId="390"/>
    <cellStyle name="40% - Accent3 2 9" xfId="820"/>
    <cellStyle name="40% - Accent3 2_Դեֆիցիտ_ըստ տարրերի" xfId="391"/>
    <cellStyle name="40% - Accent4" xfId="32" builtinId="43" customBuiltin="1"/>
    <cellStyle name="40% - Accent4 2" xfId="392"/>
    <cellStyle name="40% - Accent4 2 2" xfId="393"/>
    <cellStyle name="40% - Accent4 2 2 2" xfId="394"/>
    <cellStyle name="40% - Accent4 2 2 2 2" xfId="395"/>
    <cellStyle name="40% - Accent4 2 2 2 2 2" xfId="396"/>
    <cellStyle name="40% - Accent4 2 2 2 3" xfId="397"/>
    <cellStyle name="40% - Accent4 2 2 2 3 2" xfId="398"/>
    <cellStyle name="40% - Accent4 2 2 2 4" xfId="399"/>
    <cellStyle name="40% - Accent4 2 2 3" xfId="400"/>
    <cellStyle name="40% - Accent4 2 2 3 2" xfId="401"/>
    <cellStyle name="40% - Accent4 2 2 4" xfId="402"/>
    <cellStyle name="40% - Accent4 2 2 4 2" xfId="403"/>
    <cellStyle name="40% - Accent4 2 2 5" xfId="404"/>
    <cellStyle name="40% - Accent4 2 3" xfId="405"/>
    <cellStyle name="40% - Accent4 2 3 2" xfId="406"/>
    <cellStyle name="40% - Accent4 2 3 2 2" xfId="407"/>
    <cellStyle name="40% - Accent4 2 3 3" xfId="408"/>
    <cellStyle name="40% - Accent4 2 3 3 2" xfId="409"/>
    <cellStyle name="40% - Accent4 2 3 4" xfId="410"/>
    <cellStyle name="40% - Accent4 2 4" xfId="411"/>
    <cellStyle name="40% - Accent4 2 4 2" xfId="412"/>
    <cellStyle name="40% - Accent4 2 4 2 2" xfId="413"/>
    <cellStyle name="40% - Accent4 2 4 3" xfId="414"/>
    <cellStyle name="40% - Accent4 2 4 3 2" xfId="415"/>
    <cellStyle name="40% - Accent4 2 4 4" xfId="416"/>
    <cellStyle name="40% - Accent4 2 5" xfId="417"/>
    <cellStyle name="40% - Accent4 2 5 2" xfId="418"/>
    <cellStyle name="40% - Accent4 2 6" xfId="419"/>
    <cellStyle name="40% - Accent4 2 6 2" xfId="420"/>
    <cellStyle name="40% - Accent4 2 7" xfId="421"/>
    <cellStyle name="40% - Accent4 2 8" xfId="422"/>
    <cellStyle name="40% - Accent4 2 9" xfId="821"/>
    <cellStyle name="40% - Accent4 2_Դեֆիցիտ_ըստ տարրերի" xfId="423"/>
    <cellStyle name="40% - Accent5" xfId="36" builtinId="47" customBuiltin="1"/>
    <cellStyle name="40% - Accent5 2" xfId="424"/>
    <cellStyle name="40% - Accent5 2 2" xfId="425"/>
    <cellStyle name="40% - Accent5 2 2 2" xfId="426"/>
    <cellStyle name="40% - Accent5 2 2 2 2" xfId="427"/>
    <cellStyle name="40% - Accent5 2 2 2 2 2" xfId="428"/>
    <cellStyle name="40% - Accent5 2 2 2 3" xfId="429"/>
    <cellStyle name="40% - Accent5 2 2 2 3 2" xfId="430"/>
    <cellStyle name="40% - Accent5 2 2 2 4" xfId="431"/>
    <cellStyle name="40% - Accent5 2 2 3" xfId="432"/>
    <cellStyle name="40% - Accent5 2 2 3 2" xfId="433"/>
    <cellStyle name="40% - Accent5 2 2 4" xfId="434"/>
    <cellStyle name="40% - Accent5 2 2 4 2" xfId="435"/>
    <cellStyle name="40% - Accent5 2 2 5" xfId="436"/>
    <cellStyle name="40% - Accent5 2 3" xfId="437"/>
    <cellStyle name="40% - Accent5 2 3 2" xfId="438"/>
    <cellStyle name="40% - Accent5 2 3 2 2" xfId="439"/>
    <cellStyle name="40% - Accent5 2 3 3" xfId="440"/>
    <cellStyle name="40% - Accent5 2 3 3 2" xfId="441"/>
    <cellStyle name="40% - Accent5 2 3 4" xfId="442"/>
    <cellStyle name="40% - Accent5 2 4" xfId="443"/>
    <cellStyle name="40% - Accent5 2 4 2" xfId="444"/>
    <cellStyle name="40% - Accent5 2 4 2 2" xfId="445"/>
    <cellStyle name="40% - Accent5 2 4 3" xfId="446"/>
    <cellStyle name="40% - Accent5 2 4 3 2" xfId="447"/>
    <cellStyle name="40% - Accent5 2 4 4" xfId="448"/>
    <cellStyle name="40% - Accent5 2 5" xfId="449"/>
    <cellStyle name="40% - Accent5 2 5 2" xfId="450"/>
    <cellStyle name="40% - Accent5 2 6" xfId="451"/>
    <cellStyle name="40% - Accent5 2 6 2" xfId="452"/>
    <cellStyle name="40% - Accent5 2 7" xfId="453"/>
    <cellStyle name="40% - Accent5 2 8" xfId="454"/>
    <cellStyle name="40% - Accent5 2 9" xfId="822"/>
    <cellStyle name="40% - Accent5 2_Դեֆիցիտ_ըստ տարրերի" xfId="455"/>
    <cellStyle name="40% - Accent6" xfId="40" builtinId="51" customBuiltin="1"/>
    <cellStyle name="40% - Accent6 2" xfId="456"/>
    <cellStyle name="40% - Accent6 2 2" xfId="457"/>
    <cellStyle name="40% - Accent6 2 2 2" xfId="458"/>
    <cellStyle name="40% - Accent6 2 2 2 2" xfId="459"/>
    <cellStyle name="40% - Accent6 2 2 2 2 2" xfId="460"/>
    <cellStyle name="40% - Accent6 2 2 2 3" xfId="461"/>
    <cellStyle name="40% - Accent6 2 2 2 3 2" xfId="462"/>
    <cellStyle name="40% - Accent6 2 2 2 4" xfId="463"/>
    <cellStyle name="40% - Accent6 2 2 3" xfId="464"/>
    <cellStyle name="40% - Accent6 2 2 3 2" xfId="465"/>
    <cellStyle name="40% - Accent6 2 2 4" xfId="466"/>
    <cellStyle name="40% - Accent6 2 2 4 2" xfId="467"/>
    <cellStyle name="40% - Accent6 2 2 5" xfId="468"/>
    <cellStyle name="40% - Accent6 2 3" xfId="469"/>
    <cellStyle name="40% - Accent6 2 3 2" xfId="470"/>
    <cellStyle name="40% - Accent6 2 3 2 2" xfId="471"/>
    <cellStyle name="40% - Accent6 2 3 3" xfId="472"/>
    <cellStyle name="40% - Accent6 2 3 3 2" xfId="473"/>
    <cellStyle name="40% - Accent6 2 3 4" xfId="474"/>
    <cellStyle name="40% - Accent6 2 4" xfId="475"/>
    <cellStyle name="40% - Accent6 2 4 2" xfId="476"/>
    <cellStyle name="40% - Accent6 2 4 2 2" xfId="477"/>
    <cellStyle name="40% - Accent6 2 4 3" xfId="478"/>
    <cellStyle name="40% - Accent6 2 4 3 2" xfId="479"/>
    <cellStyle name="40% - Accent6 2 4 4" xfId="480"/>
    <cellStyle name="40% - Accent6 2 5" xfId="481"/>
    <cellStyle name="40% - Accent6 2 5 2" xfId="482"/>
    <cellStyle name="40% - Accent6 2 6" xfId="483"/>
    <cellStyle name="40% - Accent6 2 6 2" xfId="484"/>
    <cellStyle name="40% - Accent6 2 7" xfId="485"/>
    <cellStyle name="40% - Accent6 2 8" xfId="486"/>
    <cellStyle name="40% - Accent6 2 9" xfId="823"/>
    <cellStyle name="40% - Accent6 2_Դեֆիցիտ_ըստ տարրերի" xfId="487"/>
    <cellStyle name="60% - Accent1" xfId="21" builtinId="32" customBuiltin="1"/>
    <cellStyle name="60% - Accent1 2" xfId="488"/>
    <cellStyle name="60% - Accent2" xfId="25" builtinId="36" customBuiltin="1"/>
    <cellStyle name="60% - Accent2 2" xfId="489"/>
    <cellStyle name="60% - Accent3" xfId="29" builtinId="40" customBuiltin="1"/>
    <cellStyle name="60% - Accent3 2" xfId="490"/>
    <cellStyle name="60% - Accent3 2 2" xfId="491"/>
    <cellStyle name="60% - Accent4" xfId="33" builtinId="44" customBuiltin="1"/>
    <cellStyle name="60% - Accent4 2" xfId="492"/>
    <cellStyle name="60% - Accent4 2 2" xfId="493"/>
    <cellStyle name="60% - Accent5" xfId="37" builtinId="48" customBuiltin="1"/>
    <cellStyle name="60% - Accent5 2" xfId="494"/>
    <cellStyle name="60% - Accent6" xfId="41" builtinId="52" customBuiltin="1"/>
    <cellStyle name="60% - Accent6 2" xfId="495"/>
    <cellStyle name="60% - Accent6 2 2" xfId="496"/>
    <cellStyle name="Accent1" xfId="18" builtinId="29" customBuiltin="1"/>
    <cellStyle name="Accent1 2" xfId="497"/>
    <cellStyle name="Accent2" xfId="22" builtinId="33" customBuiltin="1"/>
    <cellStyle name="Accent2 2" xfId="498"/>
    <cellStyle name="Accent3" xfId="26" builtinId="37" customBuiltin="1"/>
    <cellStyle name="Accent3 2" xfId="499"/>
    <cellStyle name="Accent4" xfId="30" builtinId="41" customBuiltin="1"/>
    <cellStyle name="Accent4 2" xfId="500"/>
    <cellStyle name="Accent5" xfId="34" builtinId="45" customBuiltin="1"/>
    <cellStyle name="Accent5 2" xfId="501"/>
    <cellStyle name="Accent6" xfId="38" builtinId="49" customBuiltin="1"/>
    <cellStyle name="Accent6 2" xfId="502"/>
    <cellStyle name="Bad" xfId="7" builtinId="27" customBuiltin="1"/>
    <cellStyle name="Bad 2" xfId="503"/>
    <cellStyle name="Calculation" xfId="11" builtinId="22" customBuiltin="1"/>
    <cellStyle name="Calculation 2" xfId="504"/>
    <cellStyle name="Check Cell" xfId="13" builtinId="23" customBuiltin="1"/>
    <cellStyle name="Check Cell 2" xfId="505"/>
    <cellStyle name="Comma 10" xfId="55"/>
    <cellStyle name="Comma 11" xfId="63"/>
    <cellStyle name="Comma 12 2" xfId="506"/>
    <cellStyle name="Comma 15" xfId="59"/>
    <cellStyle name="Comma 2" xfId="44"/>
    <cellStyle name="Comma 2 2" xfId="62"/>
    <cellStyle name="Comma 2 2 2" xfId="74"/>
    <cellStyle name="Comma 2 2 2 2" xfId="507"/>
    <cellStyle name="Comma 2 2 2 3" xfId="51"/>
    <cellStyle name="Comma 2 2 2 3 2" xfId="508"/>
    <cellStyle name="Comma 2 2 3" xfId="509"/>
    <cellStyle name="Comma 2 2 3 2" xfId="510"/>
    <cellStyle name="Comma 2 2 4" xfId="511"/>
    <cellStyle name="Comma 2 3" xfId="49"/>
    <cellStyle name="Comma 2 3 2" xfId="513"/>
    <cellStyle name="Comma 2 3 2 2" xfId="514"/>
    <cellStyle name="Comma 2 3 3" xfId="512"/>
    <cellStyle name="Comma 2 4" xfId="75"/>
    <cellStyle name="Comma 2 4 2" xfId="516"/>
    <cellStyle name="Comma 2 4 3" xfId="515"/>
    <cellStyle name="Comma 2 5" xfId="517"/>
    <cellStyle name="Comma 2 6" xfId="518"/>
    <cellStyle name="Comma 3" xfId="58"/>
    <cellStyle name="Comma 3 2" xfId="53"/>
    <cellStyle name="Comma 3 2 2" xfId="519"/>
    <cellStyle name="Comma 3 2 3" xfId="520"/>
    <cellStyle name="Comma 3 3" xfId="521"/>
    <cellStyle name="Comma 3 3 2" xfId="522"/>
    <cellStyle name="Comma 3 3_Դեֆիցիտ_ըստ տարրերի" xfId="523"/>
    <cellStyle name="Comma 4" xfId="56"/>
    <cellStyle name="Comma 4 2" xfId="100"/>
    <cellStyle name="Comma 4 2 2" xfId="525"/>
    <cellStyle name="Comma 4 2 3" xfId="524"/>
    <cellStyle name="Comma 4 3" xfId="86"/>
    <cellStyle name="Comma 4 3 2" xfId="526"/>
    <cellStyle name="Comma 4 4" xfId="527"/>
    <cellStyle name="Comma 5" xfId="93"/>
    <cellStyle name="Comma 5 2" xfId="529"/>
    <cellStyle name="Comma 5 2 2" xfId="530"/>
    <cellStyle name="Comma 5 3" xfId="531"/>
    <cellStyle name="Comma 5 4" xfId="528"/>
    <cellStyle name="Comma 6" xfId="95"/>
    <cellStyle name="Comma 6 2" xfId="533"/>
    <cellStyle name="Comma 6 2 2" xfId="534"/>
    <cellStyle name="Comma 6 3" xfId="535"/>
    <cellStyle name="Comma 6 3 2" xfId="536"/>
    <cellStyle name="Comma 6 3 2 2" xfId="537"/>
    <cellStyle name="Comma 6 3 2 3" xfId="538"/>
    <cellStyle name="Comma 6 3 3" xfId="539"/>
    <cellStyle name="Comma 6 3 4" xfId="540"/>
    <cellStyle name="Comma 6 3 5" xfId="541"/>
    <cellStyle name="Comma 6 4" xfId="542"/>
    <cellStyle name="Comma 6 4 2" xfId="543"/>
    <cellStyle name="Comma 6 4 2 2" xfId="544"/>
    <cellStyle name="Comma 6 4 2 3" xfId="545"/>
    <cellStyle name="Comma 6 4 3" xfId="546"/>
    <cellStyle name="Comma 6 4 4" xfId="547"/>
    <cellStyle name="Comma 6 4 5" xfId="548"/>
    <cellStyle name="Comma 6 5" xfId="549"/>
    <cellStyle name="Comma 6 5 2" xfId="550"/>
    <cellStyle name="Comma 6 5 3" xfId="551"/>
    <cellStyle name="Comma 6 6" xfId="552"/>
    <cellStyle name="Comma 6 6 2" xfId="553"/>
    <cellStyle name="Comma 6 6 3" xfId="554"/>
    <cellStyle name="Comma 6 7" xfId="555"/>
    <cellStyle name="Comma 6 8" xfId="556"/>
    <cellStyle name="Comma 6 9" xfId="532"/>
    <cellStyle name="Comma 7" xfId="557"/>
    <cellStyle name="Comma 7 2" xfId="558"/>
    <cellStyle name="Comma 7 2 2" xfId="559"/>
    <cellStyle name="Comma 7 3" xfId="560"/>
    <cellStyle name="Comma 7 4" xfId="561"/>
    <cellStyle name="Comma 8" xfId="562"/>
    <cellStyle name="Comma 8 2" xfId="563"/>
    <cellStyle name="Comma 8 3" xfId="564"/>
    <cellStyle name="Comma 9" xfId="565"/>
    <cellStyle name="Comma 9 2" xfId="566"/>
    <cellStyle name="Comma 9 2 2" xfId="567"/>
    <cellStyle name="Comma 9 3" xfId="568"/>
    <cellStyle name="Comma 9 4" xfId="569"/>
    <cellStyle name="Currency 2" xfId="96"/>
    <cellStyle name="Explanatory Text" xfId="16" builtinId="53" customBuiltin="1"/>
    <cellStyle name="Explanatory Text 2" xfId="570"/>
    <cellStyle name="Good" xfId="6" builtinId="26" customBuiltin="1"/>
    <cellStyle name="Good 2" xfId="571"/>
    <cellStyle name="Heading 1" xfId="2" builtinId="16" customBuiltin="1"/>
    <cellStyle name="Heading 1 2" xfId="572"/>
    <cellStyle name="Heading 2" xfId="3" builtinId="17" customBuiltin="1"/>
    <cellStyle name="Heading 2 2" xfId="573"/>
    <cellStyle name="Heading 3" xfId="4" builtinId="18" customBuiltin="1"/>
    <cellStyle name="Heading 3 2" xfId="574"/>
    <cellStyle name="Heading 4" xfId="5" builtinId="19" customBuiltin="1"/>
    <cellStyle name="Heading 4 2" xfId="575"/>
    <cellStyle name="Input" xfId="9" builtinId="20" customBuiltin="1"/>
    <cellStyle name="Input 2" xfId="576"/>
    <cellStyle name="KPMG Heading 1" xfId="577"/>
    <cellStyle name="KPMG Heading 2" xfId="578"/>
    <cellStyle name="KPMG Heading 3" xfId="579"/>
    <cellStyle name="KPMG Heading 4" xfId="580"/>
    <cellStyle name="KPMG Normal" xfId="581"/>
    <cellStyle name="KPMG Normal Text" xfId="582"/>
    <cellStyle name="KPMG Normal_123" xfId="583"/>
    <cellStyle name="Linked Cell" xfId="12" builtinId="24" customBuiltin="1"/>
    <cellStyle name="Linked Cell 2" xfId="584"/>
    <cellStyle name="Neutral" xfId="8" builtinId="28" customBuiltin="1"/>
    <cellStyle name="Neutral 2" xfId="585"/>
    <cellStyle name="Neutral 2 2" xfId="67"/>
    <cellStyle name="Neutral 2 2 2" xfId="586"/>
    <cellStyle name="Neutral 2_Դեֆիցիտ_ըստ տարրերի" xfId="587"/>
    <cellStyle name="Neutral 3" xfId="588"/>
    <cellStyle name="Neutral 4" xfId="589"/>
    <cellStyle name="Normal" xfId="0" builtinId="0" customBuiltin="1"/>
    <cellStyle name="Normal 10" xfId="92"/>
    <cellStyle name="Normal 10 10" xfId="824"/>
    <cellStyle name="Normal 10 2" xfId="591"/>
    <cellStyle name="Normal 10 2 2" xfId="592"/>
    <cellStyle name="Normal 10 2 2 2" xfId="593"/>
    <cellStyle name="Normal 10 2 2 2 2" xfId="594"/>
    <cellStyle name="Normal 10 2 2 3" xfId="595"/>
    <cellStyle name="Normal 10 2 2 3 2" xfId="596"/>
    <cellStyle name="Normal 10 2 2 4" xfId="597"/>
    <cellStyle name="Normal 10 2 3" xfId="598"/>
    <cellStyle name="Normal 10 2 3 2" xfId="599"/>
    <cellStyle name="Normal 10 2 4" xfId="600"/>
    <cellStyle name="Normal 10 2 4 2" xfId="601"/>
    <cellStyle name="Normal 10 2 5" xfId="602"/>
    <cellStyle name="Normal 10 2 6" xfId="603"/>
    <cellStyle name="Normal 10 3" xfId="604"/>
    <cellStyle name="Normal 10 3 2" xfId="605"/>
    <cellStyle name="Normal 10 3 2 2" xfId="606"/>
    <cellStyle name="Normal 10 3 3" xfId="607"/>
    <cellStyle name="Normal 10 3 3 2" xfId="608"/>
    <cellStyle name="Normal 10 3 4" xfId="609"/>
    <cellStyle name="Normal 10 3 5" xfId="610"/>
    <cellStyle name="Normal 10 4" xfId="611"/>
    <cellStyle name="Normal 10 4 2" xfId="612"/>
    <cellStyle name="Normal 10 4 2 2" xfId="613"/>
    <cellStyle name="Normal 10 4 3" xfId="614"/>
    <cellStyle name="Normal 10 4 3 2" xfId="615"/>
    <cellStyle name="Normal 10 4 4" xfId="616"/>
    <cellStyle name="Normal 10 5" xfId="617"/>
    <cellStyle name="Normal 10 5 2" xfId="618"/>
    <cellStyle name="Normal 10 6" xfId="619"/>
    <cellStyle name="Normal 10 6 2" xfId="620"/>
    <cellStyle name="Normal 10 7" xfId="621"/>
    <cellStyle name="Normal 10 8" xfId="622"/>
    <cellStyle name="Normal 10 9" xfId="590"/>
    <cellStyle name="Normal 10_Դեֆիցիտ_ըստ տարրերի" xfId="623"/>
    <cellStyle name="Normal 11" xfId="98"/>
    <cellStyle name="Normal 11 2" xfId="54"/>
    <cellStyle name="Normal 11 2 2" xfId="99"/>
    <cellStyle name="Normal 11 2 2 2" xfId="624"/>
    <cellStyle name="Normal 12" xfId="71"/>
    <cellStyle name="Normal 12 2" xfId="626"/>
    <cellStyle name="Normal 12 2 2" xfId="627"/>
    <cellStyle name="Normal 12 3" xfId="60"/>
    <cellStyle name="Normal 12 3 2" xfId="628"/>
    <cellStyle name="Normal 12 4" xfId="625"/>
    <cellStyle name="Normal 12_Դեֆիցիտ_ըստ տարրերի" xfId="629"/>
    <cellStyle name="Normal 13" xfId="630"/>
    <cellStyle name="Normal 13 2" xfId="631"/>
    <cellStyle name="Normal 14" xfId="68"/>
    <cellStyle name="Normal 14 2" xfId="633"/>
    <cellStyle name="Normal 14 3" xfId="632"/>
    <cellStyle name="Normal 15" xfId="634"/>
    <cellStyle name="Normal 15 2 2" xfId="69"/>
    <cellStyle name="Normal 16" xfId="635"/>
    <cellStyle name="Normal 16 2" xfId="636"/>
    <cellStyle name="Normal 16 3" xfId="637"/>
    <cellStyle name="Normal 16 4" xfId="638"/>
    <cellStyle name="Normal 16_Դեֆիցիտ_ըստ տարրերի" xfId="639"/>
    <cellStyle name="Normal 17" xfId="640"/>
    <cellStyle name="Normal 18" xfId="82"/>
    <cellStyle name="Normal 19" xfId="755"/>
    <cellStyle name="Normal 2" xfId="43"/>
    <cellStyle name="Normal 2 2" xfId="47"/>
    <cellStyle name="Normal 2 2 2" xfId="48"/>
    <cellStyle name="Normal 2 2 2 2" xfId="643"/>
    <cellStyle name="Normal 2 2 3" xfId="644"/>
    <cellStyle name="Normal 2 2 4" xfId="642"/>
    <cellStyle name="Normal 2 3" xfId="72"/>
    <cellStyle name="Normal 2 3 2" xfId="645"/>
    <cellStyle name="Normal 2 3 2 2" xfId="646"/>
    <cellStyle name="Normal 2 3 3" xfId="647"/>
    <cellStyle name="Normal 2 4" xfId="648"/>
    <cellStyle name="Normal 2 4 2" xfId="649"/>
    <cellStyle name="Normal 2 4 3" xfId="650"/>
    <cellStyle name="Normal 2 4_Դեֆիցիտ_ըստ տարրերի" xfId="651"/>
    <cellStyle name="Normal 2 5" xfId="652"/>
    <cellStyle name="Normal 2 6" xfId="641"/>
    <cellStyle name="Normal 2 7" xfId="807"/>
    <cellStyle name="Normal 2 8" xfId="825"/>
    <cellStyle name="Normal 2 9" xfId="816"/>
    <cellStyle name="Normal 2_3.Havelvacner_N1_12 23.01.2018" xfId="653"/>
    <cellStyle name="Normal 20" xfId="809"/>
    <cellStyle name="Normal 21" xfId="833"/>
    <cellStyle name="Normal 3" xfId="52"/>
    <cellStyle name="Normal 3 2" xfId="655"/>
    <cellStyle name="Normal 3 2 2" xfId="656"/>
    <cellStyle name="Normal 3 3" xfId="657"/>
    <cellStyle name="Normal 3 3 2" xfId="658"/>
    <cellStyle name="Normal 3 3 3" xfId="659"/>
    <cellStyle name="Normal 3 4" xfId="660"/>
    <cellStyle name="Normal 3 4 2" xfId="661"/>
    <cellStyle name="Normal 3 5" xfId="654"/>
    <cellStyle name="Normal 3_Deficit" xfId="662"/>
    <cellStyle name="Normal 4" xfId="66"/>
    <cellStyle name="Normal 4 2" xfId="76"/>
    <cellStyle name="Normal 4 2 2" xfId="664"/>
    <cellStyle name="Normal 4 3" xfId="665"/>
    <cellStyle name="Normal 4 4" xfId="666"/>
    <cellStyle name="Normal 4 4 2" xfId="826"/>
    <cellStyle name="Normal 4 5" xfId="667"/>
    <cellStyle name="Normal 4 6" xfId="663"/>
    <cellStyle name="Normal 4_Deficit" xfId="668"/>
    <cellStyle name="Normal 5" xfId="57"/>
    <cellStyle name="Normal 5 10" xfId="670"/>
    <cellStyle name="Normal 5 11" xfId="671"/>
    <cellStyle name="Normal 5 12" xfId="669"/>
    <cellStyle name="Normal 5 13" xfId="827"/>
    <cellStyle name="Normal 5 2" xfId="46"/>
    <cellStyle name="Normal 5 2 2" xfId="83"/>
    <cellStyle name="Normal 5 2 2 2" xfId="673"/>
    <cellStyle name="Normal 5 2 3" xfId="672"/>
    <cellStyle name="Normal 5 2 9" xfId="61"/>
    <cellStyle name="Normal 5 3" xfId="77"/>
    <cellStyle name="Normal 5 3 2" xfId="675"/>
    <cellStyle name="Normal 5 3 2 2" xfId="676"/>
    <cellStyle name="Normal 5 3 2 2 2" xfId="677"/>
    <cellStyle name="Normal 5 3 2 3" xfId="678"/>
    <cellStyle name="Normal 5 3 2 3 2" xfId="679"/>
    <cellStyle name="Normal 5 3 2 4" xfId="680"/>
    <cellStyle name="Normal 5 3 3" xfId="681"/>
    <cellStyle name="Normal 5 3 3 2" xfId="682"/>
    <cellStyle name="Normal 5 3 4" xfId="683"/>
    <cellStyle name="Normal 5 3 4 2" xfId="684"/>
    <cellStyle name="Normal 5 3 5" xfId="685"/>
    <cellStyle name="Normal 5 3 6" xfId="686"/>
    <cellStyle name="Normal 5 3 7" xfId="674"/>
    <cellStyle name="Normal 5 4" xfId="687"/>
    <cellStyle name="Normal 5 4 2" xfId="688"/>
    <cellStyle name="Normal 5 4 2 2" xfId="689"/>
    <cellStyle name="Normal 5 4 2 2 2" xfId="690"/>
    <cellStyle name="Normal 5 4 2 3" xfId="691"/>
    <cellStyle name="Normal 5 4 2 3 2" xfId="692"/>
    <cellStyle name="Normal 5 4 2 4" xfId="693"/>
    <cellStyle name="Normal 5 4 3" xfId="694"/>
    <cellStyle name="Normal 5 4 3 2" xfId="695"/>
    <cellStyle name="Normal 5 4 4" xfId="696"/>
    <cellStyle name="Normal 5 4 4 2" xfId="697"/>
    <cellStyle name="Normal 5 4 5" xfId="698"/>
    <cellStyle name="Normal 5 5" xfId="699"/>
    <cellStyle name="Normal 5 5 2" xfId="700"/>
    <cellStyle name="Normal 5 5 2 2" xfId="701"/>
    <cellStyle name="Normal 5 5 3" xfId="702"/>
    <cellStyle name="Normal 5 5 3 2" xfId="703"/>
    <cellStyle name="Normal 5 5 4" xfId="704"/>
    <cellStyle name="Normal 5 6" xfId="705"/>
    <cellStyle name="Normal 5 6 2" xfId="706"/>
    <cellStyle name="Normal 5 6 2 2" xfId="707"/>
    <cellStyle name="Normal 5 6 3" xfId="708"/>
    <cellStyle name="Normal 5 6 3 2" xfId="709"/>
    <cellStyle name="Normal 5 6 4" xfId="710"/>
    <cellStyle name="Normal 5 7" xfId="711"/>
    <cellStyle name="Normal 5 7 2" xfId="712"/>
    <cellStyle name="Normal 5 8" xfId="713"/>
    <cellStyle name="Normal 5 8 2" xfId="714"/>
    <cellStyle name="Normal 5 9" xfId="715"/>
    <cellStyle name="Normal 5_Deficit" xfId="716"/>
    <cellStyle name="Normal 6" xfId="78"/>
    <cellStyle name="Normal 6 2" xfId="718"/>
    <cellStyle name="Normal 6 2 2" xfId="719"/>
    <cellStyle name="Normal 6 3" xfId="720"/>
    <cellStyle name="Normal 6 4" xfId="717"/>
    <cellStyle name="Normal 6_Դեֆիցիտ_ըստ տարրերի" xfId="721"/>
    <cellStyle name="Normal 7" xfId="80"/>
    <cellStyle name="Normal 7 2" xfId="97"/>
    <cellStyle name="Normal 7 2 2" xfId="723"/>
    <cellStyle name="Normal 7 3" xfId="722"/>
    <cellStyle name="Normal 8" xfId="45"/>
    <cellStyle name="Normal 8 2" xfId="94"/>
    <cellStyle name="Normal 8 2 2" xfId="725"/>
    <cellStyle name="Normal 8 3" xfId="85"/>
    <cellStyle name="Normal 8 3 2" xfId="727"/>
    <cellStyle name="Normal 8 3 3" xfId="728"/>
    <cellStyle name="Normal 8 3 4" xfId="726"/>
    <cellStyle name="Normal 8 3 5" xfId="829"/>
    <cellStyle name="Normal 8 3_Դեֆիցիտ_ըստ տարրերի" xfId="729"/>
    <cellStyle name="Normal 8 4" xfId="724"/>
    <cellStyle name="Normal 8 5" xfId="808"/>
    <cellStyle name="Normal 8 6" xfId="828"/>
    <cellStyle name="Normal 8 7" xfId="812"/>
    <cellStyle name="Normal 88" xfId="89"/>
    <cellStyle name="Normal 89" xfId="91"/>
    <cellStyle name="Normal 9" xfId="88"/>
    <cellStyle name="Normal 9 2" xfId="731"/>
    <cellStyle name="Normal 9 3" xfId="730"/>
    <cellStyle name="Normal 90" xfId="90"/>
    <cellStyle name="Normal_Book2" xfId="834"/>
    <cellStyle name="Note" xfId="15" builtinId="10" customBuiltin="1"/>
    <cellStyle name="Note 2" xfId="732"/>
    <cellStyle name="Note 2 2" xfId="733"/>
    <cellStyle name="Note 2 3" xfId="734"/>
    <cellStyle name="Note 2_Դեֆիցիտ_ըստ տարրերի" xfId="735"/>
    <cellStyle name="Output" xfId="10" builtinId="21" customBuiltin="1"/>
    <cellStyle name="Output 2" xfId="736"/>
    <cellStyle name="Percent 2" xfId="79"/>
    <cellStyle name="Percent 2 2" xfId="739"/>
    <cellStyle name="Percent 2 2 2" xfId="740"/>
    <cellStyle name="Percent 2 2 2 2" xfId="741"/>
    <cellStyle name="Percent 2 3" xfId="742"/>
    <cellStyle name="Percent 2 3 2" xfId="743"/>
    <cellStyle name="Percent 2 4" xfId="744"/>
    <cellStyle name="Percent 2 5" xfId="738"/>
    <cellStyle name="Percent 3" xfId="84"/>
    <cellStyle name="Percent 3 2" xfId="746"/>
    <cellStyle name="Percent 3 2 2" xfId="747"/>
    <cellStyle name="Percent 3 3" xfId="748"/>
    <cellStyle name="Percent 3 4" xfId="745"/>
    <cellStyle name="Percent 4" xfId="87"/>
    <cellStyle name="Percent 4 2" xfId="101"/>
    <cellStyle name="Percent 4 2 2" xfId="750"/>
    <cellStyle name="Percent 4 3" xfId="749"/>
    <cellStyle name="Percent 5" xfId="751"/>
    <cellStyle name="Percent 5 2" xfId="752"/>
    <cellStyle name="Percent 5 2 2" xfId="753"/>
    <cellStyle name="Percent 5 3" xfId="754"/>
    <cellStyle name="Percent 6" xfId="737"/>
    <cellStyle name="SN_241" xfId="42"/>
    <cellStyle name="Style 1" xfId="756"/>
    <cellStyle name="Style 1 2" xfId="757"/>
    <cellStyle name="Title" xfId="1" builtinId="15" customBuiltin="1"/>
    <cellStyle name="Title 2" xfId="758"/>
    <cellStyle name="Total" xfId="17" builtinId="25" customBuiltin="1"/>
    <cellStyle name="Total 2" xfId="759"/>
    <cellStyle name="Warning Text" xfId="14" builtinId="11" customBuiltin="1"/>
    <cellStyle name="Warning Text 2" xfId="760"/>
    <cellStyle name="Беззащитный" xfId="761"/>
    <cellStyle name="Защитный" xfId="762"/>
    <cellStyle name="Обычный 11" xfId="70"/>
    <cellStyle name="Обычный 2" xfId="763"/>
    <cellStyle name="Обычный 2 10" xfId="764"/>
    <cellStyle name="Обычный 2 11" xfId="765"/>
    <cellStyle name="Обычный 2 12" xfId="766"/>
    <cellStyle name="Обычный 2 13" xfId="767"/>
    <cellStyle name="Обычный 2 14" xfId="768"/>
    <cellStyle name="Обычный 2 14 2" xfId="769"/>
    <cellStyle name="Обычный 2 14 3" xfId="770"/>
    <cellStyle name="Обычный 2 14 4" xfId="830"/>
    <cellStyle name="Обычный 2 14_Դեֆիցիտ_ըստ տարրերի" xfId="771"/>
    <cellStyle name="Обычный 2 15" xfId="772"/>
    <cellStyle name="Обычный 2 16" xfId="773"/>
    <cellStyle name="Обычный 2 2" xfId="774"/>
    <cellStyle name="Обычный 2 2 2" xfId="775"/>
    <cellStyle name="Обычный 2 3" xfId="776"/>
    <cellStyle name="Обычный 2 4" xfId="777"/>
    <cellStyle name="Обычный 2 4 2" xfId="778"/>
    <cellStyle name="Обычный 2 5" xfId="779"/>
    <cellStyle name="Обычный 2 5 2" xfId="780"/>
    <cellStyle name="Обычный 2 6" xfId="781"/>
    <cellStyle name="Обычный 2 6 2" xfId="782"/>
    <cellStyle name="Обычный 2 7" xfId="783"/>
    <cellStyle name="Обычный 2 7 2" xfId="784"/>
    <cellStyle name="Обычный 2 8" xfId="785"/>
    <cellStyle name="Обычный 2 8 2" xfId="786"/>
    <cellStyle name="Обычный 2 9" xfId="787"/>
    <cellStyle name="Обычный 2 9 2" xfId="788"/>
    <cellStyle name="Обычный 2 9 2 2" xfId="789"/>
    <cellStyle name="Обычный 2 9 3" xfId="790"/>
    <cellStyle name="Обычный 2 9 4" xfId="791"/>
    <cellStyle name="Обычный 2 9 5" xfId="831"/>
    <cellStyle name="Обычный 2 9_Դեֆիցիտ_ըստ տարրերի" xfId="792"/>
    <cellStyle name="Обычный 2_900005052015" xfId="793"/>
    <cellStyle name="Обычный 3" xfId="50"/>
    <cellStyle name="Обычный 3 2" xfId="795"/>
    <cellStyle name="Обычный 3 3" xfId="796"/>
    <cellStyle name="Обычный 3 4" xfId="794"/>
    <cellStyle name="Обычный 3 5" xfId="832"/>
    <cellStyle name="Обычный 3_Դեֆիցիտ_ըստ տարրերի" xfId="797"/>
    <cellStyle name="Обычный 4" xfId="798"/>
    <cellStyle name="Обычный 5" xfId="65"/>
    <cellStyle name="Обычный 7" xfId="64"/>
    <cellStyle name="Стиль 1" xfId="799"/>
    <cellStyle name="Финансовый 2" xfId="800"/>
    <cellStyle name="Финансовый 2 2" xfId="801"/>
    <cellStyle name="Финансовый 2 3" xfId="802"/>
    <cellStyle name="Финансовый 3" xfId="803"/>
    <cellStyle name="Финансовый 4" xfId="804"/>
    <cellStyle name="Финансовый 4 2" xfId="805"/>
    <cellStyle name="Финансовый 5" xfId="8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2"/>
  <sheetViews>
    <sheetView workbookViewId="0">
      <selection activeCell="A9" sqref="A9:A10"/>
    </sheetView>
  </sheetViews>
  <sheetFormatPr defaultColWidth="9.140625" defaultRowHeight="12.75"/>
  <cols>
    <col min="1" max="1" width="73.42578125" style="1" customWidth="1"/>
    <col min="2" max="2" width="31.7109375" style="1" customWidth="1"/>
    <col min="3" max="3" width="35" style="1" customWidth="1"/>
    <col min="4" max="4" width="19.42578125" style="1" customWidth="1"/>
    <col min="5" max="5" width="17.42578125" style="1" customWidth="1"/>
    <col min="6" max="16384" width="9.140625" style="1"/>
  </cols>
  <sheetData>
    <row r="2" spans="1:4" ht="17.25">
      <c r="A2" s="2"/>
      <c r="B2" s="2"/>
      <c r="C2" s="3" t="s">
        <v>18</v>
      </c>
    </row>
    <row r="3" spans="1:4" ht="17.25">
      <c r="A3" s="2"/>
      <c r="B3" s="2"/>
      <c r="C3" s="3" t="s">
        <v>17</v>
      </c>
    </row>
    <row r="4" spans="1:4" ht="17.25">
      <c r="A4" s="2"/>
      <c r="B4" s="2"/>
      <c r="C4" s="3" t="s">
        <v>0</v>
      </c>
    </row>
    <row r="5" spans="1:4" ht="17.25">
      <c r="A5" s="2"/>
      <c r="B5" s="2"/>
      <c r="C5" s="2"/>
    </row>
    <row r="6" spans="1:4" ht="60.75" customHeight="1">
      <c r="A6" s="91" t="s">
        <v>23</v>
      </c>
      <c r="B6" s="91"/>
      <c r="C6" s="91"/>
    </row>
    <row r="7" spans="1:4" ht="17.25">
      <c r="A7" s="2"/>
      <c r="B7" s="2"/>
      <c r="C7" s="2"/>
    </row>
    <row r="8" spans="1:4" ht="17.25">
      <c r="A8" s="4"/>
      <c r="B8" s="4"/>
      <c r="C8" s="5" t="s">
        <v>3</v>
      </c>
    </row>
    <row r="9" spans="1:4" ht="60" customHeight="1">
      <c r="A9" s="56" t="s">
        <v>5</v>
      </c>
      <c r="B9" s="58" t="s">
        <v>4</v>
      </c>
      <c r="C9" s="59"/>
    </row>
    <row r="10" spans="1:4" ht="17.25">
      <c r="A10" s="57"/>
      <c r="B10" s="6" t="s">
        <v>14</v>
      </c>
      <c r="C10" s="6" t="s">
        <v>1</v>
      </c>
    </row>
    <row r="11" spans="1:4" ht="17.25">
      <c r="A11" s="7" t="s">
        <v>6</v>
      </c>
      <c r="B11" s="6">
        <f>+B13+B26</f>
        <v>0</v>
      </c>
      <c r="C11" s="6">
        <f>+C13+C26</f>
        <v>0</v>
      </c>
      <c r="D11" s="12"/>
    </row>
    <row r="12" spans="1:4" ht="17.25">
      <c r="A12" s="8" t="s">
        <v>7</v>
      </c>
      <c r="B12" s="8"/>
      <c r="C12" s="6"/>
    </row>
    <row r="13" spans="1:4" ht="17.25">
      <c r="A13" s="8" t="s">
        <v>11</v>
      </c>
      <c r="B13" s="6">
        <f>+B21+B15</f>
        <v>124800000</v>
      </c>
      <c r="C13" s="6">
        <f>+C21+C15</f>
        <v>124800000</v>
      </c>
    </row>
    <row r="14" spans="1:4" ht="17.25">
      <c r="A14" s="10" t="s">
        <v>7</v>
      </c>
      <c r="B14" s="10"/>
      <c r="C14" s="6"/>
    </row>
    <row r="15" spans="1:4" ht="17.25">
      <c r="A15" s="13" t="s">
        <v>10</v>
      </c>
      <c r="B15" s="15">
        <f>+B17</f>
        <v>26000000</v>
      </c>
      <c r="C15" s="15">
        <f>+C17</f>
        <v>74000000</v>
      </c>
    </row>
    <row r="16" spans="1:4" ht="17.25">
      <c r="A16" s="13" t="s">
        <v>7</v>
      </c>
      <c r="B16" s="13"/>
      <c r="C16" s="15"/>
    </row>
    <row r="17" spans="1:3" ht="51.75">
      <c r="A17" s="13" t="s">
        <v>19</v>
      </c>
      <c r="B17" s="8">
        <f>+B18</f>
        <v>26000000</v>
      </c>
      <c r="C17" s="8">
        <f>+C18</f>
        <v>74000000</v>
      </c>
    </row>
    <row r="18" spans="1:3" ht="17.25">
      <c r="A18" s="16" t="s">
        <v>2</v>
      </c>
      <c r="B18" s="8">
        <f>+B20</f>
        <v>26000000</v>
      </c>
      <c r="C18" s="8">
        <f>+C20</f>
        <v>74000000</v>
      </c>
    </row>
    <row r="19" spans="1:3" ht="17.25">
      <c r="A19" s="16" t="s">
        <v>20</v>
      </c>
      <c r="B19" s="8"/>
      <c r="C19" s="8"/>
    </row>
    <row r="20" spans="1:3" ht="17.25">
      <c r="A20" s="17" t="s">
        <v>21</v>
      </c>
      <c r="B20" s="8">
        <v>26000000</v>
      </c>
      <c r="C20" s="8">
        <v>74000000</v>
      </c>
    </row>
    <row r="21" spans="1:3" ht="17.25">
      <c r="A21" s="8" t="s">
        <v>12</v>
      </c>
      <c r="B21" s="8">
        <f>+B23</f>
        <v>98800000</v>
      </c>
      <c r="C21" s="8">
        <f>+C23</f>
        <v>50800000</v>
      </c>
    </row>
    <row r="22" spans="1:3" ht="17.25">
      <c r="A22" s="8" t="s">
        <v>7</v>
      </c>
      <c r="B22" s="8"/>
      <c r="C22" s="8"/>
    </row>
    <row r="23" spans="1:3" ht="29.25" customHeight="1">
      <c r="A23" s="8" t="s">
        <v>13</v>
      </c>
      <c r="B23" s="8">
        <f>+B24+B25</f>
        <v>98800000</v>
      </c>
      <c r="C23" s="8">
        <f>+C24+C25</f>
        <v>50800000</v>
      </c>
    </row>
    <row r="24" spans="1:3" s="11" customFormat="1" ht="35.25" customHeight="1">
      <c r="A24" s="8" t="s">
        <v>15</v>
      </c>
      <c r="B24" s="8">
        <v>50800000</v>
      </c>
      <c r="C24" s="8">
        <v>50800000</v>
      </c>
    </row>
    <row r="25" spans="1:3" ht="63.75" customHeight="1">
      <c r="A25" s="8" t="s">
        <v>22</v>
      </c>
      <c r="B25" s="8">
        <v>48000000</v>
      </c>
      <c r="C25" s="8">
        <v>0</v>
      </c>
    </row>
    <row r="26" spans="1:3" ht="17.25">
      <c r="A26" s="8" t="s">
        <v>8</v>
      </c>
      <c r="B26" s="8">
        <f>+B28</f>
        <v>-124800000</v>
      </c>
      <c r="C26" s="8">
        <f>+C28</f>
        <v>-124800000</v>
      </c>
    </row>
    <row r="27" spans="1:3" ht="17.25">
      <c r="A27" s="8" t="s">
        <v>9</v>
      </c>
      <c r="B27" s="8"/>
      <c r="C27" s="9"/>
    </row>
    <row r="28" spans="1:3" ht="17.25">
      <c r="A28" s="8" t="s">
        <v>10</v>
      </c>
      <c r="B28" s="8">
        <f>+B30</f>
        <v>-124800000</v>
      </c>
      <c r="C28" s="8">
        <f>+C30</f>
        <v>-124800000</v>
      </c>
    </row>
    <row r="29" spans="1:3" ht="17.25">
      <c r="A29" s="8" t="s">
        <v>7</v>
      </c>
      <c r="B29" s="8"/>
      <c r="C29" s="9"/>
    </row>
    <row r="30" spans="1:3" ht="51.75">
      <c r="A30" s="13" t="s">
        <v>16</v>
      </c>
      <c r="B30" s="8">
        <v>-124800000</v>
      </c>
      <c r="C30" s="8">
        <v>-124800000</v>
      </c>
    </row>
    <row r="31" spans="1:3" ht="17.25">
      <c r="A31" s="14" t="s">
        <v>2</v>
      </c>
      <c r="B31" s="8">
        <v>-124800000</v>
      </c>
      <c r="C31" s="8">
        <v>-124800000</v>
      </c>
    </row>
    <row r="32" spans="1:3" ht="17.25">
      <c r="A32" s="14" t="s">
        <v>24</v>
      </c>
      <c r="B32" s="8">
        <v>-124800000</v>
      </c>
      <c r="C32" s="8">
        <v>-124800000</v>
      </c>
    </row>
  </sheetData>
  <mergeCells count="3">
    <mergeCell ref="A6:C6"/>
    <mergeCell ref="A9:A10"/>
    <mergeCell ref="B9:C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F5" sqref="F5"/>
    </sheetView>
  </sheetViews>
  <sheetFormatPr defaultRowHeight="16.5"/>
  <cols>
    <col min="1" max="1" width="13.85546875" style="18" customWidth="1"/>
    <col min="2" max="2" width="16" style="18" customWidth="1"/>
    <col min="3" max="3" width="55.28515625" style="18" customWidth="1"/>
    <col min="4" max="4" width="32.5703125" style="18" customWidth="1"/>
    <col min="5" max="5" width="22.140625" style="18" customWidth="1"/>
    <col min="6" max="6" width="21" style="19" customWidth="1"/>
    <col min="7" max="7" width="20.85546875" style="19" customWidth="1"/>
    <col min="8" max="8" width="25.42578125" style="19" customWidth="1"/>
    <col min="9" max="9" width="28.5703125" style="19" customWidth="1"/>
    <col min="10" max="10" width="22.85546875" style="19" customWidth="1"/>
    <col min="11" max="12" width="16.7109375" style="19" customWidth="1"/>
    <col min="13" max="13" width="16.7109375" style="18" customWidth="1"/>
    <col min="14" max="16384" width="9.140625" style="18"/>
  </cols>
  <sheetData>
    <row r="1" spans="1:10" s="27" customFormat="1" ht="21.75" customHeight="1">
      <c r="A1" s="26"/>
      <c r="D1" s="28" t="s">
        <v>54</v>
      </c>
      <c r="E1" s="29"/>
    </row>
    <row r="2" spans="1:10" s="27" customFormat="1" ht="96" customHeight="1">
      <c r="A2" s="90" t="s">
        <v>58</v>
      </c>
      <c r="B2" s="90"/>
      <c r="C2" s="90"/>
      <c r="D2" s="90"/>
      <c r="E2" s="90"/>
    </row>
    <row r="3" spans="1:10" s="27" customFormat="1" ht="17.25">
      <c r="A3" s="26"/>
      <c r="D3" s="29"/>
      <c r="E3" s="29"/>
    </row>
    <row r="4" spans="1:10" s="27" customFormat="1" ht="34.5" customHeight="1">
      <c r="A4" s="26"/>
      <c r="D4" s="29"/>
      <c r="E4" s="5" t="s">
        <v>3</v>
      </c>
    </row>
    <row r="5" spans="1:10" s="27" customFormat="1" ht="61.5" customHeight="1">
      <c r="A5" s="84" t="s">
        <v>25</v>
      </c>
      <c r="B5" s="84"/>
      <c r="C5" s="84" t="s">
        <v>26</v>
      </c>
      <c r="D5" s="85" t="s">
        <v>56</v>
      </c>
      <c r="E5" s="86"/>
      <c r="F5" s="29"/>
      <c r="G5" s="29"/>
    </row>
    <row r="6" spans="1:10" s="27" customFormat="1" ht="25.5" customHeight="1">
      <c r="A6" s="33" t="s">
        <v>27</v>
      </c>
      <c r="B6" s="33" t="s">
        <v>28</v>
      </c>
      <c r="C6" s="84"/>
      <c r="D6" s="34" t="s">
        <v>57</v>
      </c>
      <c r="E6" s="35" t="s">
        <v>1</v>
      </c>
      <c r="F6" s="29"/>
      <c r="G6" s="29"/>
    </row>
    <row r="7" spans="1:10" s="27" customFormat="1" ht="38.25" customHeight="1">
      <c r="A7" s="36"/>
      <c r="B7" s="36"/>
      <c r="C7" s="37" t="s">
        <v>29</v>
      </c>
      <c r="D7" s="38">
        <f>D9</f>
        <v>124800000</v>
      </c>
      <c r="E7" s="38">
        <f>E9</f>
        <v>124800000</v>
      </c>
      <c r="F7" s="39"/>
      <c r="G7" s="29"/>
    </row>
    <row r="8" spans="1:10" s="40" customFormat="1" ht="33.75" customHeight="1">
      <c r="A8" s="87" t="s">
        <v>2</v>
      </c>
      <c r="B8" s="88"/>
      <c r="C8" s="88"/>
      <c r="D8" s="88"/>
      <c r="E8" s="89"/>
      <c r="G8" s="41"/>
      <c r="H8" s="41"/>
      <c r="I8" s="41"/>
    </row>
    <row r="9" spans="1:10">
      <c r="A9" s="69">
        <v>1211</v>
      </c>
      <c r="B9" s="70"/>
      <c r="C9" s="71" t="s">
        <v>31</v>
      </c>
      <c r="D9" s="60">
        <f>D16</f>
        <v>124800000</v>
      </c>
      <c r="E9" s="60">
        <f>E16</f>
        <v>124800000</v>
      </c>
    </row>
    <row r="10" spans="1:10">
      <c r="A10" s="69"/>
      <c r="B10" s="70"/>
      <c r="C10" s="72"/>
      <c r="D10" s="61"/>
      <c r="E10" s="61"/>
    </row>
    <row r="11" spans="1:10">
      <c r="A11" s="69"/>
      <c r="B11" s="70"/>
      <c r="C11" s="63" t="s">
        <v>32</v>
      </c>
      <c r="D11" s="61"/>
      <c r="E11" s="61"/>
    </row>
    <row r="12" spans="1:10" ht="38.25" customHeight="1">
      <c r="A12" s="69"/>
      <c r="B12" s="70"/>
      <c r="C12" s="64"/>
      <c r="D12" s="61"/>
      <c r="E12" s="61"/>
      <c r="G12" s="20"/>
      <c r="H12" s="20"/>
      <c r="I12" s="20"/>
      <c r="J12" s="20"/>
    </row>
    <row r="13" spans="1:10">
      <c r="A13" s="69"/>
      <c r="B13" s="70"/>
      <c r="C13" s="65" t="s">
        <v>33</v>
      </c>
      <c r="D13" s="61"/>
      <c r="E13" s="61"/>
      <c r="G13" s="20"/>
      <c r="H13" s="20"/>
      <c r="I13" s="20"/>
      <c r="J13" s="20"/>
    </row>
    <row r="14" spans="1:10">
      <c r="A14" s="69"/>
      <c r="B14" s="70"/>
      <c r="C14" s="64"/>
      <c r="D14" s="62"/>
      <c r="E14" s="62"/>
      <c r="G14" s="21"/>
      <c r="H14" s="21"/>
      <c r="I14" s="21"/>
      <c r="J14" s="21"/>
    </row>
    <row r="15" spans="1:10">
      <c r="A15" s="66" t="s">
        <v>30</v>
      </c>
      <c r="B15" s="67"/>
      <c r="C15" s="67"/>
      <c r="D15" s="67"/>
      <c r="E15" s="68"/>
    </row>
    <row r="16" spans="1:10">
      <c r="A16" s="78"/>
      <c r="B16" s="81">
        <v>46001</v>
      </c>
      <c r="C16" s="76" t="s">
        <v>34</v>
      </c>
      <c r="D16" s="73">
        <f>-'ՀավելվածN 1'!B32</f>
        <v>124800000</v>
      </c>
      <c r="E16" s="73">
        <f>-'ՀավելվածN 1'!C32</f>
        <v>124800000</v>
      </c>
    </row>
    <row r="17" spans="1:5">
      <c r="A17" s="79"/>
      <c r="B17" s="82"/>
      <c r="C17" s="64"/>
      <c r="D17" s="74"/>
      <c r="E17" s="74"/>
    </row>
    <row r="18" spans="1:5">
      <c r="A18" s="79"/>
      <c r="B18" s="82"/>
      <c r="C18" s="76" t="s">
        <v>35</v>
      </c>
      <c r="D18" s="74"/>
      <c r="E18" s="74"/>
    </row>
    <row r="19" spans="1:5" ht="33.75" customHeight="1">
      <c r="A19" s="79"/>
      <c r="B19" s="82"/>
      <c r="C19" s="64"/>
      <c r="D19" s="74"/>
      <c r="E19" s="74"/>
    </row>
    <row r="20" spans="1:5">
      <c r="A20" s="79"/>
      <c r="B20" s="82"/>
      <c r="C20" s="65" t="s">
        <v>36</v>
      </c>
      <c r="D20" s="74"/>
      <c r="E20" s="74"/>
    </row>
    <row r="21" spans="1:5" ht="17.25" thickBot="1">
      <c r="A21" s="80"/>
      <c r="B21" s="83"/>
      <c r="C21" s="77"/>
      <c r="D21" s="75"/>
      <c r="E21" s="75"/>
    </row>
  </sheetData>
  <mergeCells count="20">
    <mergeCell ref="A5:B5"/>
    <mergeCell ref="C5:C6"/>
    <mergeCell ref="D5:E5"/>
    <mergeCell ref="A8:E8"/>
    <mergeCell ref="A2:E2"/>
    <mergeCell ref="D16:D21"/>
    <mergeCell ref="E16:E21"/>
    <mergeCell ref="C18:C19"/>
    <mergeCell ref="C20:C21"/>
    <mergeCell ref="A16:A21"/>
    <mergeCell ref="B16:B21"/>
    <mergeCell ref="C16:C17"/>
    <mergeCell ref="E9:E14"/>
    <mergeCell ref="C11:C12"/>
    <mergeCell ref="C13:C14"/>
    <mergeCell ref="A15:E15"/>
    <mergeCell ref="A9:A14"/>
    <mergeCell ref="B9:B14"/>
    <mergeCell ref="C9:C10"/>
    <mergeCell ref="D9:D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A2" sqref="A2:D2"/>
    </sheetView>
  </sheetViews>
  <sheetFormatPr defaultColWidth="9.140625" defaultRowHeight="17.25"/>
  <cols>
    <col min="1" max="1" width="46.7109375" style="30" customWidth="1"/>
    <col min="2" max="2" width="66.5703125" style="30" customWidth="1"/>
    <col min="3" max="3" width="26.140625" style="23" customWidth="1"/>
    <col min="4" max="4" width="22" style="23" customWidth="1"/>
    <col min="5" max="5" width="18.7109375" style="23" bestFit="1" customWidth="1"/>
    <col min="6" max="6" width="19.85546875" style="23" bestFit="1" customWidth="1"/>
    <col min="7" max="7" width="17.85546875" style="23" customWidth="1"/>
    <col min="8" max="8" width="19.42578125" style="23" customWidth="1"/>
    <col min="9" max="16384" width="9.140625" style="23"/>
  </cols>
  <sheetData>
    <row r="1" spans="1:5" s="30" customFormat="1">
      <c r="D1" s="28" t="s">
        <v>55</v>
      </c>
    </row>
    <row r="2" spans="1:5" s="30" customFormat="1" ht="99.75" customHeight="1">
      <c r="A2" s="91" t="s">
        <v>59</v>
      </c>
      <c r="B2" s="91"/>
      <c r="C2" s="91"/>
      <c r="D2" s="91"/>
      <c r="E2" s="31"/>
    </row>
    <row r="3" spans="1:5" s="30" customFormat="1" ht="30" customHeight="1"/>
    <row r="4" spans="1:5" s="30" customFormat="1" ht="14.25" customHeight="1">
      <c r="A4" s="32" t="s">
        <v>37</v>
      </c>
    </row>
    <row r="5" spans="1:5" ht="30" customHeight="1"/>
    <row r="6" spans="1:5" s="30" customFormat="1">
      <c r="A6" s="42"/>
      <c r="B6" s="42"/>
      <c r="C6" s="43"/>
      <c r="D6" s="44"/>
    </row>
    <row r="7" spans="1:5" s="22" customFormat="1">
      <c r="A7" s="45" t="s">
        <v>38</v>
      </c>
      <c r="B7" s="45" t="s">
        <v>39</v>
      </c>
    </row>
    <row r="8" spans="1:5">
      <c r="A8" s="46">
        <v>1210</v>
      </c>
      <c r="B8" s="46" t="s">
        <v>49</v>
      </c>
    </row>
    <row r="9" spans="1:5">
      <c r="A9" s="47" t="s">
        <v>40</v>
      </c>
      <c r="B9" s="23"/>
    </row>
    <row r="10" spans="1:5" s="22" customFormat="1">
      <c r="A10" s="45" t="s">
        <v>38</v>
      </c>
      <c r="B10" s="45" t="s">
        <v>39</v>
      </c>
      <c r="E10" s="24"/>
    </row>
    <row r="11" spans="1:5" ht="34.5">
      <c r="A11" s="46">
        <v>1211</v>
      </c>
      <c r="B11" s="46" t="s">
        <v>51</v>
      </c>
    </row>
    <row r="12" spans="1:5">
      <c r="A12" s="47" t="s">
        <v>40</v>
      </c>
      <c r="B12" s="23"/>
      <c r="C12" s="48"/>
      <c r="D12" s="49"/>
    </row>
    <row r="13" spans="1:5">
      <c r="A13" s="23"/>
      <c r="B13" s="25"/>
    </row>
    <row r="14" spans="1:5" ht="45.75" customHeight="1">
      <c r="A14" s="50" t="s">
        <v>41</v>
      </c>
      <c r="B14" s="51">
        <v>1211</v>
      </c>
      <c r="C14" s="92" t="s">
        <v>56</v>
      </c>
      <c r="D14" s="92"/>
    </row>
    <row r="15" spans="1:5">
      <c r="A15" s="50" t="s">
        <v>42</v>
      </c>
      <c r="B15" s="51">
        <v>46001</v>
      </c>
      <c r="C15" s="93" t="s">
        <v>14</v>
      </c>
      <c r="D15" s="94" t="s">
        <v>1</v>
      </c>
    </row>
    <row r="16" spans="1:5" ht="34.5">
      <c r="A16" s="50" t="s">
        <v>43</v>
      </c>
      <c r="B16" s="52" t="s">
        <v>52</v>
      </c>
      <c r="C16" s="93"/>
      <c r="D16" s="95"/>
    </row>
    <row r="17" spans="1:4" ht="34.5">
      <c r="A17" s="50" t="s">
        <v>44</v>
      </c>
      <c r="B17" s="52" t="s">
        <v>52</v>
      </c>
      <c r="C17" s="93"/>
      <c r="D17" s="95"/>
    </row>
    <row r="18" spans="1:4">
      <c r="A18" s="50" t="s">
        <v>45</v>
      </c>
      <c r="B18" s="52" t="s">
        <v>53</v>
      </c>
      <c r="C18" s="93"/>
      <c r="D18" s="95"/>
    </row>
    <row r="19" spans="1:4" ht="34.5">
      <c r="A19" s="46" t="s">
        <v>46</v>
      </c>
      <c r="B19" s="51" t="s">
        <v>50</v>
      </c>
      <c r="C19" s="93"/>
      <c r="D19" s="95"/>
    </row>
    <row r="20" spans="1:4">
      <c r="A20" s="97" t="s">
        <v>47</v>
      </c>
      <c r="B20" s="98"/>
      <c r="C20" s="93"/>
      <c r="D20" s="96"/>
    </row>
    <row r="21" spans="1:4">
      <c r="A21" s="53" t="s">
        <v>48</v>
      </c>
      <c r="B21" s="54"/>
      <c r="C21" s="55">
        <f>'Հավելված N 2'!D7</f>
        <v>124800000</v>
      </c>
      <c r="D21" s="55">
        <f>'Հավելված N 2'!E7</f>
        <v>124800000</v>
      </c>
    </row>
  </sheetData>
  <mergeCells count="5">
    <mergeCell ref="A2:D2"/>
    <mergeCell ref="C14:D14"/>
    <mergeCell ref="C15:C20"/>
    <mergeCell ref="D15:D20"/>
    <mergeCell ref="A20:B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ՀավելվածN 1</vt:lpstr>
      <vt:lpstr>Հավելված N 2</vt:lpstr>
      <vt:lpstr>Հավելված N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Մարինե Մելիքյան</cp:lastModifiedBy>
  <dcterms:created xsi:type="dcterms:W3CDTF">2023-01-16T10:39:17Z</dcterms:created>
  <dcterms:modified xsi:type="dcterms:W3CDTF">2023-09-18T07:23:54Z</dcterms:modified>
  <cp:keywords>https://mul2.gov.am/tasks/853681/oneclick/5af90f1dab795669c27bdf2e239f084fe0d69309afb9b60e91612eccad6c7f73.xlsx?token=97ef7f897fb9a92c2464a46231c582e5</cp:keywords>
</cp:coreProperties>
</file>