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0730" windowHeight="11760" activeTab="2"/>
  </bookViews>
  <sheets>
    <sheet name="1" sheetId="7" r:id="rId1"/>
    <sheet name="2" sheetId="6" r:id="rId2"/>
    <sheet name="3" sheetId="1" r:id="rId3"/>
    <sheet name="4" sheetId="2" r:id="rId4"/>
    <sheet name="5" sheetId="3" r:id="rId5"/>
    <sheet name="6" sheetId="4" r:id="rId6"/>
    <sheet name="7" sheetId="5" r:id="rId7"/>
  </sheets>
  <definedNames>
    <definedName name="_xlnm.Print_Area" localSheetId="2">'3'!$A$1:$E$51</definedName>
    <definedName name="_xlnm.Print_Area" localSheetId="3">'4'!$A$1:$H$68</definedName>
    <definedName name="_xlnm.Print_Area" localSheetId="6">'7'!$A$2:$D$72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9" i="3" l="1"/>
  <c r="D52" i="4" l="1"/>
  <c r="H47" i="2"/>
  <c r="G47" i="2"/>
  <c r="F43" i="3"/>
  <c r="I45" i="3"/>
  <c r="H45" i="3"/>
  <c r="E45" i="3"/>
  <c r="D45" i="3" s="1"/>
  <c r="I38" i="3" l="1"/>
  <c r="H38" i="3"/>
  <c r="F27" i="3" l="1"/>
  <c r="F26" i="3" s="1"/>
  <c r="F25" i="3" s="1"/>
  <c r="I28" i="3"/>
  <c r="G28" i="3" s="1"/>
  <c r="H30" i="2" s="1"/>
  <c r="D28" i="3"/>
  <c r="G30" i="2" s="1"/>
  <c r="I27" i="3" l="1"/>
  <c r="H29" i="3"/>
  <c r="H27" i="3" s="1"/>
  <c r="G27" i="3" l="1"/>
  <c r="I47" i="3"/>
  <c r="I46" i="3" s="1"/>
  <c r="G29" i="3"/>
  <c r="H31" i="2" s="1"/>
  <c r="H29" i="2" s="1"/>
  <c r="D29" i="3"/>
  <c r="G31" i="2" s="1"/>
  <c r="G29" i="2" s="1"/>
  <c r="I26" i="3"/>
  <c r="I25" i="3" s="1"/>
  <c r="I24" i="3" s="1"/>
  <c r="H47" i="3"/>
  <c r="G47" i="3" s="1"/>
  <c r="H49" i="2" s="1"/>
  <c r="F47" i="3"/>
  <c r="F46" i="3" s="1"/>
  <c r="E47" i="3"/>
  <c r="G48" i="3"/>
  <c r="H50" i="2" s="1"/>
  <c r="D48" i="3"/>
  <c r="G50" i="2" s="1"/>
  <c r="D47" i="3" l="1"/>
  <c r="G49" i="2" s="1"/>
  <c r="G48" i="2" s="1"/>
  <c r="H48" i="2"/>
  <c r="E46" i="3"/>
  <c r="D46" i="3" s="1"/>
  <c r="H46" i="3"/>
  <c r="G46" i="3" l="1"/>
  <c r="G45" i="3"/>
  <c r="G46" i="2"/>
  <c r="I37" i="3"/>
  <c r="I36" i="3" s="1"/>
  <c r="I35" i="3" s="1"/>
  <c r="I34" i="3" s="1"/>
  <c r="I32" i="3" s="1"/>
  <c r="I30" i="3" s="1"/>
  <c r="H37" i="3"/>
  <c r="H36" i="3" s="1"/>
  <c r="F37" i="3"/>
  <c r="F36" i="3" s="1"/>
  <c r="F35" i="3" s="1"/>
  <c r="F34" i="3" s="1"/>
  <c r="F32" i="3" s="1"/>
  <c r="F30" i="3" s="1"/>
  <c r="E37" i="3"/>
  <c r="E36" i="3" s="1"/>
  <c r="G38" i="3"/>
  <c r="H40" i="2" s="1"/>
  <c r="H39" i="2" s="1"/>
  <c r="H38" i="2" s="1"/>
  <c r="H37" i="2" s="1"/>
  <c r="H36" i="2" s="1"/>
  <c r="H34" i="2" s="1"/>
  <c r="H32" i="2" s="1"/>
  <c r="D38" i="3"/>
  <c r="G40" i="2" s="1"/>
  <c r="G39" i="2" s="1"/>
  <c r="G38" i="2" s="1"/>
  <c r="G37" i="2" s="1"/>
  <c r="G36" i="2" s="1"/>
  <c r="G34" i="2" s="1"/>
  <c r="G32" i="2" s="1"/>
  <c r="H26" i="3"/>
  <c r="H25" i="3" s="1"/>
  <c r="E44" i="3" l="1"/>
  <c r="E43" i="3" s="1"/>
  <c r="E41" i="3" s="1"/>
  <c r="D37" i="3"/>
  <c r="D36" i="3"/>
  <c r="E35" i="3"/>
  <c r="G36" i="3"/>
  <c r="H35" i="3"/>
  <c r="G37" i="3"/>
  <c r="E39" i="3" l="1"/>
  <c r="D35" i="3"/>
  <c r="E34" i="3"/>
  <c r="G35" i="3"/>
  <c r="H34" i="3"/>
  <c r="H24" i="3"/>
  <c r="H20" i="3" s="1"/>
  <c r="F45" i="3"/>
  <c r="H15" i="3" l="1"/>
  <c r="F44" i="3"/>
  <c r="F41" i="3" s="1"/>
  <c r="D34" i="3"/>
  <c r="E32" i="3"/>
  <c r="G34" i="3"/>
  <c r="H32" i="3"/>
  <c r="H30" i="3" s="1"/>
  <c r="E27" i="3"/>
  <c r="E26" i="3" l="1"/>
  <c r="E25" i="3" s="1"/>
  <c r="E24" i="3" s="1"/>
  <c r="E20" i="3" s="1"/>
  <c r="E22" i="3" s="1"/>
  <c r="F39" i="3"/>
  <c r="D39" i="3" s="1"/>
  <c r="D41" i="3"/>
  <c r="D44" i="3"/>
  <c r="G45" i="2"/>
  <c r="G43" i="2" s="1"/>
  <c r="G41" i="2" s="1"/>
  <c r="D32" i="3"/>
  <c r="E30" i="3"/>
  <c r="D30" i="3" s="1"/>
  <c r="D26" i="1" s="1"/>
  <c r="G30" i="3"/>
  <c r="E26" i="1" s="1"/>
  <c r="G32" i="3"/>
  <c r="I44" i="3"/>
  <c r="I43" i="3" s="1"/>
  <c r="I41" i="3" s="1"/>
  <c r="I39" i="3" s="1"/>
  <c r="I16" i="3" s="1"/>
  <c r="D26" i="3" l="1"/>
  <c r="D43" i="3"/>
  <c r="D37" i="4"/>
  <c r="D37" i="5"/>
  <c r="C37" i="4"/>
  <c r="C37" i="5"/>
  <c r="G26" i="3"/>
  <c r="D27" i="3"/>
  <c r="E15" i="3"/>
  <c r="E18" i="3"/>
  <c r="D25" i="3" l="1"/>
  <c r="F16" i="3"/>
  <c r="E16" i="3"/>
  <c r="D16" i="3" s="1"/>
  <c r="E17" i="3"/>
  <c r="H22" i="3"/>
  <c r="D32" i="1"/>
  <c r="H44" i="3"/>
  <c r="H28" i="2" l="1"/>
  <c r="H27" i="2" s="1"/>
  <c r="H25" i="2" s="1"/>
  <c r="H23" i="2" s="1"/>
  <c r="H43" i="3"/>
  <c r="G44" i="3"/>
  <c r="C51" i="5"/>
  <c r="C54" i="4"/>
  <c r="F24" i="3"/>
  <c r="F20" i="3" s="1"/>
  <c r="F18" i="3" s="1"/>
  <c r="F14" i="3" s="1"/>
  <c r="G68" i="2" s="1"/>
  <c r="G25" i="3"/>
  <c r="E14" i="3"/>
  <c r="G24" i="3"/>
  <c r="I20" i="3"/>
  <c r="I18" i="3" s="1"/>
  <c r="H41" i="3" l="1"/>
  <c r="H39" i="3" s="1"/>
  <c r="H18" i="3" s="1"/>
  <c r="G43" i="3"/>
  <c r="D24" i="3"/>
  <c r="H46" i="2"/>
  <c r="H45" i="2" s="1"/>
  <c r="H43" i="2" s="1"/>
  <c r="H41" i="2" s="1"/>
  <c r="B19" i="6"/>
  <c r="B17" i="6" s="1"/>
  <c r="B15" i="6" s="1"/>
  <c r="B13" i="6" s="1"/>
  <c r="B11" i="6" s="1"/>
  <c r="I15" i="3"/>
  <c r="F15" i="3"/>
  <c r="D15" i="3" s="1"/>
  <c r="I22" i="3"/>
  <c r="G22" i="3" s="1"/>
  <c r="F22" i="3"/>
  <c r="D22" i="3" s="1"/>
  <c r="D20" i="3"/>
  <c r="G15" i="3" l="1"/>
  <c r="I14" i="3"/>
  <c r="G39" i="3"/>
  <c r="H16" i="3"/>
  <c r="H14" i="3" s="1"/>
  <c r="C19" i="6" s="1"/>
  <c r="C24" i="4"/>
  <c r="G28" i="2"/>
  <c r="G27" i="2" s="1"/>
  <c r="G25" i="2" s="1"/>
  <c r="G23" i="2" s="1"/>
  <c r="H21" i="2"/>
  <c r="H19" i="2" s="1"/>
  <c r="H17" i="2" s="1"/>
  <c r="H15" i="2" s="1"/>
  <c r="H13" i="2" s="1"/>
  <c r="I17" i="3"/>
  <c r="F17" i="3"/>
  <c r="D20" i="1"/>
  <c r="D13" i="1" s="1"/>
  <c r="D18" i="3"/>
  <c r="D17" i="3" s="1"/>
  <c r="G20" i="3"/>
  <c r="E20" i="1" s="1"/>
  <c r="G21" i="2" l="1"/>
  <c r="G19" i="2" s="1"/>
  <c r="G17" i="2" s="1"/>
  <c r="G15" i="2" s="1"/>
  <c r="G13" i="2" s="1"/>
  <c r="H17" i="3"/>
  <c r="G18" i="3"/>
  <c r="G14" i="3"/>
  <c r="D14" i="3"/>
  <c r="H68" i="2"/>
  <c r="C24" i="5"/>
  <c r="D12" i="1"/>
  <c r="D24" i="5"/>
  <c r="D24" i="4"/>
  <c r="E46" i="1" l="1"/>
  <c r="H67" i="2"/>
  <c r="H66" i="2" s="1"/>
  <c r="H65" i="2" s="1"/>
  <c r="H63" i="2" s="1"/>
  <c r="H61" i="2" s="1"/>
  <c r="H59" i="2" s="1"/>
  <c r="D46" i="1"/>
  <c r="C75" i="4" s="1"/>
  <c r="G67" i="2"/>
  <c r="G66" i="2" s="1"/>
  <c r="G65" i="2" s="1"/>
  <c r="G63" i="2" s="1"/>
  <c r="G61" i="2" s="1"/>
  <c r="G59" i="2" s="1"/>
  <c r="G55" i="2" l="1"/>
  <c r="G53" i="2" s="1"/>
  <c r="G51" i="2" s="1"/>
  <c r="G11" i="2" s="1"/>
  <c r="G57" i="2"/>
  <c r="E39" i="1"/>
  <c r="E38" i="1" s="1"/>
  <c r="D72" i="5"/>
  <c r="D75" i="4"/>
  <c r="D39" i="1"/>
  <c r="D38" i="1" s="1"/>
  <c r="D11" i="1" s="1"/>
  <c r="C72" i="5"/>
  <c r="H57" i="2"/>
  <c r="H55" i="2"/>
  <c r="H53" i="2" s="1"/>
  <c r="H51" i="2" s="1"/>
  <c r="H11" i="2" s="1"/>
  <c r="B11" i="7" s="1"/>
  <c r="B12" i="7" s="1"/>
  <c r="G16" i="3" l="1"/>
  <c r="G17" i="3"/>
  <c r="G41" i="3"/>
  <c r="E32" i="1"/>
  <c r="D51" i="5" s="1"/>
  <c r="E13" i="1" l="1"/>
  <c r="E12" i="1" s="1"/>
  <c r="E11" i="1" s="1"/>
  <c r="D54" i="4"/>
  <c r="C17" i="6"/>
  <c r="C15" i="6" s="1"/>
  <c r="C13" i="6" s="1"/>
  <c r="C11" i="6" s="1"/>
</calcChain>
</file>

<file path=xl/sharedStrings.xml><?xml version="1.0" encoding="utf-8"?>
<sst xmlns="http://schemas.openxmlformats.org/spreadsheetml/2006/main" count="387" uniqueCount="179">
  <si>
    <t>______________ ի    ___Ն  որոշման</t>
  </si>
  <si>
    <t>Ծրագրային դասիչը</t>
  </si>
  <si>
    <t>Բյուջետային հատկացումների գլխավոր կարգադրիչների, ծրագրերի և միջոցառումների անվանումները</t>
  </si>
  <si>
    <t xml:space="preserve">Ցուցանիշների փոփոխությունը
 (ավելացումները նշված են դրական նշանով, իսկ նվազեցումները` փակագծերում) </t>
  </si>
  <si>
    <t>Ծրագիր</t>
  </si>
  <si>
    <t>Միջոցառում</t>
  </si>
  <si>
    <t>Տարի</t>
  </si>
  <si>
    <t xml:space="preserve"> ԸՆԴԱՄԵՆԸ</t>
  </si>
  <si>
    <t>Ծրագրի անվանումը`</t>
  </si>
  <si>
    <t>Ծրագրի նպատակը`</t>
  </si>
  <si>
    <t>Ծրագրի միջոցառումներ</t>
  </si>
  <si>
    <t>Միջոցառման անվանումը`</t>
  </si>
  <si>
    <t xml:space="preserve"> Ծառայությունների մատուցում </t>
  </si>
  <si>
    <t>ՀՀ կառավարություն</t>
  </si>
  <si>
    <t xml:space="preserve"> Ծրագրի անվանումը`</t>
  </si>
  <si>
    <t xml:space="preserve"> ՀՀ կառավարության պահուստային ֆոնդ</t>
  </si>
  <si>
    <t xml:space="preserve"> Ծրագրի նպատակը`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</si>
  <si>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</si>
  <si>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</si>
  <si>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Միջոցառման անվանումը`</t>
  </si>
  <si>
    <t>ՀՀ կառավարության պահուստային ֆոնդ</t>
  </si>
  <si>
    <t xml:space="preserve"> Միջոցառման նկարագրությունը`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</si>
  <si>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</si>
  <si>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</si>
  <si>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</si>
  <si>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Հավելված N 2</t>
  </si>
  <si>
    <t>Գործառնական դասիչը</t>
  </si>
  <si>
    <t>Բաժին</t>
  </si>
  <si>
    <t>Խումբ</t>
  </si>
  <si>
    <t>Դաս</t>
  </si>
  <si>
    <t>ԸՆԴԱՄԵՆԸ՝ ԾԱԽՍԵՐ</t>
  </si>
  <si>
    <t>այդ թվում`</t>
  </si>
  <si>
    <t>01</t>
  </si>
  <si>
    <t xml:space="preserve">այդ թվում՝ </t>
  </si>
  <si>
    <t>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</si>
  <si>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</si>
  <si>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</si>
  <si>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</si>
  <si>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</si>
  <si>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- Այլ ծախսեր</t>
  </si>
  <si>
    <t xml:space="preserve"> ՈՉ ՖԻՆԱՆՍԱԿԱՆ ԱԿՏԻՎՆԵՐԻ ԳԾՈՎ ԾԱԽՍԵՐ</t>
  </si>
  <si>
    <t xml:space="preserve"> ՀԻՄՆԱԿԱՆ ՄԻՋՈՑՆԵՐ</t>
  </si>
  <si>
    <t>ՄԵՔԵՆԱՆԵՐ ԵՎ ՍԱՐՔԱՎՈՐՈՒՄՆԵՐ</t>
  </si>
  <si>
    <t xml:space="preserve"> - Այլ մեքենաներ և սարքավորումներ</t>
  </si>
  <si>
    <t xml:space="preserve"> 11</t>
  </si>
  <si>
    <t xml:space="preserve"> ՀԻՄՆԱԿԱՆ ԲԱԺԻՆՆԵՐԻՆ ՉԴԱՍՎՈՂ ՊԱՀՈՒՍՏԱՅԻՆ ՖՈՆԴԵՐ</t>
  </si>
  <si>
    <t xml:space="preserve"> այդ թվում`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</si>
  <si>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</si>
  <si>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</si>
  <si>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</si>
  <si>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այդ թվում` ըստ կատարողների</t>
  </si>
  <si>
    <t xml:space="preserve"> Պահուստային միջոցներ</t>
  </si>
  <si>
    <t>______________ ի    ___Ն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</si>
  <si>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</si>
  <si>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</si>
  <si>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</si>
  <si>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</si>
  <si>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</si>
  <si>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</si>
  <si>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</si>
  <si>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>ԸՆԴԱՄԵՆԸ
այդ թվում`</t>
  </si>
  <si>
    <t xml:space="preserve"> - ԸՆԹԱՑԻԿ ԾԱԽՍԵՐ </t>
  </si>
  <si>
    <t xml:space="preserve"> - ՈՉ ՖԻՆԱՆՍԱԿԱՆ ԱԿՏԻՎՆԵՐԻ ԳԾՈՎ ԾԱԽՍԵՐ </t>
  </si>
  <si>
    <t>այդ թվում՝</t>
  </si>
  <si>
    <t>այդ թվում` բյուջետային ծախսերի տնտեսագիտական դասակարգման հոդվածներ</t>
  </si>
  <si>
    <t>ԸՆԹԱՑԻԿ ԾԱԽՍԵՐ</t>
  </si>
  <si>
    <t xml:space="preserve"> ՄԱՍ 2. ՊԵՏԱԿԱՆ ՄԱՐՄՆԻ ԳԾՈՎ ԱՐԴՅՈՒՆՔԱՅԻՆ (ԿԱՏԱՐՈՂԱԿԱՆ) ՑՈՒՑԱՆԻՇՆԵՐԸ </t>
  </si>
  <si>
    <t>Ծրագրի դասիչը</t>
  </si>
  <si>
    <t>Ծրագրի անվանումը</t>
  </si>
  <si>
    <t>Ծրագրի միջոցառումները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</si>
  <si>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</si>
  <si>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</si>
  <si>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</si>
  <si>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</si>
  <si>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</si>
  <si>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Ծառայությունը մատուցող կազմակերպություն(ների) անվանում(ներ)ը՛ </t>
  </si>
  <si>
    <t xml:space="preserve"> Արդյունքի չափորոշիչներ </t>
  </si>
  <si>
    <t xml:space="preserve"> Միջոցառման վրա կատարվող ծախսը (հազար դրամ) </t>
  </si>
  <si>
    <t xml:space="preserve"> Ակտիվն օգտագործող կազմակերպության
(ների) անվանում(ները)՛ </t>
  </si>
  <si>
    <t xml:space="preserve"> ՀՀ կառավարություն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</si>
  <si>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</si>
  <si>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</si>
  <si>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</si>
  <si>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Ինն ամիս </t>
  </si>
  <si>
    <t xml:space="preserve"> Տարի </t>
  </si>
  <si>
    <t xml:space="preserve"> Միջոցառումն իրականացնողի անվանումը</t>
  </si>
  <si>
    <t xml:space="preserve">ՀՀ կառավարություն </t>
  </si>
  <si>
    <t xml:space="preserve"> Միջոցառման վրա կատարված ծախսը (հազար դրամ) </t>
  </si>
  <si>
    <t xml:space="preserve"> ՄԱՍ 1. ՊԵՏԱԿԱՆ ՄԱՐՄՆԻ ԳԾՈՎ ԱՐԴՅՈՒՆՔԱՅԻՆ (ԿԱՏԱՐՈՂԱԿԱՆ) ՑՈՒՑԱՆԻՇՆԵՐԸ </t>
  </si>
  <si>
    <t xml:space="preserve">ՀՀ կառավարության  2023 թվականի </t>
  </si>
  <si>
    <t xml:space="preserve">ՀԱՅԱՍՏԱՆԻ ՀԱՆՐԱՊԵՏՈՒԹՅԱՆ ԿԱՌԱՎԱՐՈՒԹՅԱՆ 2022 ԹՎԱԿԱՆԻ ԴԵԿՏԵՄԲԵՐԻ 23-Ի N 2111-Ն ՈՐՈՇՄԱՆ N 9 ՀԱՎԵԼՎԱԾԻ N 9.47 ԱՂՅՈՒՍԱԿՈՒՄ ԿԱՏԱՐՎՈՂ ՓՈՓՈԽՈՒԹՅՈՒՆՆԵՐԸ </t>
  </si>
  <si>
    <t xml:space="preserve"> Պահուստային ֆոնդի կառավարման արդյունավետության և թափանցիկության ապահովում</t>
  </si>
  <si>
    <t xml:space="preserve"> Ինն ամիս</t>
  </si>
  <si>
    <t xml:space="preserve"> ԾԱՌԱՅՈՒԹՅՈՒՆՆԵՐԻ  ԵՎ   ԱՊՐԱՆՔՆԵՐԻ  ՁԵՌՔԲԵՐՈՒՄ</t>
  </si>
  <si>
    <t xml:space="preserve"> Համաշխարհային բանկի աջակցությամբ իրականացվող Պետական հատվածի արդիականացման չորրորդ  ծրագրի շրջանակներում էլեկտրոնային կառավարման համակարգերի և սարքավորումների ձեռքբերում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</si>
  <si>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</si>
  <si>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ՀԱՅԱՍՏԱՆԻ ՀԱՆՐԱՊԵՏՈՒԹՅԱՆ ԿԱՌԱՎԱՐՈՒԹՅԱՆ 2022 ԹՎԱԿԱՆԻ ԴԵԿՏԵՄԲԵՐԻ 29-Ի N 2111-Ն ՈՐՈՇՄԱՆ N 9.1 ՀԱՎԵԼՎԱԾԻ N 9.1.58 ԱՂՅՈՒՍԱԿՈՒՄ ԿԱՏԱՐՎՈՂ ՓՈՓՈԽՈՒԹՅՈՒՆՆԵՐԸ </t>
  </si>
  <si>
    <t xml:space="preserve">  ԸՆԴԱՄԵՆԸ</t>
  </si>
  <si>
    <t>Բ. Արտաքին աղբյուրներ - ընդամենը</t>
  </si>
  <si>
    <t xml:space="preserve"> այդ թվում</t>
  </si>
  <si>
    <t>Պետական  բյուջեի  դեֆիցիտի ֆինանսավորման աղբյուրներն ու դրանց տարրերի անվանումները</t>
  </si>
  <si>
    <t>Ինն ամիս</t>
  </si>
  <si>
    <t>1. Փոխառու զուտ միջոցներ</t>
  </si>
  <si>
    <t>որից`</t>
  </si>
  <si>
    <t>1.1. Վարկերի և փոխատվությունների ստացում</t>
  </si>
  <si>
    <t>նպատակային վարկերի գծով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</si>
  <si>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</si>
  <si>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</si>
  <si>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</si>
  <si>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</si>
  <si>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</si>
  <si>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>ՀՀ կառավարության 2023 թվականի</t>
  </si>
  <si>
    <t>Հավելված N 5</t>
  </si>
  <si>
    <t>Հավելված N 6</t>
  </si>
  <si>
    <t>Հավելված N 7</t>
  </si>
  <si>
    <t>Հավելված N 3</t>
  </si>
  <si>
    <t>Հավելված N 1</t>
  </si>
  <si>
    <t xml:space="preserve">հազար դրամներով </t>
  </si>
  <si>
    <t>Հավելված N 4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</si>
  <si>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</si>
  <si>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Ցուցանիշների փոփոխությունը (մուտքերի նվազեցումը նշված է փակագծերում)</t>
  </si>
  <si>
    <t>ՀԱՅԱՍՏԱՆԻ ՀԱՆՐԱՊԵՏՈՒԹՅԱՆ ԿԱՌԱՎԱՐՈՒԹՅԱՆ 2022 ԹՎԱԿԱՆԻ ԴԵԿՏԵՄԲԵՐԻ 29-Ի N 2111-Ն ՈՐՈՇՄԱՆ NN 3 ԵՎ 4 ՀԱՎԵԼՎԱԾՆԵՐՈՒՄ ԿԱՏԱՐՎՈՂ ՓՈՓՈԽՈՒԹՅՈՒՆՆԵՐԸ</t>
  </si>
  <si>
    <t>Բյուջետային ծախսերի գործառական դասակարգման բաժինների, խմբերի և դասերի, բյուջետային ծրագերի միջոցառումների, բյուջետային հատկացումների գլխավոր կարգադրիչների և բյուջետային ծախսերի տնտեսագիտական դասակարգման հոդվածների անվանումները</t>
  </si>
  <si>
    <t xml:space="preserve">«ՀԱՅԱՍՏԱՆԻ ՀԱՆՐԱՊԵՏՈՒԹՅԱՆ 2023 ԹՎԱԿԱՆԻ ՊԵՏԱԿԱՆ ԲՅՈՒՋԵԻ ՄԱՍԻՆ» ՀԱՅԱՍՏԱՆԻ ՀԱՆՐԱՊԵՏՈՒԹՅԱՆ ՕՐԵՆՔԻ 2-ՐԴ  ՀՈԴՎԱԾԻ ԱՂՅՈՒՍԱԿՈՒՄ ԿԱՏԱՐՎՈՂ ՓՈՓՈԽՈՒԹՅՈՒՆՆԵՐԸ </t>
  </si>
  <si>
    <t>«ՀԱՅԱՍՏԱՆԻ ՀԱՆՐԱՊԵՏՈՒԹՅԱՆ 2023 ԹՎԱԿԱՆԻ ՊԵՏԱԿԱՆ ԲՅՈՒՋԵԻ
ՄԱՍԻՆ» ՀԱՅԱՍՏԱՆԻ ՀԱՆՐԱՊԵՏՈՒԹՅԱՆ ՕՐԵՆՔԻ 3-ՐԴ ՀՈԴՎԱԾԻ ԱՂՅՈՒՍԱԿՈՒՄ, N 3 ՀԱՎԵԼՎԱԾԻ N 1 ԱՂՅՈՒՍԱԿՈՒՄ ԵՎ ՀԱՅԱՍՏԱՆԻ ՀԱՆՐԱՊԵՏՈՒԹՅԱՆ ԿԱՌԱՎԱՐՈՒԹՅԱՆ 2022 ԹՎԱԿԱՆԻ ԴԵԿՏԵՄԲԵՐԻ 29-Ի N 2111-Ն ՈՐՈՇՄԱՆ N 1 ՀԱՎԵԼՎԱԾԻ N 1 ԱՂՅՈՒՍԱԿՈՒՄ ԿԱՏԱՐՎՈՂ ՓՈՓՈԽՈՒԹՅՈՒՆՆԵՐԸ</t>
  </si>
  <si>
    <t>«ՀԱՅԱUՏԱՆԻ ՀԱՆՐԱՊԵՏՈՒԹՅԱՆ 2023 ԹՎԱԿԱՆԻ ՊԵՏԱԿԱՆ ԲՅՈՒՋԵԻ ՄԱUԻՆ» ՀԱՅԱՍՏԱՆԻ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 ՓՈՓՈԽՈՒԹՅՈՒՆՆԵՐԸ</t>
  </si>
  <si>
    <t xml:space="preserve"> «ՀԱՅԱՍՏԱՆԻ ՀԱՆՐԱՊԵՏՈՒԹՅԱՆ 2023 ԹՎԱԿԱՆԻ ՊԵՏԱԿԱՆ ԲՅՈՒՋԵԻ ՄԱՍԻՆ» ՀԱՅԱՍՏԱՆԻ ՀԱՆՐԱՊԵՏՈՒԹՅԱՆ ՕՐԵՆՔԻ N 1 ՀԱՎԵԼՎԱԾԻ N 4 ԱՂՅՈՒՍԱԿՈՒՄ ԿԱՏԱՐՎՈՂ ՎԵՐԱԲԱՇԽՈՒՄԸ ԵՎ ՀԱՅԱՍՏԱՆԻ ՀԱՆՐԱՊԵՏՈՒԹՅԱՆ ԿԱՌԱՎԱՐՈՒԹՅԱՆ 2022 ԹՎԱԿԱՆԻ ԴԵԿՏԵՄԲԵՐԻ 29-Ի N 2111-Ն ՈՐՈՇՄԱՆ N 5 ՀԱՎԵԼՎԱԾԻ N 3 ԱՂՅՈՒՍԱԿՈՒՄ ԿԱՏԱՐՎՈՂ ՓՈՓՈԽՈՒԹՅՈՒՆՆԵՐԸ</t>
  </si>
  <si>
    <t xml:space="preserve"> ՀՀ  աշխատանքի և սոցիալական հարցերի նախարարություն</t>
  </si>
  <si>
    <t xml:space="preserve"> Սոցիալական պաշտպանության համակարգի բարեփոխումներ</t>
  </si>
  <si>
    <t xml:space="preserve"> Համաշխարհային բանկի աջակցությամբ իրականացվող սոցիալական պաշտպանության ոլորտի վարչարարության երկրորդ ծրագիր</t>
  </si>
  <si>
    <t xml:space="preserve"> 32001</t>
  </si>
  <si>
    <t xml:space="preserve"> Համաշխարհային բանկի աջակցությամբ իրականացվող  Սոցիալական պաշտպանության ոլորտի վարչարարության երկրորդ  ծրագրի շրջանակներում շենքերի և շինությունների հիմնանորոգում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</si>
  <si>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</si>
  <si>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</si>
  <si>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Համաշխարհային բանկի աջակցությամբ իրականացվող Սոցիալական պաշտպանության վարչարարության երկրորդ ծրագրի շրջանակներում սարքավորումների, ծրագրային ապահովման և աշխատանքային միջավայրի արդիականացում</t>
  </si>
  <si>
    <t xml:space="preserve"> ՄԵՔԵՆԱՆԵՐ  ԵՎ  ՍԱՐՔԱՎՈՐՈՒՄՆԵՐ</t>
  </si>
  <si>
    <t>1206</t>
  </si>
  <si>
    <t>Համաշխարհային բանկի աջակցությամբ իրականացվող սոցիալական պաշտպանության ոլորտի վարչարարության երկրորդ ծրագիր</t>
  </si>
  <si>
    <t>ՀՀ ԱՇԽԱՏԱՆՔԻ ԵՎ ՍՈՑԻԱԼԱԿԱՆ ՀԱՐՑԵՐԻ ՆԱԽԱՐԱՐՈՒԹՅՈՒՆ
այդ թվում`</t>
  </si>
  <si>
    <t xml:space="preserve">ՀԱՅԱՍՏԱՆԻ ՀԱՆՐԱՊԵՏՈՒԹՅԱՆ ԿԱՌԱՎԱՐՈՒԹՅԱՆ 2022 ԹՎԱԿԱՆԻ ԴԵԿՏԵՄԲԵՐԻ 29-Ի N 2111-Ն ՈՐՈՇՄԱՆ N 9 ՀԱՎԵԼՎԱԾԻ N 9.15 ԱՂՅՈՒՍԱԿՈՒՄ ԿԱՏԱՐՎՈՂ ՓՈՓՈԽՈՒԹՅՈՒՆՆԵՐԸ  ԵՎ ԼՐԱՑՈՒՄՆԵՐԸ </t>
  </si>
  <si>
    <t xml:space="preserve">ՀՀ  աշխատանքի և սոցիալական հարցերի նախարարություն </t>
  </si>
  <si>
    <t xml:space="preserve"> Սոցիալական պաշտպանության համակարգի բարեփոխումներ </t>
  </si>
  <si>
    <t xml:space="preserve"> Համաշխարհային բանկի աջակցությամբ իրականացվող սոցիալական պաշտպանության ոլորտի վարչարարության երկրորդ ծրագիր </t>
  </si>
  <si>
    <t xml:space="preserve"> Սոցիալական պաշտպանության ոլորտի բարեփոխումներին ուղղված խորհրդատվական և այլ ծառայությունների ձեռքբերում </t>
  </si>
  <si>
    <t xml:space="preserve">  Մասնագիտացված միավոր </t>
  </si>
  <si>
    <t xml:space="preserve"> Համաշխարհային բանկի աջակցությամբ իրականացվող  Սոցիալական պաշտպանության ոլորտի վարչարարության երկրորդ  ծրագրի շրջանակներում շենքերի և շինությունների հիմնանորոգում </t>
  </si>
  <si>
    <t xml:space="preserve">  Ծրագրի շրջանակներում ընտրված համալիր սոցիալական ծառայության կենտրոնների, ինչպես նաև Զբաղվածության պետական գործակալության և Բժշկասոցիալական փորձաքննության գործակալության կենտրոնական գրասենյակների կառուցում, վերակառուցում կամ վերանորոգում </t>
  </si>
  <si>
    <t xml:space="preserve">  Միջոցառումն իրականացնողի անվանումը </t>
  </si>
  <si>
    <t xml:space="preserve">Համաշխարհային բանկի աջակցությամբ իրականացվող Սոցիալական պաշտպանության վարչարարության երկրորդ ծրագրի շրջանակներում սարքավորումների, ծրագրային ապահովման և աշխատանքային միջավայրի արդիականացում </t>
  </si>
  <si>
    <t xml:space="preserve">Ինտեգրված սոցիալական ծառայության համակարգի մաս կազմող կառույցների տեխնիկական կարողությունների և աշխատանքային միջավայրի բարելավում </t>
  </si>
  <si>
    <t xml:space="preserve">Այլ պետական կազմակերպությունների կողմից օգտագործվող ոչ ֆինանսական ակտիվների հետ գործառնություններ </t>
  </si>
  <si>
    <t>ՀԱՅԱՍՏԱՆԻ ՀԱՆՐԱՊԵՏՈՒԹՅԱՆ ԿԱՌԱՎԱՐՈՒԹՅԱՆ 2022 ԹՎԱԿԱՆԻ ԴԵԿՏԵՄԲԵՐԻ 29-Ի N 2111-Ն ՈՐՈՇՄԱՆ N 9.1 ՀԱՎԵԼՎԱԾԻ N 9.1.15 ԱՂՅՈՒՍԱԿՈՒՄ ԿԱՏԱՐՎՈՂ ՓՈՓՈԽՈՒԹՅՈՒՆՆԵՐԸ ԵՎ ԼՐԱՑՈՒՄՆԵՐԸ</t>
  </si>
  <si>
    <t xml:space="preserve"> 1206 </t>
  </si>
  <si>
    <t xml:space="preserve"> 11001 </t>
  </si>
  <si>
    <t xml:space="preserve"> 32001 </t>
  </si>
  <si>
    <t xml:space="preserve"> Ծրագրի շրջանակներում ընտրված համալիր սոցիալական ծառայության կենտրոնների, ինչպես նաև Զբաղվածության պետական գործակալության և Բժշկասոցիալական փորձաքննության գործակալության կենտրոնական գրասենյակների կառուցում, վերակառուցում կամ վերանորոգում </t>
  </si>
  <si>
    <t xml:space="preserve"> 32002 </t>
  </si>
  <si>
    <t xml:space="preserve"> Համաշխարհային բանկի աջակցությամբ իրականացվող Սոցիալական պաշտպանության վարչարարության երկրորդ ծրագրի շրջանակներում սարքավորումների, ծրագրային ապահովման և աշխատանքային միջավայրի արդիականացում </t>
  </si>
  <si>
    <t xml:space="preserve"> Ինտեգրված սոցիալական ծառայության համակարգի մաս կազմող կառույցների տեխնիկական կարողությունների և աշխատանքային միջավայրի բարելավում </t>
  </si>
  <si>
    <t>10</t>
  </si>
  <si>
    <t xml:space="preserve"> ՍՈՑԻԱԼԱԿԱՆ ՊԱՇՏՊԱՆՈՒԹՅՈՒՆ</t>
  </si>
  <si>
    <t>09</t>
  </si>
  <si>
    <t>Սոցիալական պաշտպանություն (այլ դասերին չպատկանող)</t>
  </si>
  <si>
    <t>Սոցիալական պաշտպանության համակարգի բարեփոխումներ</t>
  </si>
  <si>
    <t xml:space="preserve"> Մատուցվող սոցիալական պաշտպանության ծառայությունների բարելավում, ինչպես նաև ծառայություններ մատուցող գերատեսչություններում վերլուծական, մոնիթորինգի և գնահատման գործառույթների ուժեղացում:</t>
  </si>
  <si>
    <t xml:space="preserve"> Մատուցվող սոցիալական պաշտպանության ծառայությունների բարելավում և մատչելիության աճ</t>
  </si>
  <si>
    <t>ՀՀ աշխատանքի և սոցիալական հարցերի նախարարություն</t>
  </si>
  <si>
    <t xml:space="preserve"> Սոցիալական պաշտպանության ոլորտի բարեփոխումներին ուղղված խորհրդատվական և այլ ծառայությունների ձեռքբերում</t>
  </si>
  <si>
    <t xml:space="preserve"> Ծրագրի շրջանակներում ընտրված համալիր սոցիալական ծառայության կենտրոնների, ինչպես նաև Զբաղվածության պետական գործակալության և Բժշկասոցիալական փորձաքննության գործակալության կենտրոնական գրասենյակների կառուցում, վերակառուցում կամ վերանորոգում</t>
  </si>
  <si>
    <t xml:space="preserve"> Ինտեգրված սոցիալական ծառայության համակարգի մաս կազմող կառույցների տեխնիկական կարողությունների և աշխատանքային միջավայրի բարելավում</t>
  </si>
  <si>
    <t xml:space="preserve"> - Տրանսպորտային սարքավորումներ</t>
  </si>
  <si>
    <t xml:space="preserve"> Ավտոմեքենաների ծառայության կանխատեսվող միջին ժամկետ, տարի</t>
  </si>
  <si>
    <t xml:space="preserve"> Մարդատար ավտոմեքենաների քանակ, հատ </t>
  </si>
  <si>
    <t xml:space="preserve"> Էլեկտրոնային սոցիալական ծառայությունների մեկ միասնական տեղեկատվական համակարգի ներդրման արդյունքում համապատասխան արտաքին տվյալների շտեմարանների թիվը, որոնցից ՄՍԾՏԿ-ների սոցիալական աշխատողները կարող են առցանց ստանալ/ստուգել անհրաժեշտ տեղեկությունները </t>
  </si>
  <si>
    <t xml:space="preserve">  Կառուցվող, վերակառուցվող կամ վերանորոգվող օբյեկտների միավոր քանակ, հատ </t>
  </si>
  <si>
    <t xml:space="preserve">  Կառուցվող, վերակառուցվող կամ վերանորոգվող օբյեկտների մակերես, ք.մ. </t>
  </si>
  <si>
    <t xml:space="preserve">  Այլ սարքավորումների քանակ, հատ </t>
  </si>
  <si>
    <t xml:space="preserve"> -  Հարկեր, պարտադիր վճարներ և տույժեր, որոնք կառավարման տարբեր մակարդակների կողմից կիրառվում են միմյանց նկատմամբ</t>
  </si>
  <si>
    <t>-  Հարկեր, պարտադիր վճարներ և տույժեր, որոնք կառավարման տարբեր մակարդակների կողմից կիրառվում են միմյանց նկատմամբ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</si>
</sst>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(* #,##0.0_);_(* \(#,##0.0\);_(* &quot;-&quot;??_);_(@_)"/>
    <numFmt numFmtId="166" formatCode="_-* #,##0.0_р_._-;\-* #,##0.0_р_._-;_-* &quot;-&quot;??_р_._-;_-@_-"/>
    <numFmt numFmtId="167" formatCode="_(* #,##0.000_);_(* \(#,##0.000\);_(* &quot;-&quot;??_);_(@_)"/>
    <numFmt numFmtId="168" formatCode="_-* #,##0.0_-;\-* #,##0.0_-;_-* &quot;-&quot;?_-;_-@_-"/>
    <numFmt numFmtId="169" formatCode="##,##0.0;\(##,##0.0\);\-"/>
    <numFmt numFmtId="170" formatCode="_(* #,##0.0_);_(* \(#,##0.0\);_(* &quot;-&quot;?_);_(@_)"/>
    <numFmt numFmtId="171" formatCode="_(* #,##0.00_);_(* \(#,##0.00\);_(* &quot;-&quot;?_);_(@_)"/>
    <numFmt numFmtId="172" formatCode="#,##0.0_);\(#,##0.0\)"/>
    <numFmt numFmtId="173" formatCode="0_);\(0\)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sz val="10"/>
      <name val="GHEA Grapalat"/>
      <family val="3"/>
    </font>
    <font>
      <sz val="12"/>
      <name val="GHEA Grapalat"/>
      <family val="3"/>
    </font>
    <font>
      <b/>
      <sz val="10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i/>
      <sz val="12"/>
      <name val="GHEA Grapalat"/>
      <family val="3"/>
    </font>
    <font>
      <b/>
      <sz val="8"/>
      <name val="GHEA Grapalat"/>
      <family val="3"/>
    </font>
    <font>
      <sz val="8"/>
      <name val="GHEA Grapalat"/>
      <family val="3"/>
    </font>
    <font>
      <b/>
      <i/>
      <sz val="10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sz val="11"/>
      <name val="Times Armenian"/>
      <family val="1"/>
    </font>
    <font>
      <sz val="9"/>
      <name val="GHEA Grapalat"/>
      <family val="3"/>
    </font>
    <font>
      <b/>
      <i/>
      <sz val="12"/>
      <name val="GHEA Grapalat"/>
      <family val="3"/>
    </font>
    <font>
      <i/>
      <sz val="8"/>
      <name val="GHEA Grapalat"/>
      <family val="3"/>
    </font>
    <font>
      <b/>
      <sz val="11"/>
      <color rgb="FFFA7D00"/>
      <name val="Calibri"/>
      <family val="2"/>
      <scheme val="minor"/>
    </font>
    <font>
      <sz val="10"/>
      <name val="Arial Armenian"/>
      <family val="2"/>
    </font>
    <font>
      <sz val="10"/>
      <name val="Arial Cyr"/>
      <family val="2"/>
      <charset val="204"/>
    </font>
    <font>
      <b/>
      <sz val="12"/>
      <color rgb="FFFA7D00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rgb="FFFF0000"/>
      <name val="GHEA Grapalat"/>
      <family val="3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sz val="9"/>
      <name val="GHEA Grapalat"/>
      <family val="3"/>
    </font>
    <font>
      <i/>
      <sz val="10"/>
      <name val="GHEA Grapalat"/>
      <family val="3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0"/>
      <color rgb="FFFF0000"/>
      <name val="GHEA Grapalat"/>
      <family val="3"/>
    </font>
  </fonts>
  <fills count="40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8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0" fontId="1" fillId="0" borderId="0"/>
    <xf numFmtId="169" fontId="15" fillId="0" borderId="0" applyFill="0" applyBorder="0" applyProtection="0">
      <alignment horizontal="right" vertical="top"/>
    </xf>
    <xf numFmtId="169" fontId="16" fillId="0" borderId="0" applyFill="0" applyBorder="0" applyProtection="0">
      <alignment horizontal="right" vertical="top"/>
    </xf>
    <xf numFmtId="169" fontId="17" fillId="0" borderId="0" applyFill="0" applyBorder="0" applyProtection="0">
      <alignment horizontal="right" vertical="top"/>
    </xf>
    <xf numFmtId="0" fontId="18" fillId="0" borderId="0"/>
    <xf numFmtId="0" fontId="16" fillId="0" borderId="0">
      <alignment horizontal="left" vertical="top" wrapText="1"/>
    </xf>
    <xf numFmtId="0" fontId="22" fillId="9" borderId="26" applyNumberFormat="0" applyAlignment="0" applyProtection="0"/>
    <xf numFmtId="0" fontId="16" fillId="0" borderId="0">
      <alignment horizontal="left" vertical="top" wrapText="1"/>
    </xf>
    <xf numFmtId="164" fontId="23" fillId="0" borderId="0" applyFont="0" applyFill="0" applyBorder="0" applyAlignment="0" applyProtection="0"/>
    <xf numFmtId="0" fontId="1" fillId="0" borderId="0"/>
    <xf numFmtId="0" fontId="24" fillId="0" borderId="0"/>
    <xf numFmtId="164" fontId="2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27" applyNumberFormat="0" applyFill="0" applyAlignment="0" applyProtection="0"/>
    <xf numFmtId="0" fontId="30" fillId="0" borderId="28" applyNumberFormat="0" applyFill="0" applyAlignment="0" applyProtection="0"/>
    <xf numFmtId="0" fontId="31" fillId="0" borderId="29" applyNumberFormat="0" applyFill="0" applyAlignment="0" applyProtection="0"/>
    <xf numFmtId="0" fontId="31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3" fillId="11" borderId="0" applyNumberFormat="0" applyBorder="0" applyAlignment="0" applyProtection="0"/>
    <xf numFmtId="0" fontId="34" fillId="13" borderId="26" applyNumberFormat="0" applyAlignment="0" applyProtection="0"/>
    <xf numFmtId="0" fontId="35" fillId="9" borderId="30" applyNumberFormat="0" applyAlignment="0" applyProtection="0"/>
    <xf numFmtId="0" fontId="36" fillId="0" borderId="31" applyNumberFormat="0" applyFill="0" applyAlignment="0" applyProtection="0"/>
    <xf numFmtId="0" fontId="37" fillId="14" borderId="32" applyNumberFormat="0" applyAlignment="0" applyProtection="0"/>
    <xf numFmtId="0" fontId="38" fillId="0" borderId="0" applyNumberFormat="0" applyFill="0" applyBorder="0" applyAlignment="0" applyProtection="0"/>
    <xf numFmtId="0" fontId="1" fillId="15" borderId="33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34" applyNumberFormat="0" applyFill="0" applyAlignment="0" applyProtection="0"/>
    <xf numFmtId="0" fontId="4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4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4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4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4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4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42" fillId="12" borderId="0" applyNumberFormat="0" applyBorder="0" applyAlignment="0" applyProtection="0"/>
    <xf numFmtId="0" fontId="41" fillId="19" borderId="0" applyNumberFormat="0" applyBorder="0" applyAlignment="0" applyProtection="0"/>
    <xf numFmtId="0" fontId="41" fillId="23" borderId="0" applyNumberFormat="0" applyBorder="0" applyAlignment="0" applyProtection="0"/>
    <xf numFmtId="0" fontId="41" fillId="27" borderId="0" applyNumberFormat="0" applyBorder="0" applyAlignment="0" applyProtection="0"/>
    <xf numFmtId="0" fontId="41" fillId="31" borderId="0" applyNumberFormat="0" applyBorder="0" applyAlignment="0" applyProtection="0"/>
    <xf numFmtId="0" fontId="41" fillId="35" borderId="0" applyNumberFormat="0" applyBorder="0" applyAlignment="0" applyProtection="0"/>
    <xf numFmtId="0" fontId="41" fillId="39" borderId="0" applyNumberFormat="0" applyBorder="0" applyAlignment="0" applyProtection="0"/>
    <xf numFmtId="0" fontId="1" fillId="15" borderId="33" applyNumberFormat="0" applyFont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</cellStyleXfs>
  <cellXfs count="33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165" fontId="3" fillId="0" borderId="0" xfId="0" applyNumberFormat="1" applyFont="1" applyAlignment="1">
      <alignment horizontal="right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165" fontId="3" fillId="0" borderId="6" xfId="1" applyNumberFormat="1" applyFont="1" applyFill="1" applyBorder="1" applyAlignment="1">
      <alignment horizontal="center" vertical="center" wrapText="1"/>
    </xf>
    <xf numFmtId="165" fontId="5" fillId="0" borderId="0" xfId="0" applyNumberFormat="1" applyFont="1"/>
    <xf numFmtId="166" fontId="5" fillId="0" borderId="0" xfId="1" applyNumberFormat="1" applyFont="1" applyFill="1"/>
    <xf numFmtId="0" fontId="5" fillId="0" borderId="0" xfId="0" applyFont="1"/>
    <xf numFmtId="0" fontId="6" fillId="2" borderId="4" xfId="0" applyFont="1" applyFill="1" applyBorder="1" applyAlignment="1">
      <alignment horizontal="center" vertical="center"/>
    </xf>
    <xf numFmtId="167" fontId="3" fillId="0" borderId="0" xfId="0" applyNumberFormat="1" applyFont="1"/>
    <xf numFmtId="166" fontId="3" fillId="0" borderId="0" xfId="1" applyNumberFormat="1" applyFont="1" applyFill="1"/>
    <xf numFmtId="0" fontId="4" fillId="0" borderId="4" xfId="0" applyFont="1" applyBorder="1" applyAlignment="1">
      <alignment horizontal="center" vertical="center"/>
    </xf>
    <xf numFmtId="168" fontId="3" fillId="0" borderId="0" xfId="0" applyNumberFormat="1" applyFont="1"/>
    <xf numFmtId="0" fontId="7" fillId="0" borderId="0" xfId="0" applyFont="1"/>
    <xf numFmtId="0" fontId="9" fillId="2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top" wrapText="1"/>
    </xf>
    <xf numFmtId="0" fontId="9" fillId="4" borderId="5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 wrapText="1"/>
    </xf>
    <xf numFmtId="165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wrapText="1"/>
    </xf>
    <xf numFmtId="165" fontId="3" fillId="0" borderId="0" xfId="0" applyNumberFormat="1" applyFont="1"/>
    <xf numFmtId="0" fontId="3" fillId="0" borderId="14" xfId="0" applyFont="1" applyBorder="1" applyAlignment="1">
      <alignment horizontal="right" wrapText="1"/>
    </xf>
    <xf numFmtId="4" fontId="5" fillId="0" borderId="0" xfId="0" applyNumberFormat="1" applyFont="1"/>
    <xf numFmtId="164" fontId="5" fillId="0" borderId="0" xfId="0" applyNumberFormat="1" applyFont="1"/>
    <xf numFmtId="166" fontId="10" fillId="0" borderId="0" xfId="1" applyNumberFormat="1" applyFont="1" applyFill="1"/>
    <xf numFmtId="166" fontId="11" fillId="0" borderId="0" xfId="1" applyNumberFormat="1" applyFont="1" applyFill="1"/>
    <xf numFmtId="164" fontId="3" fillId="0" borderId="0" xfId="0" applyNumberFormat="1" applyFont="1"/>
    <xf numFmtId="170" fontId="19" fillId="0" borderId="0" xfId="0" applyNumberFormat="1" applyFont="1" applyAlignment="1">
      <alignment horizontal="right"/>
    </xf>
    <xf numFmtId="0" fontId="3" fillId="0" borderId="6" xfId="0" applyFont="1" applyBorder="1" applyAlignment="1">
      <alignment horizontal="left" vertical="top" wrapText="1"/>
    </xf>
    <xf numFmtId="0" fontId="21" fillId="0" borderId="6" xfId="0" applyFont="1" applyBorder="1" applyAlignment="1">
      <alignment horizontal="right" vertical="top" wrapText="1"/>
    </xf>
    <xf numFmtId="165" fontId="12" fillId="0" borderId="12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4" fillId="4" borderId="0" xfId="0" applyFont="1" applyFill="1"/>
    <xf numFmtId="0" fontId="4" fillId="4" borderId="20" xfId="0" applyFont="1" applyFill="1" applyBorder="1" applyAlignment="1">
      <alignment horizontal="left" vertical="top" wrapText="1"/>
    </xf>
    <xf numFmtId="0" fontId="9" fillId="4" borderId="20" xfId="0" applyFont="1" applyFill="1" applyBorder="1" applyAlignment="1">
      <alignment horizontal="left" vertical="top" wrapText="1"/>
    </xf>
    <xf numFmtId="0" fontId="3" fillId="0" borderId="20" xfId="0" applyFont="1" applyBorder="1" applyAlignment="1">
      <alignment horizontal="center" vertical="center" wrapText="1"/>
    </xf>
    <xf numFmtId="0" fontId="4" fillId="0" borderId="0" xfId="10" applyFont="1" applyFill="1" applyAlignment="1">
      <alignment horizontal="right" vertical="center"/>
    </xf>
    <xf numFmtId="164" fontId="2" fillId="0" borderId="5" xfId="11" applyFont="1" applyFill="1" applyBorder="1" applyAlignment="1">
      <alignment vertical="center" wrapText="1"/>
    </xf>
    <xf numFmtId="0" fontId="4" fillId="0" borderId="0" xfId="10" quotePrefix="1" applyFont="1" applyFill="1" applyAlignment="1">
      <alignment horizontal="right" vertical="center"/>
    </xf>
    <xf numFmtId="165" fontId="7" fillId="0" borderId="5" xfId="11" applyNumberFormat="1" applyFont="1" applyFill="1" applyBorder="1" applyAlignment="1">
      <alignment horizontal="center" vertical="center"/>
    </xf>
    <xf numFmtId="164" fontId="2" fillId="0" borderId="0" xfId="11" applyFont="1" applyFill="1" applyAlignment="1">
      <alignment horizontal="center" vertical="center"/>
    </xf>
    <xf numFmtId="164" fontId="7" fillId="0" borderId="5" xfId="11" applyFont="1" applyFill="1" applyBorder="1" applyAlignment="1">
      <alignment wrapText="1"/>
    </xf>
    <xf numFmtId="164" fontId="2" fillId="0" borderId="0" xfId="11" applyFont="1" applyFill="1"/>
    <xf numFmtId="165" fontId="2" fillId="0" borderId="5" xfId="11" applyNumberFormat="1" applyFont="1" applyFill="1" applyBorder="1" applyAlignment="1">
      <alignment horizontal="center" vertical="center"/>
    </xf>
    <xf numFmtId="165" fontId="7" fillId="4" borderId="5" xfId="11" applyNumberFormat="1" applyFont="1" applyFill="1" applyBorder="1" applyAlignment="1">
      <alignment horizontal="left" vertical="center"/>
    </xf>
    <xf numFmtId="165" fontId="2" fillId="4" borderId="5" xfId="11" applyNumberFormat="1" applyFont="1" applyFill="1" applyBorder="1" applyAlignment="1">
      <alignment horizontal="left" vertical="center"/>
    </xf>
    <xf numFmtId="164" fontId="7" fillId="4" borderId="5" xfId="11" applyFont="1" applyFill="1" applyBorder="1" applyAlignment="1">
      <alignment vertical="center" wrapText="1"/>
    </xf>
    <xf numFmtId="165" fontId="2" fillId="4" borderId="5" xfId="11" applyNumberFormat="1" applyFont="1" applyFill="1" applyBorder="1" applyAlignment="1">
      <alignment horizontal="left" vertical="center" wrapText="1"/>
    </xf>
    <xf numFmtId="164" fontId="2" fillId="0" borderId="0" xfId="11" applyFont="1" applyFill="1" applyBorder="1"/>
    <xf numFmtId="164" fontId="2" fillId="4" borderId="5" xfId="11" applyFont="1" applyFill="1" applyBorder="1" applyAlignment="1">
      <alignment vertical="center" wrapText="1"/>
    </xf>
    <xf numFmtId="0" fontId="14" fillId="0" borderId="0" xfId="0" applyFont="1" applyAlignme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right"/>
    </xf>
    <xf numFmtId="0" fontId="25" fillId="0" borderId="0" xfId="9" applyFont="1" applyFill="1" applyBorder="1"/>
    <xf numFmtId="0" fontId="13" fillId="0" borderId="0" xfId="0" applyFont="1" applyFill="1" applyAlignment="1">
      <alignment vertical="center" wrapText="1"/>
    </xf>
    <xf numFmtId="164" fontId="14" fillId="0" borderId="0" xfId="14" applyFont="1" applyAlignment="1"/>
    <xf numFmtId="164" fontId="27" fillId="0" borderId="0" xfId="14" applyFont="1" applyAlignment="1"/>
    <xf numFmtId="165" fontId="14" fillId="0" borderId="0" xfId="0" applyNumberFormat="1" applyFont="1" applyAlignment="1"/>
    <xf numFmtId="164" fontId="14" fillId="0" borderId="0" xfId="0" applyNumberFormat="1" applyFont="1" applyAlignment="1"/>
    <xf numFmtId="172" fontId="12" fillId="0" borderId="12" xfId="0" applyNumberFormat="1" applyFont="1" applyBorder="1" applyAlignment="1">
      <alignment horizontal="right" vertical="top" wrapText="1"/>
    </xf>
    <xf numFmtId="0" fontId="6" fillId="0" borderId="5" xfId="0" applyFont="1" applyBorder="1" applyAlignment="1">
      <alignment vertical="center" wrapText="1"/>
    </xf>
    <xf numFmtId="165" fontId="6" fillId="0" borderId="6" xfId="1" applyNumberFormat="1" applyFont="1" applyFill="1" applyBorder="1" applyAlignment="1">
      <alignment vertical="center" wrapText="1"/>
    </xf>
    <xf numFmtId="49" fontId="6" fillId="0" borderId="4" xfId="0" applyNumberFormat="1" applyFont="1" applyBorder="1" applyAlignment="1">
      <alignment horizontal="center" wrapText="1"/>
    </xf>
    <xf numFmtId="49" fontId="6" fillId="0" borderId="5" xfId="0" applyNumberFormat="1" applyFont="1" applyBorder="1" applyAlignment="1">
      <alignment horizontal="center" wrapText="1"/>
    </xf>
    <xf numFmtId="0" fontId="6" fillId="2" borderId="5" xfId="0" applyFont="1" applyFill="1" applyBorder="1"/>
    <xf numFmtId="0" fontId="20" fillId="2" borderId="5" xfId="0" quotePrefix="1" applyFont="1" applyFill="1" applyBorder="1" applyAlignment="1">
      <alignment vertical="center" wrapText="1"/>
    </xf>
    <xf numFmtId="0" fontId="4" fillId="0" borderId="5" xfId="0" applyFont="1" applyBorder="1"/>
    <xf numFmtId="0" fontId="4" fillId="0" borderId="5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165" fontId="4" fillId="0" borderId="6" xfId="1" applyNumberFormat="1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165" fontId="6" fillId="3" borderId="5" xfId="1" applyNumberFormat="1" applyFont="1" applyFill="1" applyBorder="1" applyAlignment="1">
      <alignment vertical="center" wrapText="1"/>
    </xf>
    <xf numFmtId="165" fontId="6" fillId="3" borderId="9" xfId="1" applyNumberFormat="1" applyFont="1" applyFill="1" applyBorder="1" applyAlignment="1">
      <alignment vertical="center" wrapText="1"/>
    </xf>
    <xf numFmtId="49" fontId="4" fillId="0" borderId="4" xfId="2" applyNumberFormat="1" applyFont="1" applyBorder="1" applyAlignment="1">
      <alignment vertical="top" wrapText="1"/>
    </xf>
    <xf numFmtId="49" fontId="4" fillId="0" borderId="5" xfId="2" applyNumberFormat="1" applyFont="1" applyBorder="1" applyAlignment="1">
      <alignment vertical="top" wrapText="1"/>
    </xf>
    <xf numFmtId="165" fontId="4" fillId="0" borderId="6" xfId="1" applyNumberFormat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165" fontId="6" fillId="2" borderId="5" xfId="1" applyNumberFormat="1" applyFont="1" applyFill="1" applyBorder="1" applyAlignment="1">
      <alignment vertical="center" wrapText="1"/>
    </xf>
    <xf numFmtId="165" fontId="6" fillId="2" borderId="9" xfId="1" applyNumberFormat="1" applyFont="1" applyFill="1" applyBorder="1" applyAlignment="1">
      <alignment vertical="center" wrapText="1"/>
    </xf>
    <xf numFmtId="165" fontId="6" fillId="3" borderId="13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right"/>
    </xf>
    <xf numFmtId="0" fontId="3" fillId="0" borderId="5" xfId="0" applyFont="1" applyBorder="1" applyAlignment="1">
      <alignment horizontal="left" vertical="top" wrapText="1"/>
    </xf>
    <xf numFmtId="165" fontId="12" fillId="0" borderId="0" xfId="1" applyNumberFormat="1" applyFont="1" applyFill="1" applyBorder="1" applyAlignment="1">
      <alignment horizontal="right" vertical="center" wrapText="1"/>
    </xf>
    <xf numFmtId="165" fontId="12" fillId="0" borderId="11" xfId="1" applyNumberFormat="1" applyFont="1" applyFill="1" applyBorder="1" applyAlignment="1">
      <alignment horizontal="right" vertical="center" wrapText="1"/>
    </xf>
    <xf numFmtId="172" fontId="12" fillId="0" borderId="11" xfId="0" applyNumberFormat="1" applyFont="1" applyBorder="1" applyAlignment="1">
      <alignment horizontal="right" vertical="top" wrapText="1"/>
    </xf>
    <xf numFmtId="0" fontId="21" fillId="0" borderId="5" xfId="0" applyFont="1" applyBorder="1" applyAlignment="1">
      <alignment horizontal="right" vertical="top" wrapText="1"/>
    </xf>
    <xf numFmtId="0" fontId="27" fillId="0" borderId="0" xfId="0" applyFont="1" applyAlignment="1"/>
    <xf numFmtId="0" fontId="4" fillId="0" borderId="0" xfId="0" applyFont="1" applyFill="1" applyAlignment="1"/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165" fontId="4" fillId="0" borderId="0" xfId="11" applyNumberFormat="1" applyFont="1" applyFill="1" applyAlignment="1">
      <alignment horizontal="right"/>
    </xf>
    <xf numFmtId="0" fontId="4" fillId="0" borderId="5" xfId="0" applyFont="1" applyFill="1" applyBorder="1" applyAlignment="1"/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165" fontId="4" fillId="0" borderId="5" xfId="14" applyNumberFormat="1" applyFont="1" applyFill="1" applyBorder="1" applyAlignment="1">
      <alignment horizontal="right" vertical="center"/>
    </xf>
    <xf numFmtId="0" fontId="4" fillId="0" borderId="0" xfId="0" applyFont="1" applyFill="1"/>
    <xf numFmtId="0" fontId="43" fillId="0" borderId="0" xfId="0" applyFont="1"/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1" fontId="6" fillId="3" borderId="4" xfId="0" applyNumberFormat="1" applyFont="1" applyFill="1" applyBorder="1" applyAlignment="1">
      <alignment horizontal="center" vertical="center" shrinkToFit="1"/>
    </xf>
    <xf numFmtId="1" fontId="6" fillId="3" borderId="5" xfId="0" applyNumberFormat="1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left" vertical="center" wrapText="1"/>
    </xf>
    <xf numFmtId="1" fontId="6" fillId="0" borderId="4" xfId="0" applyNumberFormat="1" applyFont="1" applyBorder="1" applyAlignment="1">
      <alignment horizontal="center" vertical="center" shrinkToFit="1"/>
    </xf>
    <xf numFmtId="1" fontId="6" fillId="0" borderId="5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165" fontId="6" fillId="0" borderId="20" xfId="0" applyNumberFormat="1" applyFont="1" applyBorder="1" applyAlignment="1">
      <alignment vertical="center" wrapText="1"/>
    </xf>
    <xf numFmtId="0" fontId="44" fillId="5" borderId="5" xfId="0" applyFont="1" applyFill="1" applyBorder="1"/>
    <xf numFmtId="49" fontId="44" fillId="5" borderId="5" xfId="0" applyNumberFormat="1" applyFont="1" applyFill="1" applyBorder="1" applyAlignment="1">
      <alignment wrapText="1"/>
    </xf>
    <xf numFmtId="49" fontId="44" fillId="5" borderId="5" xfId="0" applyNumberFormat="1" applyFont="1" applyFill="1" applyBorder="1" applyAlignment="1">
      <alignment horizontal="center" wrapText="1"/>
    </xf>
    <xf numFmtId="0" fontId="6" fillId="5" borderId="5" xfId="0" applyFont="1" applyFill="1" applyBorder="1" applyAlignment="1">
      <alignment vertical="center" wrapText="1"/>
    </xf>
    <xf numFmtId="165" fontId="6" fillId="5" borderId="5" xfId="1" applyNumberFormat="1" applyFont="1" applyFill="1" applyBorder="1" applyAlignment="1">
      <alignment vertical="center" wrapText="1"/>
    </xf>
    <xf numFmtId="49" fontId="2" fillId="0" borderId="5" xfId="0" applyNumberFormat="1" applyFont="1" applyBorder="1"/>
    <xf numFmtId="0" fontId="2" fillId="0" borderId="5" xfId="0" applyFont="1" applyBorder="1"/>
    <xf numFmtId="164" fontId="2" fillId="0" borderId="5" xfId="0" applyNumberFormat="1" applyFont="1" applyBorder="1"/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Fill="1" applyBorder="1" applyAlignment="1">
      <alignment vertical="center" wrapText="1"/>
    </xf>
    <xf numFmtId="49" fontId="7" fillId="6" borderId="5" xfId="0" applyNumberFormat="1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left" vertical="center" wrapText="1"/>
    </xf>
    <xf numFmtId="165" fontId="6" fillId="6" borderId="5" xfId="1" applyNumberFormat="1" applyFont="1" applyFill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165" fontId="4" fillId="0" borderId="5" xfId="1" applyNumberFormat="1" applyFont="1" applyFill="1" applyBorder="1" applyAlignment="1">
      <alignment vertical="center"/>
    </xf>
    <xf numFmtId="165" fontId="4" fillId="0" borderId="5" xfId="1" applyNumberFormat="1" applyFont="1" applyFill="1" applyBorder="1" applyAlignment="1">
      <alignment horizontal="left" vertical="center" wrapText="1"/>
    </xf>
    <xf numFmtId="165" fontId="4" fillId="0" borderId="5" xfId="1" applyNumberFormat="1" applyFont="1" applyFill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165" fontId="6" fillId="0" borderId="5" xfId="1" applyNumberFormat="1" applyFont="1" applyFill="1" applyBorder="1" applyAlignment="1">
      <alignment horizontal="left" vertical="center" wrapText="1"/>
    </xf>
    <xf numFmtId="49" fontId="2" fillId="7" borderId="5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1" fontId="6" fillId="7" borderId="5" xfId="0" applyNumberFormat="1" applyFont="1" applyFill="1" applyBorder="1" applyAlignment="1">
      <alignment horizontal="center" vertical="center" shrinkToFit="1"/>
    </xf>
    <xf numFmtId="0" fontId="6" fillId="7" borderId="5" xfId="0" applyFont="1" applyFill="1" applyBorder="1" applyAlignment="1">
      <alignment horizontal="left" vertical="center" wrapText="1"/>
    </xf>
    <xf numFmtId="165" fontId="6" fillId="7" borderId="5" xfId="1" applyNumberFormat="1" applyFont="1" applyFill="1" applyBorder="1" applyAlignment="1">
      <alignment horizontal="left" vertical="center" wrapText="1"/>
    </xf>
    <xf numFmtId="49" fontId="7" fillId="0" borderId="5" xfId="2" applyNumberFormat="1" applyFont="1" applyBorder="1" applyAlignment="1">
      <alignment vertical="top" wrapText="1"/>
    </xf>
    <xf numFmtId="165" fontId="6" fillId="0" borderId="5" xfId="1" applyNumberFormat="1" applyFont="1" applyFill="1" applyBorder="1" applyAlignment="1">
      <alignment vertical="center" wrapText="1"/>
    </xf>
    <xf numFmtId="49" fontId="2" fillId="0" borderId="5" xfId="2" applyNumberFormat="1" applyFont="1" applyBorder="1" applyAlignment="1">
      <alignment vertical="top" wrapText="1"/>
    </xf>
    <xf numFmtId="0" fontId="20" fillId="0" borderId="5" xfId="0" applyFont="1" applyBorder="1" applyAlignment="1">
      <alignment horizontal="left" vertical="center" wrapText="1"/>
    </xf>
    <xf numFmtId="0" fontId="4" fillId="0" borderId="5" xfId="3" applyFont="1" applyBorder="1" applyAlignment="1">
      <alignment horizontal="left" vertical="center" wrapText="1"/>
    </xf>
    <xf numFmtId="0" fontId="4" fillId="0" borderId="5" xfId="0" quotePrefix="1" applyFont="1" applyBorder="1" applyAlignment="1">
      <alignment horizontal="left" vertical="center" wrapText="1"/>
    </xf>
    <xf numFmtId="165" fontId="4" fillId="0" borderId="5" xfId="3" applyNumberFormat="1" applyFont="1" applyBorder="1" applyAlignment="1">
      <alignment horizontal="left" vertical="center" wrapText="1"/>
    </xf>
    <xf numFmtId="170" fontId="4" fillId="8" borderId="5" xfId="7" quotePrefix="1" applyNumberFormat="1" applyFont="1" applyFill="1" applyBorder="1" applyAlignment="1">
      <alignment horizontal="left" vertical="center" wrapText="1"/>
    </xf>
    <xf numFmtId="165" fontId="4" fillId="8" borderId="5" xfId="1" applyNumberFormat="1" applyFont="1" applyFill="1" applyBorder="1" applyAlignment="1">
      <alignment horizontal="left" vertical="center" wrapText="1"/>
    </xf>
    <xf numFmtId="0" fontId="45" fillId="0" borderId="5" xfId="0" applyFont="1" applyBorder="1" applyAlignment="1">
      <alignment horizontal="left" vertical="top" wrapText="1"/>
    </xf>
    <xf numFmtId="0" fontId="46" fillId="0" borderId="5" xfId="0" applyFont="1" applyBorder="1" applyAlignment="1">
      <alignment horizontal="left" vertical="top" wrapText="1"/>
    </xf>
    <xf numFmtId="165" fontId="4" fillId="8" borderId="5" xfId="3" applyNumberFormat="1" applyFont="1" applyFill="1" applyBorder="1" applyAlignment="1">
      <alignment horizontal="left" vertical="center" wrapText="1"/>
    </xf>
    <xf numFmtId="0" fontId="4" fillId="8" borderId="5" xfId="0" quotePrefix="1" applyFont="1" applyFill="1" applyBorder="1" applyAlignment="1">
      <alignment horizontal="left" vertical="center" wrapText="1"/>
    </xf>
    <xf numFmtId="0" fontId="6" fillId="4" borderId="5" xfId="0" applyFont="1" applyFill="1" applyBorder="1" applyAlignment="1">
      <alignment horizontal="left" vertical="top" wrapText="1"/>
    </xf>
    <xf numFmtId="169" fontId="6" fillId="4" borderId="5" xfId="4" applyFont="1" applyFill="1" applyBorder="1">
      <alignment horizontal="right" vertical="top"/>
    </xf>
    <xf numFmtId="169" fontId="4" fillId="4" borderId="5" xfId="5" applyFont="1" applyFill="1" applyBorder="1">
      <alignment horizontal="right" vertical="top"/>
    </xf>
    <xf numFmtId="169" fontId="9" fillId="4" borderId="5" xfId="6" applyFont="1" applyFill="1" applyBorder="1">
      <alignment horizontal="right" vertical="top"/>
    </xf>
    <xf numFmtId="0" fontId="4" fillId="8" borderId="5" xfId="0" applyFont="1" applyFill="1" applyBorder="1" applyAlignment="1">
      <alignment horizontal="left" vertical="top" wrapText="1"/>
    </xf>
    <xf numFmtId="169" fontId="4" fillId="8" borderId="5" xfId="5" applyFont="1" applyFill="1" applyBorder="1">
      <alignment horizontal="right" vertical="top"/>
    </xf>
    <xf numFmtId="170" fontId="3" fillId="0" borderId="0" xfId="7" applyNumberFormat="1" applyFont="1" applyAlignment="1">
      <alignment horizontal="right" vertical="center" wrapText="1"/>
    </xf>
    <xf numFmtId="171" fontId="3" fillId="0" borderId="0" xfId="0" applyNumberFormat="1" applyFont="1" applyAlignment="1">
      <alignment vertical="center" wrapText="1"/>
    </xf>
    <xf numFmtId="170" fontId="6" fillId="0" borderId="0" xfId="0" applyNumberFormat="1" applyFont="1"/>
    <xf numFmtId="170" fontId="3" fillId="0" borderId="5" xfId="0" applyNumberFormat="1" applyFont="1" applyBorder="1" applyAlignment="1">
      <alignment horizontal="center"/>
    </xf>
    <xf numFmtId="170" fontId="47" fillId="0" borderId="5" xfId="7" quotePrefix="1" applyNumberFormat="1" applyFont="1" applyBorder="1" applyAlignment="1">
      <alignment vertical="center" wrapText="1"/>
    </xf>
    <xf numFmtId="165" fontId="5" fillId="0" borderId="5" xfId="1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170" fontId="5" fillId="0" borderId="5" xfId="0" applyNumberFormat="1" applyFont="1" applyFill="1" applyBorder="1" applyAlignment="1">
      <alignment horizontal="center"/>
    </xf>
    <xf numFmtId="170" fontId="5" fillId="0" borderId="5" xfId="7" quotePrefix="1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 vertical="center"/>
    </xf>
    <xf numFmtId="170" fontId="3" fillId="0" borderId="5" xfId="0" applyNumberFormat="1" applyFont="1" applyFill="1" applyBorder="1" applyAlignment="1">
      <alignment horizontal="center"/>
    </xf>
    <xf numFmtId="170" fontId="3" fillId="0" borderId="5" xfId="7" quotePrefix="1" applyNumberFormat="1" applyFont="1" applyFill="1" applyBorder="1" applyAlignment="1">
      <alignment vertical="center" wrapText="1"/>
    </xf>
    <xf numFmtId="164" fontId="5" fillId="0" borderId="5" xfId="1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left" vertical="center" wrapText="1"/>
    </xf>
    <xf numFmtId="165" fontId="3" fillId="0" borderId="5" xfId="1" applyNumberFormat="1" applyFont="1" applyFill="1" applyBorder="1" applyAlignment="1">
      <alignment horizontal="center" vertical="center" wrapText="1"/>
    </xf>
    <xf numFmtId="170" fontId="19" fillId="0" borderId="5" xfId="7" applyNumberFormat="1" applyFont="1" applyFill="1" applyBorder="1" applyAlignment="1">
      <alignment vertical="center" wrapText="1"/>
    </xf>
    <xf numFmtId="170" fontId="19" fillId="0" borderId="5" xfId="7" quotePrefix="1" applyNumberFormat="1" applyFont="1" applyFill="1" applyBorder="1" applyAlignment="1">
      <alignment horizontal="left" vertical="center" wrapText="1"/>
    </xf>
    <xf numFmtId="0" fontId="48" fillId="0" borderId="5" xfId="0" applyFont="1" applyBorder="1" applyAlignment="1">
      <alignment horizontal="left" vertical="top" wrapText="1"/>
    </xf>
    <xf numFmtId="0" fontId="49" fillId="0" borderId="37" xfId="0" applyFont="1" applyBorder="1" applyAlignment="1">
      <alignment horizontal="left" vertical="center" wrapText="1"/>
    </xf>
    <xf numFmtId="0" fontId="49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50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" fontId="50" fillId="0" borderId="5" xfId="0" applyNumberFormat="1" applyFont="1" applyBorder="1" applyAlignment="1">
      <alignment horizontal="left" vertical="center" wrapText="1"/>
    </xf>
    <xf numFmtId="0" fontId="50" fillId="0" borderId="5" xfId="0" applyFont="1" applyBorder="1" applyAlignment="1">
      <alignment horizontal="left" vertical="center" wrapText="1"/>
    </xf>
    <xf numFmtId="0" fontId="50" fillId="0" borderId="5" xfId="0" applyFont="1" applyBorder="1" applyAlignment="1">
      <alignment horizontal="left" vertical="top" wrapText="1"/>
    </xf>
    <xf numFmtId="49" fontId="48" fillId="0" borderId="0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" fontId="48" fillId="0" borderId="3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" fontId="48" fillId="0" borderId="5" xfId="0" applyNumberFormat="1" applyFont="1" applyBorder="1" applyAlignment="1">
      <alignment horizontal="left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48" fillId="0" borderId="5" xfId="0" applyFont="1" applyBorder="1" applyAlignment="1">
      <alignment horizontal="left" vertical="center" wrapText="1"/>
    </xf>
    <xf numFmtId="0" fontId="48" fillId="0" borderId="0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1" fontId="48" fillId="0" borderId="5" xfId="0" applyNumberFormat="1" applyFont="1" applyBorder="1" applyAlignment="1">
      <alignment horizontal="left" vertical="top" wrapText="1"/>
    </xf>
    <xf numFmtId="0" fontId="49" fillId="0" borderId="15" xfId="0" applyFont="1" applyBorder="1" applyAlignment="1">
      <alignment horizontal="left" vertical="center" wrapText="1"/>
    </xf>
    <xf numFmtId="0" fontId="48" fillId="0" borderId="3" xfId="8" applyFont="1" applyBorder="1" applyAlignment="1">
      <alignment horizontal="left" vertical="top" wrapText="1"/>
    </xf>
    <xf numFmtId="0" fontId="48" fillId="0" borderId="5" xfId="8" applyFont="1" applyBorder="1" applyAlignment="1">
      <alignment horizontal="left" vertical="top" wrapText="1"/>
    </xf>
    <xf numFmtId="0" fontId="48" fillId="0" borderId="5" xfId="0" applyFont="1" applyBorder="1" applyAlignment="1">
      <alignment horizontal="right" vertical="top" wrapText="1"/>
    </xf>
    <xf numFmtId="0" fontId="48" fillId="0" borderId="6" xfId="0" applyFont="1" applyBorder="1" applyAlignment="1">
      <alignment horizontal="right" vertical="top" wrapText="1"/>
    </xf>
    <xf numFmtId="0" fontId="4" fillId="4" borderId="0" xfId="0" applyFont="1" applyFill="1" applyAlignment="1">
      <alignment horizontal="right" vertical="top" wrapText="1"/>
    </xf>
    <xf numFmtId="0" fontId="3" fillId="0" borderId="0" xfId="0" applyFont="1" applyAlignment="1">
      <alignment horizontal="right"/>
    </xf>
    <xf numFmtId="0" fontId="9" fillId="0" borderId="5" xfId="0" applyFont="1" applyBorder="1" applyAlignment="1">
      <alignment horizontal="left" vertical="top" wrapText="1"/>
    </xf>
    <xf numFmtId="0" fontId="4" fillId="0" borderId="0" xfId="0" applyFont="1" applyFill="1" applyAlignment="1">
      <alignment wrapText="1"/>
    </xf>
    <xf numFmtId="0" fontId="12" fillId="0" borderId="38" xfId="0" applyFont="1" applyBorder="1" applyAlignment="1">
      <alignment horizontal="left" vertical="center" wrapText="1"/>
    </xf>
    <xf numFmtId="0" fontId="12" fillId="0" borderId="39" xfId="0" applyFont="1" applyBorder="1" applyAlignment="1">
      <alignment horizontal="left" vertical="center" wrapText="1"/>
    </xf>
    <xf numFmtId="0" fontId="48" fillId="0" borderId="39" xfId="0" applyFont="1" applyBorder="1" applyAlignment="1">
      <alignment horizontal="right" vertical="top" wrapText="1"/>
    </xf>
    <xf numFmtId="0" fontId="48" fillId="0" borderId="40" xfId="0" applyFont="1" applyBorder="1" applyAlignment="1">
      <alignment horizontal="right" vertical="top" wrapText="1"/>
    </xf>
    <xf numFmtId="0" fontId="21" fillId="0" borderId="39" xfId="0" applyFont="1" applyBorder="1" applyAlignment="1">
      <alignment horizontal="right" vertical="top" wrapText="1"/>
    </xf>
    <xf numFmtId="0" fontId="21" fillId="0" borderId="40" xfId="0" applyFont="1" applyBorder="1" applyAlignment="1">
      <alignment horizontal="right" vertical="top" wrapText="1"/>
    </xf>
    <xf numFmtId="165" fontId="6" fillId="0" borderId="9" xfId="1" applyNumberFormat="1" applyFont="1" applyFill="1" applyBorder="1" applyAlignment="1">
      <alignment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173" fontId="48" fillId="0" borderId="39" xfId="0" applyNumberFormat="1" applyFont="1" applyBorder="1" applyAlignment="1">
      <alignment horizontal="right" vertical="top" wrapText="1"/>
    </xf>
    <xf numFmtId="173" fontId="48" fillId="0" borderId="40" xfId="0" applyNumberFormat="1" applyFont="1" applyBorder="1" applyAlignment="1">
      <alignment horizontal="right" vertical="top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70" fontId="5" fillId="0" borderId="5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6" fillId="0" borderId="0" xfId="8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6" fillId="0" borderId="0" xfId="8" applyFo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51" fillId="0" borderId="0" xfId="0" applyFont="1"/>
    <xf numFmtId="170" fontId="51" fillId="0" borderId="0" xfId="0" applyNumberFormat="1" applyFont="1"/>
    <xf numFmtId="170" fontId="51" fillId="0" borderId="0" xfId="0" applyNumberFormat="1" applyFont="1" applyAlignment="1">
      <alignment vertical="center" wrapText="1"/>
    </xf>
    <xf numFmtId="164" fontId="51" fillId="0" borderId="0" xfId="0" applyNumberFormat="1" applyFont="1"/>
    <xf numFmtId="171" fontId="51" fillId="0" borderId="0" xfId="0" applyNumberFormat="1" applyFont="1"/>
    <xf numFmtId="170" fontId="51" fillId="0" borderId="0" xfId="0" applyNumberFormat="1" applyFont="1" applyFill="1"/>
    <xf numFmtId="164" fontId="51" fillId="0" borderId="0" xfId="0" applyNumberFormat="1" applyFont="1" applyFill="1"/>
    <xf numFmtId="170" fontId="51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170" fontId="3" fillId="0" borderId="0" xfId="0" applyNumberFormat="1" applyFont="1"/>
    <xf numFmtId="0" fontId="3" fillId="0" borderId="0" xfId="0" applyFont="1" applyAlignment="1">
      <alignment wrapText="1"/>
    </xf>
    <xf numFmtId="170" fontId="3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64" fontId="7" fillId="0" borderId="25" xfId="11" applyFont="1" applyFill="1" applyBorder="1" applyAlignment="1">
      <alignment horizontal="center" vertical="center" wrapText="1"/>
    </xf>
    <xf numFmtId="164" fontId="7" fillId="0" borderId="14" xfId="11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1" fontId="47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170" fontId="20" fillId="0" borderId="5" xfId="1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170" fontId="5" fillId="0" borderId="5" xfId="1" applyNumberFormat="1" applyFont="1" applyFill="1" applyBorder="1" applyAlignment="1">
      <alignment horizontal="center" vertical="center" wrapText="1"/>
    </xf>
    <xf numFmtId="0" fontId="48" fillId="0" borderId="7" xfId="0" applyFont="1" applyBorder="1" applyAlignment="1">
      <alignment horizontal="left" vertical="center" wrapText="1"/>
    </xf>
    <xf numFmtId="0" fontId="48" fillId="0" borderId="13" xfId="0" applyFont="1" applyBorder="1" applyAlignment="1">
      <alignment horizontal="left" vertical="center" wrapText="1"/>
    </xf>
    <xf numFmtId="0" fontId="48" fillId="0" borderId="5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49" fontId="48" fillId="0" borderId="10" xfId="0" applyNumberFormat="1" applyFont="1" applyBorder="1" applyAlignment="1">
      <alignment horizontal="left" vertical="center" wrapText="1"/>
    </xf>
    <xf numFmtId="49" fontId="48" fillId="0" borderId="11" xfId="0" applyNumberFormat="1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0" borderId="11" xfId="0" applyFont="1" applyBorder="1" applyAlignment="1">
      <alignment horizontal="left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6" fillId="0" borderId="0" xfId="8" applyFont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6" fillId="0" borderId="0" xfId="8" applyFont="1">
      <alignment horizontal="left" vertical="top" wrapText="1"/>
    </xf>
    <xf numFmtId="0" fontId="4" fillId="0" borderId="0" xfId="0" applyFont="1" applyBorder="1" applyAlignment="1">
      <alignment horizontal="righ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6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center" vertical="top"/>
    </xf>
    <xf numFmtId="0" fontId="3" fillId="0" borderId="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1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</cellXfs>
  <cellStyles count="68">
    <cellStyle name="20% - Accent1 2" xfId="56"/>
    <cellStyle name="20% - Accent2 2" xfId="58"/>
    <cellStyle name="20% - Accent3 2" xfId="60"/>
    <cellStyle name="20% - Accent4 2" xfId="62"/>
    <cellStyle name="20% - Accent5 2" xfId="64"/>
    <cellStyle name="20% - Accent6 2" xfId="66"/>
    <cellStyle name="20% - Акцент1" xfId="31" builtinId="30" customBuiltin="1"/>
    <cellStyle name="20% - Акцент2" xfId="34" builtinId="34" customBuiltin="1"/>
    <cellStyle name="20% - Акцент3" xfId="37" builtinId="38" customBuiltin="1"/>
    <cellStyle name="20% - Акцент4" xfId="40" builtinId="42" customBuiltin="1"/>
    <cellStyle name="20% - Акцент5" xfId="43" builtinId="46" customBuiltin="1"/>
    <cellStyle name="20% - Акцент6" xfId="46" builtinId="50" customBuiltin="1"/>
    <cellStyle name="40% - Accent1 2" xfId="57"/>
    <cellStyle name="40% - Accent2 2" xfId="59"/>
    <cellStyle name="40% - Accent3 2" xfId="61"/>
    <cellStyle name="40% - Accent4 2" xfId="63"/>
    <cellStyle name="40% - Accent5 2" xfId="65"/>
    <cellStyle name="40% - Accent6 2" xfId="67"/>
    <cellStyle name="40% - Акцент1" xfId="32" builtinId="31" customBuiltin="1"/>
    <cellStyle name="40% - Акцент2" xfId="35" builtinId="35" customBuiltin="1"/>
    <cellStyle name="40% - Акцент3" xfId="38" builtinId="39" customBuiltin="1"/>
    <cellStyle name="40% - Акцент4" xfId="41" builtinId="43" customBuiltin="1"/>
    <cellStyle name="40% - Акцент5" xfId="44" builtinId="47" customBuiltin="1"/>
    <cellStyle name="40% - Акцент6" xfId="47" builtinId="51" customBuiltin="1"/>
    <cellStyle name="60% - Accent1 2" xfId="49"/>
    <cellStyle name="60% - Accent2 2" xfId="50"/>
    <cellStyle name="60% - Accent3 2" xfId="51"/>
    <cellStyle name="60% - Accent4 2" xfId="52"/>
    <cellStyle name="60% - Accent5 2" xfId="53"/>
    <cellStyle name="60% - Accent6 2" xfId="54"/>
    <cellStyle name="Comma 12" xfId="14"/>
    <cellStyle name="Comma 15" xfId="11"/>
    <cellStyle name="Neutral 2" xfId="48"/>
    <cellStyle name="Normal 12" xfId="8"/>
    <cellStyle name="Normal 17" xfId="12"/>
    <cellStyle name="Normal 7" xfId="3"/>
    <cellStyle name="Normal 7 2" xfId="13"/>
    <cellStyle name="Normal 8" xfId="10"/>
    <cellStyle name="Normal_Book2" xfId="7"/>
    <cellStyle name="Normal_Varabashxum-ynderk" xfId="2"/>
    <cellStyle name="Note 2" xfId="55"/>
    <cellStyle name="SN_241" xfId="5"/>
    <cellStyle name="SN_b" xfId="4"/>
    <cellStyle name="SN_it" xfId="6"/>
    <cellStyle name="Акцент1" xfId="30" builtinId="29" customBuiltin="1"/>
    <cellStyle name="Акцент2" xfId="33" builtinId="33" customBuiltin="1"/>
    <cellStyle name="Акцент3" xfId="36" builtinId="37" customBuiltin="1"/>
    <cellStyle name="Акцент4" xfId="39" builtinId="41" customBuiltin="1"/>
    <cellStyle name="Акцент5" xfId="42" builtinId="45" customBuiltin="1"/>
    <cellStyle name="Акцент6" xfId="45" builtinId="49" customBuiltin="1"/>
    <cellStyle name="Ввод " xfId="22" builtinId="20" customBuiltin="1"/>
    <cellStyle name="Вывод" xfId="23" builtinId="21" customBuiltin="1"/>
    <cellStyle name="Вычисление" xfId="9" builtinId="22" customBuiltin="1"/>
    <cellStyle name="Заголовок 1" xfId="16" builtinId="16" customBuiltin="1"/>
    <cellStyle name="Заголовок 2" xfId="17" builtinId="17" customBuiltin="1"/>
    <cellStyle name="Заголовок 3" xfId="18" builtinId="18" customBuiltin="1"/>
    <cellStyle name="Заголовок 4" xfId="19" builtinId="19" customBuiltin="1"/>
    <cellStyle name="Итог" xfId="29" builtinId="25" customBuiltin="1"/>
    <cellStyle name="Контрольная ячейка" xfId="25" builtinId="23" customBuiltin="1"/>
    <cellStyle name="Название" xfId="15" builtinId="15" customBuiltin="1"/>
    <cellStyle name="Обычный" xfId="0" builtinId="0"/>
    <cellStyle name="Плохой" xfId="21" builtinId="27" customBuiltin="1"/>
    <cellStyle name="Пояснение" xfId="28" builtinId="53" customBuiltin="1"/>
    <cellStyle name="Примечание" xfId="27" builtinId="10" customBuiltin="1"/>
    <cellStyle name="Связанная ячейка" xfId="24" builtinId="24" customBuiltin="1"/>
    <cellStyle name="Текст предупреждения" xfId="26" builtinId="11" customBuiltin="1"/>
    <cellStyle name="Финансовый" xfId="1" builtinId="3"/>
    <cellStyle name="Хороший" xfId="20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4"/>
  <sheetViews>
    <sheetView topLeftCell="A4" workbookViewId="0">
      <selection activeCell="A11" sqref="A11"/>
    </sheetView>
  </sheetViews>
  <sheetFormatPr defaultRowHeight="17.25"/>
  <cols>
    <col min="1" max="1" width="39.28515625" style="41" customWidth="1"/>
    <col min="2" max="2" width="40.28515625" style="41" customWidth="1"/>
    <col min="3" max="3" width="22.28515625" style="41" customWidth="1"/>
    <col min="4" max="4" width="23.28515625" style="41" customWidth="1"/>
    <col min="5" max="5" width="18" style="41" customWidth="1"/>
    <col min="6" max="6" width="16.28515625" style="41" customWidth="1"/>
    <col min="7" max="7" width="17.5703125" style="41" customWidth="1"/>
    <col min="8" max="8" width="15.42578125" style="41" customWidth="1"/>
    <col min="9" max="9" width="13.7109375" style="41" customWidth="1"/>
    <col min="10" max="11" width="12.28515625" style="41" customWidth="1"/>
    <col min="12" max="255" width="9.28515625" style="41"/>
    <col min="256" max="256" width="3" style="41" customWidth="1"/>
    <col min="257" max="257" width="36.7109375" style="41" customWidth="1"/>
    <col min="258" max="258" width="58.42578125" style="41" customWidth="1"/>
    <col min="259" max="259" width="21.7109375" style="41" customWidth="1"/>
    <col min="260" max="511" width="9.28515625" style="41"/>
    <col min="512" max="512" width="3" style="41" customWidth="1"/>
    <col min="513" max="513" width="36.7109375" style="41" customWidth="1"/>
    <col min="514" max="514" width="58.42578125" style="41" customWidth="1"/>
    <col min="515" max="515" width="21.7109375" style="41" customWidth="1"/>
    <col min="516" max="767" width="9.28515625" style="41"/>
    <col min="768" max="768" width="3" style="41" customWidth="1"/>
    <col min="769" max="769" width="36.7109375" style="41" customWidth="1"/>
    <col min="770" max="770" width="58.42578125" style="41" customWidth="1"/>
    <col min="771" max="771" width="21.7109375" style="41" customWidth="1"/>
    <col min="772" max="1023" width="9.28515625" style="41"/>
    <col min="1024" max="1024" width="3" style="41" customWidth="1"/>
    <col min="1025" max="1025" width="36.7109375" style="41" customWidth="1"/>
    <col min="1026" max="1026" width="58.42578125" style="41" customWidth="1"/>
    <col min="1027" max="1027" width="21.7109375" style="41" customWidth="1"/>
    <col min="1028" max="1279" width="9.28515625" style="41"/>
    <col min="1280" max="1280" width="3" style="41" customWidth="1"/>
    <col min="1281" max="1281" width="36.7109375" style="41" customWidth="1"/>
    <col min="1282" max="1282" width="58.42578125" style="41" customWidth="1"/>
    <col min="1283" max="1283" width="21.7109375" style="41" customWidth="1"/>
    <col min="1284" max="1535" width="9.28515625" style="41"/>
    <col min="1536" max="1536" width="3" style="41" customWidth="1"/>
    <col min="1537" max="1537" width="36.7109375" style="41" customWidth="1"/>
    <col min="1538" max="1538" width="58.42578125" style="41" customWidth="1"/>
    <col min="1539" max="1539" width="21.7109375" style="41" customWidth="1"/>
    <col min="1540" max="1791" width="9.28515625" style="41"/>
    <col min="1792" max="1792" width="3" style="41" customWidth="1"/>
    <col min="1793" max="1793" width="36.7109375" style="41" customWidth="1"/>
    <col min="1794" max="1794" width="58.42578125" style="41" customWidth="1"/>
    <col min="1795" max="1795" width="21.7109375" style="41" customWidth="1"/>
    <col min="1796" max="2047" width="9.28515625" style="41"/>
    <col min="2048" max="2048" width="3" style="41" customWidth="1"/>
    <col min="2049" max="2049" width="36.7109375" style="41" customWidth="1"/>
    <col min="2050" max="2050" width="58.42578125" style="41" customWidth="1"/>
    <col min="2051" max="2051" width="21.7109375" style="41" customWidth="1"/>
    <col min="2052" max="2303" width="9.28515625" style="41"/>
    <col min="2304" max="2304" width="3" style="41" customWidth="1"/>
    <col min="2305" max="2305" width="36.7109375" style="41" customWidth="1"/>
    <col min="2306" max="2306" width="58.42578125" style="41" customWidth="1"/>
    <col min="2307" max="2307" width="21.7109375" style="41" customWidth="1"/>
    <col min="2308" max="2559" width="9.28515625" style="41"/>
    <col min="2560" max="2560" width="3" style="41" customWidth="1"/>
    <col min="2561" max="2561" width="36.7109375" style="41" customWidth="1"/>
    <col min="2562" max="2562" width="58.42578125" style="41" customWidth="1"/>
    <col min="2563" max="2563" width="21.7109375" style="41" customWidth="1"/>
    <col min="2564" max="2815" width="9.28515625" style="41"/>
    <col min="2816" max="2816" width="3" style="41" customWidth="1"/>
    <col min="2817" max="2817" width="36.7109375" style="41" customWidth="1"/>
    <col min="2818" max="2818" width="58.42578125" style="41" customWidth="1"/>
    <col min="2819" max="2819" width="21.7109375" style="41" customWidth="1"/>
    <col min="2820" max="3071" width="9.28515625" style="41"/>
    <col min="3072" max="3072" width="3" style="41" customWidth="1"/>
    <col min="3073" max="3073" width="36.7109375" style="41" customWidth="1"/>
    <col min="3074" max="3074" width="58.42578125" style="41" customWidth="1"/>
    <col min="3075" max="3075" width="21.7109375" style="41" customWidth="1"/>
    <col min="3076" max="3327" width="9.28515625" style="41"/>
    <col min="3328" max="3328" width="3" style="41" customWidth="1"/>
    <col min="3329" max="3329" width="36.7109375" style="41" customWidth="1"/>
    <col min="3330" max="3330" width="58.42578125" style="41" customWidth="1"/>
    <col min="3331" max="3331" width="21.7109375" style="41" customWidth="1"/>
    <col min="3332" max="3583" width="9.28515625" style="41"/>
    <col min="3584" max="3584" width="3" style="41" customWidth="1"/>
    <col min="3585" max="3585" width="36.7109375" style="41" customWidth="1"/>
    <col min="3586" max="3586" width="58.42578125" style="41" customWidth="1"/>
    <col min="3587" max="3587" width="21.7109375" style="41" customWidth="1"/>
    <col min="3588" max="3839" width="9.28515625" style="41"/>
    <col min="3840" max="3840" width="3" style="41" customWidth="1"/>
    <col min="3841" max="3841" width="36.7109375" style="41" customWidth="1"/>
    <col min="3842" max="3842" width="58.42578125" style="41" customWidth="1"/>
    <col min="3843" max="3843" width="21.7109375" style="41" customWidth="1"/>
    <col min="3844" max="4095" width="9.28515625" style="41"/>
    <col min="4096" max="4096" width="3" style="41" customWidth="1"/>
    <col min="4097" max="4097" width="36.7109375" style="41" customWidth="1"/>
    <col min="4098" max="4098" width="58.42578125" style="41" customWidth="1"/>
    <col min="4099" max="4099" width="21.7109375" style="41" customWidth="1"/>
    <col min="4100" max="4351" width="9.28515625" style="41"/>
    <col min="4352" max="4352" width="3" style="41" customWidth="1"/>
    <col min="4353" max="4353" width="36.7109375" style="41" customWidth="1"/>
    <col min="4354" max="4354" width="58.42578125" style="41" customWidth="1"/>
    <col min="4355" max="4355" width="21.7109375" style="41" customWidth="1"/>
    <col min="4356" max="4607" width="9.28515625" style="41"/>
    <col min="4608" max="4608" width="3" style="41" customWidth="1"/>
    <col min="4609" max="4609" width="36.7109375" style="41" customWidth="1"/>
    <col min="4610" max="4610" width="58.42578125" style="41" customWidth="1"/>
    <col min="4611" max="4611" width="21.7109375" style="41" customWidth="1"/>
    <col min="4612" max="4863" width="9.28515625" style="41"/>
    <col min="4864" max="4864" width="3" style="41" customWidth="1"/>
    <col min="4865" max="4865" width="36.7109375" style="41" customWidth="1"/>
    <col min="4866" max="4866" width="58.42578125" style="41" customWidth="1"/>
    <col min="4867" max="4867" width="21.7109375" style="41" customWidth="1"/>
    <col min="4868" max="5119" width="9.28515625" style="41"/>
    <col min="5120" max="5120" width="3" style="41" customWidth="1"/>
    <col min="5121" max="5121" width="36.7109375" style="41" customWidth="1"/>
    <col min="5122" max="5122" width="58.42578125" style="41" customWidth="1"/>
    <col min="5123" max="5123" width="21.7109375" style="41" customWidth="1"/>
    <col min="5124" max="5375" width="9.28515625" style="41"/>
    <col min="5376" max="5376" width="3" style="41" customWidth="1"/>
    <col min="5377" max="5377" width="36.7109375" style="41" customWidth="1"/>
    <col min="5378" max="5378" width="58.42578125" style="41" customWidth="1"/>
    <col min="5379" max="5379" width="21.7109375" style="41" customWidth="1"/>
    <col min="5380" max="5631" width="9.28515625" style="41"/>
    <col min="5632" max="5632" width="3" style="41" customWidth="1"/>
    <col min="5633" max="5633" width="36.7109375" style="41" customWidth="1"/>
    <col min="5634" max="5634" width="58.42578125" style="41" customWidth="1"/>
    <col min="5635" max="5635" width="21.7109375" style="41" customWidth="1"/>
    <col min="5636" max="5887" width="9.28515625" style="41"/>
    <col min="5888" max="5888" width="3" style="41" customWidth="1"/>
    <col min="5889" max="5889" width="36.7109375" style="41" customWidth="1"/>
    <col min="5890" max="5890" width="58.42578125" style="41" customWidth="1"/>
    <col min="5891" max="5891" width="21.7109375" style="41" customWidth="1"/>
    <col min="5892" max="6143" width="9.28515625" style="41"/>
    <col min="6144" max="6144" width="3" style="41" customWidth="1"/>
    <col min="6145" max="6145" width="36.7109375" style="41" customWidth="1"/>
    <col min="6146" max="6146" width="58.42578125" style="41" customWidth="1"/>
    <col min="6147" max="6147" width="21.7109375" style="41" customWidth="1"/>
    <col min="6148" max="6399" width="9.28515625" style="41"/>
    <col min="6400" max="6400" width="3" style="41" customWidth="1"/>
    <col min="6401" max="6401" width="36.7109375" style="41" customWidth="1"/>
    <col min="6402" max="6402" width="58.42578125" style="41" customWidth="1"/>
    <col min="6403" max="6403" width="21.7109375" style="41" customWidth="1"/>
    <col min="6404" max="6655" width="9.28515625" style="41"/>
    <col min="6656" max="6656" width="3" style="41" customWidth="1"/>
    <col min="6657" max="6657" width="36.7109375" style="41" customWidth="1"/>
    <col min="6658" max="6658" width="58.42578125" style="41" customWidth="1"/>
    <col min="6659" max="6659" width="21.7109375" style="41" customWidth="1"/>
    <col min="6660" max="6911" width="9.28515625" style="41"/>
    <col min="6912" max="6912" width="3" style="41" customWidth="1"/>
    <col min="6913" max="6913" width="36.7109375" style="41" customWidth="1"/>
    <col min="6914" max="6914" width="58.42578125" style="41" customWidth="1"/>
    <col min="6915" max="6915" width="21.7109375" style="41" customWidth="1"/>
    <col min="6916" max="7167" width="9.28515625" style="41"/>
    <col min="7168" max="7168" width="3" style="41" customWidth="1"/>
    <col min="7169" max="7169" width="36.7109375" style="41" customWidth="1"/>
    <col min="7170" max="7170" width="58.42578125" style="41" customWidth="1"/>
    <col min="7171" max="7171" width="21.7109375" style="41" customWidth="1"/>
    <col min="7172" max="7423" width="9.28515625" style="41"/>
    <col min="7424" max="7424" width="3" style="41" customWidth="1"/>
    <col min="7425" max="7425" width="36.7109375" style="41" customWidth="1"/>
    <col min="7426" max="7426" width="58.42578125" style="41" customWidth="1"/>
    <col min="7427" max="7427" width="21.7109375" style="41" customWidth="1"/>
    <col min="7428" max="7679" width="9.28515625" style="41"/>
    <col min="7680" max="7680" width="3" style="41" customWidth="1"/>
    <col min="7681" max="7681" width="36.7109375" style="41" customWidth="1"/>
    <col min="7682" max="7682" width="58.42578125" style="41" customWidth="1"/>
    <col min="7683" max="7683" width="21.7109375" style="41" customWidth="1"/>
    <col min="7684" max="7935" width="9.28515625" style="41"/>
    <col min="7936" max="7936" width="3" style="41" customWidth="1"/>
    <col min="7937" max="7937" width="36.7109375" style="41" customWidth="1"/>
    <col min="7938" max="7938" width="58.42578125" style="41" customWidth="1"/>
    <col min="7939" max="7939" width="21.7109375" style="41" customWidth="1"/>
    <col min="7940" max="8191" width="9.28515625" style="41"/>
    <col min="8192" max="8192" width="3" style="41" customWidth="1"/>
    <col min="8193" max="8193" width="36.7109375" style="41" customWidth="1"/>
    <col min="8194" max="8194" width="58.42578125" style="41" customWidth="1"/>
    <col min="8195" max="8195" width="21.7109375" style="41" customWidth="1"/>
    <col min="8196" max="8447" width="9.28515625" style="41"/>
    <col min="8448" max="8448" width="3" style="41" customWidth="1"/>
    <col min="8449" max="8449" width="36.7109375" style="41" customWidth="1"/>
    <col min="8450" max="8450" width="58.42578125" style="41" customWidth="1"/>
    <col min="8451" max="8451" width="21.7109375" style="41" customWidth="1"/>
    <col min="8452" max="8703" width="9.28515625" style="41"/>
    <col min="8704" max="8704" width="3" style="41" customWidth="1"/>
    <col min="8705" max="8705" width="36.7109375" style="41" customWidth="1"/>
    <col min="8706" max="8706" width="58.42578125" style="41" customWidth="1"/>
    <col min="8707" max="8707" width="21.7109375" style="41" customWidth="1"/>
    <col min="8708" max="8959" width="9.28515625" style="41"/>
    <col min="8960" max="8960" width="3" style="41" customWidth="1"/>
    <col min="8961" max="8961" width="36.7109375" style="41" customWidth="1"/>
    <col min="8962" max="8962" width="58.42578125" style="41" customWidth="1"/>
    <col min="8963" max="8963" width="21.7109375" style="41" customWidth="1"/>
    <col min="8964" max="9215" width="9.28515625" style="41"/>
    <col min="9216" max="9216" width="3" style="41" customWidth="1"/>
    <col min="9217" max="9217" width="36.7109375" style="41" customWidth="1"/>
    <col min="9218" max="9218" width="58.42578125" style="41" customWidth="1"/>
    <col min="9219" max="9219" width="21.7109375" style="41" customWidth="1"/>
    <col min="9220" max="9471" width="9.28515625" style="41"/>
    <col min="9472" max="9472" width="3" style="41" customWidth="1"/>
    <col min="9473" max="9473" width="36.7109375" style="41" customWidth="1"/>
    <col min="9474" max="9474" width="58.42578125" style="41" customWidth="1"/>
    <col min="9475" max="9475" width="21.7109375" style="41" customWidth="1"/>
    <col min="9476" max="9727" width="9.28515625" style="41"/>
    <col min="9728" max="9728" width="3" style="41" customWidth="1"/>
    <col min="9729" max="9729" width="36.7109375" style="41" customWidth="1"/>
    <col min="9730" max="9730" width="58.42578125" style="41" customWidth="1"/>
    <col min="9731" max="9731" width="21.7109375" style="41" customWidth="1"/>
    <col min="9732" max="9983" width="9.28515625" style="41"/>
    <col min="9984" max="9984" width="3" style="41" customWidth="1"/>
    <col min="9985" max="9985" width="36.7109375" style="41" customWidth="1"/>
    <col min="9986" max="9986" width="58.42578125" style="41" customWidth="1"/>
    <col min="9987" max="9987" width="21.7109375" style="41" customWidth="1"/>
    <col min="9988" max="10239" width="9.28515625" style="41"/>
    <col min="10240" max="10240" width="3" style="41" customWidth="1"/>
    <col min="10241" max="10241" width="36.7109375" style="41" customWidth="1"/>
    <col min="10242" max="10242" width="58.42578125" style="41" customWidth="1"/>
    <col min="10243" max="10243" width="21.7109375" style="41" customWidth="1"/>
    <col min="10244" max="10495" width="9.28515625" style="41"/>
    <col min="10496" max="10496" width="3" style="41" customWidth="1"/>
    <col min="10497" max="10497" width="36.7109375" style="41" customWidth="1"/>
    <col min="10498" max="10498" width="58.42578125" style="41" customWidth="1"/>
    <col min="10499" max="10499" width="21.7109375" style="41" customWidth="1"/>
    <col min="10500" max="10751" width="9.28515625" style="41"/>
    <col min="10752" max="10752" width="3" style="41" customWidth="1"/>
    <col min="10753" max="10753" width="36.7109375" style="41" customWidth="1"/>
    <col min="10754" max="10754" width="58.42578125" style="41" customWidth="1"/>
    <col min="10755" max="10755" width="21.7109375" style="41" customWidth="1"/>
    <col min="10756" max="11007" width="9.28515625" style="41"/>
    <col min="11008" max="11008" width="3" style="41" customWidth="1"/>
    <col min="11009" max="11009" width="36.7109375" style="41" customWidth="1"/>
    <col min="11010" max="11010" width="58.42578125" style="41" customWidth="1"/>
    <col min="11011" max="11011" width="21.7109375" style="41" customWidth="1"/>
    <col min="11012" max="11263" width="9.28515625" style="41"/>
    <col min="11264" max="11264" width="3" style="41" customWidth="1"/>
    <col min="11265" max="11265" width="36.7109375" style="41" customWidth="1"/>
    <col min="11266" max="11266" width="58.42578125" style="41" customWidth="1"/>
    <col min="11267" max="11267" width="21.7109375" style="41" customWidth="1"/>
    <col min="11268" max="11519" width="9.28515625" style="41"/>
    <col min="11520" max="11520" width="3" style="41" customWidth="1"/>
    <col min="11521" max="11521" width="36.7109375" style="41" customWidth="1"/>
    <col min="11522" max="11522" width="58.42578125" style="41" customWidth="1"/>
    <col min="11523" max="11523" width="21.7109375" style="41" customWidth="1"/>
    <col min="11524" max="11775" width="9.28515625" style="41"/>
    <col min="11776" max="11776" width="3" style="41" customWidth="1"/>
    <col min="11777" max="11777" width="36.7109375" style="41" customWidth="1"/>
    <col min="11778" max="11778" width="58.42578125" style="41" customWidth="1"/>
    <col min="11779" max="11779" width="21.7109375" style="41" customWidth="1"/>
    <col min="11780" max="12031" width="9.28515625" style="41"/>
    <col min="12032" max="12032" width="3" style="41" customWidth="1"/>
    <col min="12033" max="12033" width="36.7109375" style="41" customWidth="1"/>
    <col min="12034" max="12034" width="58.42578125" style="41" customWidth="1"/>
    <col min="12035" max="12035" width="21.7109375" style="41" customWidth="1"/>
    <col min="12036" max="12287" width="9.28515625" style="41"/>
    <col min="12288" max="12288" width="3" style="41" customWidth="1"/>
    <col min="12289" max="12289" width="36.7109375" style="41" customWidth="1"/>
    <col min="12290" max="12290" width="58.42578125" style="41" customWidth="1"/>
    <col min="12291" max="12291" width="21.7109375" style="41" customWidth="1"/>
    <col min="12292" max="12543" width="9.28515625" style="41"/>
    <col min="12544" max="12544" width="3" style="41" customWidth="1"/>
    <col min="12545" max="12545" width="36.7109375" style="41" customWidth="1"/>
    <col min="12546" max="12546" width="58.42578125" style="41" customWidth="1"/>
    <col min="12547" max="12547" width="21.7109375" style="41" customWidth="1"/>
    <col min="12548" max="12799" width="9.28515625" style="41"/>
    <col min="12800" max="12800" width="3" style="41" customWidth="1"/>
    <col min="12801" max="12801" width="36.7109375" style="41" customWidth="1"/>
    <col min="12802" max="12802" width="58.42578125" style="41" customWidth="1"/>
    <col min="12803" max="12803" width="21.7109375" style="41" customWidth="1"/>
    <col min="12804" max="13055" width="9.28515625" style="41"/>
    <col min="13056" max="13056" width="3" style="41" customWidth="1"/>
    <col min="13057" max="13057" width="36.7109375" style="41" customWidth="1"/>
    <col min="13058" max="13058" width="58.42578125" style="41" customWidth="1"/>
    <col min="13059" max="13059" width="21.7109375" style="41" customWidth="1"/>
    <col min="13060" max="13311" width="9.28515625" style="41"/>
    <col min="13312" max="13312" width="3" style="41" customWidth="1"/>
    <col min="13313" max="13313" width="36.7109375" style="41" customWidth="1"/>
    <col min="13314" max="13314" width="58.42578125" style="41" customWidth="1"/>
    <col min="13315" max="13315" width="21.7109375" style="41" customWidth="1"/>
    <col min="13316" max="13567" width="9.28515625" style="41"/>
    <col min="13568" max="13568" width="3" style="41" customWidth="1"/>
    <col min="13569" max="13569" width="36.7109375" style="41" customWidth="1"/>
    <col min="13570" max="13570" width="58.42578125" style="41" customWidth="1"/>
    <col min="13571" max="13571" width="21.7109375" style="41" customWidth="1"/>
    <col min="13572" max="13823" width="9.28515625" style="41"/>
    <col min="13824" max="13824" width="3" style="41" customWidth="1"/>
    <col min="13825" max="13825" width="36.7109375" style="41" customWidth="1"/>
    <col min="13826" max="13826" width="58.42578125" style="41" customWidth="1"/>
    <col min="13827" max="13827" width="21.7109375" style="41" customWidth="1"/>
    <col min="13828" max="14079" width="9.28515625" style="41"/>
    <col min="14080" max="14080" width="3" style="41" customWidth="1"/>
    <col min="14081" max="14081" width="36.7109375" style="41" customWidth="1"/>
    <col min="14082" max="14082" width="58.42578125" style="41" customWidth="1"/>
    <col min="14083" max="14083" width="21.7109375" style="41" customWidth="1"/>
    <col min="14084" max="14335" width="9.28515625" style="41"/>
    <col min="14336" max="14336" width="3" style="41" customWidth="1"/>
    <col min="14337" max="14337" width="36.7109375" style="41" customWidth="1"/>
    <col min="14338" max="14338" width="58.42578125" style="41" customWidth="1"/>
    <col min="14339" max="14339" width="21.7109375" style="41" customWidth="1"/>
    <col min="14340" max="14591" width="9.28515625" style="41"/>
    <col min="14592" max="14592" width="3" style="41" customWidth="1"/>
    <col min="14593" max="14593" width="36.7109375" style="41" customWidth="1"/>
    <col min="14594" max="14594" width="58.42578125" style="41" customWidth="1"/>
    <col min="14595" max="14595" width="21.7109375" style="41" customWidth="1"/>
    <col min="14596" max="14847" width="9.28515625" style="41"/>
    <col min="14848" max="14848" width="3" style="41" customWidth="1"/>
    <col min="14849" max="14849" width="36.7109375" style="41" customWidth="1"/>
    <col min="14850" max="14850" width="58.42578125" style="41" customWidth="1"/>
    <col min="14851" max="14851" width="21.7109375" style="41" customWidth="1"/>
    <col min="14852" max="15103" width="9.28515625" style="41"/>
    <col min="15104" max="15104" width="3" style="41" customWidth="1"/>
    <col min="15105" max="15105" width="36.7109375" style="41" customWidth="1"/>
    <col min="15106" max="15106" width="58.42578125" style="41" customWidth="1"/>
    <col min="15107" max="15107" width="21.7109375" style="41" customWidth="1"/>
    <col min="15108" max="15359" width="9.28515625" style="41"/>
    <col min="15360" max="15360" width="3" style="41" customWidth="1"/>
    <col min="15361" max="15361" width="36.7109375" style="41" customWidth="1"/>
    <col min="15362" max="15362" width="58.42578125" style="41" customWidth="1"/>
    <col min="15363" max="15363" width="21.7109375" style="41" customWidth="1"/>
    <col min="15364" max="15615" width="9.28515625" style="41"/>
    <col min="15616" max="15616" width="3" style="41" customWidth="1"/>
    <col min="15617" max="15617" width="36.7109375" style="41" customWidth="1"/>
    <col min="15618" max="15618" width="58.42578125" style="41" customWidth="1"/>
    <col min="15619" max="15619" width="21.7109375" style="41" customWidth="1"/>
    <col min="15620" max="15871" width="9.28515625" style="41"/>
    <col min="15872" max="15872" width="3" style="41" customWidth="1"/>
    <col min="15873" max="15873" width="36.7109375" style="41" customWidth="1"/>
    <col min="15874" max="15874" width="58.42578125" style="41" customWidth="1"/>
    <col min="15875" max="15875" width="21.7109375" style="41" customWidth="1"/>
    <col min="15876" max="16127" width="9.28515625" style="41"/>
    <col min="16128" max="16128" width="3" style="41" customWidth="1"/>
    <col min="16129" max="16129" width="36.7109375" style="41" customWidth="1"/>
    <col min="16130" max="16130" width="58.42578125" style="41" customWidth="1"/>
    <col min="16131" max="16131" width="21.7109375" style="41" customWidth="1"/>
    <col min="16132" max="16384" width="9.28515625" style="41"/>
  </cols>
  <sheetData>
    <row r="2" spans="1:10" s="61" customFormat="1">
      <c r="A2" s="99"/>
      <c r="B2" s="100" t="s">
        <v>116</v>
      </c>
      <c r="E2" s="62"/>
    </row>
    <row r="3" spans="1:10" s="61" customFormat="1">
      <c r="A3" s="101"/>
      <c r="B3" s="100" t="s">
        <v>89</v>
      </c>
      <c r="E3" s="62"/>
      <c r="F3" s="63"/>
      <c r="J3" s="64"/>
    </row>
    <row r="4" spans="1:10" s="61" customFormat="1">
      <c r="A4" s="101"/>
      <c r="B4" s="100" t="s">
        <v>52</v>
      </c>
      <c r="E4" s="62"/>
      <c r="F4" s="63"/>
    </row>
    <row r="5" spans="1:10" s="61" customFormat="1">
      <c r="A5" s="99"/>
      <c r="B5" s="99"/>
      <c r="E5" s="62"/>
    </row>
    <row r="6" spans="1:10" s="61" customFormat="1" ht="63.75" customHeight="1">
      <c r="A6" s="260" t="s">
        <v>123</v>
      </c>
      <c r="B6" s="260"/>
      <c r="C6" s="65"/>
      <c r="D6" s="65"/>
      <c r="E6" s="65"/>
    </row>
    <row r="7" spans="1:10" s="61" customFormat="1" ht="21.75" customHeight="1">
      <c r="A7" s="99"/>
      <c r="B7" s="99"/>
      <c r="E7" s="62"/>
    </row>
    <row r="8" spans="1:10" s="61" customFormat="1" ht="21.75" customHeight="1">
      <c r="A8" s="99"/>
      <c r="B8" s="102" t="s">
        <v>106</v>
      </c>
      <c r="E8" s="62"/>
    </row>
    <row r="9" spans="1:10" s="61" customFormat="1" ht="56.25" customHeight="1">
      <c r="A9" s="103"/>
      <c r="B9" s="104" t="s">
        <v>107</v>
      </c>
      <c r="E9" s="62"/>
    </row>
    <row r="10" spans="1:10" s="61" customFormat="1" ht="24" customHeight="1">
      <c r="A10" s="105" t="s">
        <v>108</v>
      </c>
      <c r="B10" s="106">
        <v>0</v>
      </c>
      <c r="C10" s="66"/>
      <c r="D10" s="66"/>
      <c r="E10" s="62"/>
    </row>
    <row r="11" spans="1:10" s="61" customFormat="1" ht="34.5" customHeight="1">
      <c r="A11" s="105" t="s">
        <v>109</v>
      </c>
      <c r="B11" s="106">
        <f>+'4'!H11</f>
        <v>443154.16666666669</v>
      </c>
      <c r="C11" s="66"/>
      <c r="D11" s="66"/>
      <c r="E11" s="62"/>
    </row>
    <row r="12" spans="1:10" s="61" customFormat="1" ht="34.5" customHeight="1">
      <c r="A12" s="105" t="s">
        <v>110</v>
      </c>
      <c r="B12" s="106">
        <f>-B10+B11</f>
        <v>443154.16666666669</v>
      </c>
      <c r="C12" s="67"/>
      <c r="D12" s="66"/>
      <c r="F12" s="62"/>
    </row>
    <row r="13" spans="1:10" s="61" customFormat="1">
      <c r="A13" s="98"/>
      <c r="B13" s="98"/>
      <c r="C13" s="66"/>
      <c r="E13" s="62"/>
    </row>
    <row r="14" spans="1:10" s="61" customFormat="1">
      <c r="B14" s="68"/>
      <c r="C14" s="69"/>
      <c r="E14" s="62"/>
    </row>
    <row r="15" spans="1:10" s="61" customFormat="1">
      <c r="C15" s="69"/>
      <c r="E15" s="62"/>
    </row>
    <row r="16" spans="1:10" s="61" customFormat="1">
      <c r="E16" s="62"/>
    </row>
    <row r="17" spans="3:5" s="61" customFormat="1">
      <c r="E17" s="62"/>
    </row>
    <row r="18" spans="3:5" s="61" customFormat="1">
      <c r="C18" s="68"/>
      <c r="E18" s="62"/>
    </row>
    <row r="19" spans="3:5" s="61" customFormat="1">
      <c r="E19" s="62"/>
    </row>
    <row r="20" spans="3:5" s="61" customFormat="1">
      <c r="E20" s="62"/>
    </row>
    <row r="21" spans="3:5" s="61" customFormat="1">
      <c r="E21" s="62"/>
    </row>
    <row r="22" spans="3:5" s="61" customFormat="1">
      <c r="E22" s="62"/>
    </row>
    <row r="23" spans="3:5" s="61" customFormat="1">
      <c r="E23" s="62"/>
    </row>
    <row r="24" spans="3:5" s="61" customFormat="1">
      <c r="E24" s="62"/>
    </row>
  </sheetData>
  <mergeCells count="1">
    <mergeCell ref="A6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19"/>
  <sheetViews>
    <sheetView topLeftCell="A10" workbookViewId="0">
      <selection activeCell="A6" sqref="A6:C6"/>
    </sheetView>
  </sheetViews>
  <sheetFormatPr defaultRowHeight="17.25"/>
  <cols>
    <col min="1" max="1" width="54.7109375" style="107" customWidth="1"/>
    <col min="2" max="2" width="19.5703125" style="107" customWidth="1"/>
    <col min="3" max="3" width="17.5703125" style="107" customWidth="1"/>
    <col min="4" max="5" width="15.7109375" style="107" customWidth="1"/>
    <col min="6" max="6" width="12.42578125" style="107" customWidth="1"/>
    <col min="7" max="7" width="11.7109375" style="107" customWidth="1"/>
    <col min="8" max="254" width="9.28515625" style="107"/>
    <col min="255" max="255" width="56.28515625" style="107" customWidth="1"/>
    <col min="256" max="256" width="39.7109375" style="107" customWidth="1"/>
    <col min="257" max="257" width="15.7109375" style="107" customWidth="1"/>
    <col min="258" max="258" width="18.28515625" style="107" customWidth="1"/>
    <col min="259" max="259" width="17.5703125" style="107" customWidth="1"/>
    <col min="260" max="261" width="15.7109375" style="107" customWidth="1"/>
    <col min="262" max="510" width="9.28515625" style="107"/>
    <col min="511" max="511" width="56.28515625" style="107" customWidth="1"/>
    <col min="512" max="512" width="39.7109375" style="107" customWidth="1"/>
    <col min="513" max="513" width="15.7109375" style="107" customWidth="1"/>
    <col min="514" max="514" width="18.28515625" style="107" customWidth="1"/>
    <col min="515" max="515" width="17.5703125" style="107" customWidth="1"/>
    <col min="516" max="517" width="15.7109375" style="107" customWidth="1"/>
    <col min="518" max="766" width="9.28515625" style="107"/>
    <col min="767" max="767" width="56.28515625" style="107" customWidth="1"/>
    <col min="768" max="768" width="39.7109375" style="107" customWidth="1"/>
    <col min="769" max="769" width="15.7109375" style="107" customWidth="1"/>
    <col min="770" max="770" width="18.28515625" style="107" customWidth="1"/>
    <col min="771" max="771" width="17.5703125" style="107" customWidth="1"/>
    <col min="772" max="773" width="15.7109375" style="107" customWidth="1"/>
    <col min="774" max="1022" width="9.28515625" style="107"/>
    <col min="1023" max="1023" width="56.28515625" style="107" customWidth="1"/>
    <col min="1024" max="1024" width="39.7109375" style="107" customWidth="1"/>
    <col min="1025" max="1025" width="15.7109375" style="107" customWidth="1"/>
    <col min="1026" max="1026" width="18.28515625" style="107" customWidth="1"/>
    <col min="1027" max="1027" width="17.5703125" style="107" customWidth="1"/>
    <col min="1028" max="1029" width="15.7109375" style="107" customWidth="1"/>
    <col min="1030" max="1278" width="9.28515625" style="107"/>
    <col min="1279" max="1279" width="56.28515625" style="107" customWidth="1"/>
    <col min="1280" max="1280" width="39.7109375" style="107" customWidth="1"/>
    <col min="1281" max="1281" width="15.7109375" style="107" customWidth="1"/>
    <col min="1282" max="1282" width="18.28515625" style="107" customWidth="1"/>
    <col min="1283" max="1283" width="17.5703125" style="107" customWidth="1"/>
    <col min="1284" max="1285" width="15.7109375" style="107" customWidth="1"/>
    <col min="1286" max="1534" width="9.28515625" style="107"/>
    <col min="1535" max="1535" width="56.28515625" style="107" customWidth="1"/>
    <col min="1536" max="1536" width="39.7109375" style="107" customWidth="1"/>
    <col min="1537" max="1537" width="15.7109375" style="107" customWidth="1"/>
    <col min="1538" max="1538" width="18.28515625" style="107" customWidth="1"/>
    <col min="1539" max="1539" width="17.5703125" style="107" customWidth="1"/>
    <col min="1540" max="1541" width="15.7109375" style="107" customWidth="1"/>
    <col min="1542" max="1790" width="9.28515625" style="107"/>
    <col min="1791" max="1791" width="56.28515625" style="107" customWidth="1"/>
    <col min="1792" max="1792" width="39.7109375" style="107" customWidth="1"/>
    <col min="1793" max="1793" width="15.7109375" style="107" customWidth="1"/>
    <col min="1794" max="1794" width="18.28515625" style="107" customWidth="1"/>
    <col min="1795" max="1795" width="17.5703125" style="107" customWidth="1"/>
    <col min="1796" max="1797" width="15.7109375" style="107" customWidth="1"/>
    <col min="1798" max="2046" width="9.28515625" style="107"/>
    <col min="2047" max="2047" width="56.28515625" style="107" customWidth="1"/>
    <col min="2048" max="2048" width="39.7109375" style="107" customWidth="1"/>
    <col min="2049" max="2049" width="15.7109375" style="107" customWidth="1"/>
    <col min="2050" max="2050" width="18.28515625" style="107" customWidth="1"/>
    <col min="2051" max="2051" width="17.5703125" style="107" customWidth="1"/>
    <col min="2052" max="2053" width="15.7109375" style="107" customWidth="1"/>
    <col min="2054" max="2302" width="9.28515625" style="107"/>
    <col min="2303" max="2303" width="56.28515625" style="107" customWidth="1"/>
    <col min="2304" max="2304" width="39.7109375" style="107" customWidth="1"/>
    <col min="2305" max="2305" width="15.7109375" style="107" customWidth="1"/>
    <col min="2306" max="2306" width="18.28515625" style="107" customWidth="1"/>
    <col min="2307" max="2307" width="17.5703125" style="107" customWidth="1"/>
    <col min="2308" max="2309" width="15.7109375" style="107" customWidth="1"/>
    <col min="2310" max="2558" width="9.28515625" style="107"/>
    <col min="2559" max="2559" width="56.28515625" style="107" customWidth="1"/>
    <col min="2560" max="2560" width="39.7109375" style="107" customWidth="1"/>
    <col min="2561" max="2561" width="15.7109375" style="107" customWidth="1"/>
    <col min="2562" max="2562" width="18.28515625" style="107" customWidth="1"/>
    <col min="2563" max="2563" width="17.5703125" style="107" customWidth="1"/>
    <col min="2564" max="2565" width="15.7109375" style="107" customWidth="1"/>
    <col min="2566" max="2814" width="9.28515625" style="107"/>
    <col min="2815" max="2815" width="56.28515625" style="107" customWidth="1"/>
    <col min="2816" max="2816" width="39.7109375" style="107" customWidth="1"/>
    <col min="2817" max="2817" width="15.7109375" style="107" customWidth="1"/>
    <col min="2818" max="2818" width="18.28515625" style="107" customWidth="1"/>
    <col min="2819" max="2819" width="17.5703125" style="107" customWidth="1"/>
    <col min="2820" max="2821" width="15.7109375" style="107" customWidth="1"/>
    <col min="2822" max="3070" width="9.28515625" style="107"/>
    <col min="3071" max="3071" width="56.28515625" style="107" customWidth="1"/>
    <col min="3072" max="3072" width="39.7109375" style="107" customWidth="1"/>
    <col min="3073" max="3073" width="15.7109375" style="107" customWidth="1"/>
    <col min="3074" max="3074" width="18.28515625" style="107" customWidth="1"/>
    <col min="3075" max="3075" width="17.5703125" style="107" customWidth="1"/>
    <col min="3076" max="3077" width="15.7109375" style="107" customWidth="1"/>
    <col min="3078" max="3326" width="9.28515625" style="107"/>
    <col min="3327" max="3327" width="56.28515625" style="107" customWidth="1"/>
    <col min="3328" max="3328" width="39.7109375" style="107" customWidth="1"/>
    <col min="3329" max="3329" width="15.7109375" style="107" customWidth="1"/>
    <col min="3330" max="3330" width="18.28515625" style="107" customWidth="1"/>
    <col min="3331" max="3331" width="17.5703125" style="107" customWidth="1"/>
    <col min="3332" max="3333" width="15.7109375" style="107" customWidth="1"/>
    <col min="3334" max="3582" width="9.28515625" style="107"/>
    <col min="3583" max="3583" width="56.28515625" style="107" customWidth="1"/>
    <col min="3584" max="3584" width="39.7109375" style="107" customWidth="1"/>
    <col min="3585" max="3585" width="15.7109375" style="107" customWidth="1"/>
    <col min="3586" max="3586" width="18.28515625" style="107" customWidth="1"/>
    <col min="3587" max="3587" width="17.5703125" style="107" customWidth="1"/>
    <col min="3588" max="3589" width="15.7109375" style="107" customWidth="1"/>
    <col min="3590" max="3838" width="9.28515625" style="107"/>
    <col min="3839" max="3839" width="56.28515625" style="107" customWidth="1"/>
    <col min="3840" max="3840" width="39.7109375" style="107" customWidth="1"/>
    <col min="3841" max="3841" width="15.7109375" style="107" customWidth="1"/>
    <col min="3842" max="3842" width="18.28515625" style="107" customWidth="1"/>
    <col min="3843" max="3843" width="17.5703125" style="107" customWidth="1"/>
    <col min="3844" max="3845" width="15.7109375" style="107" customWidth="1"/>
    <col min="3846" max="4094" width="9.28515625" style="107"/>
    <col min="4095" max="4095" width="56.28515625" style="107" customWidth="1"/>
    <col min="4096" max="4096" width="39.7109375" style="107" customWidth="1"/>
    <col min="4097" max="4097" width="15.7109375" style="107" customWidth="1"/>
    <col min="4098" max="4098" width="18.28515625" style="107" customWidth="1"/>
    <col min="4099" max="4099" width="17.5703125" style="107" customWidth="1"/>
    <col min="4100" max="4101" width="15.7109375" style="107" customWidth="1"/>
    <col min="4102" max="4350" width="9.28515625" style="107"/>
    <col min="4351" max="4351" width="56.28515625" style="107" customWidth="1"/>
    <col min="4352" max="4352" width="39.7109375" style="107" customWidth="1"/>
    <col min="4353" max="4353" width="15.7109375" style="107" customWidth="1"/>
    <col min="4354" max="4354" width="18.28515625" style="107" customWidth="1"/>
    <col min="4355" max="4355" width="17.5703125" style="107" customWidth="1"/>
    <col min="4356" max="4357" width="15.7109375" style="107" customWidth="1"/>
    <col min="4358" max="4606" width="9.28515625" style="107"/>
    <col min="4607" max="4607" width="56.28515625" style="107" customWidth="1"/>
    <col min="4608" max="4608" width="39.7109375" style="107" customWidth="1"/>
    <col min="4609" max="4609" width="15.7109375" style="107" customWidth="1"/>
    <col min="4610" max="4610" width="18.28515625" style="107" customWidth="1"/>
    <col min="4611" max="4611" width="17.5703125" style="107" customWidth="1"/>
    <col min="4612" max="4613" width="15.7109375" style="107" customWidth="1"/>
    <col min="4614" max="4862" width="9.28515625" style="107"/>
    <col min="4863" max="4863" width="56.28515625" style="107" customWidth="1"/>
    <col min="4864" max="4864" width="39.7109375" style="107" customWidth="1"/>
    <col min="4865" max="4865" width="15.7109375" style="107" customWidth="1"/>
    <col min="4866" max="4866" width="18.28515625" style="107" customWidth="1"/>
    <col min="4867" max="4867" width="17.5703125" style="107" customWidth="1"/>
    <col min="4868" max="4869" width="15.7109375" style="107" customWidth="1"/>
    <col min="4870" max="5118" width="9.28515625" style="107"/>
    <col min="5119" max="5119" width="56.28515625" style="107" customWidth="1"/>
    <col min="5120" max="5120" width="39.7109375" style="107" customWidth="1"/>
    <col min="5121" max="5121" width="15.7109375" style="107" customWidth="1"/>
    <col min="5122" max="5122" width="18.28515625" style="107" customWidth="1"/>
    <col min="5123" max="5123" width="17.5703125" style="107" customWidth="1"/>
    <col min="5124" max="5125" width="15.7109375" style="107" customWidth="1"/>
    <col min="5126" max="5374" width="9.28515625" style="107"/>
    <col min="5375" max="5375" width="56.28515625" style="107" customWidth="1"/>
    <col min="5376" max="5376" width="39.7109375" style="107" customWidth="1"/>
    <col min="5377" max="5377" width="15.7109375" style="107" customWidth="1"/>
    <col min="5378" max="5378" width="18.28515625" style="107" customWidth="1"/>
    <col min="5379" max="5379" width="17.5703125" style="107" customWidth="1"/>
    <col min="5380" max="5381" width="15.7109375" style="107" customWidth="1"/>
    <col min="5382" max="5630" width="9.28515625" style="107"/>
    <col min="5631" max="5631" width="56.28515625" style="107" customWidth="1"/>
    <col min="5632" max="5632" width="39.7109375" style="107" customWidth="1"/>
    <col min="5633" max="5633" width="15.7109375" style="107" customWidth="1"/>
    <col min="5634" max="5634" width="18.28515625" style="107" customWidth="1"/>
    <col min="5635" max="5635" width="17.5703125" style="107" customWidth="1"/>
    <col min="5636" max="5637" width="15.7109375" style="107" customWidth="1"/>
    <col min="5638" max="5886" width="9.28515625" style="107"/>
    <col min="5887" max="5887" width="56.28515625" style="107" customWidth="1"/>
    <col min="5888" max="5888" width="39.7109375" style="107" customWidth="1"/>
    <col min="5889" max="5889" width="15.7109375" style="107" customWidth="1"/>
    <col min="5890" max="5890" width="18.28515625" style="107" customWidth="1"/>
    <col min="5891" max="5891" width="17.5703125" style="107" customWidth="1"/>
    <col min="5892" max="5893" width="15.7109375" style="107" customWidth="1"/>
    <col min="5894" max="6142" width="9.28515625" style="107"/>
    <col min="6143" max="6143" width="56.28515625" style="107" customWidth="1"/>
    <col min="6144" max="6144" width="39.7109375" style="107" customWidth="1"/>
    <col min="6145" max="6145" width="15.7109375" style="107" customWidth="1"/>
    <col min="6146" max="6146" width="18.28515625" style="107" customWidth="1"/>
    <col min="6147" max="6147" width="17.5703125" style="107" customWidth="1"/>
    <col min="6148" max="6149" width="15.7109375" style="107" customWidth="1"/>
    <col min="6150" max="6398" width="9.28515625" style="107"/>
    <col min="6399" max="6399" width="56.28515625" style="107" customWidth="1"/>
    <col min="6400" max="6400" width="39.7109375" style="107" customWidth="1"/>
    <col min="6401" max="6401" width="15.7109375" style="107" customWidth="1"/>
    <col min="6402" max="6402" width="18.28515625" style="107" customWidth="1"/>
    <col min="6403" max="6403" width="17.5703125" style="107" customWidth="1"/>
    <col min="6404" max="6405" width="15.7109375" style="107" customWidth="1"/>
    <col min="6406" max="6654" width="9.28515625" style="107"/>
    <col min="6655" max="6655" width="56.28515625" style="107" customWidth="1"/>
    <col min="6656" max="6656" width="39.7109375" style="107" customWidth="1"/>
    <col min="6657" max="6657" width="15.7109375" style="107" customWidth="1"/>
    <col min="6658" max="6658" width="18.28515625" style="107" customWidth="1"/>
    <col min="6659" max="6659" width="17.5703125" style="107" customWidth="1"/>
    <col min="6660" max="6661" width="15.7109375" style="107" customWidth="1"/>
    <col min="6662" max="6910" width="9.28515625" style="107"/>
    <col min="6911" max="6911" width="56.28515625" style="107" customWidth="1"/>
    <col min="6912" max="6912" width="39.7109375" style="107" customWidth="1"/>
    <col min="6913" max="6913" width="15.7109375" style="107" customWidth="1"/>
    <col min="6914" max="6914" width="18.28515625" style="107" customWidth="1"/>
    <col min="6915" max="6915" width="17.5703125" style="107" customWidth="1"/>
    <col min="6916" max="6917" width="15.7109375" style="107" customWidth="1"/>
    <col min="6918" max="7166" width="9.28515625" style="107"/>
    <col min="7167" max="7167" width="56.28515625" style="107" customWidth="1"/>
    <col min="7168" max="7168" width="39.7109375" style="107" customWidth="1"/>
    <col min="7169" max="7169" width="15.7109375" style="107" customWidth="1"/>
    <col min="7170" max="7170" width="18.28515625" style="107" customWidth="1"/>
    <col min="7171" max="7171" width="17.5703125" style="107" customWidth="1"/>
    <col min="7172" max="7173" width="15.7109375" style="107" customWidth="1"/>
    <col min="7174" max="7422" width="9.28515625" style="107"/>
    <col min="7423" max="7423" width="56.28515625" style="107" customWidth="1"/>
    <col min="7424" max="7424" width="39.7109375" style="107" customWidth="1"/>
    <col min="7425" max="7425" width="15.7109375" style="107" customWidth="1"/>
    <col min="7426" max="7426" width="18.28515625" style="107" customWidth="1"/>
    <col min="7427" max="7427" width="17.5703125" style="107" customWidth="1"/>
    <col min="7428" max="7429" width="15.7109375" style="107" customWidth="1"/>
    <col min="7430" max="7678" width="9.28515625" style="107"/>
    <col min="7679" max="7679" width="56.28515625" style="107" customWidth="1"/>
    <col min="7680" max="7680" width="39.7109375" style="107" customWidth="1"/>
    <col min="7681" max="7681" width="15.7109375" style="107" customWidth="1"/>
    <col min="7682" max="7682" width="18.28515625" style="107" customWidth="1"/>
    <col min="7683" max="7683" width="17.5703125" style="107" customWidth="1"/>
    <col min="7684" max="7685" width="15.7109375" style="107" customWidth="1"/>
    <col min="7686" max="7934" width="9.28515625" style="107"/>
    <col min="7935" max="7935" width="56.28515625" style="107" customWidth="1"/>
    <col min="7936" max="7936" width="39.7109375" style="107" customWidth="1"/>
    <col min="7937" max="7937" width="15.7109375" style="107" customWidth="1"/>
    <col min="7938" max="7938" width="18.28515625" style="107" customWidth="1"/>
    <col min="7939" max="7939" width="17.5703125" style="107" customWidth="1"/>
    <col min="7940" max="7941" width="15.7109375" style="107" customWidth="1"/>
    <col min="7942" max="8190" width="9.28515625" style="107"/>
    <col min="8191" max="8191" width="56.28515625" style="107" customWidth="1"/>
    <col min="8192" max="8192" width="39.7109375" style="107" customWidth="1"/>
    <col min="8193" max="8193" width="15.7109375" style="107" customWidth="1"/>
    <col min="8194" max="8194" width="18.28515625" style="107" customWidth="1"/>
    <col min="8195" max="8195" width="17.5703125" style="107" customWidth="1"/>
    <col min="8196" max="8197" width="15.7109375" style="107" customWidth="1"/>
    <col min="8198" max="8446" width="9.28515625" style="107"/>
    <col min="8447" max="8447" width="56.28515625" style="107" customWidth="1"/>
    <col min="8448" max="8448" width="39.7109375" style="107" customWidth="1"/>
    <col min="8449" max="8449" width="15.7109375" style="107" customWidth="1"/>
    <col min="8450" max="8450" width="18.28515625" style="107" customWidth="1"/>
    <col min="8451" max="8451" width="17.5703125" style="107" customWidth="1"/>
    <col min="8452" max="8453" width="15.7109375" style="107" customWidth="1"/>
    <col min="8454" max="8702" width="9.28515625" style="107"/>
    <col min="8703" max="8703" width="56.28515625" style="107" customWidth="1"/>
    <col min="8704" max="8704" width="39.7109375" style="107" customWidth="1"/>
    <col min="8705" max="8705" width="15.7109375" style="107" customWidth="1"/>
    <col min="8706" max="8706" width="18.28515625" style="107" customWidth="1"/>
    <col min="8707" max="8707" width="17.5703125" style="107" customWidth="1"/>
    <col min="8708" max="8709" width="15.7109375" style="107" customWidth="1"/>
    <col min="8710" max="8958" width="9.28515625" style="107"/>
    <col min="8959" max="8959" width="56.28515625" style="107" customWidth="1"/>
    <col min="8960" max="8960" width="39.7109375" style="107" customWidth="1"/>
    <col min="8961" max="8961" width="15.7109375" style="107" customWidth="1"/>
    <col min="8962" max="8962" width="18.28515625" style="107" customWidth="1"/>
    <col min="8963" max="8963" width="17.5703125" style="107" customWidth="1"/>
    <col min="8964" max="8965" width="15.7109375" style="107" customWidth="1"/>
    <col min="8966" max="9214" width="9.28515625" style="107"/>
    <col min="9215" max="9215" width="56.28515625" style="107" customWidth="1"/>
    <col min="9216" max="9216" width="39.7109375" style="107" customWidth="1"/>
    <col min="9217" max="9217" width="15.7109375" style="107" customWidth="1"/>
    <col min="9218" max="9218" width="18.28515625" style="107" customWidth="1"/>
    <col min="9219" max="9219" width="17.5703125" style="107" customWidth="1"/>
    <col min="9220" max="9221" width="15.7109375" style="107" customWidth="1"/>
    <col min="9222" max="9470" width="9.28515625" style="107"/>
    <col min="9471" max="9471" width="56.28515625" style="107" customWidth="1"/>
    <col min="9472" max="9472" width="39.7109375" style="107" customWidth="1"/>
    <col min="9473" max="9473" width="15.7109375" style="107" customWidth="1"/>
    <col min="9474" max="9474" width="18.28515625" style="107" customWidth="1"/>
    <col min="9475" max="9475" width="17.5703125" style="107" customWidth="1"/>
    <col min="9476" max="9477" width="15.7109375" style="107" customWidth="1"/>
    <col min="9478" max="9726" width="9.28515625" style="107"/>
    <col min="9727" max="9727" width="56.28515625" style="107" customWidth="1"/>
    <col min="9728" max="9728" width="39.7109375" style="107" customWidth="1"/>
    <col min="9729" max="9729" width="15.7109375" style="107" customWidth="1"/>
    <col min="9730" max="9730" width="18.28515625" style="107" customWidth="1"/>
    <col min="9731" max="9731" width="17.5703125" style="107" customWidth="1"/>
    <col min="9732" max="9733" width="15.7109375" style="107" customWidth="1"/>
    <col min="9734" max="9982" width="9.28515625" style="107"/>
    <col min="9983" max="9983" width="56.28515625" style="107" customWidth="1"/>
    <col min="9984" max="9984" width="39.7109375" style="107" customWidth="1"/>
    <col min="9985" max="9985" width="15.7109375" style="107" customWidth="1"/>
    <col min="9986" max="9986" width="18.28515625" style="107" customWidth="1"/>
    <col min="9987" max="9987" width="17.5703125" style="107" customWidth="1"/>
    <col min="9988" max="9989" width="15.7109375" style="107" customWidth="1"/>
    <col min="9990" max="10238" width="9.28515625" style="107"/>
    <col min="10239" max="10239" width="56.28515625" style="107" customWidth="1"/>
    <col min="10240" max="10240" width="39.7109375" style="107" customWidth="1"/>
    <col min="10241" max="10241" width="15.7109375" style="107" customWidth="1"/>
    <col min="10242" max="10242" width="18.28515625" style="107" customWidth="1"/>
    <col min="10243" max="10243" width="17.5703125" style="107" customWidth="1"/>
    <col min="10244" max="10245" width="15.7109375" style="107" customWidth="1"/>
    <col min="10246" max="10494" width="9.28515625" style="107"/>
    <col min="10495" max="10495" width="56.28515625" style="107" customWidth="1"/>
    <col min="10496" max="10496" width="39.7109375" style="107" customWidth="1"/>
    <col min="10497" max="10497" width="15.7109375" style="107" customWidth="1"/>
    <col min="10498" max="10498" width="18.28515625" style="107" customWidth="1"/>
    <col min="10499" max="10499" width="17.5703125" style="107" customWidth="1"/>
    <col min="10500" max="10501" width="15.7109375" style="107" customWidth="1"/>
    <col min="10502" max="10750" width="9.28515625" style="107"/>
    <col min="10751" max="10751" width="56.28515625" style="107" customWidth="1"/>
    <col min="10752" max="10752" width="39.7109375" style="107" customWidth="1"/>
    <col min="10753" max="10753" width="15.7109375" style="107" customWidth="1"/>
    <col min="10754" max="10754" width="18.28515625" style="107" customWidth="1"/>
    <col min="10755" max="10755" width="17.5703125" style="107" customWidth="1"/>
    <col min="10756" max="10757" width="15.7109375" style="107" customWidth="1"/>
    <col min="10758" max="11006" width="9.28515625" style="107"/>
    <col min="11007" max="11007" width="56.28515625" style="107" customWidth="1"/>
    <col min="11008" max="11008" width="39.7109375" style="107" customWidth="1"/>
    <col min="11009" max="11009" width="15.7109375" style="107" customWidth="1"/>
    <col min="11010" max="11010" width="18.28515625" style="107" customWidth="1"/>
    <col min="11011" max="11011" width="17.5703125" style="107" customWidth="1"/>
    <col min="11012" max="11013" width="15.7109375" style="107" customWidth="1"/>
    <col min="11014" max="11262" width="9.28515625" style="107"/>
    <col min="11263" max="11263" width="56.28515625" style="107" customWidth="1"/>
    <col min="11264" max="11264" width="39.7109375" style="107" customWidth="1"/>
    <col min="11265" max="11265" width="15.7109375" style="107" customWidth="1"/>
    <col min="11266" max="11266" width="18.28515625" style="107" customWidth="1"/>
    <col min="11267" max="11267" width="17.5703125" style="107" customWidth="1"/>
    <col min="11268" max="11269" width="15.7109375" style="107" customWidth="1"/>
    <col min="11270" max="11518" width="9.28515625" style="107"/>
    <col min="11519" max="11519" width="56.28515625" style="107" customWidth="1"/>
    <col min="11520" max="11520" width="39.7109375" style="107" customWidth="1"/>
    <col min="11521" max="11521" width="15.7109375" style="107" customWidth="1"/>
    <col min="11522" max="11522" width="18.28515625" style="107" customWidth="1"/>
    <col min="11523" max="11523" width="17.5703125" style="107" customWidth="1"/>
    <col min="11524" max="11525" width="15.7109375" style="107" customWidth="1"/>
    <col min="11526" max="11774" width="9.28515625" style="107"/>
    <col min="11775" max="11775" width="56.28515625" style="107" customWidth="1"/>
    <col min="11776" max="11776" width="39.7109375" style="107" customWidth="1"/>
    <col min="11777" max="11777" width="15.7109375" style="107" customWidth="1"/>
    <col min="11778" max="11778" width="18.28515625" style="107" customWidth="1"/>
    <col min="11779" max="11779" width="17.5703125" style="107" customWidth="1"/>
    <col min="11780" max="11781" width="15.7109375" style="107" customWidth="1"/>
    <col min="11782" max="12030" width="9.28515625" style="107"/>
    <col min="12031" max="12031" width="56.28515625" style="107" customWidth="1"/>
    <col min="12032" max="12032" width="39.7109375" style="107" customWidth="1"/>
    <col min="12033" max="12033" width="15.7109375" style="107" customWidth="1"/>
    <col min="12034" max="12034" width="18.28515625" style="107" customWidth="1"/>
    <col min="12035" max="12035" width="17.5703125" style="107" customWidth="1"/>
    <col min="12036" max="12037" width="15.7109375" style="107" customWidth="1"/>
    <col min="12038" max="12286" width="9.28515625" style="107"/>
    <col min="12287" max="12287" width="56.28515625" style="107" customWidth="1"/>
    <col min="12288" max="12288" width="39.7109375" style="107" customWidth="1"/>
    <col min="12289" max="12289" width="15.7109375" style="107" customWidth="1"/>
    <col min="12290" max="12290" width="18.28515625" style="107" customWidth="1"/>
    <col min="12291" max="12291" width="17.5703125" style="107" customWidth="1"/>
    <col min="12292" max="12293" width="15.7109375" style="107" customWidth="1"/>
    <col min="12294" max="12542" width="9.28515625" style="107"/>
    <col min="12543" max="12543" width="56.28515625" style="107" customWidth="1"/>
    <col min="12544" max="12544" width="39.7109375" style="107" customWidth="1"/>
    <col min="12545" max="12545" width="15.7109375" style="107" customWidth="1"/>
    <col min="12546" max="12546" width="18.28515625" style="107" customWidth="1"/>
    <col min="12547" max="12547" width="17.5703125" style="107" customWidth="1"/>
    <col min="12548" max="12549" width="15.7109375" style="107" customWidth="1"/>
    <col min="12550" max="12798" width="9.28515625" style="107"/>
    <col min="12799" max="12799" width="56.28515625" style="107" customWidth="1"/>
    <col min="12800" max="12800" width="39.7109375" style="107" customWidth="1"/>
    <col min="12801" max="12801" width="15.7109375" style="107" customWidth="1"/>
    <col min="12802" max="12802" width="18.28515625" style="107" customWidth="1"/>
    <col min="12803" max="12803" width="17.5703125" style="107" customWidth="1"/>
    <col min="12804" max="12805" width="15.7109375" style="107" customWidth="1"/>
    <col min="12806" max="13054" width="9.28515625" style="107"/>
    <col min="13055" max="13055" width="56.28515625" style="107" customWidth="1"/>
    <col min="13056" max="13056" width="39.7109375" style="107" customWidth="1"/>
    <col min="13057" max="13057" width="15.7109375" style="107" customWidth="1"/>
    <col min="13058" max="13058" width="18.28515625" style="107" customWidth="1"/>
    <col min="13059" max="13059" width="17.5703125" style="107" customWidth="1"/>
    <col min="13060" max="13061" width="15.7109375" style="107" customWidth="1"/>
    <col min="13062" max="13310" width="9.28515625" style="107"/>
    <col min="13311" max="13311" width="56.28515625" style="107" customWidth="1"/>
    <col min="13312" max="13312" width="39.7109375" style="107" customWidth="1"/>
    <col min="13313" max="13313" width="15.7109375" style="107" customWidth="1"/>
    <col min="13314" max="13314" width="18.28515625" style="107" customWidth="1"/>
    <col min="13315" max="13315" width="17.5703125" style="107" customWidth="1"/>
    <col min="13316" max="13317" width="15.7109375" style="107" customWidth="1"/>
    <col min="13318" max="13566" width="9.28515625" style="107"/>
    <col min="13567" max="13567" width="56.28515625" style="107" customWidth="1"/>
    <col min="13568" max="13568" width="39.7109375" style="107" customWidth="1"/>
    <col min="13569" max="13569" width="15.7109375" style="107" customWidth="1"/>
    <col min="13570" max="13570" width="18.28515625" style="107" customWidth="1"/>
    <col min="13571" max="13571" width="17.5703125" style="107" customWidth="1"/>
    <col min="13572" max="13573" width="15.7109375" style="107" customWidth="1"/>
    <col min="13574" max="13822" width="9.28515625" style="107"/>
    <col min="13823" max="13823" width="56.28515625" style="107" customWidth="1"/>
    <col min="13824" max="13824" width="39.7109375" style="107" customWidth="1"/>
    <col min="13825" max="13825" width="15.7109375" style="107" customWidth="1"/>
    <col min="13826" max="13826" width="18.28515625" style="107" customWidth="1"/>
    <col min="13827" max="13827" width="17.5703125" style="107" customWidth="1"/>
    <col min="13828" max="13829" width="15.7109375" style="107" customWidth="1"/>
    <col min="13830" max="14078" width="9.28515625" style="107"/>
    <col min="14079" max="14079" width="56.28515625" style="107" customWidth="1"/>
    <col min="14080" max="14080" width="39.7109375" style="107" customWidth="1"/>
    <col min="14081" max="14081" width="15.7109375" style="107" customWidth="1"/>
    <col min="14082" max="14082" width="18.28515625" style="107" customWidth="1"/>
    <col min="14083" max="14083" width="17.5703125" style="107" customWidth="1"/>
    <col min="14084" max="14085" width="15.7109375" style="107" customWidth="1"/>
    <col min="14086" max="14334" width="9.28515625" style="107"/>
    <col min="14335" max="14335" width="56.28515625" style="107" customWidth="1"/>
    <col min="14336" max="14336" width="39.7109375" style="107" customWidth="1"/>
    <col min="14337" max="14337" width="15.7109375" style="107" customWidth="1"/>
    <col min="14338" max="14338" width="18.28515625" style="107" customWidth="1"/>
    <col min="14339" max="14339" width="17.5703125" style="107" customWidth="1"/>
    <col min="14340" max="14341" width="15.7109375" style="107" customWidth="1"/>
    <col min="14342" max="14590" width="9.28515625" style="107"/>
    <col min="14591" max="14591" width="56.28515625" style="107" customWidth="1"/>
    <col min="14592" max="14592" width="39.7109375" style="107" customWidth="1"/>
    <col min="14593" max="14593" width="15.7109375" style="107" customWidth="1"/>
    <col min="14594" max="14594" width="18.28515625" style="107" customWidth="1"/>
    <col min="14595" max="14595" width="17.5703125" style="107" customWidth="1"/>
    <col min="14596" max="14597" width="15.7109375" style="107" customWidth="1"/>
    <col min="14598" max="14846" width="9.28515625" style="107"/>
    <col min="14847" max="14847" width="56.28515625" style="107" customWidth="1"/>
    <col min="14848" max="14848" width="39.7109375" style="107" customWidth="1"/>
    <col min="14849" max="14849" width="15.7109375" style="107" customWidth="1"/>
    <col min="14850" max="14850" width="18.28515625" style="107" customWidth="1"/>
    <col min="14851" max="14851" width="17.5703125" style="107" customWidth="1"/>
    <col min="14852" max="14853" width="15.7109375" style="107" customWidth="1"/>
    <col min="14854" max="15102" width="9.28515625" style="107"/>
    <col min="15103" max="15103" width="56.28515625" style="107" customWidth="1"/>
    <col min="15104" max="15104" width="39.7109375" style="107" customWidth="1"/>
    <col min="15105" max="15105" width="15.7109375" style="107" customWidth="1"/>
    <col min="15106" max="15106" width="18.28515625" style="107" customWidth="1"/>
    <col min="15107" max="15107" width="17.5703125" style="107" customWidth="1"/>
    <col min="15108" max="15109" width="15.7109375" style="107" customWidth="1"/>
    <col min="15110" max="15358" width="9.28515625" style="107"/>
    <col min="15359" max="15359" width="56.28515625" style="107" customWidth="1"/>
    <col min="15360" max="15360" width="39.7109375" style="107" customWidth="1"/>
    <col min="15361" max="15361" width="15.7109375" style="107" customWidth="1"/>
    <col min="15362" max="15362" width="18.28515625" style="107" customWidth="1"/>
    <col min="15363" max="15363" width="17.5703125" style="107" customWidth="1"/>
    <col min="15364" max="15365" width="15.7109375" style="107" customWidth="1"/>
    <col min="15366" max="15614" width="9.28515625" style="107"/>
    <col min="15615" max="15615" width="56.28515625" style="107" customWidth="1"/>
    <col min="15616" max="15616" width="39.7109375" style="107" customWidth="1"/>
    <col min="15617" max="15617" width="15.7109375" style="107" customWidth="1"/>
    <col min="15618" max="15618" width="18.28515625" style="107" customWidth="1"/>
    <col min="15619" max="15619" width="17.5703125" style="107" customWidth="1"/>
    <col min="15620" max="15621" width="15.7109375" style="107" customWidth="1"/>
    <col min="15622" max="15870" width="9.28515625" style="107"/>
    <col min="15871" max="15871" width="56.28515625" style="107" customWidth="1"/>
    <col min="15872" max="15872" width="39.7109375" style="107" customWidth="1"/>
    <col min="15873" max="15873" width="15.7109375" style="107" customWidth="1"/>
    <col min="15874" max="15874" width="18.28515625" style="107" customWidth="1"/>
    <col min="15875" max="15875" width="17.5703125" style="107" customWidth="1"/>
    <col min="15876" max="15877" width="15.7109375" style="107" customWidth="1"/>
    <col min="15878" max="16126" width="9.28515625" style="107"/>
    <col min="16127" max="16127" width="56.28515625" style="107" customWidth="1"/>
    <col min="16128" max="16128" width="39.7109375" style="107" customWidth="1"/>
    <col min="16129" max="16129" width="15.7109375" style="107" customWidth="1"/>
    <col min="16130" max="16130" width="18.28515625" style="107" customWidth="1"/>
    <col min="16131" max="16131" width="17.5703125" style="107" customWidth="1"/>
    <col min="16132" max="16133" width="15.7109375" style="107" customWidth="1"/>
    <col min="16134" max="16383" width="9.28515625" style="107"/>
    <col min="16384" max="16384" width="9.28515625" style="107" customWidth="1"/>
  </cols>
  <sheetData>
    <row r="2" spans="1:37">
      <c r="B2" s="49"/>
      <c r="C2" s="49" t="s">
        <v>25</v>
      </c>
    </row>
    <row r="3" spans="1:37">
      <c r="A3" s="108"/>
      <c r="B3" s="108"/>
      <c r="C3" s="47" t="s">
        <v>111</v>
      </c>
    </row>
    <row r="4" spans="1:37" ht="32.25" customHeight="1">
      <c r="A4" s="108"/>
      <c r="B4" s="108"/>
      <c r="C4" s="47" t="s">
        <v>52</v>
      </c>
    </row>
    <row r="5" spans="1:37">
      <c r="A5" s="108"/>
      <c r="B5" s="108"/>
      <c r="C5" s="108"/>
      <c r="D5" s="108"/>
    </row>
    <row r="6" spans="1:37" ht="111.75" customHeight="1">
      <c r="A6" s="261" t="s">
        <v>124</v>
      </c>
      <c r="B6" s="261"/>
      <c r="C6" s="261"/>
      <c r="D6" s="223"/>
    </row>
    <row r="7" spans="1:37">
      <c r="A7" s="108"/>
      <c r="B7" s="108"/>
      <c r="C7" s="108"/>
      <c r="D7" s="108"/>
    </row>
    <row r="8" spans="1:37">
      <c r="A8" s="109"/>
      <c r="B8" s="109"/>
      <c r="C8" s="110" t="s">
        <v>106</v>
      </c>
      <c r="D8" s="223"/>
    </row>
    <row r="9" spans="1:37" ht="61.15" customHeight="1">
      <c r="A9" s="262" t="s">
        <v>100</v>
      </c>
      <c r="B9" s="264" t="s">
        <v>120</v>
      </c>
      <c r="C9" s="265"/>
      <c r="D9" s="223"/>
    </row>
    <row r="10" spans="1:37" s="51" customFormat="1" ht="31.5" customHeight="1">
      <c r="A10" s="263"/>
      <c r="B10" s="50" t="s">
        <v>101</v>
      </c>
      <c r="C10" s="50" t="s">
        <v>6</v>
      </c>
    </row>
    <row r="11" spans="1:37" s="53" customFormat="1" ht="36" customHeight="1">
      <c r="A11" s="52" t="s">
        <v>97</v>
      </c>
      <c r="B11" s="50">
        <f>+B13</f>
        <v>443154.16666666663</v>
      </c>
      <c r="C11" s="50">
        <f t="shared" ref="C11" si="0">+C13</f>
        <v>443154.16666666669</v>
      </c>
    </row>
    <row r="12" spans="1:37" s="53" customFormat="1" ht="32.25" customHeight="1">
      <c r="A12" s="48" t="s">
        <v>63</v>
      </c>
      <c r="B12" s="54"/>
      <c r="C12" s="54"/>
    </row>
    <row r="13" spans="1:37" s="53" customFormat="1" ht="26.25" customHeight="1">
      <c r="A13" s="57" t="s">
        <v>98</v>
      </c>
      <c r="B13" s="55">
        <f>+B15</f>
        <v>443154.16666666663</v>
      </c>
      <c r="C13" s="55">
        <f t="shared" ref="C13" si="1">+C15</f>
        <v>443154.16666666669</v>
      </c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</row>
    <row r="14" spans="1:37" s="53" customFormat="1" ht="28.5" customHeight="1">
      <c r="A14" s="60" t="s">
        <v>99</v>
      </c>
      <c r="B14" s="56"/>
      <c r="C14" s="56"/>
    </row>
    <row r="15" spans="1:37" s="53" customFormat="1" ht="20.100000000000001" customHeight="1">
      <c r="A15" s="57" t="s">
        <v>102</v>
      </c>
      <c r="B15" s="55">
        <f>+B17</f>
        <v>443154.16666666663</v>
      </c>
      <c r="C15" s="55">
        <f t="shared" ref="C15" si="2">+C17</f>
        <v>443154.16666666669</v>
      </c>
    </row>
    <row r="16" spans="1:37" s="53" customFormat="1" ht="24" customHeight="1">
      <c r="A16" s="60" t="s">
        <v>63</v>
      </c>
      <c r="B16" s="56"/>
      <c r="C16" s="56"/>
    </row>
    <row r="17" spans="1:3" s="53" customFormat="1" ht="21.6" customHeight="1">
      <c r="A17" s="57" t="s">
        <v>104</v>
      </c>
      <c r="B17" s="55">
        <f>+B19</f>
        <v>443154.16666666663</v>
      </c>
      <c r="C17" s="55">
        <f t="shared" ref="C17" si="3">+C19</f>
        <v>443154.16666666669</v>
      </c>
    </row>
    <row r="18" spans="1:3" s="53" customFormat="1" ht="26.25" customHeight="1">
      <c r="A18" s="60" t="s">
        <v>103</v>
      </c>
      <c r="B18" s="55"/>
      <c r="C18" s="55"/>
    </row>
    <row r="19" spans="1:3" s="53" customFormat="1" ht="26.25" customHeight="1">
      <c r="A19" s="60" t="s">
        <v>105</v>
      </c>
      <c r="B19" s="58">
        <f>+'5'!E14</f>
        <v>443154.16666666663</v>
      </c>
      <c r="C19" s="58">
        <f>+'5'!H14</f>
        <v>443154.16666666669</v>
      </c>
    </row>
  </sheetData>
  <mergeCells count="3">
    <mergeCell ref="A6:C6"/>
    <mergeCell ref="A9:A10"/>
    <mergeCell ref="B9:C9"/>
  </mergeCell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3"/>
  <sheetViews>
    <sheetView tabSelected="1" topLeftCell="A28" zoomScale="85" zoomScaleNormal="85" zoomScaleSheetLayoutView="71" workbookViewId="0">
      <selection activeCell="D20" sqref="D20"/>
    </sheetView>
  </sheetViews>
  <sheetFormatPr defaultColWidth="8.42578125" defaultRowHeight="16.5"/>
  <cols>
    <col min="1" max="1" width="13.28515625" style="1" customWidth="1"/>
    <col min="2" max="2" width="15.140625" style="1" customWidth="1"/>
    <col min="3" max="3" width="66.5703125" style="2" customWidth="1"/>
    <col min="4" max="4" width="14.28515625" style="2" bestFit="1" customWidth="1"/>
    <col min="5" max="5" width="34.28515625" style="30" bestFit="1" customWidth="1"/>
    <col min="6" max="6" width="17.7109375" style="3" customWidth="1"/>
    <col min="7" max="7" width="16.5703125" style="3" customWidth="1"/>
    <col min="8" max="8" width="17.5703125" style="3" customWidth="1"/>
    <col min="9" max="9" width="12.7109375" style="3" customWidth="1"/>
    <col min="10" max="10" width="15.7109375" style="3" customWidth="1"/>
    <col min="11" max="11" width="19.42578125" style="3" customWidth="1"/>
    <col min="12" max="12" width="14.5703125" style="3" customWidth="1"/>
    <col min="13" max="13" width="18.7109375" style="3" customWidth="1"/>
    <col min="14" max="257" width="8.42578125" style="3"/>
    <col min="258" max="258" width="13.28515625" style="3" customWidth="1"/>
    <col min="259" max="259" width="14" style="3" customWidth="1"/>
    <col min="260" max="260" width="66.5703125" style="3" customWidth="1"/>
    <col min="261" max="261" width="43.28515625" style="3" customWidth="1"/>
    <col min="262" max="262" width="17.7109375" style="3" customWidth="1"/>
    <col min="263" max="263" width="16.5703125" style="3" customWidth="1"/>
    <col min="264" max="264" width="17.5703125" style="3" customWidth="1"/>
    <col min="265" max="265" width="12.7109375" style="3" customWidth="1"/>
    <col min="266" max="266" width="15.7109375" style="3" customWidth="1"/>
    <col min="267" max="267" width="19.42578125" style="3" customWidth="1"/>
    <col min="268" max="268" width="14.5703125" style="3" customWidth="1"/>
    <col min="269" max="269" width="18.7109375" style="3" customWidth="1"/>
    <col min="270" max="513" width="8.42578125" style="3"/>
    <col min="514" max="514" width="13.28515625" style="3" customWidth="1"/>
    <col min="515" max="515" width="14" style="3" customWidth="1"/>
    <col min="516" max="516" width="66.5703125" style="3" customWidth="1"/>
    <col min="517" max="517" width="43.28515625" style="3" customWidth="1"/>
    <col min="518" max="518" width="17.7109375" style="3" customWidth="1"/>
    <col min="519" max="519" width="16.5703125" style="3" customWidth="1"/>
    <col min="520" max="520" width="17.5703125" style="3" customWidth="1"/>
    <col min="521" max="521" width="12.7109375" style="3" customWidth="1"/>
    <col min="522" max="522" width="15.7109375" style="3" customWidth="1"/>
    <col min="523" max="523" width="19.42578125" style="3" customWidth="1"/>
    <col min="524" max="524" width="14.5703125" style="3" customWidth="1"/>
    <col min="525" max="525" width="18.7109375" style="3" customWidth="1"/>
    <col min="526" max="769" width="8.42578125" style="3"/>
    <col min="770" max="770" width="13.28515625" style="3" customWidth="1"/>
    <col min="771" max="771" width="14" style="3" customWidth="1"/>
    <col min="772" max="772" width="66.5703125" style="3" customWidth="1"/>
    <col min="773" max="773" width="43.28515625" style="3" customWidth="1"/>
    <col min="774" max="774" width="17.7109375" style="3" customWidth="1"/>
    <col min="775" max="775" width="16.5703125" style="3" customWidth="1"/>
    <col min="776" max="776" width="17.5703125" style="3" customWidth="1"/>
    <col min="777" max="777" width="12.7109375" style="3" customWidth="1"/>
    <col min="778" max="778" width="15.7109375" style="3" customWidth="1"/>
    <col min="779" max="779" width="19.42578125" style="3" customWidth="1"/>
    <col min="780" max="780" width="14.5703125" style="3" customWidth="1"/>
    <col min="781" max="781" width="18.7109375" style="3" customWidth="1"/>
    <col min="782" max="1025" width="8.42578125" style="3"/>
    <col min="1026" max="1026" width="13.28515625" style="3" customWidth="1"/>
    <col min="1027" max="1027" width="14" style="3" customWidth="1"/>
    <col min="1028" max="1028" width="66.5703125" style="3" customWidth="1"/>
    <col min="1029" max="1029" width="43.28515625" style="3" customWidth="1"/>
    <col min="1030" max="1030" width="17.7109375" style="3" customWidth="1"/>
    <col min="1031" max="1031" width="16.5703125" style="3" customWidth="1"/>
    <col min="1032" max="1032" width="17.5703125" style="3" customWidth="1"/>
    <col min="1033" max="1033" width="12.7109375" style="3" customWidth="1"/>
    <col min="1034" max="1034" width="15.7109375" style="3" customWidth="1"/>
    <col min="1035" max="1035" width="19.42578125" style="3" customWidth="1"/>
    <col min="1036" max="1036" width="14.5703125" style="3" customWidth="1"/>
    <col min="1037" max="1037" width="18.7109375" style="3" customWidth="1"/>
    <col min="1038" max="1281" width="8.42578125" style="3"/>
    <col min="1282" max="1282" width="13.28515625" style="3" customWidth="1"/>
    <col min="1283" max="1283" width="14" style="3" customWidth="1"/>
    <col min="1284" max="1284" width="66.5703125" style="3" customWidth="1"/>
    <col min="1285" max="1285" width="43.28515625" style="3" customWidth="1"/>
    <col min="1286" max="1286" width="17.7109375" style="3" customWidth="1"/>
    <col min="1287" max="1287" width="16.5703125" style="3" customWidth="1"/>
    <col min="1288" max="1288" width="17.5703125" style="3" customWidth="1"/>
    <col min="1289" max="1289" width="12.7109375" style="3" customWidth="1"/>
    <col min="1290" max="1290" width="15.7109375" style="3" customWidth="1"/>
    <col min="1291" max="1291" width="19.42578125" style="3" customWidth="1"/>
    <col min="1292" max="1292" width="14.5703125" style="3" customWidth="1"/>
    <col min="1293" max="1293" width="18.7109375" style="3" customWidth="1"/>
    <col min="1294" max="1537" width="8.42578125" style="3"/>
    <col min="1538" max="1538" width="13.28515625" style="3" customWidth="1"/>
    <col min="1539" max="1539" width="14" style="3" customWidth="1"/>
    <col min="1540" max="1540" width="66.5703125" style="3" customWidth="1"/>
    <col min="1541" max="1541" width="43.28515625" style="3" customWidth="1"/>
    <col min="1542" max="1542" width="17.7109375" style="3" customWidth="1"/>
    <col min="1543" max="1543" width="16.5703125" style="3" customWidth="1"/>
    <col min="1544" max="1544" width="17.5703125" style="3" customWidth="1"/>
    <col min="1545" max="1545" width="12.7109375" style="3" customWidth="1"/>
    <col min="1546" max="1546" width="15.7109375" style="3" customWidth="1"/>
    <col min="1547" max="1547" width="19.42578125" style="3" customWidth="1"/>
    <col min="1548" max="1548" width="14.5703125" style="3" customWidth="1"/>
    <col min="1549" max="1549" width="18.7109375" style="3" customWidth="1"/>
    <col min="1550" max="1793" width="8.42578125" style="3"/>
    <col min="1794" max="1794" width="13.28515625" style="3" customWidth="1"/>
    <col min="1795" max="1795" width="14" style="3" customWidth="1"/>
    <col min="1796" max="1796" width="66.5703125" style="3" customWidth="1"/>
    <col min="1797" max="1797" width="43.28515625" style="3" customWidth="1"/>
    <col min="1798" max="1798" width="17.7109375" style="3" customWidth="1"/>
    <col min="1799" max="1799" width="16.5703125" style="3" customWidth="1"/>
    <col min="1800" max="1800" width="17.5703125" style="3" customWidth="1"/>
    <col min="1801" max="1801" width="12.7109375" style="3" customWidth="1"/>
    <col min="1802" max="1802" width="15.7109375" style="3" customWidth="1"/>
    <col min="1803" max="1803" width="19.42578125" style="3" customWidth="1"/>
    <col min="1804" max="1804" width="14.5703125" style="3" customWidth="1"/>
    <col min="1805" max="1805" width="18.7109375" style="3" customWidth="1"/>
    <col min="1806" max="2049" width="8.42578125" style="3"/>
    <col min="2050" max="2050" width="13.28515625" style="3" customWidth="1"/>
    <col min="2051" max="2051" width="14" style="3" customWidth="1"/>
    <col min="2052" max="2052" width="66.5703125" style="3" customWidth="1"/>
    <col min="2053" max="2053" width="43.28515625" style="3" customWidth="1"/>
    <col min="2054" max="2054" width="17.7109375" style="3" customWidth="1"/>
    <col min="2055" max="2055" width="16.5703125" style="3" customWidth="1"/>
    <col min="2056" max="2056" width="17.5703125" style="3" customWidth="1"/>
    <col min="2057" max="2057" width="12.7109375" style="3" customWidth="1"/>
    <col min="2058" max="2058" width="15.7109375" style="3" customWidth="1"/>
    <col min="2059" max="2059" width="19.42578125" style="3" customWidth="1"/>
    <col min="2060" max="2060" width="14.5703125" style="3" customWidth="1"/>
    <col min="2061" max="2061" width="18.7109375" style="3" customWidth="1"/>
    <col min="2062" max="2305" width="8.42578125" style="3"/>
    <col min="2306" max="2306" width="13.28515625" style="3" customWidth="1"/>
    <col min="2307" max="2307" width="14" style="3" customWidth="1"/>
    <col min="2308" max="2308" width="66.5703125" style="3" customWidth="1"/>
    <col min="2309" max="2309" width="43.28515625" style="3" customWidth="1"/>
    <col min="2310" max="2310" width="17.7109375" style="3" customWidth="1"/>
    <col min="2311" max="2311" width="16.5703125" style="3" customWidth="1"/>
    <col min="2312" max="2312" width="17.5703125" style="3" customWidth="1"/>
    <col min="2313" max="2313" width="12.7109375" style="3" customWidth="1"/>
    <col min="2314" max="2314" width="15.7109375" style="3" customWidth="1"/>
    <col min="2315" max="2315" width="19.42578125" style="3" customWidth="1"/>
    <col min="2316" max="2316" width="14.5703125" style="3" customWidth="1"/>
    <col min="2317" max="2317" width="18.7109375" style="3" customWidth="1"/>
    <col min="2318" max="2561" width="8.42578125" style="3"/>
    <col min="2562" max="2562" width="13.28515625" style="3" customWidth="1"/>
    <col min="2563" max="2563" width="14" style="3" customWidth="1"/>
    <col min="2564" max="2564" width="66.5703125" style="3" customWidth="1"/>
    <col min="2565" max="2565" width="43.28515625" style="3" customWidth="1"/>
    <col min="2566" max="2566" width="17.7109375" style="3" customWidth="1"/>
    <col min="2567" max="2567" width="16.5703125" style="3" customWidth="1"/>
    <col min="2568" max="2568" width="17.5703125" style="3" customWidth="1"/>
    <col min="2569" max="2569" width="12.7109375" style="3" customWidth="1"/>
    <col min="2570" max="2570" width="15.7109375" style="3" customWidth="1"/>
    <col min="2571" max="2571" width="19.42578125" style="3" customWidth="1"/>
    <col min="2572" max="2572" width="14.5703125" style="3" customWidth="1"/>
    <col min="2573" max="2573" width="18.7109375" style="3" customWidth="1"/>
    <col min="2574" max="2817" width="8.42578125" style="3"/>
    <col min="2818" max="2818" width="13.28515625" style="3" customWidth="1"/>
    <col min="2819" max="2819" width="14" style="3" customWidth="1"/>
    <col min="2820" max="2820" width="66.5703125" style="3" customWidth="1"/>
    <col min="2821" max="2821" width="43.28515625" style="3" customWidth="1"/>
    <col min="2822" max="2822" width="17.7109375" style="3" customWidth="1"/>
    <col min="2823" max="2823" width="16.5703125" style="3" customWidth="1"/>
    <col min="2824" max="2824" width="17.5703125" style="3" customWidth="1"/>
    <col min="2825" max="2825" width="12.7109375" style="3" customWidth="1"/>
    <col min="2826" max="2826" width="15.7109375" style="3" customWidth="1"/>
    <col min="2827" max="2827" width="19.42578125" style="3" customWidth="1"/>
    <col min="2828" max="2828" width="14.5703125" style="3" customWidth="1"/>
    <col min="2829" max="2829" width="18.7109375" style="3" customWidth="1"/>
    <col min="2830" max="3073" width="8.42578125" style="3"/>
    <col min="3074" max="3074" width="13.28515625" style="3" customWidth="1"/>
    <col min="3075" max="3075" width="14" style="3" customWidth="1"/>
    <col min="3076" max="3076" width="66.5703125" style="3" customWidth="1"/>
    <col min="3077" max="3077" width="43.28515625" style="3" customWidth="1"/>
    <col min="3078" max="3078" width="17.7109375" style="3" customWidth="1"/>
    <col min="3079" max="3079" width="16.5703125" style="3" customWidth="1"/>
    <col min="3080" max="3080" width="17.5703125" style="3" customWidth="1"/>
    <col min="3081" max="3081" width="12.7109375" style="3" customWidth="1"/>
    <col min="3082" max="3082" width="15.7109375" style="3" customWidth="1"/>
    <col min="3083" max="3083" width="19.42578125" style="3" customWidth="1"/>
    <col min="3084" max="3084" width="14.5703125" style="3" customWidth="1"/>
    <col min="3085" max="3085" width="18.7109375" style="3" customWidth="1"/>
    <col min="3086" max="3329" width="8.42578125" style="3"/>
    <col min="3330" max="3330" width="13.28515625" style="3" customWidth="1"/>
    <col min="3331" max="3331" width="14" style="3" customWidth="1"/>
    <col min="3332" max="3332" width="66.5703125" style="3" customWidth="1"/>
    <col min="3333" max="3333" width="43.28515625" style="3" customWidth="1"/>
    <col min="3334" max="3334" width="17.7109375" style="3" customWidth="1"/>
    <col min="3335" max="3335" width="16.5703125" style="3" customWidth="1"/>
    <col min="3336" max="3336" width="17.5703125" style="3" customWidth="1"/>
    <col min="3337" max="3337" width="12.7109375" style="3" customWidth="1"/>
    <col min="3338" max="3338" width="15.7109375" style="3" customWidth="1"/>
    <col min="3339" max="3339" width="19.42578125" style="3" customWidth="1"/>
    <col min="3340" max="3340" width="14.5703125" style="3" customWidth="1"/>
    <col min="3341" max="3341" width="18.7109375" style="3" customWidth="1"/>
    <col min="3342" max="3585" width="8.42578125" style="3"/>
    <col min="3586" max="3586" width="13.28515625" style="3" customWidth="1"/>
    <col min="3587" max="3587" width="14" style="3" customWidth="1"/>
    <col min="3588" max="3588" width="66.5703125" style="3" customWidth="1"/>
    <col min="3589" max="3589" width="43.28515625" style="3" customWidth="1"/>
    <col min="3590" max="3590" width="17.7109375" style="3" customWidth="1"/>
    <col min="3591" max="3591" width="16.5703125" style="3" customWidth="1"/>
    <col min="3592" max="3592" width="17.5703125" style="3" customWidth="1"/>
    <col min="3593" max="3593" width="12.7109375" style="3" customWidth="1"/>
    <col min="3594" max="3594" width="15.7109375" style="3" customWidth="1"/>
    <col min="3595" max="3595" width="19.42578125" style="3" customWidth="1"/>
    <col min="3596" max="3596" width="14.5703125" style="3" customWidth="1"/>
    <col min="3597" max="3597" width="18.7109375" style="3" customWidth="1"/>
    <col min="3598" max="3841" width="8.42578125" style="3"/>
    <col min="3842" max="3842" width="13.28515625" style="3" customWidth="1"/>
    <col min="3843" max="3843" width="14" style="3" customWidth="1"/>
    <col min="3844" max="3844" width="66.5703125" style="3" customWidth="1"/>
    <col min="3845" max="3845" width="43.28515625" style="3" customWidth="1"/>
    <col min="3846" max="3846" width="17.7109375" style="3" customWidth="1"/>
    <col min="3847" max="3847" width="16.5703125" style="3" customWidth="1"/>
    <col min="3848" max="3848" width="17.5703125" style="3" customWidth="1"/>
    <col min="3849" max="3849" width="12.7109375" style="3" customWidth="1"/>
    <col min="3850" max="3850" width="15.7109375" style="3" customWidth="1"/>
    <col min="3851" max="3851" width="19.42578125" style="3" customWidth="1"/>
    <col min="3852" max="3852" width="14.5703125" style="3" customWidth="1"/>
    <col min="3853" max="3853" width="18.7109375" style="3" customWidth="1"/>
    <col min="3854" max="4097" width="8.42578125" style="3"/>
    <col min="4098" max="4098" width="13.28515625" style="3" customWidth="1"/>
    <col min="4099" max="4099" width="14" style="3" customWidth="1"/>
    <col min="4100" max="4100" width="66.5703125" style="3" customWidth="1"/>
    <col min="4101" max="4101" width="43.28515625" style="3" customWidth="1"/>
    <col min="4102" max="4102" width="17.7109375" style="3" customWidth="1"/>
    <col min="4103" max="4103" width="16.5703125" style="3" customWidth="1"/>
    <col min="4104" max="4104" width="17.5703125" style="3" customWidth="1"/>
    <col min="4105" max="4105" width="12.7109375" style="3" customWidth="1"/>
    <col min="4106" max="4106" width="15.7109375" style="3" customWidth="1"/>
    <col min="4107" max="4107" width="19.42578125" style="3" customWidth="1"/>
    <col min="4108" max="4108" width="14.5703125" style="3" customWidth="1"/>
    <col min="4109" max="4109" width="18.7109375" style="3" customWidth="1"/>
    <col min="4110" max="4353" width="8.42578125" style="3"/>
    <col min="4354" max="4354" width="13.28515625" style="3" customWidth="1"/>
    <col min="4355" max="4355" width="14" style="3" customWidth="1"/>
    <col min="4356" max="4356" width="66.5703125" style="3" customWidth="1"/>
    <col min="4357" max="4357" width="43.28515625" style="3" customWidth="1"/>
    <col min="4358" max="4358" width="17.7109375" style="3" customWidth="1"/>
    <col min="4359" max="4359" width="16.5703125" style="3" customWidth="1"/>
    <col min="4360" max="4360" width="17.5703125" style="3" customWidth="1"/>
    <col min="4361" max="4361" width="12.7109375" style="3" customWidth="1"/>
    <col min="4362" max="4362" width="15.7109375" style="3" customWidth="1"/>
    <col min="4363" max="4363" width="19.42578125" style="3" customWidth="1"/>
    <col min="4364" max="4364" width="14.5703125" style="3" customWidth="1"/>
    <col min="4365" max="4365" width="18.7109375" style="3" customWidth="1"/>
    <col min="4366" max="4609" width="8.42578125" style="3"/>
    <col min="4610" max="4610" width="13.28515625" style="3" customWidth="1"/>
    <col min="4611" max="4611" width="14" style="3" customWidth="1"/>
    <col min="4612" max="4612" width="66.5703125" style="3" customWidth="1"/>
    <col min="4613" max="4613" width="43.28515625" style="3" customWidth="1"/>
    <col min="4614" max="4614" width="17.7109375" style="3" customWidth="1"/>
    <col min="4615" max="4615" width="16.5703125" style="3" customWidth="1"/>
    <col min="4616" max="4616" width="17.5703125" style="3" customWidth="1"/>
    <col min="4617" max="4617" width="12.7109375" style="3" customWidth="1"/>
    <col min="4618" max="4618" width="15.7109375" style="3" customWidth="1"/>
    <col min="4619" max="4619" width="19.42578125" style="3" customWidth="1"/>
    <col min="4620" max="4620" width="14.5703125" style="3" customWidth="1"/>
    <col min="4621" max="4621" width="18.7109375" style="3" customWidth="1"/>
    <col min="4622" max="4865" width="8.42578125" style="3"/>
    <col min="4866" max="4866" width="13.28515625" style="3" customWidth="1"/>
    <col min="4867" max="4867" width="14" style="3" customWidth="1"/>
    <col min="4868" max="4868" width="66.5703125" style="3" customWidth="1"/>
    <col min="4869" max="4869" width="43.28515625" style="3" customWidth="1"/>
    <col min="4870" max="4870" width="17.7109375" style="3" customWidth="1"/>
    <col min="4871" max="4871" width="16.5703125" style="3" customWidth="1"/>
    <col min="4872" max="4872" width="17.5703125" style="3" customWidth="1"/>
    <col min="4873" max="4873" width="12.7109375" style="3" customWidth="1"/>
    <col min="4874" max="4874" width="15.7109375" style="3" customWidth="1"/>
    <col min="4875" max="4875" width="19.42578125" style="3" customWidth="1"/>
    <col min="4876" max="4876" width="14.5703125" style="3" customWidth="1"/>
    <col min="4877" max="4877" width="18.7109375" style="3" customWidth="1"/>
    <col min="4878" max="5121" width="8.42578125" style="3"/>
    <col min="5122" max="5122" width="13.28515625" style="3" customWidth="1"/>
    <col min="5123" max="5123" width="14" style="3" customWidth="1"/>
    <col min="5124" max="5124" width="66.5703125" style="3" customWidth="1"/>
    <col min="5125" max="5125" width="43.28515625" style="3" customWidth="1"/>
    <col min="5126" max="5126" width="17.7109375" style="3" customWidth="1"/>
    <col min="5127" max="5127" width="16.5703125" style="3" customWidth="1"/>
    <col min="5128" max="5128" width="17.5703125" style="3" customWidth="1"/>
    <col min="5129" max="5129" width="12.7109375" style="3" customWidth="1"/>
    <col min="5130" max="5130" width="15.7109375" style="3" customWidth="1"/>
    <col min="5131" max="5131" width="19.42578125" style="3" customWidth="1"/>
    <col min="5132" max="5132" width="14.5703125" style="3" customWidth="1"/>
    <col min="5133" max="5133" width="18.7109375" style="3" customWidth="1"/>
    <col min="5134" max="5377" width="8.42578125" style="3"/>
    <col min="5378" max="5378" width="13.28515625" style="3" customWidth="1"/>
    <col min="5379" max="5379" width="14" style="3" customWidth="1"/>
    <col min="5380" max="5380" width="66.5703125" style="3" customWidth="1"/>
    <col min="5381" max="5381" width="43.28515625" style="3" customWidth="1"/>
    <col min="5382" max="5382" width="17.7109375" style="3" customWidth="1"/>
    <col min="5383" max="5383" width="16.5703125" style="3" customWidth="1"/>
    <col min="5384" max="5384" width="17.5703125" style="3" customWidth="1"/>
    <col min="5385" max="5385" width="12.7109375" style="3" customWidth="1"/>
    <col min="5386" max="5386" width="15.7109375" style="3" customWidth="1"/>
    <col min="5387" max="5387" width="19.42578125" style="3" customWidth="1"/>
    <col min="5388" max="5388" width="14.5703125" style="3" customWidth="1"/>
    <col min="5389" max="5389" width="18.7109375" style="3" customWidth="1"/>
    <col min="5390" max="5633" width="8.42578125" style="3"/>
    <col min="5634" max="5634" width="13.28515625" style="3" customWidth="1"/>
    <col min="5635" max="5635" width="14" style="3" customWidth="1"/>
    <col min="5636" max="5636" width="66.5703125" style="3" customWidth="1"/>
    <col min="5637" max="5637" width="43.28515625" style="3" customWidth="1"/>
    <col min="5638" max="5638" width="17.7109375" style="3" customWidth="1"/>
    <col min="5639" max="5639" width="16.5703125" style="3" customWidth="1"/>
    <col min="5640" max="5640" width="17.5703125" style="3" customWidth="1"/>
    <col min="5641" max="5641" width="12.7109375" style="3" customWidth="1"/>
    <col min="5642" max="5642" width="15.7109375" style="3" customWidth="1"/>
    <col min="5643" max="5643" width="19.42578125" style="3" customWidth="1"/>
    <col min="5644" max="5644" width="14.5703125" style="3" customWidth="1"/>
    <col min="5645" max="5645" width="18.7109375" style="3" customWidth="1"/>
    <col min="5646" max="5889" width="8.42578125" style="3"/>
    <col min="5890" max="5890" width="13.28515625" style="3" customWidth="1"/>
    <col min="5891" max="5891" width="14" style="3" customWidth="1"/>
    <col min="5892" max="5892" width="66.5703125" style="3" customWidth="1"/>
    <col min="5893" max="5893" width="43.28515625" style="3" customWidth="1"/>
    <col min="5894" max="5894" width="17.7109375" style="3" customWidth="1"/>
    <col min="5895" max="5895" width="16.5703125" style="3" customWidth="1"/>
    <col min="5896" max="5896" width="17.5703125" style="3" customWidth="1"/>
    <col min="5897" max="5897" width="12.7109375" style="3" customWidth="1"/>
    <col min="5898" max="5898" width="15.7109375" style="3" customWidth="1"/>
    <col min="5899" max="5899" width="19.42578125" style="3" customWidth="1"/>
    <col min="5900" max="5900" width="14.5703125" style="3" customWidth="1"/>
    <col min="5901" max="5901" width="18.7109375" style="3" customWidth="1"/>
    <col min="5902" max="6145" width="8.42578125" style="3"/>
    <col min="6146" max="6146" width="13.28515625" style="3" customWidth="1"/>
    <col min="6147" max="6147" width="14" style="3" customWidth="1"/>
    <col min="6148" max="6148" width="66.5703125" style="3" customWidth="1"/>
    <col min="6149" max="6149" width="43.28515625" style="3" customWidth="1"/>
    <col min="6150" max="6150" width="17.7109375" style="3" customWidth="1"/>
    <col min="6151" max="6151" width="16.5703125" style="3" customWidth="1"/>
    <col min="6152" max="6152" width="17.5703125" style="3" customWidth="1"/>
    <col min="6153" max="6153" width="12.7109375" style="3" customWidth="1"/>
    <col min="6154" max="6154" width="15.7109375" style="3" customWidth="1"/>
    <col min="6155" max="6155" width="19.42578125" style="3" customWidth="1"/>
    <col min="6156" max="6156" width="14.5703125" style="3" customWidth="1"/>
    <col min="6157" max="6157" width="18.7109375" style="3" customWidth="1"/>
    <col min="6158" max="6401" width="8.42578125" style="3"/>
    <col min="6402" max="6402" width="13.28515625" style="3" customWidth="1"/>
    <col min="6403" max="6403" width="14" style="3" customWidth="1"/>
    <col min="6404" max="6404" width="66.5703125" style="3" customWidth="1"/>
    <col min="6405" max="6405" width="43.28515625" style="3" customWidth="1"/>
    <col min="6406" max="6406" width="17.7109375" style="3" customWidth="1"/>
    <col min="6407" max="6407" width="16.5703125" style="3" customWidth="1"/>
    <col min="6408" max="6408" width="17.5703125" style="3" customWidth="1"/>
    <col min="6409" max="6409" width="12.7109375" style="3" customWidth="1"/>
    <col min="6410" max="6410" width="15.7109375" style="3" customWidth="1"/>
    <col min="6411" max="6411" width="19.42578125" style="3" customWidth="1"/>
    <col min="6412" max="6412" width="14.5703125" style="3" customWidth="1"/>
    <col min="6413" max="6413" width="18.7109375" style="3" customWidth="1"/>
    <col min="6414" max="6657" width="8.42578125" style="3"/>
    <col min="6658" max="6658" width="13.28515625" style="3" customWidth="1"/>
    <col min="6659" max="6659" width="14" style="3" customWidth="1"/>
    <col min="6660" max="6660" width="66.5703125" style="3" customWidth="1"/>
    <col min="6661" max="6661" width="43.28515625" style="3" customWidth="1"/>
    <col min="6662" max="6662" width="17.7109375" style="3" customWidth="1"/>
    <col min="6663" max="6663" width="16.5703125" style="3" customWidth="1"/>
    <col min="6664" max="6664" width="17.5703125" style="3" customWidth="1"/>
    <col min="6665" max="6665" width="12.7109375" style="3" customWidth="1"/>
    <col min="6666" max="6666" width="15.7109375" style="3" customWidth="1"/>
    <col min="6667" max="6667" width="19.42578125" style="3" customWidth="1"/>
    <col min="6668" max="6668" width="14.5703125" style="3" customWidth="1"/>
    <col min="6669" max="6669" width="18.7109375" style="3" customWidth="1"/>
    <col min="6670" max="6913" width="8.42578125" style="3"/>
    <col min="6914" max="6914" width="13.28515625" style="3" customWidth="1"/>
    <col min="6915" max="6915" width="14" style="3" customWidth="1"/>
    <col min="6916" max="6916" width="66.5703125" style="3" customWidth="1"/>
    <col min="6917" max="6917" width="43.28515625" style="3" customWidth="1"/>
    <col min="6918" max="6918" width="17.7109375" style="3" customWidth="1"/>
    <col min="6919" max="6919" width="16.5703125" style="3" customWidth="1"/>
    <col min="6920" max="6920" width="17.5703125" style="3" customWidth="1"/>
    <col min="6921" max="6921" width="12.7109375" style="3" customWidth="1"/>
    <col min="6922" max="6922" width="15.7109375" style="3" customWidth="1"/>
    <col min="6923" max="6923" width="19.42578125" style="3" customWidth="1"/>
    <col min="6924" max="6924" width="14.5703125" style="3" customWidth="1"/>
    <col min="6925" max="6925" width="18.7109375" style="3" customWidth="1"/>
    <col min="6926" max="7169" width="8.42578125" style="3"/>
    <col min="7170" max="7170" width="13.28515625" style="3" customWidth="1"/>
    <col min="7171" max="7171" width="14" style="3" customWidth="1"/>
    <col min="7172" max="7172" width="66.5703125" style="3" customWidth="1"/>
    <col min="7173" max="7173" width="43.28515625" style="3" customWidth="1"/>
    <col min="7174" max="7174" width="17.7109375" style="3" customWidth="1"/>
    <col min="7175" max="7175" width="16.5703125" style="3" customWidth="1"/>
    <col min="7176" max="7176" width="17.5703125" style="3" customWidth="1"/>
    <col min="7177" max="7177" width="12.7109375" style="3" customWidth="1"/>
    <col min="7178" max="7178" width="15.7109375" style="3" customWidth="1"/>
    <col min="7179" max="7179" width="19.42578125" style="3" customWidth="1"/>
    <col min="7180" max="7180" width="14.5703125" style="3" customWidth="1"/>
    <col min="7181" max="7181" width="18.7109375" style="3" customWidth="1"/>
    <col min="7182" max="7425" width="8.42578125" style="3"/>
    <col min="7426" max="7426" width="13.28515625" style="3" customWidth="1"/>
    <col min="7427" max="7427" width="14" style="3" customWidth="1"/>
    <col min="7428" max="7428" width="66.5703125" style="3" customWidth="1"/>
    <col min="7429" max="7429" width="43.28515625" style="3" customWidth="1"/>
    <col min="7430" max="7430" width="17.7109375" style="3" customWidth="1"/>
    <col min="7431" max="7431" width="16.5703125" style="3" customWidth="1"/>
    <col min="7432" max="7432" width="17.5703125" style="3" customWidth="1"/>
    <col min="7433" max="7433" width="12.7109375" style="3" customWidth="1"/>
    <col min="7434" max="7434" width="15.7109375" style="3" customWidth="1"/>
    <col min="7435" max="7435" width="19.42578125" style="3" customWidth="1"/>
    <col min="7436" max="7436" width="14.5703125" style="3" customWidth="1"/>
    <col min="7437" max="7437" width="18.7109375" style="3" customWidth="1"/>
    <col min="7438" max="7681" width="8.42578125" style="3"/>
    <col min="7682" max="7682" width="13.28515625" style="3" customWidth="1"/>
    <col min="7683" max="7683" width="14" style="3" customWidth="1"/>
    <col min="7684" max="7684" width="66.5703125" style="3" customWidth="1"/>
    <col min="7685" max="7685" width="43.28515625" style="3" customWidth="1"/>
    <col min="7686" max="7686" width="17.7109375" style="3" customWidth="1"/>
    <col min="7687" max="7687" width="16.5703125" style="3" customWidth="1"/>
    <col min="7688" max="7688" width="17.5703125" style="3" customWidth="1"/>
    <col min="7689" max="7689" width="12.7109375" style="3" customWidth="1"/>
    <col min="7690" max="7690" width="15.7109375" style="3" customWidth="1"/>
    <col min="7691" max="7691" width="19.42578125" style="3" customWidth="1"/>
    <col min="7692" max="7692" width="14.5703125" style="3" customWidth="1"/>
    <col min="7693" max="7693" width="18.7109375" style="3" customWidth="1"/>
    <col min="7694" max="7937" width="8.42578125" style="3"/>
    <col min="7938" max="7938" width="13.28515625" style="3" customWidth="1"/>
    <col min="7939" max="7939" width="14" style="3" customWidth="1"/>
    <col min="7940" max="7940" width="66.5703125" style="3" customWidth="1"/>
    <col min="7941" max="7941" width="43.28515625" style="3" customWidth="1"/>
    <col min="7942" max="7942" width="17.7109375" style="3" customWidth="1"/>
    <col min="7943" max="7943" width="16.5703125" style="3" customWidth="1"/>
    <col min="7944" max="7944" width="17.5703125" style="3" customWidth="1"/>
    <col min="7945" max="7945" width="12.7109375" style="3" customWidth="1"/>
    <col min="7946" max="7946" width="15.7109375" style="3" customWidth="1"/>
    <col min="7947" max="7947" width="19.42578125" style="3" customWidth="1"/>
    <col min="7948" max="7948" width="14.5703125" style="3" customWidth="1"/>
    <col min="7949" max="7949" width="18.7109375" style="3" customWidth="1"/>
    <col min="7950" max="8193" width="8.42578125" style="3"/>
    <col min="8194" max="8194" width="13.28515625" style="3" customWidth="1"/>
    <col min="8195" max="8195" width="14" style="3" customWidth="1"/>
    <col min="8196" max="8196" width="66.5703125" style="3" customWidth="1"/>
    <col min="8197" max="8197" width="43.28515625" style="3" customWidth="1"/>
    <col min="8198" max="8198" width="17.7109375" style="3" customWidth="1"/>
    <col min="8199" max="8199" width="16.5703125" style="3" customWidth="1"/>
    <col min="8200" max="8200" width="17.5703125" style="3" customWidth="1"/>
    <col min="8201" max="8201" width="12.7109375" style="3" customWidth="1"/>
    <col min="8202" max="8202" width="15.7109375" style="3" customWidth="1"/>
    <col min="8203" max="8203" width="19.42578125" style="3" customWidth="1"/>
    <col min="8204" max="8204" width="14.5703125" style="3" customWidth="1"/>
    <col min="8205" max="8205" width="18.7109375" style="3" customWidth="1"/>
    <col min="8206" max="8449" width="8.42578125" style="3"/>
    <col min="8450" max="8450" width="13.28515625" style="3" customWidth="1"/>
    <col min="8451" max="8451" width="14" style="3" customWidth="1"/>
    <col min="8452" max="8452" width="66.5703125" style="3" customWidth="1"/>
    <col min="8453" max="8453" width="43.28515625" style="3" customWidth="1"/>
    <col min="8454" max="8454" width="17.7109375" style="3" customWidth="1"/>
    <col min="8455" max="8455" width="16.5703125" style="3" customWidth="1"/>
    <col min="8456" max="8456" width="17.5703125" style="3" customWidth="1"/>
    <col min="8457" max="8457" width="12.7109375" style="3" customWidth="1"/>
    <col min="8458" max="8458" width="15.7109375" style="3" customWidth="1"/>
    <col min="8459" max="8459" width="19.42578125" style="3" customWidth="1"/>
    <col min="8460" max="8460" width="14.5703125" style="3" customWidth="1"/>
    <col min="8461" max="8461" width="18.7109375" style="3" customWidth="1"/>
    <col min="8462" max="8705" width="8.42578125" style="3"/>
    <col min="8706" max="8706" width="13.28515625" style="3" customWidth="1"/>
    <col min="8707" max="8707" width="14" style="3" customWidth="1"/>
    <col min="8708" max="8708" width="66.5703125" style="3" customWidth="1"/>
    <col min="8709" max="8709" width="43.28515625" style="3" customWidth="1"/>
    <col min="8710" max="8710" width="17.7109375" style="3" customWidth="1"/>
    <col min="8711" max="8711" width="16.5703125" style="3" customWidth="1"/>
    <col min="8712" max="8712" width="17.5703125" style="3" customWidth="1"/>
    <col min="8713" max="8713" width="12.7109375" style="3" customWidth="1"/>
    <col min="8714" max="8714" width="15.7109375" style="3" customWidth="1"/>
    <col min="8715" max="8715" width="19.42578125" style="3" customWidth="1"/>
    <col min="8716" max="8716" width="14.5703125" style="3" customWidth="1"/>
    <col min="8717" max="8717" width="18.7109375" style="3" customWidth="1"/>
    <col min="8718" max="8961" width="8.42578125" style="3"/>
    <col min="8962" max="8962" width="13.28515625" style="3" customWidth="1"/>
    <col min="8963" max="8963" width="14" style="3" customWidth="1"/>
    <col min="8964" max="8964" width="66.5703125" style="3" customWidth="1"/>
    <col min="8965" max="8965" width="43.28515625" style="3" customWidth="1"/>
    <col min="8966" max="8966" width="17.7109375" style="3" customWidth="1"/>
    <col min="8967" max="8967" width="16.5703125" style="3" customWidth="1"/>
    <col min="8968" max="8968" width="17.5703125" style="3" customWidth="1"/>
    <col min="8969" max="8969" width="12.7109375" style="3" customWidth="1"/>
    <col min="8970" max="8970" width="15.7109375" style="3" customWidth="1"/>
    <col min="8971" max="8971" width="19.42578125" style="3" customWidth="1"/>
    <col min="8972" max="8972" width="14.5703125" style="3" customWidth="1"/>
    <col min="8973" max="8973" width="18.7109375" style="3" customWidth="1"/>
    <col min="8974" max="9217" width="8.42578125" style="3"/>
    <col min="9218" max="9218" width="13.28515625" style="3" customWidth="1"/>
    <col min="9219" max="9219" width="14" style="3" customWidth="1"/>
    <col min="9220" max="9220" width="66.5703125" style="3" customWidth="1"/>
    <col min="9221" max="9221" width="43.28515625" style="3" customWidth="1"/>
    <col min="9222" max="9222" width="17.7109375" style="3" customWidth="1"/>
    <col min="9223" max="9223" width="16.5703125" style="3" customWidth="1"/>
    <col min="9224" max="9224" width="17.5703125" style="3" customWidth="1"/>
    <col min="9225" max="9225" width="12.7109375" style="3" customWidth="1"/>
    <col min="9226" max="9226" width="15.7109375" style="3" customWidth="1"/>
    <col min="9227" max="9227" width="19.42578125" style="3" customWidth="1"/>
    <col min="9228" max="9228" width="14.5703125" style="3" customWidth="1"/>
    <col min="9229" max="9229" width="18.7109375" style="3" customWidth="1"/>
    <col min="9230" max="9473" width="8.42578125" style="3"/>
    <col min="9474" max="9474" width="13.28515625" style="3" customWidth="1"/>
    <col min="9475" max="9475" width="14" style="3" customWidth="1"/>
    <col min="9476" max="9476" width="66.5703125" style="3" customWidth="1"/>
    <col min="9477" max="9477" width="43.28515625" style="3" customWidth="1"/>
    <col min="9478" max="9478" width="17.7109375" style="3" customWidth="1"/>
    <col min="9479" max="9479" width="16.5703125" style="3" customWidth="1"/>
    <col min="9480" max="9480" width="17.5703125" style="3" customWidth="1"/>
    <col min="9481" max="9481" width="12.7109375" style="3" customWidth="1"/>
    <col min="9482" max="9482" width="15.7109375" style="3" customWidth="1"/>
    <col min="9483" max="9483" width="19.42578125" style="3" customWidth="1"/>
    <col min="9484" max="9484" width="14.5703125" style="3" customWidth="1"/>
    <col min="9485" max="9485" width="18.7109375" style="3" customWidth="1"/>
    <col min="9486" max="9729" width="8.42578125" style="3"/>
    <col min="9730" max="9730" width="13.28515625" style="3" customWidth="1"/>
    <col min="9731" max="9731" width="14" style="3" customWidth="1"/>
    <col min="9732" max="9732" width="66.5703125" style="3" customWidth="1"/>
    <col min="9733" max="9733" width="43.28515625" style="3" customWidth="1"/>
    <col min="9734" max="9734" width="17.7109375" style="3" customWidth="1"/>
    <col min="9735" max="9735" width="16.5703125" style="3" customWidth="1"/>
    <col min="9736" max="9736" width="17.5703125" style="3" customWidth="1"/>
    <col min="9737" max="9737" width="12.7109375" style="3" customWidth="1"/>
    <col min="9738" max="9738" width="15.7109375" style="3" customWidth="1"/>
    <col min="9739" max="9739" width="19.42578125" style="3" customWidth="1"/>
    <col min="9740" max="9740" width="14.5703125" style="3" customWidth="1"/>
    <col min="9741" max="9741" width="18.7109375" style="3" customWidth="1"/>
    <col min="9742" max="9985" width="8.42578125" style="3"/>
    <col min="9986" max="9986" width="13.28515625" style="3" customWidth="1"/>
    <col min="9987" max="9987" width="14" style="3" customWidth="1"/>
    <col min="9988" max="9988" width="66.5703125" style="3" customWidth="1"/>
    <col min="9989" max="9989" width="43.28515625" style="3" customWidth="1"/>
    <col min="9990" max="9990" width="17.7109375" style="3" customWidth="1"/>
    <col min="9991" max="9991" width="16.5703125" style="3" customWidth="1"/>
    <col min="9992" max="9992" width="17.5703125" style="3" customWidth="1"/>
    <col min="9993" max="9993" width="12.7109375" style="3" customWidth="1"/>
    <col min="9994" max="9994" width="15.7109375" style="3" customWidth="1"/>
    <col min="9995" max="9995" width="19.42578125" style="3" customWidth="1"/>
    <col min="9996" max="9996" width="14.5703125" style="3" customWidth="1"/>
    <col min="9997" max="9997" width="18.7109375" style="3" customWidth="1"/>
    <col min="9998" max="10241" width="8.42578125" style="3"/>
    <col min="10242" max="10242" width="13.28515625" style="3" customWidth="1"/>
    <col min="10243" max="10243" width="14" style="3" customWidth="1"/>
    <col min="10244" max="10244" width="66.5703125" style="3" customWidth="1"/>
    <col min="10245" max="10245" width="43.28515625" style="3" customWidth="1"/>
    <col min="10246" max="10246" width="17.7109375" style="3" customWidth="1"/>
    <col min="10247" max="10247" width="16.5703125" style="3" customWidth="1"/>
    <col min="10248" max="10248" width="17.5703125" style="3" customWidth="1"/>
    <col min="10249" max="10249" width="12.7109375" style="3" customWidth="1"/>
    <col min="10250" max="10250" width="15.7109375" style="3" customWidth="1"/>
    <col min="10251" max="10251" width="19.42578125" style="3" customWidth="1"/>
    <col min="10252" max="10252" width="14.5703125" style="3" customWidth="1"/>
    <col min="10253" max="10253" width="18.7109375" style="3" customWidth="1"/>
    <col min="10254" max="10497" width="8.42578125" style="3"/>
    <col min="10498" max="10498" width="13.28515625" style="3" customWidth="1"/>
    <col min="10499" max="10499" width="14" style="3" customWidth="1"/>
    <col min="10500" max="10500" width="66.5703125" style="3" customWidth="1"/>
    <col min="10501" max="10501" width="43.28515625" style="3" customWidth="1"/>
    <col min="10502" max="10502" width="17.7109375" style="3" customWidth="1"/>
    <col min="10503" max="10503" width="16.5703125" style="3" customWidth="1"/>
    <col min="10504" max="10504" width="17.5703125" style="3" customWidth="1"/>
    <col min="10505" max="10505" width="12.7109375" style="3" customWidth="1"/>
    <col min="10506" max="10506" width="15.7109375" style="3" customWidth="1"/>
    <col min="10507" max="10507" width="19.42578125" style="3" customWidth="1"/>
    <col min="10508" max="10508" width="14.5703125" style="3" customWidth="1"/>
    <col min="10509" max="10509" width="18.7109375" style="3" customWidth="1"/>
    <col min="10510" max="10753" width="8.42578125" style="3"/>
    <col min="10754" max="10754" width="13.28515625" style="3" customWidth="1"/>
    <col min="10755" max="10755" width="14" style="3" customWidth="1"/>
    <col min="10756" max="10756" width="66.5703125" style="3" customWidth="1"/>
    <col min="10757" max="10757" width="43.28515625" style="3" customWidth="1"/>
    <col min="10758" max="10758" width="17.7109375" style="3" customWidth="1"/>
    <col min="10759" max="10759" width="16.5703125" style="3" customWidth="1"/>
    <col min="10760" max="10760" width="17.5703125" style="3" customWidth="1"/>
    <col min="10761" max="10761" width="12.7109375" style="3" customWidth="1"/>
    <col min="10762" max="10762" width="15.7109375" style="3" customWidth="1"/>
    <col min="10763" max="10763" width="19.42578125" style="3" customWidth="1"/>
    <col min="10764" max="10764" width="14.5703125" style="3" customWidth="1"/>
    <col min="10765" max="10765" width="18.7109375" style="3" customWidth="1"/>
    <col min="10766" max="11009" width="8.42578125" style="3"/>
    <col min="11010" max="11010" width="13.28515625" style="3" customWidth="1"/>
    <col min="11011" max="11011" width="14" style="3" customWidth="1"/>
    <col min="11012" max="11012" width="66.5703125" style="3" customWidth="1"/>
    <col min="11013" max="11013" width="43.28515625" style="3" customWidth="1"/>
    <col min="11014" max="11014" width="17.7109375" style="3" customWidth="1"/>
    <col min="11015" max="11015" width="16.5703125" style="3" customWidth="1"/>
    <col min="11016" max="11016" width="17.5703125" style="3" customWidth="1"/>
    <col min="11017" max="11017" width="12.7109375" style="3" customWidth="1"/>
    <col min="11018" max="11018" width="15.7109375" style="3" customWidth="1"/>
    <col min="11019" max="11019" width="19.42578125" style="3" customWidth="1"/>
    <col min="11020" max="11020" width="14.5703125" style="3" customWidth="1"/>
    <col min="11021" max="11021" width="18.7109375" style="3" customWidth="1"/>
    <col min="11022" max="11265" width="8.42578125" style="3"/>
    <col min="11266" max="11266" width="13.28515625" style="3" customWidth="1"/>
    <col min="11267" max="11267" width="14" style="3" customWidth="1"/>
    <col min="11268" max="11268" width="66.5703125" style="3" customWidth="1"/>
    <col min="11269" max="11269" width="43.28515625" style="3" customWidth="1"/>
    <col min="11270" max="11270" width="17.7109375" style="3" customWidth="1"/>
    <col min="11271" max="11271" width="16.5703125" style="3" customWidth="1"/>
    <col min="11272" max="11272" width="17.5703125" style="3" customWidth="1"/>
    <col min="11273" max="11273" width="12.7109375" style="3" customWidth="1"/>
    <col min="11274" max="11274" width="15.7109375" style="3" customWidth="1"/>
    <col min="11275" max="11275" width="19.42578125" style="3" customWidth="1"/>
    <col min="11276" max="11276" width="14.5703125" style="3" customWidth="1"/>
    <col min="11277" max="11277" width="18.7109375" style="3" customWidth="1"/>
    <col min="11278" max="11521" width="8.42578125" style="3"/>
    <col min="11522" max="11522" width="13.28515625" style="3" customWidth="1"/>
    <col min="11523" max="11523" width="14" style="3" customWidth="1"/>
    <col min="11524" max="11524" width="66.5703125" style="3" customWidth="1"/>
    <col min="11525" max="11525" width="43.28515625" style="3" customWidth="1"/>
    <col min="11526" max="11526" width="17.7109375" style="3" customWidth="1"/>
    <col min="11527" max="11527" width="16.5703125" style="3" customWidth="1"/>
    <col min="11528" max="11528" width="17.5703125" style="3" customWidth="1"/>
    <col min="11529" max="11529" width="12.7109375" style="3" customWidth="1"/>
    <col min="11530" max="11530" width="15.7109375" style="3" customWidth="1"/>
    <col min="11531" max="11531" width="19.42578125" style="3" customWidth="1"/>
    <col min="11532" max="11532" width="14.5703125" style="3" customWidth="1"/>
    <col min="11533" max="11533" width="18.7109375" style="3" customWidth="1"/>
    <col min="11534" max="11777" width="8.42578125" style="3"/>
    <col min="11778" max="11778" width="13.28515625" style="3" customWidth="1"/>
    <col min="11779" max="11779" width="14" style="3" customWidth="1"/>
    <col min="11780" max="11780" width="66.5703125" style="3" customWidth="1"/>
    <col min="11781" max="11781" width="43.28515625" style="3" customWidth="1"/>
    <col min="11782" max="11782" width="17.7109375" style="3" customWidth="1"/>
    <col min="11783" max="11783" width="16.5703125" style="3" customWidth="1"/>
    <col min="11784" max="11784" width="17.5703125" style="3" customWidth="1"/>
    <col min="11785" max="11785" width="12.7109375" style="3" customWidth="1"/>
    <col min="11786" max="11786" width="15.7109375" style="3" customWidth="1"/>
    <col min="11787" max="11787" width="19.42578125" style="3" customWidth="1"/>
    <col min="11788" max="11788" width="14.5703125" style="3" customWidth="1"/>
    <col min="11789" max="11789" width="18.7109375" style="3" customWidth="1"/>
    <col min="11790" max="12033" width="8.42578125" style="3"/>
    <col min="12034" max="12034" width="13.28515625" style="3" customWidth="1"/>
    <col min="12035" max="12035" width="14" style="3" customWidth="1"/>
    <col min="12036" max="12036" width="66.5703125" style="3" customWidth="1"/>
    <col min="12037" max="12037" width="43.28515625" style="3" customWidth="1"/>
    <col min="12038" max="12038" width="17.7109375" style="3" customWidth="1"/>
    <col min="12039" max="12039" width="16.5703125" style="3" customWidth="1"/>
    <col min="12040" max="12040" width="17.5703125" style="3" customWidth="1"/>
    <col min="12041" max="12041" width="12.7109375" style="3" customWidth="1"/>
    <col min="12042" max="12042" width="15.7109375" style="3" customWidth="1"/>
    <col min="12043" max="12043" width="19.42578125" style="3" customWidth="1"/>
    <col min="12044" max="12044" width="14.5703125" style="3" customWidth="1"/>
    <col min="12045" max="12045" width="18.7109375" style="3" customWidth="1"/>
    <col min="12046" max="12289" width="8.42578125" style="3"/>
    <col min="12290" max="12290" width="13.28515625" style="3" customWidth="1"/>
    <col min="12291" max="12291" width="14" style="3" customWidth="1"/>
    <col min="12292" max="12292" width="66.5703125" style="3" customWidth="1"/>
    <col min="12293" max="12293" width="43.28515625" style="3" customWidth="1"/>
    <col min="12294" max="12294" width="17.7109375" style="3" customWidth="1"/>
    <col min="12295" max="12295" width="16.5703125" style="3" customWidth="1"/>
    <col min="12296" max="12296" width="17.5703125" style="3" customWidth="1"/>
    <col min="12297" max="12297" width="12.7109375" style="3" customWidth="1"/>
    <col min="12298" max="12298" width="15.7109375" style="3" customWidth="1"/>
    <col min="12299" max="12299" width="19.42578125" style="3" customWidth="1"/>
    <col min="12300" max="12300" width="14.5703125" style="3" customWidth="1"/>
    <col min="12301" max="12301" width="18.7109375" style="3" customWidth="1"/>
    <col min="12302" max="12545" width="8.42578125" style="3"/>
    <col min="12546" max="12546" width="13.28515625" style="3" customWidth="1"/>
    <col min="12547" max="12547" width="14" style="3" customWidth="1"/>
    <col min="12548" max="12548" width="66.5703125" style="3" customWidth="1"/>
    <col min="12549" max="12549" width="43.28515625" style="3" customWidth="1"/>
    <col min="12550" max="12550" width="17.7109375" style="3" customWidth="1"/>
    <col min="12551" max="12551" width="16.5703125" style="3" customWidth="1"/>
    <col min="12552" max="12552" width="17.5703125" style="3" customWidth="1"/>
    <col min="12553" max="12553" width="12.7109375" style="3" customWidth="1"/>
    <col min="12554" max="12554" width="15.7109375" style="3" customWidth="1"/>
    <col min="12555" max="12555" width="19.42578125" style="3" customWidth="1"/>
    <col min="12556" max="12556" width="14.5703125" style="3" customWidth="1"/>
    <col min="12557" max="12557" width="18.7109375" style="3" customWidth="1"/>
    <col min="12558" max="12801" width="8.42578125" style="3"/>
    <col min="12802" max="12802" width="13.28515625" style="3" customWidth="1"/>
    <col min="12803" max="12803" width="14" style="3" customWidth="1"/>
    <col min="12804" max="12804" width="66.5703125" style="3" customWidth="1"/>
    <col min="12805" max="12805" width="43.28515625" style="3" customWidth="1"/>
    <col min="12806" max="12806" width="17.7109375" style="3" customWidth="1"/>
    <col min="12807" max="12807" width="16.5703125" style="3" customWidth="1"/>
    <col min="12808" max="12808" width="17.5703125" style="3" customWidth="1"/>
    <col min="12809" max="12809" width="12.7109375" style="3" customWidth="1"/>
    <col min="12810" max="12810" width="15.7109375" style="3" customWidth="1"/>
    <col min="12811" max="12811" width="19.42578125" style="3" customWidth="1"/>
    <col min="12812" max="12812" width="14.5703125" style="3" customWidth="1"/>
    <col min="12813" max="12813" width="18.7109375" style="3" customWidth="1"/>
    <col min="12814" max="13057" width="8.42578125" style="3"/>
    <col min="13058" max="13058" width="13.28515625" style="3" customWidth="1"/>
    <col min="13059" max="13059" width="14" style="3" customWidth="1"/>
    <col min="13060" max="13060" width="66.5703125" style="3" customWidth="1"/>
    <col min="13061" max="13061" width="43.28515625" style="3" customWidth="1"/>
    <col min="13062" max="13062" width="17.7109375" style="3" customWidth="1"/>
    <col min="13063" max="13063" width="16.5703125" style="3" customWidth="1"/>
    <col min="13064" max="13064" width="17.5703125" style="3" customWidth="1"/>
    <col min="13065" max="13065" width="12.7109375" style="3" customWidth="1"/>
    <col min="13066" max="13066" width="15.7109375" style="3" customWidth="1"/>
    <col min="13067" max="13067" width="19.42578125" style="3" customWidth="1"/>
    <col min="13068" max="13068" width="14.5703125" style="3" customWidth="1"/>
    <col min="13069" max="13069" width="18.7109375" style="3" customWidth="1"/>
    <col min="13070" max="13313" width="8.42578125" style="3"/>
    <col min="13314" max="13314" width="13.28515625" style="3" customWidth="1"/>
    <col min="13315" max="13315" width="14" style="3" customWidth="1"/>
    <col min="13316" max="13316" width="66.5703125" style="3" customWidth="1"/>
    <col min="13317" max="13317" width="43.28515625" style="3" customWidth="1"/>
    <col min="13318" max="13318" width="17.7109375" style="3" customWidth="1"/>
    <col min="13319" max="13319" width="16.5703125" style="3" customWidth="1"/>
    <col min="13320" max="13320" width="17.5703125" style="3" customWidth="1"/>
    <col min="13321" max="13321" width="12.7109375" style="3" customWidth="1"/>
    <col min="13322" max="13322" width="15.7109375" style="3" customWidth="1"/>
    <col min="13323" max="13323" width="19.42578125" style="3" customWidth="1"/>
    <col min="13324" max="13324" width="14.5703125" style="3" customWidth="1"/>
    <col min="13325" max="13325" width="18.7109375" style="3" customWidth="1"/>
    <col min="13326" max="13569" width="8.42578125" style="3"/>
    <col min="13570" max="13570" width="13.28515625" style="3" customWidth="1"/>
    <col min="13571" max="13571" width="14" style="3" customWidth="1"/>
    <col min="13572" max="13572" width="66.5703125" style="3" customWidth="1"/>
    <col min="13573" max="13573" width="43.28515625" style="3" customWidth="1"/>
    <col min="13574" max="13574" width="17.7109375" style="3" customWidth="1"/>
    <col min="13575" max="13575" width="16.5703125" style="3" customWidth="1"/>
    <col min="13576" max="13576" width="17.5703125" style="3" customWidth="1"/>
    <col min="13577" max="13577" width="12.7109375" style="3" customWidth="1"/>
    <col min="13578" max="13578" width="15.7109375" style="3" customWidth="1"/>
    <col min="13579" max="13579" width="19.42578125" style="3" customWidth="1"/>
    <col min="13580" max="13580" width="14.5703125" style="3" customWidth="1"/>
    <col min="13581" max="13581" width="18.7109375" style="3" customWidth="1"/>
    <col min="13582" max="13825" width="8.42578125" style="3"/>
    <col min="13826" max="13826" width="13.28515625" style="3" customWidth="1"/>
    <col min="13827" max="13827" width="14" style="3" customWidth="1"/>
    <col min="13828" max="13828" width="66.5703125" style="3" customWidth="1"/>
    <col min="13829" max="13829" width="43.28515625" style="3" customWidth="1"/>
    <col min="13830" max="13830" width="17.7109375" style="3" customWidth="1"/>
    <col min="13831" max="13831" width="16.5703125" style="3" customWidth="1"/>
    <col min="13832" max="13832" width="17.5703125" style="3" customWidth="1"/>
    <col min="13833" max="13833" width="12.7109375" style="3" customWidth="1"/>
    <col min="13834" max="13834" width="15.7109375" style="3" customWidth="1"/>
    <col min="13835" max="13835" width="19.42578125" style="3" customWidth="1"/>
    <col min="13836" max="13836" width="14.5703125" style="3" customWidth="1"/>
    <col min="13837" max="13837" width="18.7109375" style="3" customWidth="1"/>
    <col min="13838" max="14081" width="8.42578125" style="3"/>
    <col min="14082" max="14082" width="13.28515625" style="3" customWidth="1"/>
    <col min="14083" max="14083" width="14" style="3" customWidth="1"/>
    <col min="14084" max="14084" width="66.5703125" style="3" customWidth="1"/>
    <col min="14085" max="14085" width="43.28515625" style="3" customWidth="1"/>
    <col min="14086" max="14086" width="17.7109375" style="3" customWidth="1"/>
    <col min="14087" max="14087" width="16.5703125" style="3" customWidth="1"/>
    <col min="14088" max="14088" width="17.5703125" style="3" customWidth="1"/>
    <col min="14089" max="14089" width="12.7109375" style="3" customWidth="1"/>
    <col min="14090" max="14090" width="15.7109375" style="3" customWidth="1"/>
    <col min="14091" max="14091" width="19.42578125" style="3" customWidth="1"/>
    <col min="14092" max="14092" width="14.5703125" style="3" customWidth="1"/>
    <col min="14093" max="14093" width="18.7109375" style="3" customWidth="1"/>
    <col min="14094" max="14337" width="8.42578125" style="3"/>
    <col min="14338" max="14338" width="13.28515625" style="3" customWidth="1"/>
    <col min="14339" max="14339" width="14" style="3" customWidth="1"/>
    <col min="14340" max="14340" width="66.5703125" style="3" customWidth="1"/>
    <col min="14341" max="14341" width="43.28515625" style="3" customWidth="1"/>
    <col min="14342" max="14342" width="17.7109375" style="3" customWidth="1"/>
    <col min="14343" max="14343" width="16.5703125" style="3" customWidth="1"/>
    <col min="14344" max="14344" width="17.5703125" style="3" customWidth="1"/>
    <col min="14345" max="14345" width="12.7109375" style="3" customWidth="1"/>
    <col min="14346" max="14346" width="15.7109375" style="3" customWidth="1"/>
    <col min="14347" max="14347" width="19.42578125" style="3" customWidth="1"/>
    <col min="14348" max="14348" width="14.5703125" style="3" customWidth="1"/>
    <col min="14349" max="14349" width="18.7109375" style="3" customWidth="1"/>
    <col min="14350" max="14593" width="8.42578125" style="3"/>
    <col min="14594" max="14594" width="13.28515625" style="3" customWidth="1"/>
    <col min="14595" max="14595" width="14" style="3" customWidth="1"/>
    <col min="14596" max="14596" width="66.5703125" style="3" customWidth="1"/>
    <col min="14597" max="14597" width="43.28515625" style="3" customWidth="1"/>
    <col min="14598" max="14598" width="17.7109375" style="3" customWidth="1"/>
    <col min="14599" max="14599" width="16.5703125" style="3" customWidth="1"/>
    <col min="14600" max="14600" width="17.5703125" style="3" customWidth="1"/>
    <col min="14601" max="14601" width="12.7109375" style="3" customWidth="1"/>
    <col min="14602" max="14602" width="15.7109375" style="3" customWidth="1"/>
    <col min="14603" max="14603" width="19.42578125" style="3" customWidth="1"/>
    <col min="14604" max="14604" width="14.5703125" style="3" customWidth="1"/>
    <col min="14605" max="14605" width="18.7109375" style="3" customWidth="1"/>
    <col min="14606" max="14849" width="8.42578125" style="3"/>
    <col min="14850" max="14850" width="13.28515625" style="3" customWidth="1"/>
    <col min="14851" max="14851" width="14" style="3" customWidth="1"/>
    <col min="14852" max="14852" width="66.5703125" style="3" customWidth="1"/>
    <col min="14853" max="14853" width="43.28515625" style="3" customWidth="1"/>
    <col min="14854" max="14854" width="17.7109375" style="3" customWidth="1"/>
    <col min="14855" max="14855" width="16.5703125" style="3" customWidth="1"/>
    <col min="14856" max="14856" width="17.5703125" style="3" customWidth="1"/>
    <col min="14857" max="14857" width="12.7109375" style="3" customWidth="1"/>
    <col min="14858" max="14858" width="15.7109375" style="3" customWidth="1"/>
    <col min="14859" max="14859" width="19.42578125" style="3" customWidth="1"/>
    <col min="14860" max="14860" width="14.5703125" style="3" customWidth="1"/>
    <col min="14861" max="14861" width="18.7109375" style="3" customWidth="1"/>
    <col min="14862" max="15105" width="8.42578125" style="3"/>
    <col min="15106" max="15106" width="13.28515625" style="3" customWidth="1"/>
    <col min="15107" max="15107" width="14" style="3" customWidth="1"/>
    <col min="15108" max="15108" width="66.5703125" style="3" customWidth="1"/>
    <col min="15109" max="15109" width="43.28515625" style="3" customWidth="1"/>
    <col min="15110" max="15110" width="17.7109375" style="3" customWidth="1"/>
    <col min="15111" max="15111" width="16.5703125" style="3" customWidth="1"/>
    <col min="15112" max="15112" width="17.5703125" style="3" customWidth="1"/>
    <col min="15113" max="15113" width="12.7109375" style="3" customWidth="1"/>
    <col min="15114" max="15114" width="15.7109375" style="3" customWidth="1"/>
    <col min="15115" max="15115" width="19.42578125" style="3" customWidth="1"/>
    <col min="15116" max="15116" width="14.5703125" style="3" customWidth="1"/>
    <col min="15117" max="15117" width="18.7109375" style="3" customWidth="1"/>
    <col min="15118" max="15361" width="8.42578125" style="3"/>
    <col min="15362" max="15362" width="13.28515625" style="3" customWidth="1"/>
    <col min="15363" max="15363" width="14" style="3" customWidth="1"/>
    <col min="15364" max="15364" width="66.5703125" style="3" customWidth="1"/>
    <col min="15365" max="15365" width="43.28515625" style="3" customWidth="1"/>
    <col min="15366" max="15366" width="17.7109375" style="3" customWidth="1"/>
    <col min="15367" max="15367" width="16.5703125" style="3" customWidth="1"/>
    <col min="15368" max="15368" width="17.5703125" style="3" customWidth="1"/>
    <col min="15369" max="15369" width="12.7109375" style="3" customWidth="1"/>
    <col min="15370" max="15370" width="15.7109375" style="3" customWidth="1"/>
    <col min="15371" max="15371" width="19.42578125" style="3" customWidth="1"/>
    <col min="15372" max="15372" width="14.5703125" style="3" customWidth="1"/>
    <col min="15373" max="15373" width="18.7109375" style="3" customWidth="1"/>
    <col min="15374" max="15617" width="8.42578125" style="3"/>
    <col min="15618" max="15618" width="13.28515625" style="3" customWidth="1"/>
    <col min="15619" max="15619" width="14" style="3" customWidth="1"/>
    <col min="15620" max="15620" width="66.5703125" style="3" customWidth="1"/>
    <col min="15621" max="15621" width="43.28515625" style="3" customWidth="1"/>
    <col min="15622" max="15622" width="17.7109375" style="3" customWidth="1"/>
    <col min="15623" max="15623" width="16.5703125" style="3" customWidth="1"/>
    <col min="15624" max="15624" width="17.5703125" style="3" customWidth="1"/>
    <col min="15625" max="15625" width="12.7109375" style="3" customWidth="1"/>
    <col min="15626" max="15626" width="15.7109375" style="3" customWidth="1"/>
    <col min="15627" max="15627" width="19.42578125" style="3" customWidth="1"/>
    <col min="15628" max="15628" width="14.5703125" style="3" customWidth="1"/>
    <col min="15629" max="15629" width="18.7109375" style="3" customWidth="1"/>
    <col min="15630" max="15873" width="8.42578125" style="3"/>
    <col min="15874" max="15874" width="13.28515625" style="3" customWidth="1"/>
    <col min="15875" max="15875" width="14" style="3" customWidth="1"/>
    <col min="15876" max="15876" width="66.5703125" style="3" customWidth="1"/>
    <col min="15877" max="15877" width="43.28515625" style="3" customWidth="1"/>
    <col min="15878" max="15878" width="17.7109375" style="3" customWidth="1"/>
    <col min="15879" max="15879" width="16.5703125" style="3" customWidth="1"/>
    <col min="15880" max="15880" width="17.5703125" style="3" customWidth="1"/>
    <col min="15881" max="15881" width="12.7109375" style="3" customWidth="1"/>
    <col min="15882" max="15882" width="15.7109375" style="3" customWidth="1"/>
    <col min="15883" max="15883" width="19.42578125" style="3" customWidth="1"/>
    <col min="15884" max="15884" width="14.5703125" style="3" customWidth="1"/>
    <col min="15885" max="15885" width="18.7109375" style="3" customWidth="1"/>
    <col min="15886" max="16129" width="8.42578125" style="3"/>
    <col min="16130" max="16130" width="13.28515625" style="3" customWidth="1"/>
    <col min="16131" max="16131" width="14" style="3" customWidth="1"/>
    <col min="16132" max="16132" width="66.5703125" style="3" customWidth="1"/>
    <col min="16133" max="16133" width="43.28515625" style="3" customWidth="1"/>
    <col min="16134" max="16134" width="17.7109375" style="3" customWidth="1"/>
    <col min="16135" max="16135" width="16.5703125" style="3" customWidth="1"/>
    <col min="16136" max="16136" width="17.5703125" style="3" customWidth="1"/>
    <col min="16137" max="16137" width="12.7109375" style="3" customWidth="1"/>
    <col min="16138" max="16138" width="15.7109375" style="3" customWidth="1"/>
    <col min="16139" max="16139" width="19.42578125" style="3" customWidth="1"/>
    <col min="16140" max="16140" width="14.5703125" style="3" customWidth="1"/>
    <col min="16141" max="16141" width="18.7109375" style="3" customWidth="1"/>
    <col min="16142" max="16384" width="8.42578125" style="3"/>
  </cols>
  <sheetData>
    <row r="2" spans="1:15" ht="21" customHeight="1">
      <c r="E2" s="111" t="s">
        <v>115</v>
      </c>
      <c r="G2" s="221"/>
    </row>
    <row r="3" spans="1:15" ht="14.25" customHeight="1">
      <c r="E3" s="112" t="s">
        <v>89</v>
      </c>
      <c r="G3" s="221"/>
    </row>
    <row r="4" spans="1:15" ht="13.5" customHeight="1">
      <c r="E4" s="221" t="s">
        <v>0</v>
      </c>
      <c r="G4" s="221"/>
    </row>
    <row r="5" spans="1:15" ht="21" customHeight="1">
      <c r="E5" s="4"/>
      <c r="G5" s="221"/>
    </row>
    <row r="6" spans="1:15" ht="91.5" customHeight="1">
      <c r="A6" s="260" t="s">
        <v>125</v>
      </c>
      <c r="B6" s="260"/>
      <c r="C6" s="260"/>
      <c r="D6" s="260"/>
      <c r="E6" s="260"/>
      <c r="F6" s="5"/>
      <c r="G6" s="5"/>
      <c r="H6" s="269"/>
      <c r="I6" s="269"/>
      <c r="J6" s="269"/>
      <c r="K6" s="269"/>
      <c r="L6" s="269"/>
      <c r="M6" s="269"/>
      <c r="N6" s="269"/>
      <c r="O6" s="269"/>
    </row>
    <row r="7" spans="1:15" ht="21.75" customHeight="1" thickBot="1">
      <c r="A7" s="6"/>
      <c r="B7" s="6"/>
      <c r="C7" s="6"/>
      <c r="E7" s="92" t="s">
        <v>117</v>
      </c>
      <c r="F7" s="270"/>
      <c r="G7" s="270"/>
    </row>
    <row r="8" spans="1:15" ht="54" customHeight="1">
      <c r="A8" s="271" t="s">
        <v>1</v>
      </c>
      <c r="B8" s="272"/>
      <c r="C8" s="273" t="s">
        <v>2</v>
      </c>
      <c r="D8" s="275" t="s">
        <v>3</v>
      </c>
      <c r="E8" s="276"/>
    </row>
    <row r="9" spans="1:15" ht="29.25" customHeight="1">
      <c r="A9" s="7" t="s">
        <v>4</v>
      </c>
      <c r="B9" s="8" t="s">
        <v>5</v>
      </c>
      <c r="C9" s="274"/>
      <c r="D9" s="277"/>
      <c r="E9" s="278"/>
    </row>
    <row r="10" spans="1:15" ht="31.5" customHeight="1">
      <c r="A10" s="9"/>
      <c r="B10" s="10"/>
      <c r="C10" s="11"/>
      <c r="D10" s="46" t="s">
        <v>92</v>
      </c>
      <c r="E10" s="12" t="s">
        <v>6</v>
      </c>
    </row>
    <row r="11" spans="1:15" ht="31.5" customHeight="1">
      <c r="A11" s="7"/>
      <c r="B11" s="8"/>
      <c r="C11" s="71" t="s">
        <v>7</v>
      </c>
      <c r="D11" s="151">
        <f>D12+D38</f>
        <v>443154.16666666669</v>
      </c>
      <c r="E11" s="230">
        <f>E12+E38</f>
        <v>443154.16666666669</v>
      </c>
      <c r="F11" s="36"/>
      <c r="G11" s="36"/>
      <c r="H11" s="36"/>
    </row>
    <row r="12" spans="1:15" s="15" customFormat="1" ht="49.5" customHeight="1">
      <c r="A12" s="73"/>
      <c r="B12" s="74"/>
      <c r="C12" s="71" t="s">
        <v>166</v>
      </c>
      <c r="D12" s="151">
        <f t="shared" ref="D12" si="0">D13</f>
        <v>485420.80000000005</v>
      </c>
      <c r="E12" s="230">
        <f>E13</f>
        <v>485420.80000000005</v>
      </c>
      <c r="F12" s="13"/>
      <c r="G12" s="13"/>
      <c r="H12" s="13"/>
      <c r="I12" s="13"/>
      <c r="J12" s="14"/>
      <c r="K12" s="14"/>
    </row>
    <row r="13" spans="1:15" ht="39" customHeight="1">
      <c r="A13" s="16">
        <v>1206</v>
      </c>
      <c r="B13" s="75"/>
      <c r="C13" s="76" t="s">
        <v>8</v>
      </c>
      <c r="D13" s="89">
        <f>+D20+D26+D32</f>
        <v>485420.80000000005</v>
      </c>
      <c r="E13" s="90">
        <f>+E20+E26+E32</f>
        <v>485420.80000000005</v>
      </c>
      <c r="G13" s="17"/>
      <c r="H13" s="18"/>
      <c r="I13" s="18"/>
      <c r="J13" s="18"/>
      <c r="K13" s="18"/>
    </row>
    <row r="14" spans="1:15" ht="34.5">
      <c r="A14" s="19"/>
      <c r="B14" s="77"/>
      <c r="C14" s="78" t="s">
        <v>163</v>
      </c>
      <c r="D14" s="79"/>
      <c r="E14" s="80"/>
      <c r="G14" s="17"/>
      <c r="H14" s="18"/>
      <c r="I14" s="18"/>
      <c r="J14" s="18"/>
      <c r="K14" s="18"/>
    </row>
    <row r="15" spans="1:15" ht="27.75" customHeight="1">
      <c r="A15" s="19"/>
      <c r="B15" s="77"/>
      <c r="C15" s="81" t="s">
        <v>9</v>
      </c>
      <c r="D15" s="82"/>
      <c r="E15" s="80"/>
      <c r="G15" s="17"/>
      <c r="H15" s="18"/>
      <c r="I15" s="18"/>
      <c r="J15" s="18"/>
      <c r="K15" s="18"/>
    </row>
    <row r="16" spans="1:15" ht="86.25">
      <c r="A16" s="19"/>
      <c r="B16" s="77"/>
      <c r="C16" s="78" t="s">
        <v>164</v>
      </c>
      <c r="D16" s="79"/>
      <c r="E16" s="80"/>
      <c r="G16" s="17"/>
      <c r="H16" s="18"/>
      <c r="I16" s="18"/>
      <c r="J16" s="18"/>
      <c r="K16" s="18"/>
    </row>
    <row r="17" spans="1:11" ht="26.25" customHeight="1">
      <c r="A17" s="19"/>
      <c r="B17" s="77"/>
      <c r="C17" s="81" t="s">
        <v>18</v>
      </c>
      <c r="D17" s="82"/>
      <c r="E17" s="80"/>
      <c r="G17" s="17"/>
      <c r="H17" s="18"/>
      <c r="I17" s="18"/>
      <c r="J17" s="18"/>
      <c r="K17" s="18"/>
    </row>
    <row r="18" spans="1:11" ht="34.5">
      <c r="A18" s="19"/>
      <c r="B18" s="77"/>
      <c r="C18" s="78" t="s">
        <v>165</v>
      </c>
      <c r="D18" s="79"/>
      <c r="E18" s="80"/>
      <c r="G18" s="17"/>
      <c r="H18" s="18"/>
      <c r="I18" s="18"/>
      <c r="J18" s="18"/>
      <c r="K18" s="18"/>
    </row>
    <row r="19" spans="1:11" ht="30" customHeight="1">
      <c r="A19" s="266" t="s">
        <v>10</v>
      </c>
      <c r="B19" s="267"/>
      <c r="C19" s="267"/>
      <c r="D19" s="267"/>
      <c r="E19" s="268"/>
      <c r="G19" s="17"/>
      <c r="H19" s="18"/>
      <c r="I19" s="18"/>
      <c r="J19" s="18"/>
      <c r="K19" s="18"/>
    </row>
    <row r="20" spans="1:11" ht="52.5" customHeight="1">
      <c r="A20" s="113"/>
      <c r="B20" s="114">
        <v>11001</v>
      </c>
      <c r="C20" s="115" t="s">
        <v>11</v>
      </c>
      <c r="D20" s="83">
        <f>'5'!D20</f>
        <v>140109.20000000001</v>
      </c>
      <c r="E20" s="84">
        <f>'5'!G20</f>
        <v>140109.20000000001</v>
      </c>
      <c r="F20" s="20"/>
      <c r="G20" s="17"/>
      <c r="H20" s="18"/>
      <c r="I20" s="18"/>
      <c r="J20" s="18"/>
      <c r="K20" s="18"/>
    </row>
    <row r="21" spans="1:11" s="21" customFormat="1" ht="51.75">
      <c r="A21" s="116"/>
      <c r="B21" s="117"/>
      <c r="C21" s="118" t="s">
        <v>129</v>
      </c>
      <c r="D21" s="119"/>
      <c r="E21" s="72"/>
    </row>
    <row r="22" spans="1:11" s="1" customFormat="1" ht="24.75" customHeight="1">
      <c r="A22" s="85"/>
      <c r="B22" s="86"/>
      <c r="C22" s="222" t="s">
        <v>21</v>
      </c>
      <c r="D22" s="120"/>
      <c r="E22" s="87"/>
    </row>
    <row r="23" spans="1:11" s="1" customFormat="1" ht="68.25" customHeight="1">
      <c r="A23" s="85"/>
      <c r="B23" s="86"/>
      <c r="C23" s="118" t="s">
        <v>167</v>
      </c>
      <c r="D23" s="119"/>
      <c r="E23" s="87"/>
    </row>
    <row r="24" spans="1:11" s="1" customFormat="1" ht="23.25" customHeight="1">
      <c r="A24" s="85"/>
      <c r="B24" s="86"/>
      <c r="C24" s="222" t="s">
        <v>23</v>
      </c>
      <c r="D24" s="120"/>
      <c r="E24" s="87"/>
    </row>
    <row r="25" spans="1:11" ht="22.5" customHeight="1">
      <c r="A25" s="19"/>
      <c r="B25" s="88"/>
      <c r="C25" s="118" t="s">
        <v>24</v>
      </c>
      <c r="D25" s="119"/>
      <c r="E25" s="72"/>
    </row>
    <row r="26" spans="1:11" ht="22.5" customHeight="1">
      <c r="A26" s="113"/>
      <c r="B26" s="114">
        <v>32001</v>
      </c>
      <c r="C26" s="115" t="s">
        <v>11</v>
      </c>
      <c r="D26" s="83">
        <f>'5'!D30</f>
        <v>213983.19999999998</v>
      </c>
      <c r="E26" s="84">
        <f>'5'!G30</f>
        <v>213983.19999999998</v>
      </c>
    </row>
    <row r="27" spans="1:11" ht="69">
      <c r="A27" s="116"/>
      <c r="B27" s="117"/>
      <c r="C27" s="118" t="s">
        <v>131</v>
      </c>
      <c r="D27" s="119"/>
      <c r="E27" s="72"/>
    </row>
    <row r="28" spans="1:11" ht="17.25">
      <c r="A28" s="85"/>
      <c r="B28" s="86"/>
      <c r="C28" s="222" t="s">
        <v>21</v>
      </c>
      <c r="D28" s="120"/>
      <c r="E28" s="87"/>
    </row>
    <row r="29" spans="1:11" ht="103.5">
      <c r="A29" s="85"/>
      <c r="B29" s="86"/>
      <c r="C29" s="118" t="s">
        <v>168</v>
      </c>
      <c r="D29" s="119"/>
      <c r="E29" s="87"/>
    </row>
    <row r="30" spans="1:11" ht="17.25">
      <c r="A30" s="85"/>
      <c r="B30" s="86"/>
      <c r="C30" s="222" t="s">
        <v>23</v>
      </c>
      <c r="D30" s="120"/>
      <c r="E30" s="87"/>
    </row>
    <row r="31" spans="1:11" ht="51.75">
      <c r="A31" s="19"/>
      <c r="B31" s="88"/>
      <c r="C31" s="118" t="s">
        <v>95</v>
      </c>
      <c r="D31" s="119"/>
      <c r="E31" s="87"/>
    </row>
    <row r="32" spans="1:11" ht="39.75" customHeight="1">
      <c r="A32" s="113"/>
      <c r="B32" s="114">
        <v>32002</v>
      </c>
      <c r="C32" s="115" t="s">
        <v>11</v>
      </c>
      <c r="D32" s="83">
        <f>'5'!D39</f>
        <v>131328.40000000002</v>
      </c>
      <c r="E32" s="84">
        <f>'5'!G39</f>
        <v>131328.40000000002</v>
      </c>
      <c r="G32" s="17"/>
      <c r="H32" s="18"/>
      <c r="I32" s="18"/>
      <c r="J32" s="18"/>
      <c r="K32" s="18"/>
    </row>
    <row r="33" spans="1:11" s="21" customFormat="1" ht="82.5" customHeight="1">
      <c r="A33" s="116"/>
      <c r="B33" s="117"/>
      <c r="C33" s="118" t="s">
        <v>134</v>
      </c>
      <c r="D33" s="119"/>
      <c r="E33" s="72"/>
    </row>
    <row r="34" spans="1:11" s="1" customFormat="1" ht="24.75" customHeight="1">
      <c r="A34" s="85"/>
      <c r="B34" s="86"/>
      <c r="C34" s="222" t="s">
        <v>21</v>
      </c>
      <c r="D34" s="120"/>
      <c r="E34" s="87"/>
    </row>
    <row r="35" spans="1:11" s="1" customFormat="1" ht="68.25" customHeight="1">
      <c r="A35" s="85"/>
      <c r="B35" s="86"/>
      <c r="C35" s="118" t="s">
        <v>169</v>
      </c>
      <c r="D35" s="119"/>
      <c r="E35" s="87"/>
    </row>
    <row r="36" spans="1:11" s="1" customFormat="1" ht="23.25" customHeight="1">
      <c r="A36" s="85"/>
      <c r="B36" s="86"/>
      <c r="C36" s="222" t="s">
        <v>23</v>
      </c>
      <c r="D36" s="120"/>
      <c r="E36" s="87"/>
    </row>
    <row r="37" spans="1:11" ht="54.75" customHeight="1">
      <c r="A37" s="19"/>
      <c r="B37" s="88"/>
      <c r="C37" s="118" t="s">
        <v>95</v>
      </c>
      <c r="D37" s="119"/>
      <c r="E37" s="87"/>
    </row>
    <row r="38" spans="1:11" s="15" customFormat="1" ht="49.5" customHeight="1">
      <c r="A38" s="73"/>
      <c r="B38" s="74"/>
      <c r="C38" s="71" t="s">
        <v>13</v>
      </c>
      <c r="D38" s="121">
        <f>D39</f>
        <v>-42266.633333333339</v>
      </c>
      <c r="E38" s="72">
        <f>E39</f>
        <v>-42266.633333333339</v>
      </c>
      <c r="F38" s="13"/>
      <c r="G38" s="13"/>
      <c r="H38" s="13"/>
      <c r="I38" s="13"/>
      <c r="J38" s="14"/>
      <c r="K38" s="14"/>
    </row>
    <row r="39" spans="1:11" ht="39" customHeight="1">
      <c r="A39" s="16">
        <v>1139</v>
      </c>
      <c r="B39" s="75"/>
      <c r="C39" s="22" t="s">
        <v>14</v>
      </c>
      <c r="D39" s="89">
        <f t="shared" ref="D39" si="1">+D46</f>
        <v>-42266.633333333339</v>
      </c>
      <c r="E39" s="90">
        <f>+E46</f>
        <v>-42266.633333333339</v>
      </c>
      <c r="G39" s="17"/>
      <c r="H39" s="18"/>
      <c r="I39" s="18"/>
      <c r="J39" s="18"/>
      <c r="K39" s="18"/>
    </row>
    <row r="40" spans="1:11" ht="26.25" customHeight="1">
      <c r="A40" s="19"/>
      <c r="B40" s="77"/>
      <c r="C40" s="23" t="s">
        <v>15</v>
      </c>
      <c r="D40" s="44"/>
      <c r="E40" s="80"/>
      <c r="G40" s="17"/>
      <c r="H40" s="18"/>
      <c r="I40" s="18"/>
      <c r="J40" s="18"/>
      <c r="K40" s="18"/>
    </row>
    <row r="41" spans="1:11" ht="27.75" customHeight="1">
      <c r="A41" s="19"/>
      <c r="B41" s="77"/>
      <c r="C41" s="24" t="s">
        <v>16</v>
      </c>
      <c r="D41" s="45"/>
      <c r="E41" s="80"/>
      <c r="G41" s="17"/>
      <c r="H41" s="18"/>
      <c r="I41" s="18"/>
      <c r="J41" s="18"/>
      <c r="K41" s="18"/>
    </row>
    <row r="42" spans="1:11" ht="53.25" customHeight="1">
      <c r="A42" s="19"/>
      <c r="B42" s="77"/>
      <c r="C42" s="23" t="s">
        <v>17</v>
      </c>
      <c r="D42" s="44"/>
      <c r="E42" s="80"/>
      <c r="G42" s="17"/>
      <c r="H42" s="18"/>
      <c r="I42" s="18"/>
      <c r="J42" s="18"/>
      <c r="K42" s="18"/>
    </row>
    <row r="43" spans="1:11" ht="26.25" customHeight="1">
      <c r="A43" s="19"/>
      <c r="B43" s="77"/>
      <c r="C43" s="24" t="s">
        <v>18</v>
      </c>
      <c r="D43" s="45"/>
      <c r="E43" s="80"/>
      <c r="G43" s="17"/>
      <c r="H43" s="18"/>
      <c r="I43" s="18"/>
      <c r="J43" s="18"/>
      <c r="K43" s="18"/>
    </row>
    <row r="44" spans="1:11" ht="54" customHeight="1">
      <c r="A44" s="19"/>
      <c r="B44" s="77"/>
      <c r="C44" s="23" t="s">
        <v>91</v>
      </c>
      <c r="D44" s="44"/>
      <c r="E44" s="80"/>
      <c r="G44" s="17"/>
      <c r="H44" s="18"/>
      <c r="I44" s="18"/>
      <c r="J44" s="18"/>
      <c r="K44" s="18"/>
    </row>
    <row r="45" spans="1:11" ht="30" customHeight="1">
      <c r="A45" s="266" t="s">
        <v>10</v>
      </c>
      <c r="B45" s="267"/>
      <c r="C45" s="267"/>
      <c r="D45" s="267"/>
      <c r="E45" s="268"/>
      <c r="G45" s="17"/>
      <c r="H45" s="18"/>
      <c r="I45" s="18"/>
      <c r="J45" s="18"/>
      <c r="K45" s="18"/>
    </row>
    <row r="46" spans="1:11" ht="52.5" customHeight="1">
      <c r="A46" s="113"/>
      <c r="B46" s="114">
        <v>11001</v>
      </c>
      <c r="C46" s="25" t="s">
        <v>19</v>
      </c>
      <c r="D46" s="91">
        <f>'4'!G68</f>
        <v>-42266.633333333339</v>
      </c>
      <c r="E46" s="91">
        <f>'4'!H68</f>
        <v>-42266.633333333339</v>
      </c>
      <c r="F46" s="20"/>
      <c r="G46" s="17"/>
      <c r="H46" s="18"/>
      <c r="I46" s="18"/>
      <c r="J46" s="18"/>
      <c r="K46" s="18"/>
    </row>
    <row r="47" spans="1:11" s="21" customFormat="1" ht="34.5" customHeight="1">
      <c r="A47" s="116"/>
      <c r="B47" s="117"/>
      <c r="C47" s="23" t="s">
        <v>20</v>
      </c>
      <c r="D47" s="44"/>
      <c r="E47" s="72"/>
    </row>
    <row r="48" spans="1:11" s="1" customFormat="1" ht="24.75" customHeight="1">
      <c r="A48" s="85"/>
      <c r="B48" s="86"/>
      <c r="C48" s="24" t="s">
        <v>21</v>
      </c>
      <c r="D48" s="45"/>
      <c r="E48" s="87"/>
    </row>
    <row r="49" spans="1:5" s="1" customFormat="1" ht="79.5" customHeight="1">
      <c r="A49" s="85"/>
      <c r="B49" s="86"/>
      <c r="C49" s="23" t="s">
        <v>22</v>
      </c>
      <c r="D49" s="44"/>
      <c r="E49" s="87"/>
    </row>
    <row r="50" spans="1:5" s="1" customFormat="1" ht="23.25" customHeight="1">
      <c r="A50" s="85"/>
      <c r="B50" s="86"/>
      <c r="C50" s="24" t="s">
        <v>23</v>
      </c>
      <c r="D50" s="45"/>
      <c r="E50" s="87"/>
    </row>
    <row r="51" spans="1:5" ht="28.5" customHeight="1">
      <c r="A51" s="19"/>
      <c r="B51" s="88"/>
      <c r="C51" s="23" t="s">
        <v>24</v>
      </c>
      <c r="D51" s="44"/>
      <c r="E51" s="87"/>
    </row>
    <row r="52" spans="1:5" ht="24" customHeight="1">
      <c r="A52" s="26"/>
      <c r="B52" s="26"/>
      <c r="C52" s="27"/>
      <c r="D52" s="27"/>
      <c r="E52" s="28"/>
    </row>
    <row r="53" spans="1:5">
      <c r="E53" s="29"/>
    </row>
  </sheetData>
  <mergeCells count="8">
    <mergeCell ref="A19:E19"/>
    <mergeCell ref="A45:E45"/>
    <mergeCell ref="A6:E6"/>
    <mergeCell ref="H6:O6"/>
    <mergeCell ref="F7:G7"/>
    <mergeCell ref="A8:B8"/>
    <mergeCell ref="C8:C9"/>
    <mergeCell ref="D8:E9"/>
  </mergeCells>
  <pageMargins left="0.7" right="0.7" top="0.75" bottom="0.75" header="0.3" footer="0.3"/>
  <pageSetup paperSize="9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68"/>
  <sheetViews>
    <sheetView topLeftCell="A7" zoomScaleNormal="100" zoomScaleSheetLayoutView="69" workbookViewId="0">
      <selection activeCell="H48" sqref="H48"/>
    </sheetView>
  </sheetViews>
  <sheetFormatPr defaultColWidth="8.42578125" defaultRowHeight="16.5"/>
  <cols>
    <col min="1" max="1" width="4.28515625" style="1" bestFit="1" customWidth="1"/>
    <col min="2" max="2" width="4.42578125" style="1" bestFit="1" customWidth="1"/>
    <col min="3" max="3" width="4" style="1" bestFit="1" customWidth="1"/>
    <col min="4" max="4" width="9.28515625" style="1" bestFit="1" customWidth="1"/>
    <col min="5" max="5" width="13.140625" style="1" bestFit="1" customWidth="1"/>
    <col min="6" max="6" width="60.28515625" style="2" customWidth="1"/>
    <col min="7" max="7" width="17.5703125" style="2" customWidth="1"/>
    <col min="8" max="8" width="17.85546875" style="30" customWidth="1"/>
    <col min="9" max="9" width="17.7109375" style="3" customWidth="1"/>
    <col min="10" max="10" width="16.5703125" style="3" customWidth="1"/>
    <col min="11" max="11" width="17.5703125" style="3" customWidth="1"/>
    <col min="12" max="12" width="12.7109375" style="3" customWidth="1"/>
    <col min="13" max="13" width="15.7109375" style="3" customWidth="1"/>
    <col min="14" max="14" width="19.42578125" style="3" customWidth="1"/>
    <col min="15" max="15" width="14.5703125" style="3" customWidth="1"/>
    <col min="16" max="16" width="18.7109375" style="3" customWidth="1"/>
    <col min="17" max="257" width="8.42578125" style="3"/>
    <col min="258" max="258" width="5.28515625" style="3" customWidth="1"/>
    <col min="259" max="259" width="5.42578125" style="3" customWidth="1"/>
    <col min="260" max="260" width="4" style="3" bestFit="1" customWidth="1"/>
    <col min="261" max="261" width="9.7109375" style="3" customWidth="1"/>
    <col min="262" max="262" width="14.42578125" style="3" customWidth="1"/>
    <col min="263" max="263" width="60.28515625" style="3" customWidth="1"/>
    <col min="264" max="264" width="24" style="3" customWidth="1"/>
    <col min="265" max="265" width="17.7109375" style="3" customWidth="1"/>
    <col min="266" max="266" width="16.5703125" style="3" customWidth="1"/>
    <col min="267" max="267" width="17.5703125" style="3" customWidth="1"/>
    <col min="268" max="268" width="12.7109375" style="3" customWidth="1"/>
    <col min="269" max="269" width="15.7109375" style="3" customWidth="1"/>
    <col min="270" max="270" width="19.42578125" style="3" customWidth="1"/>
    <col min="271" max="271" width="14.5703125" style="3" customWidth="1"/>
    <col min="272" max="272" width="18.7109375" style="3" customWidth="1"/>
    <col min="273" max="513" width="8.42578125" style="3"/>
    <col min="514" max="514" width="5.28515625" style="3" customWidth="1"/>
    <col min="515" max="515" width="5.42578125" style="3" customWidth="1"/>
    <col min="516" max="516" width="4" style="3" bestFit="1" customWidth="1"/>
    <col min="517" max="517" width="9.7109375" style="3" customWidth="1"/>
    <col min="518" max="518" width="14.42578125" style="3" customWidth="1"/>
    <col min="519" max="519" width="60.28515625" style="3" customWidth="1"/>
    <col min="520" max="520" width="24" style="3" customWidth="1"/>
    <col min="521" max="521" width="17.7109375" style="3" customWidth="1"/>
    <col min="522" max="522" width="16.5703125" style="3" customWidth="1"/>
    <col min="523" max="523" width="17.5703125" style="3" customWidth="1"/>
    <col min="524" max="524" width="12.7109375" style="3" customWidth="1"/>
    <col min="525" max="525" width="15.7109375" style="3" customWidth="1"/>
    <col min="526" max="526" width="19.42578125" style="3" customWidth="1"/>
    <col min="527" max="527" width="14.5703125" style="3" customWidth="1"/>
    <col min="528" max="528" width="18.7109375" style="3" customWidth="1"/>
    <col min="529" max="769" width="8.42578125" style="3"/>
    <col min="770" max="770" width="5.28515625" style="3" customWidth="1"/>
    <col min="771" max="771" width="5.42578125" style="3" customWidth="1"/>
    <col min="772" max="772" width="4" style="3" bestFit="1" customWidth="1"/>
    <col min="773" max="773" width="9.7109375" style="3" customWidth="1"/>
    <col min="774" max="774" width="14.42578125" style="3" customWidth="1"/>
    <col min="775" max="775" width="60.28515625" style="3" customWidth="1"/>
    <col min="776" max="776" width="24" style="3" customWidth="1"/>
    <col min="777" max="777" width="17.7109375" style="3" customWidth="1"/>
    <col min="778" max="778" width="16.5703125" style="3" customWidth="1"/>
    <col min="779" max="779" width="17.5703125" style="3" customWidth="1"/>
    <col min="780" max="780" width="12.7109375" style="3" customWidth="1"/>
    <col min="781" max="781" width="15.7109375" style="3" customWidth="1"/>
    <col min="782" max="782" width="19.42578125" style="3" customWidth="1"/>
    <col min="783" max="783" width="14.5703125" style="3" customWidth="1"/>
    <col min="784" max="784" width="18.7109375" style="3" customWidth="1"/>
    <col min="785" max="1025" width="8.42578125" style="3"/>
    <col min="1026" max="1026" width="5.28515625" style="3" customWidth="1"/>
    <col min="1027" max="1027" width="5.42578125" style="3" customWidth="1"/>
    <col min="1028" max="1028" width="4" style="3" bestFit="1" customWidth="1"/>
    <col min="1029" max="1029" width="9.7109375" style="3" customWidth="1"/>
    <col min="1030" max="1030" width="14.42578125" style="3" customWidth="1"/>
    <col min="1031" max="1031" width="60.28515625" style="3" customWidth="1"/>
    <col min="1032" max="1032" width="24" style="3" customWidth="1"/>
    <col min="1033" max="1033" width="17.7109375" style="3" customWidth="1"/>
    <col min="1034" max="1034" width="16.5703125" style="3" customWidth="1"/>
    <col min="1035" max="1035" width="17.5703125" style="3" customWidth="1"/>
    <col min="1036" max="1036" width="12.7109375" style="3" customWidth="1"/>
    <col min="1037" max="1037" width="15.7109375" style="3" customWidth="1"/>
    <col min="1038" max="1038" width="19.42578125" style="3" customWidth="1"/>
    <col min="1039" max="1039" width="14.5703125" style="3" customWidth="1"/>
    <col min="1040" max="1040" width="18.7109375" style="3" customWidth="1"/>
    <col min="1041" max="1281" width="8.42578125" style="3"/>
    <col min="1282" max="1282" width="5.28515625" style="3" customWidth="1"/>
    <col min="1283" max="1283" width="5.42578125" style="3" customWidth="1"/>
    <col min="1284" max="1284" width="4" style="3" bestFit="1" customWidth="1"/>
    <col min="1285" max="1285" width="9.7109375" style="3" customWidth="1"/>
    <col min="1286" max="1286" width="14.42578125" style="3" customWidth="1"/>
    <col min="1287" max="1287" width="60.28515625" style="3" customWidth="1"/>
    <col min="1288" max="1288" width="24" style="3" customWidth="1"/>
    <col min="1289" max="1289" width="17.7109375" style="3" customWidth="1"/>
    <col min="1290" max="1290" width="16.5703125" style="3" customWidth="1"/>
    <col min="1291" max="1291" width="17.5703125" style="3" customWidth="1"/>
    <col min="1292" max="1292" width="12.7109375" style="3" customWidth="1"/>
    <col min="1293" max="1293" width="15.7109375" style="3" customWidth="1"/>
    <col min="1294" max="1294" width="19.42578125" style="3" customWidth="1"/>
    <col min="1295" max="1295" width="14.5703125" style="3" customWidth="1"/>
    <col min="1296" max="1296" width="18.7109375" style="3" customWidth="1"/>
    <col min="1297" max="1537" width="8.42578125" style="3"/>
    <col min="1538" max="1538" width="5.28515625" style="3" customWidth="1"/>
    <col min="1539" max="1539" width="5.42578125" style="3" customWidth="1"/>
    <col min="1540" max="1540" width="4" style="3" bestFit="1" customWidth="1"/>
    <col min="1541" max="1541" width="9.7109375" style="3" customWidth="1"/>
    <col min="1542" max="1542" width="14.42578125" style="3" customWidth="1"/>
    <col min="1543" max="1543" width="60.28515625" style="3" customWidth="1"/>
    <col min="1544" max="1544" width="24" style="3" customWidth="1"/>
    <col min="1545" max="1545" width="17.7109375" style="3" customWidth="1"/>
    <col min="1546" max="1546" width="16.5703125" style="3" customWidth="1"/>
    <col min="1547" max="1547" width="17.5703125" style="3" customWidth="1"/>
    <col min="1548" max="1548" width="12.7109375" style="3" customWidth="1"/>
    <col min="1549" max="1549" width="15.7109375" style="3" customWidth="1"/>
    <col min="1550" max="1550" width="19.42578125" style="3" customWidth="1"/>
    <col min="1551" max="1551" width="14.5703125" style="3" customWidth="1"/>
    <col min="1552" max="1552" width="18.7109375" style="3" customWidth="1"/>
    <col min="1553" max="1793" width="8.42578125" style="3"/>
    <col min="1794" max="1794" width="5.28515625" style="3" customWidth="1"/>
    <col min="1795" max="1795" width="5.42578125" style="3" customWidth="1"/>
    <col min="1796" max="1796" width="4" style="3" bestFit="1" customWidth="1"/>
    <col min="1797" max="1797" width="9.7109375" style="3" customWidth="1"/>
    <col min="1798" max="1798" width="14.42578125" style="3" customWidth="1"/>
    <col min="1799" max="1799" width="60.28515625" style="3" customWidth="1"/>
    <col min="1800" max="1800" width="24" style="3" customWidth="1"/>
    <col min="1801" max="1801" width="17.7109375" style="3" customWidth="1"/>
    <col min="1802" max="1802" width="16.5703125" style="3" customWidth="1"/>
    <col min="1803" max="1803" width="17.5703125" style="3" customWidth="1"/>
    <col min="1804" max="1804" width="12.7109375" style="3" customWidth="1"/>
    <col min="1805" max="1805" width="15.7109375" style="3" customWidth="1"/>
    <col min="1806" max="1806" width="19.42578125" style="3" customWidth="1"/>
    <col min="1807" max="1807" width="14.5703125" style="3" customWidth="1"/>
    <col min="1808" max="1808" width="18.7109375" style="3" customWidth="1"/>
    <col min="1809" max="2049" width="8.42578125" style="3"/>
    <col min="2050" max="2050" width="5.28515625" style="3" customWidth="1"/>
    <col min="2051" max="2051" width="5.42578125" style="3" customWidth="1"/>
    <col min="2052" max="2052" width="4" style="3" bestFit="1" customWidth="1"/>
    <col min="2053" max="2053" width="9.7109375" style="3" customWidth="1"/>
    <col min="2054" max="2054" width="14.42578125" style="3" customWidth="1"/>
    <col min="2055" max="2055" width="60.28515625" style="3" customWidth="1"/>
    <col min="2056" max="2056" width="24" style="3" customWidth="1"/>
    <col min="2057" max="2057" width="17.7109375" style="3" customWidth="1"/>
    <col min="2058" max="2058" width="16.5703125" style="3" customWidth="1"/>
    <col min="2059" max="2059" width="17.5703125" style="3" customWidth="1"/>
    <col min="2060" max="2060" width="12.7109375" style="3" customWidth="1"/>
    <col min="2061" max="2061" width="15.7109375" style="3" customWidth="1"/>
    <col min="2062" max="2062" width="19.42578125" style="3" customWidth="1"/>
    <col min="2063" max="2063" width="14.5703125" style="3" customWidth="1"/>
    <col min="2064" max="2064" width="18.7109375" style="3" customWidth="1"/>
    <col min="2065" max="2305" width="8.42578125" style="3"/>
    <col min="2306" max="2306" width="5.28515625" style="3" customWidth="1"/>
    <col min="2307" max="2307" width="5.42578125" style="3" customWidth="1"/>
    <col min="2308" max="2308" width="4" style="3" bestFit="1" customWidth="1"/>
    <col min="2309" max="2309" width="9.7109375" style="3" customWidth="1"/>
    <col min="2310" max="2310" width="14.42578125" style="3" customWidth="1"/>
    <col min="2311" max="2311" width="60.28515625" style="3" customWidth="1"/>
    <col min="2312" max="2312" width="24" style="3" customWidth="1"/>
    <col min="2313" max="2313" width="17.7109375" style="3" customWidth="1"/>
    <col min="2314" max="2314" width="16.5703125" style="3" customWidth="1"/>
    <col min="2315" max="2315" width="17.5703125" style="3" customWidth="1"/>
    <col min="2316" max="2316" width="12.7109375" style="3" customWidth="1"/>
    <col min="2317" max="2317" width="15.7109375" style="3" customWidth="1"/>
    <col min="2318" max="2318" width="19.42578125" style="3" customWidth="1"/>
    <col min="2319" max="2319" width="14.5703125" style="3" customWidth="1"/>
    <col min="2320" max="2320" width="18.7109375" style="3" customWidth="1"/>
    <col min="2321" max="2561" width="8.42578125" style="3"/>
    <col min="2562" max="2562" width="5.28515625" style="3" customWidth="1"/>
    <col min="2563" max="2563" width="5.42578125" style="3" customWidth="1"/>
    <col min="2564" max="2564" width="4" style="3" bestFit="1" customWidth="1"/>
    <col min="2565" max="2565" width="9.7109375" style="3" customWidth="1"/>
    <col min="2566" max="2566" width="14.42578125" style="3" customWidth="1"/>
    <col min="2567" max="2567" width="60.28515625" style="3" customWidth="1"/>
    <col min="2568" max="2568" width="24" style="3" customWidth="1"/>
    <col min="2569" max="2569" width="17.7109375" style="3" customWidth="1"/>
    <col min="2570" max="2570" width="16.5703125" style="3" customWidth="1"/>
    <col min="2571" max="2571" width="17.5703125" style="3" customWidth="1"/>
    <col min="2572" max="2572" width="12.7109375" style="3" customWidth="1"/>
    <col min="2573" max="2573" width="15.7109375" style="3" customWidth="1"/>
    <col min="2574" max="2574" width="19.42578125" style="3" customWidth="1"/>
    <col min="2575" max="2575" width="14.5703125" style="3" customWidth="1"/>
    <col min="2576" max="2576" width="18.7109375" style="3" customWidth="1"/>
    <col min="2577" max="2817" width="8.42578125" style="3"/>
    <col min="2818" max="2818" width="5.28515625" style="3" customWidth="1"/>
    <col min="2819" max="2819" width="5.42578125" style="3" customWidth="1"/>
    <col min="2820" max="2820" width="4" style="3" bestFit="1" customWidth="1"/>
    <col min="2821" max="2821" width="9.7109375" style="3" customWidth="1"/>
    <col min="2822" max="2822" width="14.42578125" style="3" customWidth="1"/>
    <col min="2823" max="2823" width="60.28515625" style="3" customWidth="1"/>
    <col min="2824" max="2824" width="24" style="3" customWidth="1"/>
    <col min="2825" max="2825" width="17.7109375" style="3" customWidth="1"/>
    <col min="2826" max="2826" width="16.5703125" style="3" customWidth="1"/>
    <col min="2827" max="2827" width="17.5703125" style="3" customWidth="1"/>
    <col min="2828" max="2828" width="12.7109375" style="3" customWidth="1"/>
    <col min="2829" max="2829" width="15.7109375" style="3" customWidth="1"/>
    <col min="2830" max="2830" width="19.42578125" style="3" customWidth="1"/>
    <col min="2831" max="2831" width="14.5703125" style="3" customWidth="1"/>
    <col min="2832" max="2832" width="18.7109375" style="3" customWidth="1"/>
    <col min="2833" max="3073" width="8.42578125" style="3"/>
    <col min="3074" max="3074" width="5.28515625" style="3" customWidth="1"/>
    <col min="3075" max="3075" width="5.42578125" style="3" customWidth="1"/>
    <col min="3076" max="3076" width="4" style="3" bestFit="1" customWidth="1"/>
    <col min="3077" max="3077" width="9.7109375" style="3" customWidth="1"/>
    <col min="3078" max="3078" width="14.42578125" style="3" customWidth="1"/>
    <col min="3079" max="3079" width="60.28515625" style="3" customWidth="1"/>
    <col min="3080" max="3080" width="24" style="3" customWidth="1"/>
    <col min="3081" max="3081" width="17.7109375" style="3" customWidth="1"/>
    <col min="3082" max="3082" width="16.5703125" style="3" customWidth="1"/>
    <col min="3083" max="3083" width="17.5703125" style="3" customWidth="1"/>
    <col min="3084" max="3084" width="12.7109375" style="3" customWidth="1"/>
    <col min="3085" max="3085" width="15.7109375" style="3" customWidth="1"/>
    <col min="3086" max="3086" width="19.42578125" style="3" customWidth="1"/>
    <col min="3087" max="3087" width="14.5703125" style="3" customWidth="1"/>
    <col min="3088" max="3088" width="18.7109375" style="3" customWidth="1"/>
    <col min="3089" max="3329" width="8.42578125" style="3"/>
    <col min="3330" max="3330" width="5.28515625" style="3" customWidth="1"/>
    <col min="3331" max="3331" width="5.42578125" style="3" customWidth="1"/>
    <col min="3332" max="3332" width="4" style="3" bestFit="1" customWidth="1"/>
    <col min="3333" max="3333" width="9.7109375" style="3" customWidth="1"/>
    <col min="3334" max="3334" width="14.42578125" style="3" customWidth="1"/>
    <col min="3335" max="3335" width="60.28515625" style="3" customWidth="1"/>
    <col min="3336" max="3336" width="24" style="3" customWidth="1"/>
    <col min="3337" max="3337" width="17.7109375" style="3" customWidth="1"/>
    <col min="3338" max="3338" width="16.5703125" style="3" customWidth="1"/>
    <col min="3339" max="3339" width="17.5703125" style="3" customWidth="1"/>
    <col min="3340" max="3340" width="12.7109375" style="3" customWidth="1"/>
    <col min="3341" max="3341" width="15.7109375" style="3" customWidth="1"/>
    <col min="3342" max="3342" width="19.42578125" style="3" customWidth="1"/>
    <col min="3343" max="3343" width="14.5703125" style="3" customWidth="1"/>
    <col min="3344" max="3344" width="18.7109375" style="3" customWidth="1"/>
    <col min="3345" max="3585" width="8.42578125" style="3"/>
    <col min="3586" max="3586" width="5.28515625" style="3" customWidth="1"/>
    <col min="3587" max="3587" width="5.42578125" style="3" customWidth="1"/>
    <col min="3588" max="3588" width="4" style="3" bestFit="1" customWidth="1"/>
    <col min="3589" max="3589" width="9.7109375" style="3" customWidth="1"/>
    <col min="3590" max="3590" width="14.42578125" style="3" customWidth="1"/>
    <col min="3591" max="3591" width="60.28515625" style="3" customWidth="1"/>
    <col min="3592" max="3592" width="24" style="3" customWidth="1"/>
    <col min="3593" max="3593" width="17.7109375" style="3" customWidth="1"/>
    <col min="3594" max="3594" width="16.5703125" style="3" customWidth="1"/>
    <col min="3595" max="3595" width="17.5703125" style="3" customWidth="1"/>
    <col min="3596" max="3596" width="12.7109375" style="3" customWidth="1"/>
    <col min="3597" max="3597" width="15.7109375" style="3" customWidth="1"/>
    <col min="3598" max="3598" width="19.42578125" style="3" customWidth="1"/>
    <col min="3599" max="3599" width="14.5703125" style="3" customWidth="1"/>
    <col min="3600" max="3600" width="18.7109375" style="3" customWidth="1"/>
    <col min="3601" max="3841" width="8.42578125" style="3"/>
    <col min="3842" max="3842" width="5.28515625" style="3" customWidth="1"/>
    <col min="3843" max="3843" width="5.42578125" style="3" customWidth="1"/>
    <col min="3844" max="3844" width="4" style="3" bestFit="1" customWidth="1"/>
    <col min="3845" max="3845" width="9.7109375" style="3" customWidth="1"/>
    <col min="3846" max="3846" width="14.42578125" style="3" customWidth="1"/>
    <col min="3847" max="3847" width="60.28515625" style="3" customWidth="1"/>
    <col min="3848" max="3848" width="24" style="3" customWidth="1"/>
    <col min="3849" max="3849" width="17.7109375" style="3" customWidth="1"/>
    <col min="3850" max="3850" width="16.5703125" style="3" customWidth="1"/>
    <col min="3851" max="3851" width="17.5703125" style="3" customWidth="1"/>
    <col min="3852" max="3852" width="12.7109375" style="3" customWidth="1"/>
    <col min="3853" max="3853" width="15.7109375" style="3" customWidth="1"/>
    <col min="3854" max="3854" width="19.42578125" style="3" customWidth="1"/>
    <col min="3855" max="3855" width="14.5703125" style="3" customWidth="1"/>
    <col min="3856" max="3856" width="18.7109375" style="3" customWidth="1"/>
    <col min="3857" max="4097" width="8.42578125" style="3"/>
    <col min="4098" max="4098" width="5.28515625" style="3" customWidth="1"/>
    <col min="4099" max="4099" width="5.42578125" style="3" customWidth="1"/>
    <col min="4100" max="4100" width="4" style="3" bestFit="1" customWidth="1"/>
    <col min="4101" max="4101" width="9.7109375" style="3" customWidth="1"/>
    <col min="4102" max="4102" width="14.42578125" style="3" customWidth="1"/>
    <col min="4103" max="4103" width="60.28515625" style="3" customWidth="1"/>
    <col min="4104" max="4104" width="24" style="3" customWidth="1"/>
    <col min="4105" max="4105" width="17.7109375" style="3" customWidth="1"/>
    <col min="4106" max="4106" width="16.5703125" style="3" customWidth="1"/>
    <col min="4107" max="4107" width="17.5703125" style="3" customWidth="1"/>
    <col min="4108" max="4108" width="12.7109375" style="3" customWidth="1"/>
    <col min="4109" max="4109" width="15.7109375" style="3" customWidth="1"/>
    <col min="4110" max="4110" width="19.42578125" style="3" customWidth="1"/>
    <col min="4111" max="4111" width="14.5703125" style="3" customWidth="1"/>
    <col min="4112" max="4112" width="18.7109375" style="3" customWidth="1"/>
    <col min="4113" max="4353" width="8.42578125" style="3"/>
    <col min="4354" max="4354" width="5.28515625" style="3" customWidth="1"/>
    <col min="4355" max="4355" width="5.42578125" style="3" customWidth="1"/>
    <col min="4356" max="4356" width="4" style="3" bestFit="1" customWidth="1"/>
    <col min="4357" max="4357" width="9.7109375" style="3" customWidth="1"/>
    <col min="4358" max="4358" width="14.42578125" style="3" customWidth="1"/>
    <col min="4359" max="4359" width="60.28515625" style="3" customWidth="1"/>
    <col min="4360" max="4360" width="24" style="3" customWidth="1"/>
    <col min="4361" max="4361" width="17.7109375" style="3" customWidth="1"/>
    <col min="4362" max="4362" width="16.5703125" style="3" customWidth="1"/>
    <col min="4363" max="4363" width="17.5703125" style="3" customWidth="1"/>
    <col min="4364" max="4364" width="12.7109375" style="3" customWidth="1"/>
    <col min="4365" max="4365" width="15.7109375" style="3" customWidth="1"/>
    <col min="4366" max="4366" width="19.42578125" style="3" customWidth="1"/>
    <col min="4367" max="4367" width="14.5703125" style="3" customWidth="1"/>
    <col min="4368" max="4368" width="18.7109375" style="3" customWidth="1"/>
    <col min="4369" max="4609" width="8.42578125" style="3"/>
    <col min="4610" max="4610" width="5.28515625" style="3" customWidth="1"/>
    <col min="4611" max="4611" width="5.42578125" style="3" customWidth="1"/>
    <col min="4612" max="4612" width="4" style="3" bestFit="1" customWidth="1"/>
    <col min="4613" max="4613" width="9.7109375" style="3" customWidth="1"/>
    <col min="4614" max="4614" width="14.42578125" style="3" customWidth="1"/>
    <col min="4615" max="4615" width="60.28515625" style="3" customWidth="1"/>
    <col min="4616" max="4616" width="24" style="3" customWidth="1"/>
    <col min="4617" max="4617" width="17.7109375" style="3" customWidth="1"/>
    <col min="4618" max="4618" width="16.5703125" style="3" customWidth="1"/>
    <col min="4619" max="4619" width="17.5703125" style="3" customWidth="1"/>
    <col min="4620" max="4620" width="12.7109375" style="3" customWidth="1"/>
    <col min="4621" max="4621" width="15.7109375" style="3" customWidth="1"/>
    <col min="4622" max="4622" width="19.42578125" style="3" customWidth="1"/>
    <col min="4623" max="4623" width="14.5703125" style="3" customWidth="1"/>
    <col min="4624" max="4624" width="18.7109375" style="3" customWidth="1"/>
    <col min="4625" max="4865" width="8.42578125" style="3"/>
    <col min="4866" max="4866" width="5.28515625" style="3" customWidth="1"/>
    <col min="4867" max="4867" width="5.42578125" style="3" customWidth="1"/>
    <col min="4868" max="4868" width="4" style="3" bestFit="1" customWidth="1"/>
    <col min="4869" max="4869" width="9.7109375" style="3" customWidth="1"/>
    <col min="4870" max="4870" width="14.42578125" style="3" customWidth="1"/>
    <col min="4871" max="4871" width="60.28515625" style="3" customWidth="1"/>
    <col min="4872" max="4872" width="24" style="3" customWidth="1"/>
    <col min="4873" max="4873" width="17.7109375" style="3" customWidth="1"/>
    <col min="4874" max="4874" width="16.5703125" style="3" customWidth="1"/>
    <col min="4875" max="4875" width="17.5703125" style="3" customWidth="1"/>
    <col min="4876" max="4876" width="12.7109375" style="3" customWidth="1"/>
    <col min="4877" max="4877" width="15.7109375" style="3" customWidth="1"/>
    <col min="4878" max="4878" width="19.42578125" style="3" customWidth="1"/>
    <col min="4879" max="4879" width="14.5703125" style="3" customWidth="1"/>
    <col min="4880" max="4880" width="18.7109375" style="3" customWidth="1"/>
    <col min="4881" max="5121" width="8.42578125" style="3"/>
    <col min="5122" max="5122" width="5.28515625" style="3" customWidth="1"/>
    <col min="5123" max="5123" width="5.42578125" style="3" customWidth="1"/>
    <col min="5124" max="5124" width="4" style="3" bestFit="1" customWidth="1"/>
    <col min="5125" max="5125" width="9.7109375" style="3" customWidth="1"/>
    <col min="5126" max="5126" width="14.42578125" style="3" customWidth="1"/>
    <col min="5127" max="5127" width="60.28515625" style="3" customWidth="1"/>
    <col min="5128" max="5128" width="24" style="3" customWidth="1"/>
    <col min="5129" max="5129" width="17.7109375" style="3" customWidth="1"/>
    <col min="5130" max="5130" width="16.5703125" style="3" customWidth="1"/>
    <col min="5131" max="5131" width="17.5703125" style="3" customWidth="1"/>
    <col min="5132" max="5132" width="12.7109375" style="3" customWidth="1"/>
    <col min="5133" max="5133" width="15.7109375" style="3" customWidth="1"/>
    <col min="5134" max="5134" width="19.42578125" style="3" customWidth="1"/>
    <col min="5135" max="5135" width="14.5703125" style="3" customWidth="1"/>
    <col min="5136" max="5136" width="18.7109375" style="3" customWidth="1"/>
    <col min="5137" max="5377" width="8.42578125" style="3"/>
    <col min="5378" max="5378" width="5.28515625" style="3" customWidth="1"/>
    <col min="5379" max="5379" width="5.42578125" style="3" customWidth="1"/>
    <col min="5380" max="5380" width="4" style="3" bestFit="1" customWidth="1"/>
    <col min="5381" max="5381" width="9.7109375" style="3" customWidth="1"/>
    <col min="5382" max="5382" width="14.42578125" style="3" customWidth="1"/>
    <col min="5383" max="5383" width="60.28515625" style="3" customWidth="1"/>
    <col min="5384" max="5384" width="24" style="3" customWidth="1"/>
    <col min="5385" max="5385" width="17.7109375" style="3" customWidth="1"/>
    <col min="5386" max="5386" width="16.5703125" style="3" customWidth="1"/>
    <col min="5387" max="5387" width="17.5703125" style="3" customWidth="1"/>
    <col min="5388" max="5388" width="12.7109375" style="3" customWidth="1"/>
    <col min="5389" max="5389" width="15.7109375" style="3" customWidth="1"/>
    <col min="5390" max="5390" width="19.42578125" style="3" customWidth="1"/>
    <col min="5391" max="5391" width="14.5703125" style="3" customWidth="1"/>
    <col min="5392" max="5392" width="18.7109375" style="3" customWidth="1"/>
    <col min="5393" max="5633" width="8.42578125" style="3"/>
    <col min="5634" max="5634" width="5.28515625" style="3" customWidth="1"/>
    <col min="5635" max="5635" width="5.42578125" style="3" customWidth="1"/>
    <col min="5636" max="5636" width="4" style="3" bestFit="1" customWidth="1"/>
    <col min="5637" max="5637" width="9.7109375" style="3" customWidth="1"/>
    <col min="5638" max="5638" width="14.42578125" style="3" customWidth="1"/>
    <col min="5639" max="5639" width="60.28515625" style="3" customWidth="1"/>
    <col min="5640" max="5640" width="24" style="3" customWidth="1"/>
    <col min="5641" max="5641" width="17.7109375" style="3" customWidth="1"/>
    <col min="5642" max="5642" width="16.5703125" style="3" customWidth="1"/>
    <col min="5643" max="5643" width="17.5703125" style="3" customWidth="1"/>
    <col min="5644" max="5644" width="12.7109375" style="3" customWidth="1"/>
    <col min="5645" max="5645" width="15.7109375" style="3" customWidth="1"/>
    <col min="5646" max="5646" width="19.42578125" style="3" customWidth="1"/>
    <col min="5647" max="5647" width="14.5703125" style="3" customWidth="1"/>
    <col min="5648" max="5648" width="18.7109375" style="3" customWidth="1"/>
    <col min="5649" max="5889" width="8.42578125" style="3"/>
    <col min="5890" max="5890" width="5.28515625" style="3" customWidth="1"/>
    <col min="5891" max="5891" width="5.42578125" style="3" customWidth="1"/>
    <col min="5892" max="5892" width="4" style="3" bestFit="1" customWidth="1"/>
    <col min="5893" max="5893" width="9.7109375" style="3" customWidth="1"/>
    <col min="5894" max="5894" width="14.42578125" style="3" customWidth="1"/>
    <col min="5895" max="5895" width="60.28515625" style="3" customWidth="1"/>
    <col min="5896" max="5896" width="24" style="3" customWidth="1"/>
    <col min="5897" max="5897" width="17.7109375" style="3" customWidth="1"/>
    <col min="5898" max="5898" width="16.5703125" style="3" customWidth="1"/>
    <col min="5899" max="5899" width="17.5703125" style="3" customWidth="1"/>
    <col min="5900" max="5900" width="12.7109375" style="3" customWidth="1"/>
    <col min="5901" max="5901" width="15.7109375" style="3" customWidth="1"/>
    <col min="5902" max="5902" width="19.42578125" style="3" customWidth="1"/>
    <col min="5903" max="5903" width="14.5703125" style="3" customWidth="1"/>
    <col min="5904" max="5904" width="18.7109375" style="3" customWidth="1"/>
    <col min="5905" max="6145" width="8.42578125" style="3"/>
    <col min="6146" max="6146" width="5.28515625" style="3" customWidth="1"/>
    <col min="6147" max="6147" width="5.42578125" style="3" customWidth="1"/>
    <col min="6148" max="6148" width="4" style="3" bestFit="1" customWidth="1"/>
    <col min="6149" max="6149" width="9.7109375" style="3" customWidth="1"/>
    <col min="6150" max="6150" width="14.42578125" style="3" customWidth="1"/>
    <col min="6151" max="6151" width="60.28515625" style="3" customWidth="1"/>
    <col min="6152" max="6152" width="24" style="3" customWidth="1"/>
    <col min="6153" max="6153" width="17.7109375" style="3" customWidth="1"/>
    <col min="6154" max="6154" width="16.5703125" style="3" customWidth="1"/>
    <col min="6155" max="6155" width="17.5703125" style="3" customWidth="1"/>
    <col min="6156" max="6156" width="12.7109375" style="3" customWidth="1"/>
    <col min="6157" max="6157" width="15.7109375" style="3" customWidth="1"/>
    <col min="6158" max="6158" width="19.42578125" style="3" customWidth="1"/>
    <col min="6159" max="6159" width="14.5703125" style="3" customWidth="1"/>
    <col min="6160" max="6160" width="18.7109375" style="3" customWidth="1"/>
    <col min="6161" max="6401" width="8.42578125" style="3"/>
    <col min="6402" max="6402" width="5.28515625" style="3" customWidth="1"/>
    <col min="6403" max="6403" width="5.42578125" style="3" customWidth="1"/>
    <col min="6404" max="6404" width="4" style="3" bestFit="1" customWidth="1"/>
    <col min="6405" max="6405" width="9.7109375" style="3" customWidth="1"/>
    <col min="6406" max="6406" width="14.42578125" style="3" customWidth="1"/>
    <col min="6407" max="6407" width="60.28515625" style="3" customWidth="1"/>
    <col min="6408" max="6408" width="24" style="3" customWidth="1"/>
    <col min="6409" max="6409" width="17.7109375" style="3" customWidth="1"/>
    <col min="6410" max="6410" width="16.5703125" style="3" customWidth="1"/>
    <col min="6411" max="6411" width="17.5703125" style="3" customWidth="1"/>
    <col min="6412" max="6412" width="12.7109375" style="3" customWidth="1"/>
    <col min="6413" max="6413" width="15.7109375" style="3" customWidth="1"/>
    <col min="6414" max="6414" width="19.42578125" style="3" customWidth="1"/>
    <col min="6415" max="6415" width="14.5703125" style="3" customWidth="1"/>
    <col min="6416" max="6416" width="18.7109375" style="3" customWidth="1"/>
    <col min="6417" max="6657" width="8.42578125" style="3"/>
    <col min="6658" max="6658" width="5.28515625" style="3" customWidth="1"/>
    <col min="6659" max="6659" width="5.42578125" style="3" customWidth="1"/>
    <col min="6660" max="6660" width="4" style="3" bestFit="1" customWidth="1"/>
    <col min="6661" max="6661" width="9.7109375" style="3" customWidth="1"/>
    <col min="6662" max="6662" width="14.42578125" style="3" customWidth="1"/>
    <col min="6663" max="6663" width="60.28515625" style="3" customWidth="1"/>
    <col min="6664" max="6664" width="24" style="3" customWidth="1"/>
    <col min="6665" max="6665" width="17.7109375" style="3" customWidth="1"/>
    <col min="6666" max="6666" width="16.5703125" style="3" customWidth="1"/>
    <col min="6667" max="6667" width="17.5703125" style="3" customWidth="1"/>
    <col min="6668" max="6668" width="12.7109375" style="3" customWidth="1"/>
    <col min="6669" max="6669" width="15.7109375" style="3" customWidth="1"/>
    <col min="6670" max="6670" width="19.42578125" style="3" customWidth="1"/>
    <col min="6671" max="6671" width="14.5703125" style="3" customWidth="1"/>
    <col min="6672" max="6672" width="18.7109375" style="3" customWidth="1"/>
    <col min="6673" max="6913" width="8.42578125" style="3"/>
    <col min="6914" max="6914" width="5.28515625" style="3" customWidth="1"/>
    <col min="6915" max="6915" width="5.42578125" style="3" customWidth="1"/>
    <col min="6916" max="6916" width="4" style="3" bestFit="1" customWidth="1"/>
    <col min="6917" max="6917" width="9.7109375" style="3" customWidth="1"/>
    <col min="6918" max="6918" width="14.42578125" style="3" customWidth="1"/>
    <col min="6919" max="6919" width="60.28515625" style="3" customWidth="1"/>
    <col min="6920" max="6920" width="24" style="3" customWidth="1"/>
    <col min="6921" max="6921" width="17.7109375" style="3" customWidth="1"/>
    <col min="6922" max="6922" width="16.5703125" style="3" customWidth="1"/>
    <col min="6923" max="6923" width="17.5703125" style="3" customWidth="1"/>
    <col min="6924" max="6924" width="12.7109375" style="3" customWidth="1"/>
    <col min="6925" max="6925" width="15.7109375" style="3" customWidth="1"/>
    <col min="6926" max="6926" width="19.42578125" style="3" customWidth="1"/>
    <col min="6927" max="6927" width="14.5703125" style="3" customWidth="1"/>
    <col min="6928" max="6928" width="18.7109375" style="3" customWidth="1"/>
    <col min="6929" max="7169" width="8.42578125" style="3"/>
    <col min="7170" max="7170" width="5.28515625" style="3" customWidth="1"/>
    <col min="7171" max="7171" width="5.42578125" style="3" customWidth="1"/>
    <col min="7172" max="7172" width="4" style="3" bestFit="1" customWidth="1"/>
    <col min="7173" max="7173" width="9.7109375" style="3" customWidth="1"/>
    <col min="7174" max="7174" width="14.42578125" style="3" customWidth="1"/>
    <col min="7175" max="7175" width="60.28515625" style="3" customWidth="1"/>
    <col min="7176" max="7176" width="24" style="3" customWidth="1"/>
    <col min="7177" max="7177" width="17.7109375" style="3" customWidth="1"/>
    <col min="7178" max="7178" width="16.5703125" style="3" customWidth="1"/>
    <col min="7179" max="7179" width="17.5703125" style="3" customWidth="1"/>
    <col min="7180" max="7180" width="12.7109375" style="3" customWidth="1"/>
    <col min="7181" max="7181" width="15.7109375" style="3" customWidth="1"/>
    <col min="7182" max="7182" width="19.42578125" style="3" customWidth="1"/>
    <col min="7183" max="7183" width="14.5703125" style="3" customWidth="1"/>
    <col min="7184" max="7184" width="18.7109375" style="3" customWidth="1"/>
    <col min="7185" max="7425" width="8.42578125" style="3"/>
    <col min="7426" max="7426" width="5.28515625" style="3" customWidth="1"/>
    <col min="7427" max="7427" width="5.42578125" style="3" customWidth="1"/>
    <col min="7428" max="7428" width="4" style="3" bestFit="1" customWidth="1"/>
    <col min="7429" max="7429" width="9.7109375" style="3" customWidth="1"/>
    <col min="7430" max="7430" width="14.42578125" style="3" customWidth="1"/>
    <col min="7431" max="7431" width="60.28515625" style="3" customWidth="1"/>
    <col min="7432" max="7432" width="24" style="3" customWidth="1"/>
    <col min="7433" max="7433" width="17.7109375" style="3" customWidth="1"/>
    <col min="7434" max="7434" width="16.5703125" style="3" customWidth="1"/>
    <col min="7435" max="7435" width="17.5703125" style="3" customWidth="1"/>
    <col min="7436" max="7436" width="12.7109375" style="3" customWidth="1"/>
    <col min="7437" max="7437" width="15.7109375" style="3" customWidth="1"/>
    <col min="7438" max="7438" width="19.42578125" style="3" customWidth="1"/>
    <col min="7439" max="7439" width="14.5703125" style="3" customWidth="1"/>
    <col min="7440" max="7440" width="18.7109375" style="3" customWidth="1"/>
    <col min="7441" max="7681" width="8.42578125" style="3"/>
    <col min="7682" max="7682" width="5.28515625" style="3" customWidth="1"/>
    <col min="7683" max="7683" width="5.42578125" style="3" customWidth="1"/>
    <col min="7684" max="7684" width="4" style="3" bestFit="1" customWidth="1"/>
    <col min="7685" max="7685" width="9.7109375" style="3" customWidth="1"/>
    <col min="7686" max="7686" width="14.42578125" style="3" customWidth="1"/>
    <col min="7687" max="7687" width="60.28515625" style="3" customWidth="1"/>
    <col min="7688" max="7688" width="24" style="3" customWidth="1"/>
    <col min="7689" max="7689" width="17.7109375" style="3" customWidth="1"/>
    <col min="7690" max="7690" width="16.5703125" style="3" customWidth="1"/>
    <col min="7691" max="7691" width="17.5703125" style="3" customWidth="1"/>
    <col min="7692" max="7692" width="12.7109375" style="3" customWidth="1"/>
    <col min="7693" max="7693" width="15.7109375" style="3" customWidth="1"/>
    <col min="7694" max="7694" width="19.42578125" style="3" customWidth="1"/>
    <col min="7695" max="7695" width="14.5703125" style="3" customWidth="1"/>
    <col min="7696" max="7696" width="18.7109375" style="3" customWidth="1"/>
    <col min="7697" max="7937" width="8.42578125" style="3"/>
    <col min="7938" max="7938" width="5.28515625" style="3" customWidth="1"/>
    <col min="7939" max="7939" width="5.42578125" style="3" customWidth="1"/>
    <col min="7940" max="7940" width="4" style="3" bestFit="1" customWidth="1"/>
    <col min="7941" max="7941" width="9.7109375" style="3" customWidth="1"/>
    <col min="7942" max="7942" width="14.42578125" style="3" customWidth="1"/>
    <col min="7943" max="7943" width="60.28515625" style="3" customWidth="1"/>
    <col min="7944" max="7944" width="24" style="3" customWidth="1"/>
    <col min="7945" max="7945" width="17.7109375" style="3" customWidth="1"/>
    <col min="7946" max="7946" width="16.5703125" style="3" customWidth="1"/>
    <col min="7947" max="7947" width="17.5703125" style="3" customWidth="1"/>
    <col min="7948" max="7948" width="12.7109375" style="3" customWidth="1"/>
    <col min="7949" max="7949" width="15.7109375" style="3" customWidth="1"/>
    <col min="7950" max="7950" width="19.42578125" style="3" customWidth="1"/>
    <col min="7951" max="7951" width="14.5703125" style="3" customWidth="1"/>
    <col min="7952" max="7952" width="18.7109375" style="3" customWidth="1"/>
    <col min="7953" max="8193" width="8.42578125" style="3"/>
    <col min="8194" max="8194" width="5.28515625" style="3" customWidth="1"/>
    <col min="8195" max="8195" width="5.42578125" style="3" customWidth="1"/>
    <col min="8196" max="8196" width="4" style="3" bestFit="1" customWidth="1"/>
    <col min="8197" max="8197" width="9.7109375" style="3" customWidth="1"/>
    <col min="8198" max="8198" width="14.42578125" style="3" customWidth="1"/>
    <col min="8199" max="8199" width="60.28515625" style="3" customWidth="1"/>
    <col min="8200" max="8200" width="24" style="3" customWidth="1"/>
    <col min="8201" max="8201" width="17.7109375" style="3" customWidth="1"/>
    <col min="8202" max="8202" width="16.5703125" style="3" customWidth="1"/>
    <col min="8203" max="8203" width="17.5703125" style="3" customWidth="1"/>
    <col min="8204" max="8204" width="12.7109375" style="3" customWidth="1"/>
    <col min="8205" max="8205" width="15.7109375" style="3" customWidth="1"/>
    <col min="8206" max="8206" width="19.42578125" style="3" customWidth="1"/>
    <col min="8207" max="8207" width="14.5703125" style="3" customWidth="1"/>
    <col min="8208" max="8208" width="18.7109375" style="3" customWidth="1"/>
    <col min="8209" max="8449" width="8.42578125" style="3"/>
    <col min="8450" max="8450" width="5.28515625" style="3" customWidth="1"/>
    <col min="8451" max="8451" width="5.42578125" style="3" customWidth="1"/>
    <col min="8452" max="8452" width="4" style="3" bestFit="1" customWidth="1"/>
    <col min="8453" max="8453" width="9.7109375" style="3" customWidth="1"/>
    <col min="8454" max="8454" width="14.42578125" style="3" customWidth="1"/>
    <col min="8455" max="8455" width="60.28515625" style="3" customWidth="1"/>
    <col min="8456" max="8456" width="24" style="3" customWidth="1"/>
    <col min="8457" max="8457" width="17.7109375" style="3" customWidth="1"/>
    <col min="8458" max="8458" width="16.5703125" style="3" customWidth="1"/>
    <col min="8459" max="8459" width="17.5703125" style="3" customWidth="1"/>
    <col min="8460" max="8460" width="12.7109375" style="3" customWidth="1"/>
    <col min="8461" max="8461" width="15.7109375" style="3" customWidth="1"/>
    <col min="8462" max="8462" width="19.42578125" style="3" customWidth="1"/>
    <col min="8463" max="8463" width="14.5703125" style="3" customWidth="1"/>
    <col min="8464" max="8464" width="18.7109375" style="3" customWidth="1"/>
    <col min="8465" max="8705" width="8.42578125" style="3"/>
    <col min="8706" max="8706" width="5.28515625" style="3" customWidth="1"/>
    <col min="8707" max="8707" width="5.42578125" style="3" customWidth="1"/>
    <col min="8708" max="8708" width="4" style="3" bestFit="1" customWidth="1"/>
    <col min="8709" max="8709" width="9.7109375" style="3" customWidth="1"/>
    <col min="8710" max="8710" width="14.42578125" style="3" customWidth="1"/>
    <col min="8711" max="8711" width="60.28515625" style="3" customWidth="1"/>
    <col min="8712" max="8712" width="24" style="3" customWidth="1"/>
    <col min="8713" max="8713" width="17.7109375" style="3" customWidth="1"/>
    <col min="8714" max="8714" width="16.5703125" style="3" customWidth="1"/>
    <col min="8715" max="8715" width="17.5703125" style="3" customWidth="1"/>
    <col min="8716" max="8716" width="12.7109375" style="3" customWidth="1"/>
    <col min="8717" max="8717" width="15.7109375" style="3" customWidth="1"/>
    <col min="8718" max="8718" width="19.42578125" style="3" customWidth="1"/>
    <col min="8719" max="8719" width="14.5703125" style="3" customWidth="1"/>
    <col min="8720" max="8720" width="18.7109375" style="3" customWidth="1"/>
    <col min="8721" max="8961" width="8.42578125" style="3"/>
    <col min="8962" max="8962" width="5.28515625" style="3" customWidth="1"/>
    <col min="8963" max="8963" width="5.42578125" style="3" customWidth="1"/>
    <col min="8964" max="8964" width="4" style="3" bestFit="1" customWidth="1"/>
    <col min="8965" max="8965" width="9.7109375" style="3" customWidth="1"/>
    <col min="8966" max="8966" width="14.42578125" style="3" customWidth="1"/>
    <col min="8967" max="8967" width="60.28515625" style="3" customWidth="1"/>
    <col min="8968" max="8968" width="24" style="3" customWidth="1"/>
    <col min="8969" max="8969" width="17.7109375" style="3" customWidth="1"/>
    <col min="8970" max="8970" width="16.5703125" style="3" customWidth="1"/>
    <col min="8971" max="8971" width="17.5703125" style="3" customWidth="1"/>
    <col min="8972" max="8972" width="12.7109375" style="3" customWidth="1"/>
    <col min="8973" max="8973" width="15.7109375" style="3" customWidth="1"/>
    <col min="8974" max="8974" width="19.42578125" style="3" customWidth="1"/>
    <col min="8975" max="8975" width="14.5703125" style="3" customWidth="1"/>
    <col min="8976" max="8976" width="18.7109375" style="3" customWidth="1"/>
    <col min="8977" max="9217" width="8.42578125" style="3"/>
    <col min="9218" max="9218" width="5.28515625" style="3" customWidth="1"/>
    <col min="9219" max="9219" width="5.42578125" style="3" customWidth="1"/>
    <col min="9220" max="9220" width="4" style="3" bestFit="1" customWidth="1"/>
    <col min="9221" max="9221" width="9.7109375" style="3" customWidth="1"/>
    <col min="9222" max="9222" width="14.42578125" style="3" customWidth="1"/>
    <col min="9223" max="9223" width="60.28515625" style="3" customWidth="1"/>
    <col min="9224" max="9224" width="24" style="3" customWidth="1"/>
    <col min="9225" max="9225" width="17.7109375" style="3" customWidth="1"/>
    <col min="9226" max="9226" width="16.5703125" style="3" customWidth="1"/>
    <col min="9227" max="9227" width="17.5703125" style="3" customWidth="1"/>
    <col min="9228" max="9228" width="12.7109375" style="3" customWidth="1"/>
    <col min="9229" max="9229" width="15.7109375" style="3" customWidth="1"/>
    <col min="9230" max="9230" width="19.42578125" style="3" customWidth="1"/>
    <col min="9231" max="9231" width="14.5703125" style="3" customWidth="1"/>
    <col min="9232" max="9232" width="18.7109375" style="3" customWidth="1"/>
    <col min="9233" max="9473" width="8.42578125" style="3"/>
    <col min="9474" max="9474" width="5.28515625" style="3" customWidth="1"/>
    <col min="9475" max="9475" width="5.42578125" style="3" customWidth="1"/>
    <col min="9476" max="9476" width="4" style="3" bestFit="1" customWidth="1"/>
    <col min="9477" max="9477" width="9.7109375" style="3" customWidth="1"/>
    <col min="9478" max="9478" width="14.42578125" style="3" customWidth="1"/>
    <col min="9479" max="9479" width="60.28515625" style="3" customWidth="1"/>
    <col min="9480" max="9480" width="24" style="3" customWidth="1"/>
    <col min="9481" max="9481" width="17.7109375" style="3" customWidth="1"/>
    <col min="9482" max="9482" width="16.5703125" style="3" customWidth="1"/>
    <col min="9483" max="9483" width="17.5703125" style="3" customWidth="1"/>
    <col min="9484" max="9484" width="12.7109375" style="3" customWidth="1"/>
    <col min="9485" max="9485" width="15.7109375" style="3" customWidth="1"/>
    <col min="9486" max="9486" width="19.42578125" style="3" customWidth="1"/>
    <col min="9487" max="9487" width="14.5703125" style="3" customWidth="1"/>
    <col min="9488" max="9488" width="18.7109375" style="3" customWidth="1"/>
    <col min="9489" max="9729" width="8.42578125" style="3"/>
    <col min="9730" max="9730" width="5.28515625" style="3" customWidth="1"/>
    <col min="9731" max="9731" width="5.42578125" style="3" customWidth="1"/>
    <col min="9732" max="9732" width="4" style="3" bestFit="1" customWidth="1"/>
    <col min="9733" max="9733" width="9.7109375" style="3" customWidth="1"/>
    <col min="9734" max="9734" width="14.42578125" style="3" customWidth="1"/>
    <col min="9735" max="9735" width="60.28515625" style="3" customWidth="1"/>
    <col min="9736" max="9736" width="24" style="3" customWidth="1"/>
    <col min="9737" max="9737" width="17.7109375" style="3" customWidth="1"/>
    <col min="9738" max="9738" width="16.5703125" style="3" customWidth="1"/>
    <col min="9739" max="9739" width="17.5703125" style="3" customWidth="1"/>
    <col min="9740" max="9740" width="12.7109375" style="3" customWidth="1"/>
    <col min="9741" max="9741" width="15.7109375" style="3" customWidth="1"/>
    <col min="9742" max="9742" width="19.42578125" style="3" customWidth="1"/>
    <col min="9743" max="9743" width="14.5703125" style="3" customWidth="1"/>
    <col min="9744" max="9744" width="18.7109375" style="3" customWidth="1"/>
    <col min="9745" max="9985" width="8.42578125" style="3"/>
    <col min="9986" max="9986" width="5.28515625" style="3" customWidth="1"/>
    <col min="9987" max="9987" width="5.42578125" style="3" customWidth="1"/>
    <col min="9988" max="9988" width="4" style="3" bestFit="1" customWidth="1"/>
    <col min="9989" max="9989" width="9.7109375" style="3" customWidth="1"/>
    <col min="9990" max="9990" width="14.42578125" style="3" customWidth="1"/>
    <col min="9991" max="9991" width="60.28515625" style="3" customWidth="1"/>
    <col min="9992" max="9992" width="24" style="3" customWidth="1"/>
    <col min="9993" max="9993" width="17.7109375" style="3" customWidth="1"/>
    <col min="9994" max="9994" width="16.5703125" style="3" customWidth="1"/>
    <col min="9995" max="9995" width="17.5703125" style="3" customWidth="1"/>
    <col min="9996" max="9996" width="12.7109375" style="3" customWidth="1"/>
    <col min="9997" max="9997" width="15.7109375" style="3" customWidth="1"/>
    <col min="9998" max="9998" width="19.42578125" style="3" customWidth="1"/>
    <col min="9999" max="9999" width="14.5703125" style="3" customWidth="1"/>
    <col min="10000" max="10000" width="18.7109375" style="3" customWidth="1"/>
    <col min="10001" max="10241" width="8.42578125" style="3"/>
    <col min="10242" max="10242" width="5.28515625" style="3" customWidth="1"/>
    <col min="10243" max="10243" width="5.42578125" style="3" customWidth="1"/>
    <col min="10244" max="10244" width="4" style="3" bestFit="1" customWidth="1"/>
    <col min="10245" max="10245" width="9.7109375" style="3" customWidth="1"/>
    <col min="10246" max="10246" width="14.42578125" style="3" customWidth="1"/>
    <col min="10247" max="10247" width="60.28515625" style="3" customWidth="1"/>
    <col min="10248" max="10248" width="24" style="3" customWidth="1"/>
    <col min="10249" max="10249" width="17.7109375" style="3" customWidth="1"/>
    <col min="10250" max="10250" width="16.5703125" style="3" customWidth="1"/>
    <col min="10251" max="10251" width="17.5703125" style="3" customWidth="1"/>
    <col min="10252" max="10252" width="12.7109375" style="3" customWidth="1"/>
    <col min="10253" max="10253" width="15.7109375" style="3" customWidth="1"/>
    <col min="10254" max="10254" width="19.42578125" style="3" customWidth="1"/>
    <col min="10255" max="10255" width="14.5703125" style="3" customWidth="1"/>
    <col min="10256" max="10256" width="18.7109375" style="3" customWidth="1"/>
    <col min="10257" max="10497" width="8.42578125" style="3"/>
    <col min="10498" max="10498" width="5.28515625" style="3" customWidth="1"/>
    <col min="10499" max="10499" width="5.42578125" style="3" customWidth="1"/>
    <col min="10500" max="10500" width="4" style="3" bestFit="1" customWidth="1"/>
    <col min="10501" max="10501" width="9.7109375" style="3" customWidth="1"/>
    <col min="10502" max="10502" width="14.42578125" style="3" customWidth="1"/>
    <col min="10503" max="10503" width="60.28515625" style="3" customWidth="1"/>
    <col min="10504" max="10504" width="24" style="3" customWidth="1"/>
    <col min="10505" max="10505" width="17.7109375" style="3" customWidth="1"/>
    <col min="10506" max="10506" width="16.5703125" style="3" customWidth="1"/>
    <col min="10507" max="10507" width="17.5703125" style="3" customWidth="1"/>
    <col min="10508" max="10508" width="12.7109375" style="3" customWidth="1"/>
    <col min="10509" max="10509" width="15.7109375" style="3" customWidth="1"/>
    <col min="10510" max="10510" width="19.42578125" style="3" customWidth="1"/>
    <col min="10511" max="10511" width="14.5703125" style="3" customWidth="1"/>
    <col min="10512" max="10512" width="18.7109375" style="3" customWidth="1"/>
    <col min="10513" max="10753" width="8.42578125" style="3"/>
    <col min="10754" max="10754" width="5.28515625" style="3" customWidth="1"/>
    <col min="10755" max="10755" width="5.42578125" style="3" customWidth="1"/>
    <col min="10756" max="10756" width="4" style="3" bestFit="1" customWidth="1"/>
    <col min="10757" max="10757" width="9.7109375" style="3" customWidth="1"/>
    <col min="10758" max="10758" width="14.42578125" style="3" customWidth="1"/>
    <col min="10759" max="10759" width="60.28515625" style="3" customWidth="1"/>
    <col min="10760" max="10760" width="24" style="3" customWidth="1"/>
    <col min="10761" max="10761" width="17.7109375" style="3" customWidth="1"/>
    <col min="10762" max="10762" width="16.5703125" style="3" customWidth="1"/>
    <col min="10763" max="10763" width="17.5703125" style="3" customWidth="1"/>
    <col min="10764" max="10764" width="12.7109375" style="3" customWidth="1"/>
    <col min="10765" max="10765" width="15.7109375" style="3" customWidth="1"/>
    <col min="10766" max="10766" width="19.42578125" style="3" customWidth="1"/>
    <col min="10767" max="10767" width="14.5703125" style="3" customWidth="1"/>
    <col min="10768" max="10768" width="18.7109375" style="3" customWidth="1"/>
    <col min="10769" max="11009" width="8.42578125" style="3"/>
    <col min="11010" max="11010" width="5.28515625" style="3" customWidth="1"/>
    <col min="11011" max="11011" width="5.42578125" style="3" customWidth="1"/>
    <col min="11012" max="11012" width="4" style="3" bestFit="1" customWidth="1"/>
    <col min="11013" max="11013" width="9.7109375" style="3" customWidth="1"/>
    <col min="11014" max="11014" width="14.42578125" style="3" customWidth="1"/>
    <col min="11015" max="11015" width="60.28515625" style="3" customWidth="1"/>
    <col min="11016" max="11016" width="24" style="3" customWidth="1"/>
    <col min="11017" max="11017" width="17.7109375" style="3" customWidth="1"/>
    <col min="11018" max="11018" width="16.5703125" style="3" customWidth="1"/>
    <col min="11019" max="11019" width="17.5703125" style="3" customWidth="1"/>
    <col min="11020" max="11020" width="12.7109375" style="3" customWidth="1"/>
    <col min="11021" max="11021" width="15.7109375" style="3" customWidth="1"/>
    <col min="11022" max="11022" width="19.42578125" style="3" customWidth="1"/>
    <col min="11023" max="11023" width="14.5703125" style="3" customWidth="1"/>
    <col min="11024" max="11024" width="18.7109375" style="3" customWidth="1"/>
    <col min="11025" max="11265" width="8.42578125" style="3"/>
    <col min="11266" max="11266" width="5.28515625" style="3" customWidth="1"/>
    <col min="11267" max="11267" width="5.42578125" style="3" customWidth="1"/>
    <col min="11268" max="11268" width="4" style="3" bestFit="1" customWidth="1"/>
    <col min="11269" max="11269" width="9.7109375" style="3" customWidth="1"/>
    <col min="11270" max="11270" width="14.42578125" style="3" customWidth="1"/>
    <col min="11271" max="11271" width="60.28515625" style="3" customWidth="1"/>
    <col min="11272" max="11272" width="24" style="3" customWidth="1"/>
    <col min="11273" max="11273" width="17.7109375" style="3" customWidth="1"/>
    <col min="11274" max="11274" width="16.5703125" style="3" customWidth="1"/>
    <col min="11275" max="11275" width="17.5703125" style="3" customWidth="1"/>
    <col min="11276" max="11276" width="12.7109375" style="3" customWidth="1"/>
    <col min="11277" max="11277" width="15.7109375" style="3" customWidth="1"/>
    <col min="11278" max="11278" width="19.42578125" style="3" customWidth="1"/>
    <col min="11279" max="11279" width="14.5703125" style="3" customWidth="1"/>
    <col min="11280" max="11280" width="18.7109375" style="3" customWidth="1"/>
    <col min="11281" max="11521" width="8.42578125" style="3"/>
    <col min="11522" max="11522" width="5.28515625" style="3" customWidth="1"/>
    <col min="11523" max="11523" width="5.42578125" style="3" customWidth="1"/>
    <col min="11524" max="11524" width="4" style="3" bestFit="1" customWidth="1"/>
    <col min="11525" max="11525" width="9.7109375" style="3" customWidth="1"/>
    <col min="11526" max="11526" width="14.42578125" style="3" customWidth="1"/>
    <col min="11527" max="11527" width="60.28515625" style="3" customWidth="1"/>
    <col min="11528" max="11528" width="24" style="3" customWidth="1"/>
    <col min="11529" max="11529" width="17.7109375" style="3" customWidth="1"/>
    <col min="11530" max="11530" width="16.5703125" style="3" customWidth="1"/>
    <col min="11531" max="11531" width="17.5703125" style="3" customWidth="1"/>
    <col min="11532" max="11532" width="12.7109375" style="3" customWidth="1"/>
    <col min="11533" max="11533" width="15.7109375" style="3" customWidth="1"/>
    <col min="11534" max="11534" width="19.42578125" style="3" customWidth="1"/>
    <col min="11535" max="11535" width="14.5703125" style="3" customWidth="1"/>
    <col min="11536" max="11536" width="18.7109375" style="3" customWidth="1"/>
    <col min="11537" max="11777" width="8.42578125" style="3"/>
    <col min="11778" max="11778" width="5.28515625" style="3" customWidth="1"/>
    <col min="11779" max="11779" width="5.42578125" style="3" customWidth="1"/>
    <col min="11780" max="11780" width="4" style="3" bestFit="1" customWidth="1"/>
    <col min="11781" max="11781" width="9.7109375" style="3" customWidth="1"/>
    <col min="11782" max="11782" width="14.42578125" style="3" customWidth="1"/>
    <col min="11783" max="11783" width="60.28515625" style="3" customWidth="1"/>
    <col min="11784" max="11784" width="24" style="3" customWidth="1"/>
    <col min="11785" max="11785" width="17.7109375" style="3" customWidth="1"/>
    <col min="11786" max="11786" width="16.5703125" style="3" customWidth="1"/>
    <col min="11787" max="11787" width="17.5703125" style="3" customWidth="1"/>
    <col min="11788" max="11788" width="12.7109375" style="3" customWidth="1"/>
    <col min="11789" max="11789" width="15.7109375" style="3" customWidth="1"/>
    <col min="11790" max="11790" width="19.42578125" style="3" customWidth="1"/>
    <col min="11791" max="11791" width="14.5703125" style="3" customWidth="1"/>
    <col min="11792" max="11792" width="18.7109375" style="3" customWidth="1"/>
    <col min="11793" max="12033" width="8.42578125" style="3"/>
    <col min="12034" max="12034" width="5.28515625" style="3" customWidth="1"/>
    <col min="12035" max="12035" width="5.42578125" style="3" customWidth="1"/>
    <col min="12036" max="12036" width="4" style="3" bestFit="1" customWidth="1"/>
    <col min="12037" max="12037" width="9.7109375" style="3" customWidth="1"/>
    <col min="12038" max="12038" width="14.42578125" style="3" customWidth="1"/>
    <col min="12039" max="12039" width="60.28515625" style="3" customWidth="1"/>
    <col min="12040" max="12040" width="24" style="3" customWidth="1"/>
    <col min="12041" max="12041" width="17.7109375" style="3" customWidth="1"/>
    <col min="12042" max="12042" width="16.5703125" style="3" customWidth="1"/>
    <col min="12043" max="12043" width="17.5703125" style="3" customWidth="1"/>
    <col min="12044" max="12044" width="12.7109375" style="3" customWidth="1"/>
    <col min="12045" max="12045" width="15.7109375" style="3" customWidth="1"/>
    <col min="12046" max="12046" width="19.42578125" style="3" customWidth="1"/>
    <col min="12047" max="12047" width="14.5703125" style="3" customWidth="1"/>
    <col min="12048" max="12048" width="18.7109375" style="3" customWidth="1"/>
    <col min="12049" max="12289" width="8.42578125" style="3"/>
    <col min="12290" max="12290" width="5.28515625" style="3" customWidth="1"/>
    <col min="12291" max="12291" width="5.42578125" style="3" customWidth="1"/>
    <col min="12292" max="12292" width="4" style="3" bestFit="1" customWidth="1"/>
    <col min="12293" max="12293" width="9.7109375" style="3" customWidth="1"/>
    <col min="12294" max="12294" width="14.42578125" style="3" customWidth="1"/>
    <col min="12295" max="12295" width="60.28515625" style="3" customWidth="1"/>
    <col min="12296" max="12296" width="24" style="3" customWidth="1"/>
    <col min="12297" max="12297" width="17.7109375" style="3" customWidth="1"/>
    <col min="12298" max="12298" width="16.5703125" style="3" customWidth="1"/>
    <col min="12299" max="12299" width="17.5703125" style="3" customWidth="1"/>
    <col min="12300" max="12300" width="12.7109375" style="3" customWidth="1"/>
    <col min="12301" max="12301" width="15.7109375" style="3" customWidth="1"/>
    <col min="12302" max="12302" width="19.42578125" style="3" customWidth="1"/>
    <col min="12303" max="12303" width="14.5703125" style="3" customWidth="1"/>
    <col min="12304" max="12304" width="18.7109375" style="3" customWidth="1"/>
    <col min="12305" max="12545" width="8.42578125" style="3"/>
    <col min="12546" max="12546" width="5.28515625" style="3" customWidth="1"/>
    <col min="12547" max="12547" width="5.42578125" style="3" customWidth="1"/>
    <col min="12548" max="12548" width="4" style="3" bestFit="1" customWidth="1"/>
    <col min="12549" max="12549" width="9.7109375" style="3" customWidth="1"/>
    <col min="12550" max="12550" width="14.42578125" style="3" customWidth="1"/>
    <col min="12551" max="12551" width="60.28515625" style="3" customWidth="1"/>
    <col min="12552" max="12552" width="24" style="3" customWidth="1"/>
    <col min="12553" max="12553" width="17.7109375" style="3" customWidth="1"/>
    <col min="12554" max="12554" width="16.5703125" style="3" customWidth="1"/>
    <col min="12555" max="12555" width="17.5703125" style="3" customWidth="1"/>
    <col min="12556" max="12556" width="12.7109375" style="3" customWidth="1"/>
    <col min="12557" max="12557" width="15.7109375" style="3" customWidth="1"/>
    <col min="12558" max="12558" width="19.42578125" style="3" customWidth="1"/>
    <col min="12559" max="12559" width="14.5703125" style="3" customWidth="1"/>
    <col min="12560" max="12560" width="18.7109375" style="3" customWidth="1"/>
    <col min="12561" max="12801" width="8.42578125" style="3"/>
    <col min="12802" max="12802" width="5.28515625" style="3" customWidth="1"/>
    <col min="12803" max="12803" width="5.42578125" style="3" customWidth="1"/>
    <col min="12804" max="12804" width="4" style="3" bestFit="1" customWidth="1"/>
    <col min="12805" max="12805" width="9.7109375" style="3" customWidth="1"/>
    <col min="12806" max="12806" width="14.42578125" style="3" customWidth="1"/>
    <col min="12807" max="12807" width="60.28515625" style="3" customWidth="1"/>
    <col min="12808" max="12808" width="24" style="3" customWidth="1"/>
    <col min="12809" max="12809" width="17.7109375" style="3" customWidth="1"/>
    <col min="12810" max="12810" width="16.5703125" style="3" customWidth="1"/>
    <col min="12811" max="12811" width="17.5703125" style="3" customWidth="1"/>
    <col min="12812" max="12812" width="12.7109375" style="3" customWidth="1"/>
    <col min="12813" max="12813" width="15.7109375" style="3" customWidth="1"/>
    <col min="12814" max="12814" width="19.42578125" style="3" customWidth="1"/>
    <col min="12815" max="12815" width="14.5703125" style="3" customWidth="1"/>
    <col min="12816" max="12816" width="18.7109375" style="3" customWidth="1"/>
    <col min="12817" max="13057" width="8.42578125" style="3"/>
    <col min="13058" max="13058" width="5.28515625" style="3" customWidth="1"/>
    <col min="13059" max="13059" width="5.42578125" style="3" customWidth="1"/>
    <col min="13060" max="13060" width="4" style="3" bestFit="1" customWidth="1"/>
    <col min="13061" max="13061" width="9.7109375" style="3" customWidth="1"/>
    <col min="13062" max="13062" width="14.42578125" style="3" customWidth="1"/>
    <col min="13063" max="13063" width="60.28515625" style="3" customWidth="1"/>
    <col min="13064" max="13064" width="24" style="3" customWidth="1"/>
    <col min="13065" max="13065" width="17.7109375" style="3" customWidth="1"/>
    <col min="13066" max="13066" width="16.5703125" style="3" customWidth="1"/>
    <col min="13067" max="13067" width="17.5703125" style="3" customWidth="1"/>
    <col min="13068" max="13068" width="12.7109375" style="3" customWidth="1"/>
    <col min="13069" max="13069" width="15.7109375" style="3" customWidth="1"/>
    <col min="13070" max="13070" width="19.42578125" style="3" customWidth="1"/>
    <col min="13071" max="13071" width="14.5703125" style="3" customWidth="1"/>
    <col min="13072" max="13072" width="18.7109375" style="3" customWidth="1"/>
    <col min="13073" max="13313" width="8.42578125" style="3"/>
    <col min="13314" max="13314" width="5.28515625" style="3" customWidth="1"/>
    <col min="13315" max="13315" width="5.42578125" style="3" customWidth="1"/>
    <col min="13316" max="13316" width="4" style="3" bestFit="1" customWidth="1"/>
    <col min="13317" max="13317" width="9.7109375" style="3" customWidth="1"/>
    <col min="13318" max="13318" width="14.42578125" style="3" customWidth="1"/>
    <col min="13319" max="13319" width="60.28515625" style="3" customWidth="1"/>
    <col min="13320" max="13320" width="24" style="3" customWidth="1"/>
    <col min="13321" max="13321" width="17.7109375" style="3" customWidth="1"/>
    <col min="13322" max="13322" width="16.5703125" style="3" customWidth="1"/>
    <col min="13323" max="13323" width="17.5703125" style="3" customWidth="1"/>
    <col min="13324" max="13324" width="12.7109375" style="3" customWidth="1"/>
    <col min="13325" max="13325" width="15.7109375" style="3" customWidth="1"/>
    <col min="13326" max="13326" width="19.42578125" style="3" customWidth="1"/>
    <col min="13327" max="13327" width="14.5703125" style="3" customWidth="1"/>
    <col min="13328" max="13328" width="18.7109375" style="3" customWidth="1"/>
    <col min="13329" max="13569" width="8.42578125" style="3"/>
    <col min="13570" max="13570" width="5.28515625" style="3" customWidth="1"/>
    <col min="13571" max="13571" width="5.42578125" style="3" customWidth="1"/>
    <col min="13572" max="13572" width="4" style="3" bestFit="1" customWidth="1"/>
    <col min="13573" max="13573" width="9.7109375" style="3" customWidth="1"/>
    <col min="13574" max="13574" width="14.42578125" style="3" customWidth="1"/>
    <col min="13575" max="13575" width="60.28515625" style="3" customWidth="1"/>
    <col min="13576" max="13576" width="24" style="3" customWidth="1"/>
    <col min="13577" max="13577" width="17.7109375" style="3" customWidth="1"/>
    <col min="13578" max="13578" width="16.5703125" style="3" customWidth="1"/>
    <col min="13579" max="13579" width="17.5703125" style="3" customWidth="1"/>
    <col min="13580" max="13580" width="12.7109375" style="3" customWidth="1"/>
    <col min="13581" max="13581" width="15.7109375" style="3" customWidth="1"/>
    <col min="13582" max="13582" width="19.42578125" style="3" customWidth="1"/>
    <col min="13583" max="13583" width="14.5703125" style="3" customWidth="1"/>
    <col min="13584" max="13584" width="18.7109375" style="3" customWidth="1"/>
    <col min="13585" max="13825" width="8.42578125" style="3"/>
    <col min="13826" max="13826" width="5.28515625" style="3" customWidth="1"/>
    <col min="13827" max="13827" width="5.42578125" style="3" customWidth="1"/>
    <col min="13828" max="13828" width="4" style="3" bestFit="1" customWidth="1"/>
    <col min="13829" max="13829" width="9.7109375" style="3" customWidth="1"/>
    <col min="13830" max="13830" width="14.42578125" style="3" customWidth="1"/>
    <col min="13831" max="13831" width="60.28515625" style="3" customWidth="1"/>
    <col min="13832" max="13832" width="24" style="3" customWidth="1"/>
    <col min="13833" max="13833" width="17.7109375" style="3" customWidth="1"/>
    <col min="13834" max="13834" width="16.5703125" style="3" customWidth="1"/>
    <col min="13835" max="13835" width="17.5703125" style="3" customWidth="1"/>
    <col min="13836" max="13836" width="12.7109375" style="3" customWidth="1"/>
    <col min="13837" max="13837" width="15.7109375" style="3" customWidth="1"/>
    <col min="13838" max="13838" width="19.42578125" style="3" customWidth="1"/>
    <col min="13839" max="13839" width="14.5703125" style="3" customWidth="1"/>
    <col min="13840" max="13840" width="18.7109375" style="3" customWidth="1"/>
    <col min="13841" max="14081" width="8.42578125" style="3"/>
    <col min="14082" max="14082" width="5.28515625" style="3" customWidth="1"/>
    <col min="14083" max="14083" width="5.42578125" style="3" customWidth="1"/>
    <col min="14084" max="14084" width="4" style="3" bestFit="1" customWidth="1"/>
    <col min="14085" max="14085" width="9.7109375" style="3" customWidth="1"/>
    <col min="14086" max="14086" width="14.42578125" style="3" customWidth="1"/>
    <col min="14087" max="14087" width="60.28515625" style="3" customWidth="1"/>
    <col min="14088" max="14088" width="24" style="3" customWidth="1"/>
    <col min="14089" max="14089" width="17.7109375" style="3" customWidth="1"/>
    <col min="14090" max="14090" width="16.5703125" style="3" customWidth="1"/>
    <col min="14091" max="14091" width="17.5703125" style="3" customWidth="1"/>
    <col min="14092" max="14092" width="12.7109375" style="3" customWidth="1"/>
    <col min="14093" max="14093" width="15.7109375" style="3" customWidth="1"/>
    <col min="14094" max="14094" width="19.42578125" style="3" customWidth="1"/>
    <col min="14095" max="14095" width="14.5703125" style="3" customWidth="1"/>
    <col min="14096" max="14096" width="18.7109375" style="3" customWidth="1"/>
    <col min="14097" max="14337" width="8.42578125" style="3"/>
    <col min="14338" max="14338" width="5.28515625" style="3" customWidth="1"/>
    <col min="14339" max="14339" width="5.42578125" style="3" customWidth="1"/>
    <col min="14340" max="14340" width="4" style="3" bestFit="1" customWidth="1"/>
    <col min="14341" max="14341" width="9.7109375" style="3" customWidth="1"/>
    <col min="14342" max="14342" width="14.42578125" style="3" customWidth="1"/>
    <col min="14343" max="14343" width="60.28515625" style="3" customWidth="1"/>
    <col min="14344" max="14344" width="24" style="3" customWidth="1"/>
    <col min="14345" max="14345" width="17.7109375" style="3" customWidth="1"/>
    <col min="14346" max="14346" width="16.5703125" style="3" customWidth="1"/>
    <col min="14347" max="14347" width="17.5703125" style="3" customWidth="1"/>
    <col min="14348" max="14348" width="12.7109375" style="3" customWidth="1"/>
    <col min="14349" max="14349" width="15.7109375" style="3" customWidth="1"/>
    <col min="14350" max="14350" width="19.42578125" style="3" customWidth="1"/>
    <col min="14351" max="14351" width="14.5703125" style="3" customWidth="1"/>
    <col min="14352" max="14352" width="18.7109375" style="3" customWidth="1"/>
    <col min="14353" max="14593" width="8.42578125" style="3"/>
    <col min="14594" max="14594" width="5.28515625" style="3" customWidth="1"/>
    <col min="14595" max="14595" width="5.42578125" style="3" customWidth="1"/>
    <col min="14596" max="14596" width="4" style="3" bestFit="1" customWidth="1"/>
    <col min="14597" max="14597" width="9.7109375" style="3" customWidth="1"/>
    <col min="14598" max="14598" width="14.42578125" style="3" customWidth="1"/>
    <col min="14599" max="14599" width="60.28515625" style="3" customWidth="1"/>
    <col min="14600" max="14600" width="24" style="3" customWidth="1"/>
    <col min="14601" max="14601" width="17.7109375" style="3" customWidth="1"/>
    <col min="14602" max="14602" width="16.5703125" style="3" customWidth="1"/>
    <col min="14603" max="14603" width="17.5703125" style="3" customWidth="1"/>
    <col min="14604" max="14604" width="12.7109375" style="3" customWidth="1"/>
    <col min="14605" max="14605" width="15.7109375" style="3" customWidth="1"/>
    <col min="14606" max="14606" width="19.42578125" style="3" customWidth="1"/>
    <col min="14607" max="14607" width="14.5703125" style="3" customWidth="1"/>
    <col min="14608" max="14608" width="18.7109375" style="3" customWidth="1"/>
    <col min="14609" max="14849" width="8.42578125" style="3"/>
    <col min="14850" max="14850" width="5.28515625" style="3" customWidth="1"/>
    <col min="14851" max="14851" width="5.42578125" style="3" customWidth="1"/>
    <col min="14852" max="14852" width="4" style="3" bestFit="1" customWidth="1"/>
    <col min="14853" max="14853" width="9.7109375" style="3" customWidth="1"/>
    <col min="14854" max="14854" width="14.42578125" style="3" customWidth="1"/>
    <col min="14855" max="14855" width="60.28515625" style="3" customWidth="1"/>
    <col min="14856" max="14856" width="24" style="3" customWidth="1"/>
    <col min="14857" max="14857" width="17.7109375" style="3" customWidth="1"/>
    <col min="14858" max="14858" width="16.5703125" style="3" customWidth="1"/>
    <col min="14859" max="14859" width="17.5703125" style="3" customWidth="1"/>
    <col min="14860" max="14860" width="12.7109375" style="3" customWidth="1"/>
    <col min="14861" max="14861" width="15.7109375" style="3" customWidth="1"/>
    <col min="14862" max="14862" width="19.42578125" style="3" customWidth="1"/>
    <col min="14863" max="14863" width="14.5703125" style="3" customWidth="1"/>
    <col min="14864" max="14864" width="18.7109375" style="3" customWidth="1"/>
    <col min="14865" max="15105" width="8.42578125" style="3"/>
    <col min="15106" max="15106" width="5.28515625" style="3" customWidth="1"/>
    <col min="15107" max="15107" width="5.42578125" style="3" customWidth="1"/>
    <col min="15108" max="15108" width="4" style="3" bestFit="1" customWidth="1"/>
    <col min="15109" max="15109" width="9.7109375" style="3" customWidth="1"/>
    <col min="15110" max="15110" width="14.42578125" style="3" customWidth="1"/>
    <col min="15111" max="15111" width="60.28515625" style="3" customWidth="1"/>
    <col min="15112" max="15112" width="24" style="3" customWidth="1"/>
    <col min="15113" max="15113" width="17.7109375" style="3" customWidth="1"/>
    <col min="15114" max="15114" width="16.5703125" style="3" customWidth="1"/>
    <col min="15115" max="15115" width="17.5703125" style="3" customWidth="1"/>
    <col min="15116" max="15116" width="12.7109375" style="3" customWidth="1"/>
    <col min="15117" max="15117" width="15.7109375" style="3" customWidth="1"/>
    <col min="15118" max="15118" width="19.42578125" style="3" customWidth="1"/>
    <col min="15119" max="15119" width="14.5703125" style="3" customWidth="1"/>
    <col min="15120" max="15120" width="18.7109375" style="3" customWidth="1"/>
    <col min="15121" max="15361" width="8.42578125" style="3"/>
    <col min="15362" max="15362" width="5.28515625" style="3" customWidth="1"/>
    <col min="15363" max="15363" width="5.42578125" style="3" customWidth="1"/>
    <col min="15364" max="15364" width="4" style="3" bestFit="1" customWidth="1"/>
    <col min="15365" max="15365" width="9.7109375" style="3" customWidth="1"/>
    <col min="15366" max="15366" width="14.42578125" style="3" customWidth="1"/>
    <col min="15367" max="15367" width="60.28515625" style="3" customWidth="1"/>
    <col min="15368" max="15368" width="24" style="3" customWidth="1"/>
    <col min="15369" max="15369" width="17.7109375" style="3" customWidth="1"/>
    <col min="15370" max="15370" width="16.5703125" style="3" customWidth="1"/>
    <col min="15371" max="15371" width="17.5703125" style="3" customWidth="1"/>
    <col min="15372" max="15372" width="12.7109375" style="3" customWidth="1"/>
    <col min="15373" max="15373" width="15.7109375" style="3" customWidth="1"/>
    <col min="15374" max="15374" width="19.42578125" style="3" customWidth="1"/>
    <col min="15375" max="15375" width="14.5703125" style="3" customWidth="1"/>
    <col min="15376" max="15376" width="18.7109375" style="3" customWidth="1"/>
    <col min="15377" max="15617" width="8.42578125" style="3"/>
    <col min="15618" max="15618" width="5.28515625" style="3" customWidth="1"/>
    <col min="15619" max="15619" width="5.42578125" style="3" customWidth="1"/>
    <col min="15620" max="15620" width="4" style="3" bestFit="1" customWidth="1"/>
    <col min="15621" max="15621" width="9.7109375" style="3" customWidth="1"/>
    <col min="15622" max="15622" width="14.42578125" style="3" customWidth="1"/>
    <col min="15623" max="15623" width="60.28515625" style="3" customWidth="1"/>
    <col min="15624" max="15624" width="24" style="3" customWidth="1"/>
    <col min="15625" max="15625" width="17.7109375" style="3" customWidth="1"/>
    <col min="15626" max="15626" width="16.5703125" style="3" customWidth="1"/>
    <col min="15627" max="15627" width="17.5703125" style="3" customWidth="1"/>
    <col min="15628" max="15628" width="12.7109375" style="3" customWidth="1"/>
    <col min="15629" max="15629" width="15.7109375" style="3" customWidth="1"/>
    <col min="15630" max="15630" width="19.42578125" style="3" customWidth="1"/>
    <col min="15631" max="15631" width="14.5703125" style="3" customWidth="1"/>
    <col min="15632" max="15632" width="18.7109375" style="3" customWidth="1"/>
    <col min="15633" max="15873" width="8.42578125" style="3"/>
    <col min="15874" max="15874" width="5.28515625" style="3" customWidth="1"/>
    <col min="15875" max="15875" width="5.42578125" style="3" customWidth="1"/>
    <col min="15876" max="15876" width="4" style="3" bestFit="1" customWidth="1"/>
    <col min="15877" max="15877" width="9.7109375" style="3" customWidth="1"/>
    <col min="15878" max="15878" width="14.42578125" style="3" customWidth="1"/>
    <col min="15879" max="15879" width="60.28515625" style="3" customWidth="1"/>
    <col min="15880" max="15880" width="24" style="3" customWidth="1"/>
    <col min="15881" max="15881" width="17.7109375" style="3" customWidth="1"/>
    <col min="15882" max="15882" width="16.5703125" style="3" customWidth="1"/>
    <col min="15883" max="15883" width="17.5703125" style="3" customWidth="1"/>
    <col min="15884" max="15884" width="12.7109375" style="3" customWidth="1"/>
    <col min="15885" max="15885" width="15.7109375" style="3" customWidth="1"/>
    <col min="15886" max="15886" width="19.42578125" style="3" customWidth="1"/>
    <col min="15887" max="15887" width="14.5703125" style="3" customWidth="1"/>
    <col min="15888" max="15888" width="18.7109375" style="3" customWidth="1"/>
    <col min="15889" max="16129" width="8.42578125" style="3"/>
    <col min="16130" max="16130" width="5.28515625" style="3" customWidth="1"/>
    <col min="16131" max="16131" width="5.42578125" style="3" customWidth="1"/>
    <col min="16132" max="16132" width="4" style="3" bestFit="1" customWidth="1"/>
    <col min="16133" max="16133" width="9.7109375" style="3" customWidth="1"/>
    <col min="16134" max="16134" width="14.42578125" style="3" customWidth="1"/>
    <col min="16135" max="16135" width="60.28515625" style="3" customWidth="1"/>
    <col min="16136" max="16136" width="24" style="3" customWidth="1"/>
    <col min="16137" max="16137" width="17.7109375" style="3" customWidth="1"/>
    <col min="16138" max="16138" width="16.5703125" style="3" customWidth="1"/>
    <col min="16139" max="16139" width="17.5703125" style="3" customWidth="1"/>
    <col min="16140" max="16140" width="12.7109375" style="3" customWidth="1"/>
    <col min="16141" max="16141" width="15.7109375" style="3" customWidth="1"/>
    <col min="16142" max="16142" width="19.42578125" style="3" customWidth="1"/>
    <col min="16143" max="16143" width="14.5703125" style="3" customWidth="1"/>
    <col min="16144" max="16144" width="18.7109375" style="3" customWidth="1"/>
    <col min="16145" max="16384" width="8.42578125" style="3"/>
  </cols>
  <sheetData>
    <row r="2" spans="1:18" ht="21" customHeight="1">
      <c r="H2" s="111" t="s">
        <v>118</v>
      </c>
      <c r="J2" s="221"/>
    </row>
    <row r="3" spans="1:18" ht="14.25" customHeight="1">
      <c r="H3" s="112" t="s">
        <v>89</v>
      </c>
      <c r="J3" s="221"/>
    </row>
    <row r="4" spans="1:18" ht="13.5" customHeight="1">
      <c r="H4" s="221" t="s">
        <v>0</v>
      </c>
      <c r="J4" s="221"/>
    </row>
    <row r="5" spans="1:18" ht="21" customHeight="1">
      <c r="H5" s="4"/>
      <c r="J5" s="221"/>
    </row>
    <row r="6" spans="1:18" ht="64.5" customHeight="1">
      <c r="A6" s="279" t="s">
        <v>121</v>
      </c>
      <c r="B6" s="279"/>
      <c r="C6" s="279"/>
      <c r="D6" s="279"/>
      <c r="E6" s="279"/>
      <c r="F6" s="279"/>
      <c r="G6" s="279"/>
      <c r="H6" s="279"/>
      <c r="I6" s="5"/>
      <c r="J6" s="5"/>
      <c r="K6" s="269"/>
      <c r="L6" s="269"/>
      <c r="M6" s="269"/>
      <c r="N6" s="269"/>
      <c r="O6" s="269"/>
      <c r="P6" s="269"/>
      <c r="Q6" s="269"/>
      <c r="R6" s="269"/>
    </row>
    <row r="7" spans="1:18" ht="21.75" customHeight="1">
      <c r="B7" s="2"/>
      <c r="C7" s="6"/>
      <c r="D7" s="6"/>
      <c r="E7" s="6"/>
      <c r="F7" s="6"/>
      <c r="G7" s="6"/>
      <c r="H7" s="31" t="s">
        <v>117</v>
      </c>
      <c r="I7" s="270"/>
      <c r="J7" s="270"/>
    </row>
    <row r="8" spans="1:18" ht="75.75" customHeight="1">
      <c r="A8" s="280" t="s">
        <v>26</v>
      </c>
      <c r="B8" s="280"/>
      <c r="C8" s="280"/>
      <c r="D8" s="280" t="s">
        <v>1</v>
      </c>
      <c r="E8" s="280"/>
      <c r="F8" s="281" t="s">
        <v>122</v>
      </c>
      <c r="G8" s="282" t="s">
        <v>3</v>
      </c>
      <c r="H8" s="283"/>
    </row>
    <row r="9" spans="1:18" ht="42">
      <c r="A9" s="236" t="s">
        <v>27</v>
      </c>
      <c r="B9" s="236" t="s">
        <v>28</v>
      </c>
      <c r="C9" s="236" t="s">
        <v>29</v>
      </c>
      <c r="D9" s="235" t="s">
        <v>4</v>
      </c>
      <c r="E9" s="235" t="s">
        <v>5</v>
      </c>
      <c r="F9" s="281"/>
      <c r="G9" s="284"/>
      <c r="H9" s="285"/>
    </row>
    <row r="10" spans="1:18" ht="51" customHeight="1">
      <c r="A10" s="10"/>
      <c r="B10" s="10"/>
      <c r="C10" s="10"/>
      <c r="D10" s="10"/>
      <c r="E10" s="10"/>
      <c r="F10" s="11"/>
      <c r="G10" s="46" t="s">
        <v>92</v>
      </c>
      <c r="H10" s="12" t="s">
        <v>6</v>
      </c>
    </row>
    <row r="11" spans="1:18" s="15" customFormat="1" ht="32.25" customHeight="1">
      <c r="A11" s="122"/>
      <c r="B11" s="123"/>
      <c r="C11" s="124"/>
      <c r="D11" s="124"/>
      <c r="E11" s="124"/>
      <c r="F11" s="125" t="s">
        <v>30</v>
      </c>
      <c r="G11" s="126">
        <f>G13+G51</f>
        <v>443154.16666666669</v>
      </c>
      <c r="H11" s="126">
        <f>H13+H51</f>
        <v>443154.16666666669</v>
      </c>
      <c r="I11" s="13"/>
      <c r="J11" s="3"/>
      <c r="K11" s="13"/>
      <c r="L11" s="13"/>
      <c r="M11" s="14"/>
      <c r="N11" s="14"/>
    </row>
    <row r="12" spans="1:18" ht="20.25" customHeight="1">
      <c r="A12" s="127"/>
      <c r="B12" s="128"/>
      <c r="C12" s="128"/>
      <c r="D12" s="128"/>
      <c r="E12" s="129"/>
      <c r="F12" s="130" t="s">
        <v>31</v>
      </c>
      <c r="G12" s="130"/>
      <c r="H12" s="131"/>
      <c r="I12" s="36"/>
      <c r="J12" s="17"/>
      <c r="K12" s="18"/>
      <c r="L12" s="18"/>
      <c r="M12" s="18"/>
      <c r="N12" s="18"/>
    </row>
    <row r="13" spans="1:18" s="15" customFormat="1" ht="42" customHeight="1">
      <c r="A13" s="132" t="s">
        <v>159</v>
      </c>
      <c r="B13" s="132"/>
      <c r="C13" s="133"/>
      <c r="D13" s="133"/>
      <c r="E13" s="133"/>
      <c r="F13" s="134" t="s">
        <v>160</v>
      </c>
      <c r="G13" s="135">
        <f>+G15</f>
        <v>485420.80000000005</v>
      </c>
      <c r="H13" s="135">
        <f>+H15</f>
        <v>485420.80000000005</v>
      </c>
      <c r="I13" s="32"/>
      <c r="J13" s="33"/>
      <c r="K13" s="34"/>
      <c r="L13" s="34"/>
      <c r="M13" s="14"/>
      <c r="N13" s="14"/>
    </row>
    <row r="14" spans="1:18" ht="21" customHeight="1">
      <c r="A14" s="136"/>
      <c r="B14" s="136"/>
      <c r="C14" s="137"/>
      <c r="D14" s="137"/>
      <c r="E14" s="138"/>
      <c r="F14" s="139" t="s">
        <v>33</v>
      </c>
      <c r="G14" s="139"/>
      <c r="H14" s="140"/>
      <c r="K14" s="35"/>
      <c r="L14" s="18"/>
      <c r="M14" s="18"/>
      <c r="N14" s="18"/>
    </row>
    <row r="15" spans="1:18" ht="33.75" customHeight="1">
      <c r="A15" s="136"/>
      <c r="B15" s="235" t="s">
        <v>161</v>
      </c>
      <c r="C15" s="137"/>
      <c r="D15" s="137"/>
      <c r="E15" s="137"/>
      <c r="F15" s="139" t="s">
        <v>162</v>
      </c>
      <c r="G15" s="141">
        <f t="shared" ref="G15" si="0">+G17</f>
        <v>485420.80000000005</v>
      </c>
      <c r="H15" s="141">
        <f>+H17</f>
        <v>485420.80000000005</v>
      </c>
      <c r="K15" s="18"/>
      <c r="L15" s="18"/>
      <c r="M15" s="18"/>
      <c r="N15" s="18"/>
    </row>
    <row r="16" spans="1:18" ht="27" customHeight="1">
      <c r="A16" s="136"/>
      <c r="B16" s="235"/>
      <c r="C16" s="137"/>
      <c r="D16" s="137"/>
      <c r="E16" s="137"/>
      <c r="F16" s="139" t="s">
        <v>33</v>
      </c>
      <c r="G16" s="142"/>
      <c r="H16" s="142"/>
      <c r="K16" s="18"/>
      <c r="L16" s="18"/>
      <c r="M16" s="18"/>
      <c r="N16" s="18"/>
    </row>
    <row r="17" spans="1:14" ht="30" customHeight="1">
      <c r="A17" s="136"/>
      <c r="B17" s="136"/>
      <c r="C17" s="235" t="s">
        <v>32</v>
      </c>
      <c r="D17" s="137"/>
      <c r="E17" s="137"/>
      <c r="F17" s="139" t="s">
        <v>162</v>
      </c>
      <c r="G17" s="141">
        <f t="shared" ref="G17" si="1">G19</f>
        <v>485420.80000000005</v>
      </c>
      <c r="H17" s="141">
        <f>H19</f>
        <v>485420.80000000005</v>
      </c>
      <c r="I17" s="36"/>
    </row>
    <row r="18" spans="1:14" ht="19.5" customHeight="1">
      <c r="A18" s="136"/>
      <c r="B18" s="136"/>
      <c r="C18" s="137"/>
      <c r="D18" s="137"/>
      <c r="E18" s="137"/>
      <c r="F18" s="139" t="s">
        <v>31</v>
      </c>
      <c r="G18" s="140"/>
      <c r="H18" s="140"/>
      <c r="K18" s="18"/>
      <c r="L18" s="18"/>
      <c r="M18" s="18"/>
      <c r="N18" s="18"/>
    </row>
    <row r="19" spans="1:14" ht="36.75" customHeight="1">
      <c r="A19" s="136"/>
      <c r="B19" s="136"/>
      <c r="C19" s="137"/>
      <c r="D19" s="137"/>
      <c r="E19" s="137"/>
      <c r="F19" s="143" t="s">
        <v>127</v>
      </c>
      <c r="G19" s="144">
        <f>G21</f>
        <v>485420.80000000005</v>
      </c>
      <c r="H19" s="144">
        <f>H21</f>
        <v>485420.80000000005</v>
      </c>
      <c r="K19" s="18"/>
      <c r="L19" s="18"/>
      <c r="M19" s="18"/>
      <c r="N19" s="18"/>
    </row>
    <row r="20" spans="1:14" ht="19.5" customHeight="1">
      <c r="A20" s="136"/>
      <c r="B20" s="136"/>
      <c r="C20" s="137"/>
      <c r="D20" s="137"/>
      <c r="E20" s="137"/>
      <c r="F20" s="139" t="s">
        <v>33</v>
      </c>
      <c r="G20" s="139"/>
      <c r="H20" s="140"/>
      <c r="K20" s="18"/>
      <c r="L20" s="18"/>
      <c r="M20" s="18"/>
      <c r="N20" s="18"/>
    </row>
    <row r="21" spans="1:14" ht="33.75" customHeight="1">
      <c r="A21" s="145"/>
      <c r="B21" s="145"/>
      <c r="C21" s="146"/>
      <c r="D21" s="147">
        <v>1206</v>
      </c>
      <c r="E21" s="146"/>
      <c r="F21" s="148" t="s">
        <v>128</v>
      </c>
      <c r="G21" s="149">
        <f>G23+G32+G41</f>
        <v>485420.80000000005</v>
      </c>
      <c r="H21" s="149">
        <f>H23+H32+H41</f>
        <v>485420.80000000005</v>
      </c>
      <c r="K21" s="18"/>
      <c r="L21" s="18"/>
      <c r="M21" s="18"/>
      <c r="N21" s="18"/>
    </row>
    <row r="22" spans="1:14" ht="19.5" customHeight="1">
      <c r="A22" s="136"/>
      <c r="B22" s="136"/>
      <c r="C22" s="137"/>
      <c r="D22" s="137"/>
      <c r="E22" s="137"/>
      <c r="F22" s="139" t="s">
        <v>33</v>
      </c>
      <c r="G22" s="139"/>
      <c r="H22" s="140"/>
      <c r="K22" s="18"/>
      <c r="L22" s="18"/>
      <c r="M22" s="18"/>
      <c r="N22" s="18"/>
    </row>
    <row r="23" spans="1:14" s="21" customFormat="1" ht="80.25" customHeight="1">
      <c r="A23" s="150"/>
      <c r="B23" s="150"/>
      <c r="C23" s="150"/>
      <c r="D23" s="117"/>
      <c r="E23" s="117">
        <v>11001</v>
      </c>
      <c r="F23" s="143" t="s">
        <v>129</v>
      </c>
      <c r="G23" s="151">
        <f>+G25</f>
        <v>140109.20000000001</v>
      </c>
      <c r="H23" s="151">
        <f>+H25</f>
        <v>140109.20000000001</v>
      </c>
    </row>
    <row r="24" spans="1:14" s="21" customFormat="1" ht="24.75" customHeight="1">
      <c r="A24" s="150"/>
      <c r="B24" s="150"/>
      <c r="C24" s="150"/>
      <c r="D24" s="117"/>
      <c r="E24" s="117"/>
      <c r="F24" s="139" t="s">
        <v>34</v>
      </c>
      <c r="G24" s="139"/>
      <c r="H24" s="151"/>
    </row>
    <row r="25" spans="1:14" s="1" customFormat="1" ht="39" customHeight="1">
      <c r="A25" s="152"/>
      <c r="B25" s="152"/>
      <c r="C25" s="152"/>
      <c r="D25" s="152"/>
      <c r="E25" s="152"/>
      <c r="F25" s="153" t="s">
        <v>127</v>
      </c>
      <c r="G25" s="141">
        <f t="shared" ref="G25" si="2">G27</f>
        <v>140109.20000000001</v>
      </c>
      <c r="H25" s="141">
        <f>H27</f>
        <v>140109.20000000001</v>
      </c>
    </row>
    <row r="26" spans="1:14" s="1" customFormat="1" ht="38.25" customHeight="1">
      <c r="A26" s="152"/>
      <c r="B26" s="152"/>
      <c r="C26" s="152"/>
      <c r="D26" s="152"/>
      <c r="E26" s="152"/>
      <c r="F26" s="154" t="s">
        <v>35</v>
      </c>
      <c r="G26" s="141"/>
      <c r="H26" s="141"/>
    </row>
    <row r="27" spans="1:14" s="1" customFormat="1" ht="22.5" customHeight="1">
      <c r="A27" s="152"/>
      <c r="B27" s="152"/>
      <c r="C27" s="152"/>
      <c r="D27" s="152"/>
      <c r="E27" s="152"/>
      <c r="F27" s="155" t="s">
        <v>36</v>
      </c>
      <c r="G27" s="156">
        <f t="shared" ref="G27" si="3">G28</f>
        <v>140109.20000000001</v>
      </c>
      <c r="H27" s="156">
        <f>H28</f>
        <v>140109.20000000001</v>
      </c>
    </row>
    <row r="28" spans="1:14" s="1" customFormat="1" ht="22.5" customHeight="1">
      <c r="A28" s="152"/>
      <c r="B28" s="152"/>
      <c r="C28" s="152"/>
      <c r="D28" s="152"/>
      <c r="E28" s="152"/>
      <c r="F28" s="155" t="s">
        <v>37</v>
      </c>
      <c r="G28" s="156">
        <f>G29</f>
        <v>140109.20000000001</v>
      </c>
      <c r="H28" s="156">
        <f>H29</f>
        <v>140109.20000000001</v>
      </c>
    </row>
    <row r="29" spans="1:14" s="1" customFormat="1" ht="22.5" customHeight="1">
      <c r="A29" s="152"/>
      <c r="B29" s="152"/>
      <c r="C29" s="152"/>
      <c r="D29" s="152"/>
      <c r="E29" s="152"/>
      <c r="F29" s="143" t="s">
        <v>38</v>
      </c>
      <c r="G29" s="156">
        <f>G30+G31</f>
        <v>140109.20000000001</v>
      </c>
      <c r="H29" s="156">
        <f>H30+H31</f>
        <v>140109.20000000001</v>
      </c>
    </row>
    <row r="30" spans="1:14" s="1" customFormat="1" ht="51.75">
      <c r="A30" s="152"/>
      <c r="B30" s="152"/>
      <c r="C30" s="152"/>
      <c r="D30" s="152"/>
      <c r="E30" s="152"/>
      <c r="F30" s="157" t="s">
        <v>177</v>
      </c>
      <c r="G30" s="158">
        <f>'5'!D28</f>
        <v>3040</v>
      </c>
      <c r="H30" s="158">
        <f>'5'!G28</f>
        <v>3040</v>
      </c>
    </row>
    <row r="31" spans="1:14" s="1" customFormat="1" ht="23.25" customHeight="1">
      <c r="A31" s="152"/>
      <c r="B31" s="152"/>
      <c r="C31" s="152"/>
      <c r="D31" s="152"/>
      <c r="E31" s="152"/>
      <c r="F31" s="157" t="s">
        <v>39</v>
      </c>
      <c r="G31" s="158">
        <f>'5'!D29</f>
        <v>137069.20000000001</v>
      </c>
      <c r="H31" s="158">
        <f>'5'!G29</f>
        <v>137069.20000000001</v>
      </c>
    </row>
    <row r="32" spans="1:14" s="1" customFormat="1" ht="86.25">
      <c r="A32" s="150"/>
      <c r="B32" s="150"/>
      <c r="C32" s="150"/>
      <c r="D32" s="117"/>
      <c r="E32" s="117">
        <v>32001</v>
      </c>
      <c r="F32" s="246" t="s">
        <v>131</v>
      </c>
      <c r="G32" s="151">
        <f t="shared" ref="G32" si="4">+G34</f>
        <v>213983.19999999998</v>
      </c>
      <c r="H32" s="151">
        <f>+H34</f>
        <v>213983.19999999998</v>
      </c>
    </row>
    <row r="33" spans="1:8" s="1" customFormat="1" ht="23.25" customHeight="1">
      <c r="A33" s="150"/>
      <c r="B33" s="150"/>
      <c r="C33" s="150"/>
      <c r="D33" s="117"/>
      <c r="E33" s="117"/>
      <c r="F33" s="159" t="s">
        <v>50</v>
      </c>
      <c r="G33" s="151"/>
      <c r="H33" s="151"/>
    </row>
    <row r="34" spans="1:8" s="1" customFormat="1" ht="34.5">
      <c r="A34" s="152"/>
      <c r="B34" s="152"/>
      <c r="C34" s="152"/>
      <c r="D34" s="152"/>
      <c r="E34" s="152"/>
      <c r="F34" s="160" t="s">
        <v>127</v>
      </c>
      <c r="G34" s="141">
        <f t="shared" ref="G34" si="5">G36</f>
        <v>213983.19999999998</v>
      </c>
      <c r="H34" s="141">
        <f>H36</f>
        <v>213983.19999999998</v>
      </c>
    </row>
    <row r="35" spans="1:8" s="1" customFormat="1" ht="34.5">
      <c r="A35" s="152"/>
      <c r="B35" s="152"/>
      <c r="C35" s="152"/>
      <c r="D35" s="152"/>
      <c r="E35" s="152"/>
      <c r="F35" s="159" t="s">
        <v>35</v>
      </c>
      <c r="G35" s="141"/>
      <c r="H35" s="141"/>
    </row>
    <row r="36" spans="1:8" s="1" customFormat="1" ht="23.25" customHeight="1">
      <c r="A36" s="152"/>
      <c r="B36" s="152"/>
      <c r="C36" s="152"/>
      <c r="D36" s="152"/>
      <c r="E36" s="152"/>
      <c r="F36" s="159" t="s">
        <v>36</v>
      </c>
      <c r="G36" s="156">
        <f t="shared" ref="G36:G38" si="6">G37</f>
        <v>213983.19999999998</v>
      </c>
      <c r="H36" s="156">
        <f>H37</f>
        <v>213983.19999999998</v>
      </c>
    </row>
    <row r="37" spans="1:8" s="1" customFormat="1" ht="23.25" customHeight="1">
      <c r="A37" s="152"/>
      <c r="B37" s="152"/>
      <c r="C37" s="152"/>
      <c r="D37" s="152"/>
      <c r="E37" s="152"/>
      <c r="F37" s="159" t="s">
        <v>40</v>
      </c>
      <c r="G37" s="156">
        <f t="shared" si="6"/>
        <v>213983.19999999998</v>
      </c>
      <c r="H37" s="156">
        <f>H38</f>
        <v>213983.19999999998</v>
      </c>
    </row>
    <row r="38" spans="1:8" s="1" customFormat="1" ht="23.25" customHeight="1">
      <c r="A38" s="152"/>
      <c r="B38" s="152"/>
      <c r="C38" s="152"/>
      <c r="D38" s="152"/>
      <c r="E38" s="152"/>
      <c r="F38" s="159" t="s">
        <v>41</v>
      </c>
      <c r="G38" s="156">
        <f t="shared" si="6"/>
        <v>213983.19999999998</v>
      </c>
      <c r="H38" s="156">
        <f>H39</f>
        <v>213983.19999999998</v>
      </c>
    </row>
    <row r="39" spans="1:8" s="1" customFormat="1" ht="23.25" customHeight="1">
      <c r="A39" s="152"/>
      <c r="B39" s="152"/>
      <c r="C39" s="152"/>
      <c r="D39" s="152"/>
      <c r="E39" s="152"/>
      <c r="F39" s="159" t="s">
        <v>132</v>
      </c>
      <c r="G39" s="156">
        <f t="shared" ref="G39" si="7">SUM(G40:G40)</f>
        <v>213983.19999999998</v>
      </c>
      <c r="H39" s="156">
        <f>SUM(H40:H40)</f>
        <v>213983.19999999998</v>
      </c>
    </row>
    <row r="40" spans="1:8" s="1" customFormat="1" ht="23.25" customHeight="1">
      <c r="A40" s="152"/>
      <c r="B40" s="152"/>
      <c r="C40" s="152"/>
      <c r="D40" s="152"/>
      <c r="E40" s="152"/>
      <c r="F40" s="157" t="s">
        <v>133</v>
      </c>
      <c r="G40" s="161">
        <f>'5'!D38</f>
        <v>213983.19999999998</v>
      </c>
      <c r="H40" s="161">
        <f>'5'!G38</f>
        <v>213983.19999999998</v>
      </c>
    </row>
    <row r="41" spans="1:8" s="21" customFormat="1" ht="86.25">
      <c r="A41" s="150"/>
      <c r="B41" s="150"/>
      <c r="C41" s="150"/>
      <c r="D41" s="117"/>
      <c r="E41" s="117">
        <v>32002</v>
      </c>
      <c r="F41" s="143" t="s">
        <v>94</v>
      </c>
      <c r="G41" s="151">
        <f>+G43</f>
        <v>131328.40000000002</v>
      </c>
      <c r="H41" s="151">
        <f>+H43</f>
        <v>131328.40000000002</v>
      </c>
    </row>
    <row r="42" spans="1:8" s="21" customFormat="1" ht="21" customHeight="1">
      <c r="A42" s="150"/>
      <c r="B42" s="150"/>
      <c r="C42" s="150"/>
      <c r="D42" s="117"/>
      <c r="E42" s="117"/>
      <c r="F42" s="139" t="s">
        <v>34</v>
      </c>
      <c r="G42" s="151"/>
      <c r="H42" s="151"/>
    </row>
    <row r="43" spans="1:8" s="1" customFormat="1" ht="39" customHeight="1">
      <c r="A43" s="152"/>
      <c r="B43" s="152"/>
      <c r="C43" s="152"/>
      <c r="D43" s="152"/>
      <c r="E43" s="152"/>
      <c r="F43" s="160" t="s">
        <v>127</v>
      </c>
      <c r="G43" s="141">
        <f t="shared" ref="G43" si="8">G45</f>
        <v>131328.40000000002</v>
      </c>
      <c r="H43" s="141">
        <f>H45</f>
        <v>131328.40000000002</v>
      </c>
    </row>
    <row r="44" spans="1:8" s="1" customFormat="1" ht="38.25" customHeight="1">
      <c r="A44" s="152"/>
      <c r="B44" s="152"/>
      <c r="C44" s="152"/>
      <c r="D44" s="152"/>
      <c r="E44" s="152"/>
      <c r="F44" s="154" t="s">
        <v>35</v>
      </c>
      <c r="G44" s="141"/>
      <c r="H44" s="141"/>
    </row>
    <row r="45" spans="1:8" s="1" customFormat="1" ht="25.5" customHeight="1">
      <c r="A45" s="152"/>
      <c r="B45" s="152"/>
      <c r="C45" s="152"/>
      <c r="D45" s="152"/>
      <c r="E45" s="152"/>
      <c r="F45" s="155" t="s">
        <v>36</v>
      </c>
      <c r="G45" s="156">
        <f t="shared" ref="G45" si="9">G46</f>
        <v>131328.40000000002</v>
      </c>
      <c r="H45" s="156">
        <f>H46</f>
        <v>131328.40000000002</v>
      </c>
    </row>
    <row r="46" spans="1:8" s="1" customFormat="1" ht="25.5" customHeight="1">
      <c r="A46" s="152"/>
      <c r="B46" s="152"/>
      <c r="C46" s="152"/>
      <c r="D46" s="152"/>
      <c r="E46" s="152"/>
      <c r="F46" s="155" t="s">
        <v>40</v>
      </c>
      <c r="G46" s="156">
        <f>G47</f>
        <v>131328.40000000002</v>
      </c>
      <c r="H46" s="156">
        <f>H47</f>
        <v>131328.40000000002</v>
      </c>
    </row>
    <row r="47" spans="1:8" s="1" customFormat="1" ht="25.5" customHeight="1">
      <c r="A47" s="152"/>
      <c r="B47" s="152"/>
      <c r="C47" s="152"/>
      <c r="D47" s="152"/>
      <c r="E47" s="152"/>
      <c r="F47" s="155" t="s">
        <v>41</v>
      </c>
      <c r="G47" s="156">
        <f>G48</f>
        <v>131328.40000000002</v>
      </c>
      <c r="H47" s="156">
        <f>H48</f>
        <v>131328.40000000002</v>
      </c>
    </row>
    <row r="48" spans="1:8" s="1" customFormat="1" ht="25.5" customHeight="1">
      <c r="A48" s="152"/>
      <c r="B48" s="152"/>
      <c r="C48" s="152"/>
      <c r="D48" s="152"/>
      <c r="E48" s="152"/>
      <c r="F48" s="155" t="s">
        <v>42</v>
      </c>
      <c r="G48" s="156">
        <f>SUM(G49:G50)</f>
        <v>131328.40000000002</v>
      </c>
      <c r="H48" s="156">
        <f>SUM(H49:H50)</f>
        <v>131328.40000000002</v>
      </c>
    </row>
    <row r="49" spans="1:8" s="1" customFormat="1" ht="25.5" customHeight="1">
      <c r="A49" s="152"/>
      <c r="B49" s="152"/>
      <c r="C49" s="152"/>
      <c r="D49" s="152"/>
      <c r="E49" s="152"/>
      <c r="F49" s="162" t="s">
        <v>170</v>
      </c>
      <c r="G49" s="161">
        <f>'5'!D47</f>
        <v>215000.00000000003</v>
      </c>
      <c r="H49" s="161">
        <f>'5'!G47</f>
        <v>215000.00000000003</v>
      </c>
    </row>
    <row r="50" spans="1:8" s="1" customFormat="1" ht="25.5" customHeight="1">
      <c r="A50" s="152"/>
      <c r="B50" s="152"/>
      <c r="C50" s="152"/>
      <c r="D50" s="152"/>
      <c r="E50" s="152"/>
      <c r="F50" s="162" t="s">
        <v>43</v>
      </c>
      <c r="G50" s="161">
        <f>'5'!D48</f>
        <v>-83671.600000000006</v>
      </c>
      <c r="H50" s="161">
        <f>'5'!G48</f>
        <v>-83671.600000000006</v>
      </c>
    </row>
    <row r="51" spans="1:8" s="42" customFormat="1" ht="34.5">
      <c r="A51" s="163" t="s">
        <v>44</v>
      </c>
      <c r="B51" s="23"/>
      <c r="C51" s="23"/>
      <c r="D51" s="23"/>
      <c r="E51" s="23"/>
      <c r="F51" s="163" t="s">
        <v>45</v>
      </c>
      <c r="G51" s="164">
        <f t="shared" ref="G51" si="10">G53+G95</f>
        <v>-42266.633333333339</v>
      </c>
      <c r="H51" s="164">
        <f>H53+H95</f>
        <v>-42266.633333333339</v>
      </c>
    </row>
    <row r="52" spans="1:8" s="42" customFormat="1" ht="17.25">
      <c r="A52" s="23"/>
      <c r="B52" s="23"/>
      <c r="C52" s="23"/>
      <c r="D52" s="23"/>
      <c r="E52" s="23"/>
      <c r="F52" s="23" t="s">
        <v>46</v>
      </c>
      <c r="G52" s="23"/>
      <c r="H52" s="23"/>
    </row>
    <row r="53" spans="1:8" s="42" customFormat="1" ht="34.5">
      <c r="A53" s="23"/>
      <c r="B53" s="163" t="s">
        <v>47</v>
      </c>
      <c r="C53" s="23"/>
      <c r="D53" s="23"/>
      <c r="E53" s="23"/>
      <c r="F53" s="163" t="s">
        <v>48</v>
      </c>
      <c r="G53" s="164">
        <f t="shared" ref="G53" si="11">G55+G82+G69</f>
        <v>-42266.633333333339</v>
      </c>
      <c r="H53" s="164">
        <f>H55+H82+H69</f>
        <v>-42266.633333333339</v>
      </c>
    </row>
    <row r="54" spans="1:8" s="42" customFormat="1" ht="17.25">
      <c r="A54" s="23"/>
      <c r="B54" s="23"/>
      <c r="C54" s="23"/>
      <c r="D54" s="23"/>
      <c r="E54" s="23"/>
      <c r="F54" s="23" t="s">
        <v>46</v>
      </c>
      <c r="G54" s="23"/>
      <c r="H54" s="23"/>
    </row>
    <row r="55" spans="1:8" s="42" customFormat="1" ht="34.5">
      <c r="A55" s="23"/>
      <c r="B55" s="23"/>
      <c r="C55" s="163" t="s">
        <v>47</v>
      </c>
      <c r="D55" s="23"/>
      <c r="E55" s="23"/>
      <c r="F55" s="163" t="s">
        <v>15</v>
      </c>
      <c r="G55" s="164">
        <f t="shared" ref="G55" si="12">G59</f>
        <v>-42266.633333333339</v>
      </c>
      <c r="H55" s="164">
        <f>H59</f>
        <v>-42266.633333333339</v>
      </c>
    </row>
    <row r="56" spans="1:8" s="42" customFormat="1" ht="17.25">
      <c r="A56" s="23"/>
      <c r="B56" s="23"/>
      <c r="C56" s="23"/>
      <c r="D56" s="23"/>
      <c r="E56" s="23"/>
      <c r="F56" s="23" t="s">
        <v>46</v>
      </c>
      <c r="G56" s="23"/>
      <c r="H56" s="23"/>
    </row>
    <row r="57" spans="1:8" s="42" customFormat="1" ht="17.25">
      <c r="A57" s="23"/>
      <c r="B57" s="23"/>
      <c r="C57" s="163"/>
      <c r="D57" s="23"/>
      <c r="E57" s="23"/>
      <c r="F57" s="163" t="s">
        <v>49</v>
      </c>
      <c r="G57" s="164">
        <f t="shared" ref="G57" si="13">G59</f>
        <v>-42266.633333333339</v>
      </c>
      <c r="H57" s="164">
        <f>H59</f>
        <v>-42266.633333333339</v>
      </c>
    </row>
    <row r="58" spans="1:8" s="42" customFormat="1" ht="17.25">
      <c r="A58" s="23"/>
      <c r="B58" s="23"/>
      <c r="C58" s="23"/>
      <c r="D58" s="23"/>
      <c r="E58" s="23"/>
      <c r="F58" s="23" t="s">
        <v>46</v>
      </c>
      <c r="G58" s="23"/>
      <c r="H58" s="23"/>
    </row>
    <row r="59" spans="1:8" s="42" customFormat="1" ht="17.25">
      <c r="A59" s="23"/>
      <c r="B59" s="23"/>
      <c r="C59" s="23"/>
      <c r="D59" s="23">
        <v>1139</v>
      </c>
      <c r="E59" s="23"/>
      <c r="F59" s="23" t="s">
        <v>20</v>
      </c>
      <c r="G59" s="165">
        <f t="shared" ref="G59" si="14">G61</f>
        <v>-42266.633333333339</v>
      </c>
      <c r="H59" s="165">
        <f>H61</f>
        <v>-42266.633333333339</v>
      </c>
    </row>
    <row r="60" spans="1:8" s="42" customFormat="1" ht="17.25">
      <c r="A60" s="23"/>
      <c r="B60" s="23"/>
      <c r="C60" s="23"/>
      <c r="D60" s="23"/>
      <c r="E60" s="23"/>
      <c r="F60" s="23" t="s">
        <v>46</v>
      </c>
      <c r="G60" s="23"/>
      <c r="H60" s="23"/>
    </row>
    <row r="61" spans="1:8" s="42" customFormat="1" ht="17.25">
      <c r="A61" s="23"/>
      <c r="B61" s="23"/>
      <c r="C61" s="23"/>
      <c r="D61" s="23"/>
      <c r="E61" s="23">
        <v>11001</v>
      </c>
      <c r="F61" s="23" t="s">
        <v>20</v>
      </c>
      <c r="G61" s="165">
        <f t="shared" ref="G61" si="15">G63</f>
        <v>-42266.633333333339</v>
      </c>
      <c r="H61" s="165">
        <f>H63</f>
        <v>-42266.633333333339</v>
      </c>
    </row>
    <row r="62" spans="1:8" s="42" customFormat="1" ht="17.25">
      <c r="A62" s="23"/>
      <c r="B62" s="23"/>
      <c r="C62" s="23"/>
      <c r="D62" s="23"/>
      <c r="E62" s="23"/>
      <c r="F62" s="23" t="s">
        <v>50</v>
      </c>
      <c r="G62" s="23"/>
      <c r="H62" s="23"/>
    </row>
    <row r="63" spans="1:8" s="42" customFormat="1" ht="19.149999999999999" customHeight="1">
      <c r="A63" s="23"/>
      <c r="B63" s="23"/>
      <c r="C63" s="23"/>
      <c r="D63" s="23"/>
      <c r="E63" s="23"/>
      <c r="F63" s="244" t="s">
        <v>49</v>
      </c>
      <c r="G63" s="166">
        <f t="shared" ref="G63" si="16">G65</f>
        <v>-42266.633333333339</v>
      </c>
      <c r="H63" s="166">
        <f>H65</f>
        <v>-42266.633333333339</v>
      </c>
    </row>
    <row r="64" spans="1:8" s="42" customFormat="1" ht="34.5">
      <c r="A64" s="23"/>
      <c r="B64" s="23"/>
      <c r="C64" s="23"/>
      <c r="D64" s="23"/>
      <c r="E64" s="23"/>
      <c r="F64" s="23" t="s">
        <v>35</v>
      </c>
      <c r="G64" s="23"/>
      <c r="H64" s="23"/>
    </row>
    <row r="65" spans="1:8" s="42" customFormat="1" ht="17.25">
      <c r="A65" s="23"/>
      <c r="B65" s="23"/>
      <c r="C65" s="23"/>
      <c r="D65" s="23"/>
      <c r="E65" s="23"/>
      <c r="F65" s="118" t="s">
        <v>36</v>
      </c>
      <c r="G65" s="165">
        <f t="shared" ref="G65:G67" si="17">G66</f>
        <v>-42266.633333333339</v>
      </c>
      <c r="H65" s="165">
        <f>H66</f>
        <v>-42266.633333333339</v>
      </c>
    </row>
    <row r="66" spans="1:8" s="42" customFormat="1" ht="17.25">
      <c r="A66" s="23"/>
      <c r="B66" s="23"/>
      <c r="C66" s="23"/>
      <c r="D66" s="23"/>
      <c r="E66" s="23"/>
      <c r="F66" s="118" t="s">
        <v>37</v>
      </c>
      <c r="G66" s="165">
        <f t="shared" si="17"/>
        <v>-42266.633333333339</v>
      </c>
      <c r="H66" s="165">
        <f>H67</f>
        <v>-42266.633333333339</v>
      </c>
    </row>
    <row r="67" spans="1:8" s="42" customFormat="1" ht="17.25">
      <c r="A67" s="23"/>
      <c r="B67" s="23"/>
      <c r="C67" s="23"/>
      <c r="D67" s="23"/>
      <c r="E67" s="23"/>
      <c r="F67" s="118" t="s">
        <v>38</v>
      </c>
      <c r="G67" s="165">
        <f t="shared" si="17"/>
        <v>-42266.633333333339</v>
      </c>
      <c r="H67" s="165">
        <f>H68</f>
        <v>-42266.633333333339</v>
      </c>
    </row>
    <row r="68" spans="1:8" s="42" customFormat="1" ht="17.25">
      <c r="A68" s="23"/>
      <c r="B68" s="23"/>
      <c r="C68" s="23"/>
      <c r="D68" s="23"/>
      <c r="E68" s="23"/>
      <c r="F68" s="167" t="s">
        <v>51</v>
      </c>
      <c r="G68" s="168">
        <f>-'5'!F14</f>
        <v>-42266.633333333339</v>
      </c>
      <c r="H68" s="168">
        <f>-'5'!I14</f>
        <v>-42266.633333333339</v>
      </c>
    </row>
  </sheetData>
  <mergeCells count="7">
    <mergeCell ref="A6:H6"/>
    <mergeCell ref="K6:R6"/>
    <mergeCell ref="I7:J7"/>
    <mergeCell ref="A8:C8"/>
    <mergeCell ref="D8:E8"/>
    <mergeCell ref="F8:F9"/>
    <mergeCell ref="G8:H9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13" zoomScaleNormal="100" zoomScaleSheetLayoutView="100" workbookViewId="0">
      <selection activeCell="I29" sqref="I29"/>
    </sheetView>
  </sheetViews>
  <sheetFormatPr defaultColWidth="8.5703125" defaultRowHeight="13.5"/>
  <cols>
    <col min="1" max="1" width="7.28515625" style="248" customWidth="1"/>
    <col min="2" max="2" width="6.7109375" style="248" customWidth="1"/>
    <col min="3" max="3" width="73.7109375" style="248" customWidth="1"/>
    <col min="4" max="4" width="19.7109375" style="248" customWidth="1"/>
    <col min="5" max="5" width="14.5703125" style="248" customWidth="1"/>
    <col min="6" max="6" width="15.28515625" style="248" customWidth="1"/>
    <col min="7" max="8" width="17.28515625" style="248" bestFit="1" customWidth="1"/>
    <col min="9" max="9" width="17.7109375" style="248" customWidth="1"/>
    <col min="10" max="10" width="14.5703125" style="248" bestFit="1" customWidth="1"/>
    <col min="11" max="11" width="12.42578125" style="248" customWidth="1"/>
    <col min="12" max="12" width="11.5703125" style="248" bestFit="1" customWidth="1"/>
    <col min="13" max="13" width="10.7109375" style="248" bestFit="1" customWidth="1"/>
    <col min="14" max="14" width="10.42578125" style="248" bestFit="1" customWidth="1"/>
    <col min="15" max="259" width="8.5703125" style="248"/>
    <col min="260" max="260" width="7.28515625" style="248" customWidth="1"/>
    <col min="261" max="261" width="6.42578125" style="248" customWidth="1"/>
    <col min="262" max="262" width="73.7109375" style="248" customWidth="1"/>
    <col min="263" max="264" width="17.28515625" style="248" bestFit="1" customWidth="1"/>
    <col min="265" max="265" width="17.7109375" style="248" customWidth="1"/>
    <col min="266" max="266" width="14.5703125" style="248" bestFit="1" customWidth="1"/>
    <col min="267" max="267" width="12.42578125" style="248" customWidth="1"/>
    <col min="268" max="268" width="11.5703125" style="248" bestFit="1" customWidth="1"/>
    <col min="269" max="269" width="10.7109375" style="248" bestFit="1" customWidth="1"/>
    <col min="270" max="270" width="10.42578125" style="248" bestFit="1" customWidth="1"/>
    <col min="271" max="515" width="8.5703125" style="248"/>
    <col min="516" max="516" width="7.28515625" style="248" customWidth="1"/>
    <col min="517" max="517" width="6.42578125" style="248" customWidth="1"/>
    <col min="518" max="518" width="73.7109375" style="248" customWidth="1"/>
    <col min="519" max="520" width="17.28515625" style="248" bestFit="1" customWidth="1"/>
    <col min="521" max="521" width="17.7109375" style="248" customWidth="1"/>
    <col min="522" max="522" width="14.5703125" style="248" bestFit="1" customWidth="1"/>
    <col min="523" max="523" width="12.42578125" style="248" customWidth="1"/>
    <col min="524" max="524" width="11.5703125" style="248" bestFit="1" customWidth="1"/>
    <col min="525" max="525" width="10.7109375" style="248" bestFit="1" customWidth="1"/>
    <col min="526" max="526" width="10.42578125" style="248" bestFit="1" customWidth="1"/>
    <col min="527" max="771" width="8.5703125" style="248"/>
    <col min="772" max="772" width="7.28515625" style="248" customWidth="1"/>
    <col min="773" max="773" width="6.42578125" style="248" customWidth="1"/>
    <col min="774" max="774" width="73.7109375" style="248" customWidth="1"/>
    <col min="775" max="776" width="17.28515625" style="248" bestFit="1" customWidth="1"/>
    <col min="777" max="777" width="17.7109375" style="248" customWidth="1"/>
    <col min="778" max="778" width="14.5703125" style="248" bestFit="1" customWidth="1"/>
    <col min="779" max="779" width="12.42578125" style="248" customWidth="1"/>
    <col min="780" max="780" width="11.5703125" style="248" bestFit="1" customWidth="1"/>
    <col min="781" max="781" width="10.7109375" style="248" bestFit="1" customWidth="1"/>
    <col min="782" max="782" width="10.42578125" style="248" bestFit="1" customWidth="1"/>
    <col min="783" max="1027" width="8.5703125" style="248"/>
    <col min="1028" max="1028" width="7.28515625" style="248" customWidth="1"/>
    <col min="1029" max="1029" width="6.42578125" style="248" customWidth="1"/>
    <col min="1030" max="1030" width="73.7109375" style="248" customWidth="1"/>
    <col min="1031" max="1032" width="17.28515625" style="248" bestFit="1" customWidth="1"/>
    <col min="1033" max="1033" width="17.7109375" style="248" customWidth="1"/>
    <col min="1034" max="1034" width="14.5703125" style="248" bestFit="1" customWidth="1"/>
    <col min="1035" max="1035" width="12.42578125" style="248" customWidth="1"/>
    <col min="1036" max="1036" width="11.5703125" style="248" bestFit="1" customWidth="1"/>
    <col min="1037" max="1037" width="10.7109375" style="248" bestFit="1" customWidth="1"/>
    <col min="1038" max="1038" width="10.42578125" style="248" bestFit="1" customWidth="1"/>
    <col min="1039" max="1283" width="8.5703125" style="248"/>
    <col min="1284" max="1284" width="7.28515625" style="248" customWidth="1"/>
    <col min="1285" max="1285" width="6.42578125" style="248" customWidth="1"/>
    <col min="1286" max="1286" width="73.7109375" style="248" customWidth="1"/>
    <col min="1287" max="1288" width="17.28515625" style="248" bestFit="1" customWidth="1"/>
    <col min="1289" max="1289" width="17.7109375" style="248" customWidth="1"/>
    <col min="1290" max="1290" width="14.5703125" style="248" bestFit="1" customWidth="1"/>
    <col min="1291" max="1291" width="12.42578125" style="248" customWidth="1"/>
    <col min="1292" max="1292" width="11.5703125" style="248" bestFit="1" customWidth="1"/>
    <col min="1293" max="1293" width="10.7109375" style="248" bestFit="1" customWidth="1"/>
    <col min="1294" max="1294" width="10.42578125" style="248" bestFit="1" customWidth="1"/>
    <col min="1295" max="1539" width="8.5703125" style="248"/>
    <col min="1540" max="1540" width="7.28515625" style="248" customWidth="1"/>
    <col min="1541" max="1541" width="6.42578125" style="248" customWidth="1"/>
    <col min="1542" max="1542" width="73.7109375" style="248" customWidth="1"/>
    <col min="1543" max="1544" width="17.28515625" style="248" bestFit="1" customWidth="1"/>
    <col min="1545" max="1545" width="17.7109375" style="248" customWidth="1"/>
    <col min="1546" max="1546" width="14.5703125" style="248" bestFit="1" customWidth="1"/>
    <col min="1547" max="1547" width="12.42578125" style="248" customWidth="1"/>
    <col min="1548" max="1548" width="11.5703125" style="248" bestFit="1" customWidth="1"/>
    <col min="1549" max="1549" width="10.7109375" style="248" bestFit="1" customWidth="1"/>
    <col min="1550" max="1550" width="10.42578125" style="248" bestFit="1" customWidth="1"/>
    <col min="1551" max="1795" width="8.5703125" style="248"/>
    <col min="1796" max="1796" width="7.28515625" style="248" customWidth="1"/>
    <col min="1797" max="1797" width="6.42578125" style="248" customWidth="1"/>
    <col min="1798" max="1798" width="73.7109375" style="248" customWidth="1"/>
    <col min="1799" max="1800" width="17.28515625" style="248" bestFit="1" customWidth="1"/>
    <col min="1801" max="1801" width="17.7109375" style="248" customWidth="1"/>
    <col min="1802" max="1802" width="14.5703125" style="248" bestFit="1" customWidth="1"/>
    <col min="1803" max="1803" width="12.42578125" style="248" customWidth="1"/>
    <col min="1804" max="1804" width="11.5703125" style="248" bestFit="1" customWidth="1"/>
    <col min="1805" max="1805" width="10.7109375" style="248" bestFit="1" customWidth="1"/>
    <col min="1806" max="1806" width="10.42578125" style="248" bestFit="1" customWidth="1"/>
    <col min="1807" max="2051" width="8.5703125" style="248"/>
    <col min="2052" max="2052" width="7.28515625" style="248" customWidth="1"/>
    <col min="2053" max="2053" width="6.42578125" style="248" customWidth="1"/>
    <col min="2054" max="2054" width="73.7109375" style="248" customWidth="1"/>
    <col min="2055" max="2056" width="17.28515625" style="248" bestFit="1" customWidth="1"/>
    <col min="2057" max="2057" width="17.7109375" style="248" customWidth="1"/>
    <col min="2058" max="2058" width="14.5703125" style="248" bestFit="1" customWidth="1"/>
    <col min="2059" max="2059" width="12.42578125" style="248" customWidth="1"/>
    <col min="2060" max="2060" width="11.5703125" style="248" bestFit="1" customWidth="1"/>
    <col min="2061" max="2061" width="10.7109375" style="248" bestFit="1" customWidth="1"/>
    <col min="2062" max="2062" width="10.42578125" style="248" bestFit="1" customWidth="1"/>
    <col min="2063" max="2307" width="8.5703125" style="248"/>
    <col min="2308" max="2308" width="7.28515625" style="248" customWidth="1"/>
    <col min="2309" max="2309" width="6.42578125" style="248" customWidth="1"/>
    <col min="2310" max="2310" width="73.7109375" style="248" customWidth="1"/>
    <col min="2311" max="2312" width="17.28515625" style="248" bestFit="1" customWidth="1"/>
    <col min="2313" max="2313" width="17.7109375" style="248" customWidth="1"/>
    <col min="2314" max="2314" width="14.5703125" style="248" bestFit="1" customWidth="1"/>
    <col min="2315" max="2315" width="12.42578125" style="248" customWidth="1"/>
    <col min="2316" max="2316" width="11.5703125" style="248" bestFit="1" customWidth="1"/>
    <col min="2317" max="2317" width="10.7109375" style="248" bestFit="1" customWidth="1"/>
    <col min="2318" max="2318" width="10.42578125" style="248" bestFit="1" customWidth="1"/>
    <col min="2319" max="2563" width="8.5703125" style="248"/>
    <col min="2564" max="2564" width="7.28515625" style="248" customWidth="1"/>
    <col min="2565" max="2565" width="6.42578125" style="248" customWidth="1"/>
    <col min="2566" max="2566" width="73.7109375" style="248" customWidth="1"/>
    <col min="2567" max="2568" width="17.28515625" style="248" bestFit="1" customWidth="1"/>
    <col min="2569" max="2569" width="17.7109375" style="248" customWidth="1"/>
    <col min="2570" max="2570" width="14.5703125" style="248" bestFit="1" customWidth="1"/>
    <col min="2571" max="2571" width="12.42578125" style="248" customWidth="1"/>
    <col min="2572" max="2572" width="11.5703125" style="248" bestFit="1" customWidth="1"/>
    <col min="2573" max="2573" width="10.7109375" style="248" bestFit="1" customWidth="1"/>
    <col min="2574" max="2574" width="10.42578125" style="248" bestFit="1" customWidth="1"/>
    <col min="2575" max="2819" width="8.5703125" style="248"/>
    <col min="2820" max="2820" width="7.28515625" style="248" customWidth="1"/>
    <col min="2821" max="2821" width="6.42578125" style="248" customWidth="1"/>
    <col min="2822" max="2822" width="73.7109375" style="248" customWidth="1"/>
    <col min="2823" max="2824" width="17.28515625" style="248" bestFit="1" customWidth="1"/>
    <col min="2825" max="2825" width="17.7109375" style="248" customWidth="1"/>
    <col min="2826" max="2826" width="14.5703125" style="248" bestFit="1" customWidth="1"/>
    <col min="2827" max="2827" width="12.42578125" style="248" customWidth="1"/>
    <col min="2828" max="2828" width="11.5703125" style="248" bestFit="1" customWidth="1"/>
    <col min="2829" max="2829" width="10.7109375" style="248" bestFit="1" customWidth="1"/>
    <col min="2830" max="2830" width="10.42578125" style="248" bestFit="1" customWidth="1"/>
    <col min="2831" max="3075" width="8.5703125" style="248"/>
    <col min="3076" max="3076" width="7.28515625" style="248" customWidth="1"/>
    <col min="3077" max="3077" width="6.42578125" style="248" customWidth="1"/>
    <col min="3078" max="3078" width="73.7109375" style="248" customWidth="1"/>
    <col min="3079" max="3080" width="17.28515625" style="248" bestFit="1" customWidth="1"/>
    <col min="3081" max="3081" width="17.7109375" style="248" customWidth="1"/>
    <col min="3082" max="3082" width="14.5703125" style="248" bestFit="1" customWidth="1"/>
    <col min="3083" max="3083" width="12.42578125" style="248" customWidth="1"/>
    <col min="3084" max="3084" width="11.5703125" style="248" bestFit="1" customWidth="1"/>
    <col min="3085" max="3085" width="10.7109375" style="248" bestFit="1" customWidth="1"/>
    <col min="3086" max="3086" width="10.42578125" style="248" bestFit="1" customWidth="1"/>
    <col min="3087" max="3331" width="8.5703125" style="248"/>
    <col min="3332" max="3332" width="7.28515625" style="248" customWidth="1"/>
    <col min="3333" max="3333" width="6.42578125" style="248" customWidth="1"/>
    <col min="3334" max="3334" width="73.7109375" style="248" customWidth="1"/>
    <col min="3335" max="3336" width="17.28515625" style="248" bestFit="1" customWidth="1"/>
    <col min="3337" max="3337" width="17.7109375" style="248" customWidth="1"/>
    <col min="3338" max="3338" width="14.5703125" style="248" bestFit="1" customWidth="1"/>
    <col min="3339" max="3339" width="12.42578125" style="248" customWidth="1"/>
    <col min="3340" max="3340" width="11.5703125" style="248" bestFit="1" customWidth="1"/>
    <col min="3341" max="3341" width="10.7109375" style="248" bestFit="1" customWidth="1"/>
    <col min="3342" max="3342" width="10.42578125" style="248" bestFit="1" customWidth="1"/>
    <col min="3343" max="3587" width="8.5703125" style="248"/>
    <col min="3588" max="3588" width="7.28515625" style="248" customWidth="1"/>
    <col min="3589" max="3589" width="6.42578125" style="248" customWidth="1"/>
    <col min="3590" max="3590" width="73.7109375" style="248" customWidth="1"/>
    <col min="3591" max="3592" width="17.28515625" style="248" bestFit="1" customWidth="1"/>
    <col min="3593" max="3593" width="17.7109375" style="248" customWidth="1"/>
    <col min="3594" max="3594" width="14.5703125" style="248" bestFit="1" customWidth="1"/>
    <col min="3595" max="3595" width="12.42578125" style="248" customWidth="1"/>
    <col min="3596" max="3596" width="11.5703125" style="248" bestFit="1" customWidth="1"/>
    <col min="3597" max="3597" width="10.7109375" style="248" bestFit="1" customWidth="1"/>
    <col min="3598" max="3598" width="10.42578125" style="248" bestFit="1" customWidth="1"/>
    <col min="3599" max="3843" width="8.5703125" style="248"/>
    <col min="3844" max="3844" width="7.28515625" style="248" customWidth="1"/>
    <col min="3845" max="3845" width="6.42578125" style="248" customWidth="1"/>
    <col min="3846" max="3846" width="73.7109375" style="248" customWidth="1"/>
    <col min="3847" max="3848" width="17.28515625" style="248" bestFit="1" customWidth="1"/>
    <col min="3849" max="3849" width="17.7109375" style="248" customWidth="1"/>
    <col min="3850" max="3850" width="14.5703125" style="248" bestFit="1" customWidth="1"/>
    <col min="3851" max="3851" width="12.42578125" style="248" customWidth="1"/>
    <col min="3852" max="3852" width="11.5703125" style="248" bestFit="1" customWidth="1"/>
    <col min="3853" max="3853" width="10.7109375" style="248" bestFit="1" customWidth="1"/>
    <col min="3854" max="3854" width="10.42578125" style="248" bestFit="1" customWidth="1"/>
    <col min="3855" max="4099" width="8.5703125" style="248"/>
    <col min="4100" max="4100" width="7.28515625" style="248" customWidth="1"/>
    <col min="4101" max="4101" width="6.42578125" style="248" customWidth="1"/>
    <col min="4102" max="4102" width="73.7109375" style="248" customWidth="1"/>
    <col min="4103" max="4104" width="17.28515625" style="248" bestFit="1" customWidth="1"/>
    <col min="4105" max="4105" width="17.7109375" style="248" customWidth="1"/>
    <col min="4106" max="4106" width="14.5703125" style="248" bestFit="1" customWidth="1"/>
    <col min="4107" max="4107" width="12.42578125" style="248" customWidth="1"/>
    <col min="4108" max="4108" width="11.5703125" style="248" bestFit="1" customWidth="1"/>
    <col min="4109" max="4109" width="10.7109375" style="248" bestFit="1" customWidth="1"/>
    <col min="4110" max="4110" width="10.42578125" style="248" bestFit="1" customWidth="1"/>
    <col min="4111" max="4355" width="8.5703125" style="248"/>
    <col min="4356" max="4356" width="7.28515625" style="248" customWidth="1"/>
    <col min="4357" max="4357" width="6.42578125" style="248" customWidth="1"/>
    <col min="4358" max="4358" width="73.7109375" style="248" customWidth="1"/>
    <col min="4359" max="4360" width="17.28515625" style="248" bestFit="1" customWidth="1"/>
    <col min="4361" max="4361" width="17.7109375" style="248" customWidth="1"/>
    <col min="4362" max="4362" width="14.5703125" style="248" bestFit="1" customWidth="1"/>
    <col min="4363" max="4363" width="12.42578125" style="248" customWidth="1"/>
    <col min="4364" max="4364" width="11.5703125" style="248" bestFit="1" customWidth="1"/>
    <col min="4365" max="4365" width="10.7109375" style="248" bestFit="1" customWidth="1"/>
    <col min="4366" max="4366" width="10.42578125" style="248" bestFit="1" customWidth="1"/>
    <col min="4367" max="4611" width="8.5703125" style="248"/>
    <col min="4612" max="4612" width="7.28515625" style="248" customWidth="1"/>
    <col min="4613" max="4613" width="6.42578125" style="248" customWidth="1"/>
    <col min="4614" max="4614" width="73.7109375" style="248" customWidth="1"/>
    <col min="4615" max="4616" width="17.28515625" style="248" bestFit="1" customWidth="1"/>
    <col min="4617" max="4617" width="17.7109375" style="248" customWidth="1"/>
    <col min="4618" max="4618" width="14.5703125" style="248" bestFit="1" customWidth="1"/>
    <col min="4619" max="4619" width="12.42578125" style="248" customWidth="1"/>
    <col min="4620" max="4620" width="11.5703125" style="248" bestFit="1" customWidth="1"/>
    <col min="4621" max="4621" width="10.7109375" style="248" bestFit="1" customWidth="1"/>
    <col min="4622" max="4622" width="10.42578125" style="248" bestFit="1" customWidth="1"/>
    <col min="4623" max="4867" width="8.5703125" style="248"/>
    <col min="4868" max="4868" width="7.28515625" style="248" customWidth="1"/>
    <col min="4869" max="4869" width="6.42578125" style="248" customWidth="1"/>
    <col min="4870" max="4870" width="73.7109375" style="248" customWidth="1"/>
    <col min="4871" max="4872" width="17.28515625" style="248" bestFit="1" customWidth="1"/>
    <col min="4873" max="4873" width="17.7109375" style="248" customWidth="1"/>
    <col min="4874" max="4874" width="14.5703125" style="248" bestFit="1" customWidth="1"/>
    <col min="4875" max="4875" width="12.42578125" style="248" customWidth="1"/>
    <col min="4876" max="4876" width="11.5703125" style="248" bestFit="1" customWidth="1"/>
    <col min="4877" max="4877" width="10.7109375" style="248" bestFit="1" customWidth="1"/>
    <col min="4878" max="4878" width="10.42578125" style="248" bestFit="1" customWidth="1"/>
    <col min="4879" max="5123" width="8.5703125" style="248"/>
    <col min="5124" max="5124" width="7.28515625" style="248" customWidth="1"/>
    <col min="5125" max="5125" width="6.42578125" style="248" customWidth="1"/>
    <col min="5126" max="5126" width="73.7109375" style="248" customWidth="1"/>
    <col min="5127" max="5128" width="17.28515625" style="248" bestFit="1" customWidth="1"/>
    <col min="5129" max="5129" width="17.7109375" style="248" customWidth="1"/>
    <col min="5130" max="5130" width="14.5703125" style="248" bestFit="1" customWidth="1"/>
    <col min="5131" max="5131" width="12.42578125" style="248" customWidth="1"/>
    <col min="5132" max="5132" width="11.5703125" style="248" bestFit="1" customWidth="1"/>
    <col min="5133" max="5133" width="10.7109375" style="248" bestFit="1" customWidth="1"/>
    <col min="5134" max="5134" width="10.42578125" style="248" bestFit="1" customWidth="1"/>
    <col min="5135" max="5379" width="8.5703125" style="248"/>
    <col min="5380" max="5380" width="7.28515625" style="248" customWidth="1"/>
    <col min="5381" max="5381" width="6.42578125" style="248" customWidth="1"/>
    <col min="5382" max="5382" width="73.7109375" style="248" customWidth="1"/>
    <col min="5383" max="5384" width="17.28515625" style="248" bestFit="1" customWidth="1"/>
    <col min="5385" max="5385" width="17.7109375" style="248" customWidth="1"/>
    <col min="5386" max="5386" width="14.5703125" style="248" bestFit="1" customWidth="1"/>
    <col min="5387" max="5387" width="12.42578125" style="248" customWidth="1"/>
    <col min="5388" max="5388" width="11.5703125" style="248" bestFit="1" customWidth="1"/>
    <col min="5389" max="5389" width="10.7109375" style="248" bestFit="1" customWidth="1"/>
    <col min="5390" max="5390" width="10.42578125" style="248" bestFit="1" customWidth="1"/>
    <col min="5391" max="5635" width="8.5703125" style="248"/>
    <col min="5636" max="5636" width="7.28515625" style="248" customWidth="1"/>
    <col min="5637" max="5637" width="6.42578125" style="248" customWidth="1"/>
    <col min="5638" max="5638" width="73.7109375" style="248" customWidth="1"/>
    <col min="5639" max="5640" width="17.28515625" style="248" bestFit="1" customWidth="1"/>
    <col min="5641" max="5641" width="17.7109375" style="248" customWidth="1"/>
    <col min="5642" max="5642" width="14.5703125" style="248" bestFit="1" customWidth="1"/>
    <col min="5643" max="5643" width="12.42578125" style="248" customWidth="1"/>
    <col min="5644" max="5644" width="11.5703125" style="248" bestFit="1" customWidth="1"/>
    <col min="5645" max="5645" width="10.7109375" style="248" bestFit="1" customWidth="1"/>
    <col min="5646" max="5646" width="10.42578125" style="248" bestFit="1" customWidth="1"/>
    <col min="5647" max="5891" width="8.5703125" style="248"/>
    <col min="5892" max="5892" width="7.28515625" style="248" customWidth="1"/>
    <col min="5893" max="5893" width="6.42578125" style="248" customWidth="1"/>
    <col min="5894" max="5894" width="73.7109375" style="248" customWidth="1"/>
    <col min="5895" max="5896" width="17.28515625" style="248" bestFit="1" customWidth="1"/>
    <col min="5897" max="5897" width="17.7109375" style="248" customWidth="1"/>
    <col min="5898" max="5898" width="14.5703125" style="248" bestFit="1" customWidth="1"/>
    <col min="5899" max="5899" width="12.42578125" style="248" customWidth="1"/>
    <col min="5900" max="5900" width="11.5703125" style="248" bestFit="1" customWidth="1"/>
    <col min="5901" max="5901" width="10.7109375" style="248" bestFit="1" customWidth="1"/>
    <col min="5902" max="5902" width="10.42578125" style="248" bestFit="1" customWidth="1"/>
    <col min="5903" max="6147" width="8.5703125" style="248"/>
    <col min="6148" max="6148" width="7.28515625" style="248" customWidth="1"/>
    <col min="6149" max="6149" width="6.42578125" style="248" customWidth="1"/>
    <col min="6150" max="6150" width="73.7109375" style="248" customWidth="1"/>
    <col min="6151" max="6152" width="17.28515625" style="248" bestFit="1" customWidth="1"/>
    <col min="6153" max="6153" width="17.7109375" style="248" customWidth="1"/>
    <col min="6154" max="6154" width="14.5703125" style="248" bestFit="1" customWidth="1"/>
    <col min="6155" max="6155" width="12.42578125" style="248" customWidth="1"/>
    <col min="6156" max="6156" width="11.5703125" style="248" bestFit="1" customWidth="1"/>
    <col min="6157" max="6157" width="10.7109375" style="248" bestFit="1" customWidth="1"/>
    <col min="6158" max="6158" width="10.42578125" style="248" bestFit="1" customWidth="1"/>
    <col min="6159" max="6403" width="8.5703125" style="248"/>
    <col min="6404" max="6404" width="7.28515625" style="248" customWidth="1"/>
    <col min="6405" max="6405" width="6.42578125" style="248" customWidth="1"/>
    <col min="6406" max="6406" width="73.7109375" style="248" customWidth="1"/>
    <col min="6407" max="6408" width="17.28515625" style="248" bestFit="1" customWidth="1"/>
    <col min="6409" max="6409" width="17.7109375" style="248" customWidth="1"/>
    <col min="6410" max="6410" width="14.5703125" style="248" bestFit="1" customWidth="1"/>
    <col min="6411" max="6411" width="12.42578125" style="248" customWidth="1"/>
    <col min="6412" max="6412" width="11.5703125" style="248" bestFit="1" customWidth="1"/>
    <col min="6413" max="6413" width="10.7109375" style="248" bestFit="1" customWidth="1"/>
    <col min="6414" max="6414" width="10.42578125" style="248" bestFit="1" customWidth="1"/>
    <col min="6415" max="6659" width="8.5703125" style="248"/>
    <col min="6660" max="6660" width="7.28515625" style="248" customWidth="1"/>
    <col min="6661" max="6661" width="6.42578125" style="248" customWidth="1"/>
    <col min="6662" max="6662" width="73.7109375" style="248" customWidth="1"/>
    <col min="6663" max="6664" width="17.28515625" style="248" bestFit="1" customWidth="1"/>
    <col min="6665" max="6665" width="17.7109375" style="248" customWidth="1"/>
    <col min="6666" max="6666" width="14.5703125" style="248" bestFit="1" customWidth="1"/>
    <col min="6667" max="6667" width="12.42578125" style="248" customWidth="1"/>
    <col min="6668" max="6668" width="11.5703125" style="248" bestFit="1" customWidth="1"/>
    <col min="6669" max="6669" width="10.7109375" style="248" bestFit="1" customWidth="1"/>
    <col min="6670" max="6670" width="10.42578125" style="248" bestFit="1" customWidth="1"/>
    <col min="6671" max="6915" width="8.5703125" style="248"/>
    <col min="6916" max="6916" width="7.28515625" style="248" customWidth="1"/>
    <col min="6917" max="6917" width="6.42578125" style="248" customWidth="1"/>
    <col min="6918" max="6918" width="73.7109375" style="248" customWidth="1"/>
    <col min="6919" max="6920" width="17.28515625" style="248" bestFit="1" customWidth="1"/>
    <col min="6921" max="6921" width="17.7109375" style="248" customWidth="1"/>
    <col min="6922" max="6922" width="14.5703125" style="248" bestFit="1" customWidth="1"/>
    <col min="6923" max="6923" width="12.42578125" style="248" customWidth="1"/>
    <col min="6924" max="6924" width="11.5703125" style="248" bestFit="1" customWidth="1"/>
    <col min="6925" max="6925" width="10.7109375" style="248" bestFit="1" customWidth="1"/>
    <col min="6926" max="6926" width="10.42578125" style="248" bestFit="1" customWidth="1"/>
    <col min="6927" max="7171" width="8.5703125" style="248"/>
    <col min="7172" max="7172" width="7.28515625" style="248" customWidth="1"/>
    <col min="7173" max="7173" width="6.42578125" style="248" customWidth="1"/>
    <col min="7174" max="7174" width="73.7109375" style="248" customWidth="1"/>
    <col min="7175" max="7176" width="17.28515625" style="248" bestFit="1" customWidth="1"/>
    <col min="7177" max="7177" width="17.7109375" style="248" customWidth="1"/>
    <col min="7178" max="7178" width="14.5703125" style="248" bestFit="1" customWidth="1"/>
    <col min="7179" max="7179" width="12.42578125" style="248" customWidth="1"/>
    <col min="7180" max="7180" width="11.5703125" style="248" bestFit="1" customWidth="1"/>
    <col min="7181" max="7181" width="10.7109375" style="248" bestFit="1" customWidth="1"/>
    <col min="7182" max="7182" width="10.42578125" style="248" bestFit="1" customWidth="1"/>
    <col min="7183" max="7427" width="8.5703125" style="248"/>
    <col min="7428" max="7428" width="7.28515625" style="248" customWidth="1"/>
    <col min="7429" max="7429" width="6.42578125" style="248" customWidth="1"/>
    <col min="7430" max="7430" width="73.7109375" style="248" customWidth="1"/>
    <col min="7431" max="7432" width="17.28515625" style="248" bestFit="1" customWidth="1"/>
    <col min="7433" max="7433" width="17.7109375" style="248" customWidth="1"/>
    <col min="7434" max="7434" width="14.5703125" style="248" bestFit="1" customWidth="1"/>
    <col min="7435" max="7435" width="12.42578125" style="248" customWidth="1"/>
    <col min="7436" max="7436" width="11.5703125" style="248" bestFit="1" customWidth="1"/>
    <col min="7437" max="7437" width="10.7109375" style="248" bestFit="1" customWidth="1"/>
    <col min="7438" max="7438" width="10.42578125" style="248" bestFit="1" customWidth="1"/>
    <col min="7439" max="7683" width="8.5703125" style="248"/>
    <col min="7684" max="7684" width="7.28515625" style="248" customWidth="1"/>
    <col min="7685" max="7685" width="6.42578125" style="248" customWidth="1"/>
    <col min="7686" max="7686" width="73.7109375" style="248" customWidth="1"/>
    <col min="7687" max="7688" width="17.28515625" style="248" bestFit="1" customWidth="1"/>
    <col min="7689" max="7689" width="17.7109375" style="248" customWidth="1"/>
    <col min="7690" max="7690" width="14.5703125" style="248" bestFit="1" customWidth="1"/>
    <col min="7691" max="7691" width="12.42578125" style="248" customWidth="1"/>
    <col min="7692" max="7692" width="11.5703125" style="248" bestFit="1" customWidth="1"/>
    <col min="7693" max="7693" width="10.7109375" style="248" bestFit="1" customWidth="1"/>
    <col min="7694" max="7694" width="10.42578125" style="248" bestFit="1" customWidth="1"/>
    <col min="7695" max="7939" width="8.5703125" style="248"/>
    <col min="7940" max="7940" width="7.28515625" style="248" customWidth="1"/>
    <col min="7941" max="7941" width="6.42578125" style="248" customWidth="1"/>
    <col min="7942" max="7942" width="73.7109375" style="248" customWidth="1"/>
    <col min="7943" max="7944" width="17.28515625" style="248" bestFit="1" customWidth="1"/>
    <col min="7945" max="7945" width="17.7109375" style="248" customWidth="1"/>
    <col min="7946" max="7946" width="14.5703125" style="248" bestFit="1" customWidth="1"/>
    <col min="7947" max="7947" width="12.42578125" style="248" customWidth="1"/>
    <col min="7948" max="7948" width="11.5703125" style="248" bestFit="1" customWidth="1"/>
    <col min="7949" max="7949" width="10.7109375" style="248" bestFit="1" customWidth="1"/>
    <col min="7950" max="7950" width="10.42578125" style="248" bestFit="1" customWidth="1"/>
    <col min="7951" max="8195" width="8.5703125" style="248"/>
    <col min="8196" max="8196" width="7.28515625" style="248" customWidth="1"/>
    <col min="8197" max="8197" width="6.42578125" style="248" customWidth="1"/>
    <col min="8198" max="8198" width="73.7109375" style="248" customWidth="1"/>
    <col min="8199" max="8200" width="17.28515625" style="248" bestFit="1" customWidth="1"/>
    <col min="8201" max="8201" width="17.7109375" style="248" customWidth="1"/>
    <col min="8202" max="8202" width="14.5703125" style="248" bestFit="1" customWidth="1"/>
    <col min="8203" max="8203" width="12.42578125" style="248" customWidth="1"/>
    <col min="8204" max="8204" width="11.5703125" style="248" bestFit="1" customWidth="1"/>
    <col min="8205" max="8205" width="10.7109375" style="248" bestFit="1" customWidth="1"/>
    <col min="8206" max="8206" width="10.42578125" style="248" bestFit="1" customWidth="1"/>
    <col min="8207" max="8451" width="8.5703125" style="248"/>
    <col min="8452" max="8452" width="7.28515625" style="248" customWidth="1"/>
    <col min="8453" max="8453" width="6.42578125" style="248" customWidth="1"/>
    <col min="8454" max="8454" width="73.7109375" style="248" customWidth="1"/>
    <col min="8455" max="8456" width="17.28515625" style="248" bestFit="1" customWidth="1"/>
    <col min="8457" max="8457" width="17.7109375" style="248" customWidth="1"/>
    <col min="8458" max="8458" width="14.5703125" style="248" bestFit="1" customWidth="1"/>
    <col min="8459" max="8459" width="12.42578125" style="248" customWidth="1"/>
    <col min="8460" max="8460" width="11.5703125" style="248" bestFit="1" customWidth="1"/>
    <col min="8461" max="8461" width="10.7109375" style="248" bestFit="1" customWidth="1"/>
    <col min="8462" max="8462" width="10.42578125" style="248" bestFit="1" customWidth="1"/>
    <col min="8463" max="8707" width="8.5703125" style="248"/>
    <col min="8708" max="8708" width="7.28515625" style="248" customWidth="1"/>
    <col min="8709" max="8709" width="6.42578125" style="248" customWidth="1"/>
    <col min="8710" max="8710" width="73.7109375" style="248" customWidth="1"/>
    <col min="8711" max="8712" width="17.28515625" style="248" bestFit="1" customWidth="1"/>
    <col min="8713" max="8713" width="17.7109375" style="248" customWidth="1"/>
    <col min="8714" max="8714" width="14.5703125" style="248" bestFit="1" customWidth="1"/>
    <col min="8715" max="8715" width="12.42578125" style="248" customWidth="1"/>
    <col min="8716" max="8716" width="11.5703125" style="248" bestFit="1" customWidth="1"/>
    <col min="8717" max="8717" width="10.7109375" style="248" bestFit="1" customWidth="1"/>
    <col min="8718" max="8718" width="10.42578125" style="248" bestFit="1" customWidth="1"/>
    <col min="8719" max="8963" width="8.5703125" style="248"/>
    <col min="8964" max="8964" width="7.28515625" style="248" customWidth="1"/>
    <col min="8965" max="8965" width="6.42578125" style="248" customWidth="1"/>
    <col min="8966" max="8966" width="73.7109375" style="248" customWidth="1"/>
    <col min="8967" max="8968" width="17.28515625" style="248" bestFit="1" customWidth="1"/>
    <col min="8969" max="8969" width="17.7109375" style="248" customWidth="1"/>
    <col min="8970" max="8970" width="14.5703125" style="248" bestFit="1" customWidth="1"/>
    <col min="8971" max="8971" width="12.42578125" style="248" customWidth="1"/>
    <col min="8972" max="8972" width="11.5703125" style="248" bestFit="1" customWidth="1"/>
    <col min="8973" max="8973" width="10.7109375" style="248" bestFit="1" customWidth="1"/>
    <col min="8974" max="8974" width="10.42578125" style="248" bestFit="1" customWidth="1"/>
    <col min="8975" max="9219" width="8.5703125" style="248"/>
    <col min="9220" max="9220" width="7.28515625" style="248" customWidth="1"/>
    <col min="9221" max="9221" width="6.42578125" style="248" customWidth="1"/>
    <col min="9222" max="9222" width="73.7109375" style="248" customWidth="1"/>
    <col min="9223" max="9224" width="17.28515625" style="248" bestFit="1" customWidth="1"/>
    <col min="9225" max="9225" width="17.7109375" style="248" customWidth="1"/>
    <col min="9226" max="9226" width="14.5703125" style="248" bestFit="1" customWidth="1"/>
    <col min="9227" max="9227" width="12.42578125" style="248" customWidth="1"/>
    <col min="9228" max="9228" width="11.5703125" style="248" bestFit="1" customWidth="1"/>
    <col min="9229" max="9229" width="10.7109375" style="248" bestFit="1" customWidth="1"/>
    <col min="9230" max="9230" width="10.42578125" style="248" bestFit="1" customWidth="1"/>
    <col min="9231" max="9475" width="8.5703125" style="248"/>
    <col min="9476" max="9476" width="7.28515625" style="248" customWidth="1"/>
    <col min="9477" max="9477" width="6.42578125" style="248" customWidth="1"/>
    <col min="9478" max="9478" width="73.7109375" style="248" customWidth="1"/>
    <col min="9479" max="9480" width="17.28515625" style="248" bestFit="1" customWidth="1"/>
    <col min="9481" max="9481" width="17.7109375" style="248" customWidth="1"/>
    <col min="9482" max="9482" width="14.5703125" style="248" bestFit="1" customWidth="1"/>
    <col min="9483" max="9483" width="12.42578125" style="248" customWidth="1"/>
    <col min="9484" max="9484" width="11.5703125" style="248" bestFit="1" customWidth="1"/>
    <col min="9485" max="9485" width="10.7109375" style="248" bestFit="1" customWidth="1"/>
    <col min="9486" max="9486" width="10.42578125" style="248" bestFit="1" customWidth="1"/>
    <col min="9487" max="9731" width="8.5703125" style="248"/>
    <col min="9732" max="9732" width="7.28515625" style="248" customWidth="1"/>
    <col min="9733" max="9733" width="6.42578125" style="248" customWidth="1"/>
    <col min="9734" max="9734" width="73.7109375" style="248" customWidth="1"/>
    <col min="9735" max="9736" width="17.28515625" style="248" bestFit="1" customWidth="1"/>
    <col min="9737" max="9737" width="17.7109375" style="248" customWidth="1"/>
    <col min="9738" max="9738" width="14.5703125" style="248" bestFit="1" customWidth="1"/>
    <col min="9739" max="9739" width="12.42578125" style="248" customWidth="1"/>
    <col min="9740" max="9740" width="11.5703125" style="248" bestFit="1" customWidth="1"/>
    <col min="9741" max="9741" width="10.7109375" style="248" bestFit="1" customWidth="1"/>
    <col min="9742" max="9742" width="10.42578125" style="248" bestFit="1" customWidth="1"/>
    <col min="9743" max="9987" width="8.5703125" style="248"/>
    <col min="9988" max="9988" width="7.28515625" style="248" customWidth="1"/>
    <col min="9989" max="9989" width="6.42578125" style="248" customWidth="1"/>
    <col min="9990" max="9990" width="73.7109375" style="248" customWidth="1"/>
    <col min="9991" max="9992" width="17.28515625" style="248" bestFit="1" customWidth="1"/>
    <col min="9993" max="9993" width="17.7109375" style="248" customWidth="1"/>
    <col min="9994" max="9994" width="14.5703125" style="248" bestFit="1" customWidth="1"/>
    <col min="9995" max="9995" width="12.42578125" style="248" customWidth="1"/>
    <col min="9996" max="9996" width="11.5703125" style="248" bestFit="1" customWidth="1"/>
    <col min="9997" max="9997" width="10.7109375" style="248" bestFit="1" customWidth="1"/>
    <col min="9998" max="9998" width="10.42578125" style="248" bestFit="1" customWidth="1"/>
    <col min="9999" max="10243" width="8.5703125" style="248"/>
    <col min="10244" max="10244" width="7.28515625" style="248" customWidth="1"/>
    <col min="10245" max="10245" width="6.42578125" style="248" customWidth="1"/>
    <col min="10246" max="10246" width="73.7109375" style="248" customWidth="1"/>
    <col min="10247" max="10248" width="17.28515625" style="248" bestFit="1" customWidth="1"/>
    <col min="10249" max="10249" width="17.7109375" style="248" customWidth="1"/>
    <col min="10250" max="10250" width="14.5703125" style="248" bestFit="1" customWidth="1"/>
    <col min="10251" max="10251" width="12.42578125" style="248" customWidth="1"/>
    <col min="10252" max="10252" width="11.5703125" style="248" bestFit="1" customWidth="1"/>
    <col min="10253" max="10253" width="10.7109375" style="248" bestFit="1" customWidth="1"/>
    <col min="10254" max="10254" width="10.42578125" style="248" bestFit="1" customWidth="1"/>
    <col min="10255" max="10499" width="8.5703125" style="248"/>
    <col min="10500" max="10500" width="7.28515625" style="248" customWidth="1"/>
    <col min="10501" max="10501" width="6.42578125" style="248" customWidth="1"/>
    <col min="10502" max="10502" width="73.7109375" style="248" customWidth="1"/>
    <col min="10503" max="10504" width="17.28515625" style="248" bestFit="1" customWidth="1"/>
    <col min="10505" max="10505" width="17.7109375" style="248" customWidth="1"/>
    <col min="10506" max="10506" width="14.5703125" style="248" bestFit="1" customWidth="1"/>
    <col min="10507" max="10507" width="12.42578125" style="248" customWidth="1"/>
    <col min="10508" max="10508" width="11.5703125" style="248" bestFit="1" customWidth="1"/>
    <col min="10509" max="10509" width="10.7109375" style="248" bestFit="1" customWidth="1"/>
    <col min="10510" max="10510" width="10.42578125" style="248" bestFit="1" customWidth="1"/>
    <col min="10511" max="10755" width="8.5703125" style="248"/>
    <col min="10756" max="10756" width="7.28515625" style="248" customWidth="1"/>
    <col min="10757" max="10757" width="6.42578125" style="248" customWidth="1"/>
    <col min="10758" max="10758" width="73.7109375" style="248" customWidth="1"/>
    <col min="10759" max="10760" width="17.28515625" style="248" bestFit="1" customWidth="1"/>
    <col min="10761" max="10761" width="17.7109375" style="248" customWidth="1"/>
    <col min="10762" max="10762" width="14.5703125" style="248" bestFit="1" customWidth="1"/>
    <col min="10763" max="10763" width="12.42578125" style="248" customWidth="1"/>
    <col min="10764" max="10764" width="11.5703125" style="248" bestFit="1" customWidth="1"/>
    <col min="10765" max="10765" width="10.7109375" style="248" bestFit="1" customWidth="1"/>
    <col min="10766" max="10766" width="10.42578125" style="248" bestFit="1" customWidth="1"/>
    <col min="10767" max="11011" width="8.5703125" style="248"/>
    <col min="11012" max="11012" width="7.28515625" style="248" customWidth="1"/>
    <col min="11013" max="11013" width="6.42578125" style="248" customWidth="1"/>
    <col min="11014" max="11014" width="73.7109375" style="248" customWidth="1"/>
    <col min="11015" max="11016" width="17.28515625" style="248" bestFit="1" customWidth="1"/>
    <col min="11017" max="11017" width="17.7109375" style="248" customWidth="1"/>
    <col min="11018" max="11018" width="14.5703125" style="248" bestFit="1" customWidth="1"/>
    <col min="11019" max="11019" width="12.42578125" style="248" customWidth="1"/>
    <col min="11020" max="11020" width="11.5703125" style="248" bestFit="1" customWidth="1"/>
    <col min="11021" max="11021" width="10.7109375" style="248" bestFit="1" customWidth="1"/>
    <col min="11022" max="11022" width="10.42578125" style="248" bestFit="1" customWidth="1"/>
    <col min="11023" max="11267" width="8.5703125" style="248"/>
    <col min="11268" max="11268" width="7.28515625" style="248" customWidth="1"/>
    <col min="11269" max="11269" width="6.42578125" style="248" customWidth="1"/>
    <col min="11270" max="11270" width="73.7109375" style="248" customWidth="1"/>
    <col min="11271" max="11272" width="17.28515625" style="248" bestFit="1" customWidth="1"/>
    <col min="11273" max="11273" width="17.7109375" style="248" customWidth="1"/>
    <col min="11274" max="11274" width="14.5703125" style="248" bestFit="1" customWidth="1"/>
    <col min="11275" max="11275" width="12.42578125" style="248" customWidth="1"/>
    <col min="11276" max="11276" width="11.5703125" style="248" bestFit="1" customWidth="1"/>
    <col min="11277" max="11277" width="10.7109375" style="248" bestFit="1" customWidth="1"/>
    <col min="11278" max="11278" width="10.42578125" style="248" bestFit="1" customWidth="1"/>
    <col min="11279" max="11523" width="8.5703125" style="248"/>
    <col min="11524" max="11524" width="7.28515625" style="248" customWidth="1"/>
    <col min="11525" max="11525" width="6.42578125" style="248" customWidth="1"/>
    <col min="11526" max="11526" width="73.7109375" style="248" customWidth="1"/>
    <col min="11527" max="11528" width="17.28515625" style="248" bestFit="1" customWidth="1"/>
    <col min="11529" max="11529" width="17.7109375" style="248" customWidth="1"/>
    <col min="11530" max="11530" width="14.5703125" style="248" bestFit="1" customWidth="1"/>
    <col min="11531" max="11531" width="12.42578125" style="248" customWidth="1"/>
    <col min="11532" max="11532" width="11.5703125" style="248" bestFit="1" customWidth="1"/>
    <col min="11533" max="11533" width="10.7109375" style="248" bestFit="1" customWidth="1"/>
    <col min="11534" max="11534" width="10.42578125" style="248" bestFit="1" customWidth="1"/>
    <col min="11535" max="11779" width="8.5703125" style="248"/>
    <col min="11780" max="11780" width="7.28515625" style="248" customWidth="1"/>
    <col min="11781" max="11781" width="6.42578125" style="248" customWidth="1"/>
    <col min="11782" max="11782" width="73.7109375" style="248" customWidth="1"/>
    <col min="11783" max="11784" width="17.28515625" style="248" bestFit="1" customWidth="1"/>
    <col min="11785" max="11785" width="17.7109375" style="248" customWidth="1"/>
    <col min="11786" max="11786" width="14.5703125" style="248" bestFit="1" customWidth="1"/>
    <col min="11787" max="11787" width="12.42578125" style="248" customWidth="1"/>
    <col min="11788" max="11788" width="11.5703125" style="248" bestFit="1" customWidth="1"/>
    <col min="11789" max="11789" width="10.7109375" style="248" bestFit="1" customWidth="1"/>
    <col min="11790" max="11790" width="10.42578125" style="248" bestFit="1" customWidth="1"/>
    <col min="11791" max="12035" width="8.5703125" style="248"/>
    <col min="12036" max="12036" width="7.28515625" style="248" customWidth="1"/>
    <col min="12037" max="12037" width="6.42578125" style="248" customWidth="1"/>
    <col min="12038" max="12038" width="73.7109375" style="248" customWidth="1"/>
    <col min="12039" max="12040" width="17.28515625" style="248" bestFit="1" customWidth="1"/>
    <col min="12041" max="12041" width="17.7109375" style="248" customWidth="1"/>
    <col min="12042" max="12042" width="14.5703125" style="248" bestFit="1" customWidth="1"/>
    <col min="12043" max="12043" width="12.42578125" style="248" customWidth="1"/>
    <col min="12044" max="12044" width="11.5703125" style="248" bestFit="1" customWidth="1"/>
    <col min="12045" max="12045" width="10.7109375" style="248" bestFit="1" customWidth="1"/>
    <col min="12046" max="12046" width="10.42578125" style="248" bestFit="1" customWidth="1"/>
    <col min="12047" max="12291" width="8.5703125" style="248"/>
    <col min="12292" max="12292" width="7.28515625" style="248" customWidth="1"/>
    <col min="12293" max="12293" width="6.42578125" style="248" customWidth="1"/>
    <col min="12294" max="12294" width="73.7109375" style="248" customWidth="1"/>
    <col min="12295" max="12296" width="17.28515625" style="248" bestFit="1" customWidth="1"/>
    <col min="12297" max="12297" width="17.7109375" style="248" customWidth="1"/>
    <col min="12298" max="12298" width="14.5703125" style="248" bestFit="1" customWidth="1"/>
    <col min="12299" max="12299" width="12.42578125" style="248" customWidth="1"/>
    <col min="12300" max="12300" width="11.5703125" style="248" bestFit="1" customWidth="1"/>
    <col min="12301" max="12301" width="10.7109375" style="248" bestFit="1" customWidth="1"/>
    <col min="12302" max="12302" width="10.42578125" style="248" bestFit="1" customWidth="1"/>
    <col min="12303" max="12547" width="8.5703125" style="248"/>
    <col min="12548" max="12548" width="7.28515625" style="248" customWidth="1"/>
    <col min="12549" max="12549" width="6.42578125" style="248" customWidth="1"/>
    <col min="12550" max="12550" width="73.7109375" style="248" customWidth="1"/>
    <col min="12551" max="12552" width="17.28515625" style="248" bestFit="1" customWidth="1"/>
    <col min="12553" max="12553" width="17.7109375" style="248" customWidth="1"/>
    <col min="12554" max="12554" width="14.5703125" style="248" bestFit="1" customWidth="1"/>
    <col min="12555" max="12555" width="12.42578125" style="248" customWidth="1"/>
    <col min="12556" max="12556" width="11.5703125" style="248" bestFit="1" customWidth="1"/>
    <col min="12557" max="12557" width="10.7109375" style="248" bestFit="1" customWidth="1"/>
    <col min="12558" max="12558" width="10.42578125" style="248" bestFit="1" customWidth="1"/>
    <col min="12559" max="12803" width="8.5703125" style="248"/>
    <col min="12804" max="12804" width="7.28515625" style="248" customWidth="1"/>
    <col min="12805" max="12805" width="6.42578125" style="248" customWidth="1"/>
    <col min="12806" max="12806" width="73.7109375" style="248" customWidth="1"/>
    <col min="12807" max="12808" width="17.28515625" style="248" bestFit="1" customWidth="1"/>
    <col min="12809" max="12809" width="17.7109375" style="248" customWidth="1"/>
    <col min="12810" max="12810" width="14.5703125" style="248" bestFit="1" customWidth="1"/>
    <col min="12811" max="12811" width="12.42578125" style="248" customWidth="1"/>
    <col min="12812" max="12812" width="11.5703125" style="248" bestFit="1" customWidth="1"/>
    <col min="12813" max="12813" width="10.7109375" style="248" bestFit="1" customWidth="1"/>
    <col min="12814" max="12814" width="10.42578125" style="248" bestFit="1" customWidth="1"/>
    <col min="12815" max="13059" width="8.5703125" style="248"/>
    <col min="13060" max="13060" width="7.28515625" style="248" customWidth="1"/>
    <col min="13061" max="13061" width="6.42578125" style="248" customWidth="1"/>
    <col min="13062" max="13062" width="73.7109375" style="248" customWidth="1"/>
    <col min="13063" max="13064" width="17.28515625" style="248" bestFit="1" customWidth="1"/>
    <col min="13065" max="13065" width="17.7109375" style="248" customWidth="1"/>
    <col min="13066" max="13066" width="14.5703125" style="248" bestFit="1" customWidth="1"/>
    <col min="13067" max="13067" width="12.42578125" style="248" customWidth="1"/>
    <col min="13068" max="13068" width="11.5703125" style="248" bestFit="1" customWidth="1"/>
    <col min="13069" max="13069" width="10.7109375" style="248" bestFit="1" customWidth="1"/>
    <col min="13070" max="13070" width="10.42578125" style="248" bestFit="1" customWidth="1"/>
    <col min="13071" max="13315" width="8.5703125" style="248"/>
    <col min="13316" max="13316" width="7.28515625" style="248" customWidth="1"/>
    <col min="13317" max="13317" width="6.42578125" style="248" customWidth="1"/>
    <col min="13318" max="13318" width="73.7109375" style="248" customWidth="1"/>
    <col min="13319" max="13320" width="17.28515625" style="248" bestFit="1" customWidth="1"/>
    <col min="13321" max="13321" width="17.7109375" style="248" customWidth="1"/>
    <col min="13322" max="13322" width="14.5703125" style="248" bestFit="1" customWidth="1"/>
    <col min="13323" max="13323" width="12.42578125" style="248" customWidth="1"/>
    <col min="13324" max="13324" width="11.5703125" style="248" bestFit="1" customWidth="1"/>
    <col min="13325" max="13325" width="10.7109375" style="248" bestFit="1" customWidth="1"/>
    <col min="13326" max="13326" width="10.42578125" style="248" bestFit="1" customWidth="1"/>
    <col min="13327" max="13571" width="8.5703125" style="248"/>
    <col min="13572" max="13572" width="7.28515625" style="248" customWidth="1"/>
    <col min="13573" max="13573" width="6.42578125" style="248" customWidth="1"/>
    <col min="13574" max="13574" width="73.7109375" style="248" customWidth="1"/>
    <col min="13575" max="13576" width="17.28515625" style="248" bestFit="1" customWidth="1"/>
    <col min="13577" max="13577" width="17.7109375" style="248" customWidth="1"/>
    <col min="13578" max="13578" width="14.5703125" style="248" bestFit="1" customWidth="1"/>
    <col min="13579" max="13579" width="12.42578125" style="248" customWidth="1"/>
    <col min="13580" max="13580" width="11.5703125" style="248" bestFit="1" customWidth="1"/>
    <col min="13581" max="13581" width="10.7109375" style="248" bestFit="1" customWidth="1"/>
    <col min="13582" max="13582" width="10.42578125" style="248" bestFit="1" customWidth="1"/>
    <col min="13583" max="13827" width="8.5703125" style="248"/>
    <col min="13828" max="13828" width="7.28515625" style="248" customWidth="1"/>
    <col min="13829" max="13829" width="6.42578125" style="248" customWidth="1"/>
    <col min="13830" max="13830" width="73.7109375" style="248" customWidth="1"/>
    <col min="13831" max="13832" width="17.28515625" style="248" bestFit="1" customWidth="1"/>
    <col min="13833" max="13833" width="17.7109375" style="248" customWidth="1"/>
    <col min="13834" max="13834" width="14.5703125" style="248" bestFit="1" customWidth="1"/>
    <col min="13835" max="13835" width="12.42578125" style="248" customWidth="1"/>
    <col min="13836" max="13836" width="11.5703125" style="248" bestFit="1" customWidth="1"/>
    <col min="13837" max="13837" width="10.7109375" style="248" bestFit="1" customWidth="1"/>
    <col min="13838" max="13838" width="10.42578125" style="248" bestFit="1" customWidth="1"/>
    <col min="13839" max="14083" width="8.5703125" style="248"/>
    <col min="14084" max="14084" width="7.28515625" style="248" customWidth="1"/>
    <col min="14085" max="14085" width="6.42578125" style="248" customWidth="1"/>
    <col min="14086" max="14086" width="73.7109375" style="248" customWidth="1"/>
    <col min="14087" max="14088" width="17.28515625" style="248" bestFit="1" customWidth="1"/>
    <col min="14089" max="14089" width="17.7109375" style="248" customWidth="1"/>
    <col min="14090" max="14090" width="14.5703125" style="248" bestFit="1" customWidth="1"/>
    <col min="14091" max="14091" width="12.42578125" style="248" customWidth="1"/>
    <col min="14092" max="14092" width="11.5703125" style="248" bestFit="1" customWidth="1"/>
    <col min="14093" max="14093" width="10.7109375" style="248" bestFit="1" customWidth="1"/>
    <col min="14094" max="14094" width="10.42578125" style="248" bestFit="1" customWidth="1"/>
    <col min="14095" max="14339" width="8.5703125" style="248"/>
    <col min="14340" max="14340" width="7.28515625" style="248" customWidth="1"/>
    <col min="14341" max="14341" width="6.42578125" style="248" customWidth="1"/>
    <col min="14342" max="14342" width="73.7109375" style="248" customWidth="1"/>
    <col min="14343" max="14344" width="17.28515625" style="248" bestFit="1" customWidth="1"/>
    <col min="14345" max="14345" width="17.7109375" style="248" customWidth="1"/>
    <col min="14346" max="14346" width="14.5703125" style="248" bestFit="1" customWidth="1"/>
    <col min="14347" max="14347" width="12.42578125" style="248" customWidth="1"/>
    <col min="14348" max="14348" width="11.5703125" style="248" bestFit="1" customWidth="1"/>
    <col min="14349" max="14349" width="10.7109375" style="248" bestFit="1" customWidth="1"/>
    <col min="14350" max="14350" width="10.42578125" style="248" bestFit="1" customWidth="1"/>
    <col min="14351" max="14595" width="8.5703125" style="248"/>
    <col min="14596" max="14596" width="7.28515625" style="248" customWidth="1"/>
    <col min="14597" max="14597" width="6.42578125" style="248" customWidth="1"/>
    <col min="14598" max="14598" width="73.7109375" style="248" customWidth="1"/>
    <col min="14599" max="14600" width="17.28515625" style="248" bestFit="1" customWidth="1"/>
    <col min="14601" max="14601" width="17.7109375" style="248" customWidth="1"/>
    <col min="14602" max="14602" width="14.5703125" style="248" bestFit="1" customWidth="1"/>
    <col min="14603" max="14603" width="12.42578125" style="248" customWidth="1"/>
    <col min="14604" max="14604" width="11.5703125" style="248" bestFit="1" customWidth="1"/>
    <col min="14605" max="14605" width="10.7109375" style="248" bestFit="1" customWidth="1"/>
    <col min="14606" max="14606" width="10.42578125" style="248" bestFit="1" customWidth="1"/>
    <col min="14607" max="14851" width="8.5703125" style="248"/>
    <col min="14852" max="14852" width="7.28515625" style="248" customWidth="1"/>
    <col min="14853" max="14853" width="6.42578125" style="248" customWidth="1"/>
    <col min="14854" max="14854" width="73.7109375" style="248" customWidth="1"/>
    <col min="14855" max="14856" width="17.28515625" style="248" bestFit="1" customWidth="1"/>
    <col min="14857" max="14857" width="17.7109375" style="248" customWidth="1"/>
    <col min="14858" max="14858" width="14.5703125" style="248" bestFit="1" customWidth="1"/>
    <col min="14859" max="14859" width="12.42578125" style="248" customWidth="1"/>
    <col min="14860" max="14860" width="11.5703125" style="248" bestFit="1" customWidth="1"/>
    <col min="14861" max="14861" width="10.7109375" style="248" bestFit="1" customWidth="1"/>
    <col min="14862" max="14862" width="10.42578125" style="248" bestFit="1" customWidth="1"/>
    <col min="14863" max="15107" width="8.5703125" style="248"/>
    <col min="15108" max="15108" width="7.28515625" style="248" customWidth="1"/>
    <col min="15109" max="15109" width="6.42578125" style="248" customWidth="1"/>
    <col min="15110" max="15110" width="73.7109375" style="248" customWidth="1"/>
    <col min="15111" max="15112" width="17.28515625" style="248" bestFit="1" customWidth="1"/>
    <col min="15113" max="15113" width="17.7109375" style="248" customWidth="1"/>
    <col min="15114" max="15114" width="14.5703125" style="248" bestFit="1" customWidth="1"/>
    <col min="15115" max="15115" width="12.42578125" style="248" customWidth="1"/>
    <col min="15116" max="15116" width="11.5703125" style="248" bestFit="1" customWidth="1"/>
    <col min="15117" max="15117" width="10.7109375" style="248" bestFit="1" customWidth="1"/>
    <col min="15118" max="15118" width="10.42578125" style="248" bestFit="1" customWidth="1"/>
    <col min="15119" max="15363" width="8.5703125" style="248"/>
    <col min="15364" max="15364" width="7.28515625" style="248" customWidth="1"/>
    <col min="15365" max="15365" width="6.42578125" style="248" customWidth="1"/>
    <col min="15366" max="15366" width="73.7109375" style="248" customWidth="1"/>
    <col min="15367" max="15368" width="17.28515625" style="248" bestFit="1" customWidth="1"/>
    <col min="15369" max="15369" width="17.7109375" style="248" customWidth="1"/>
    <col min="15370" max="15370" width="14.5703125" style="248" bestFit="1" customWidth="1"/>
    <col min="15371" max="15371" width="12.42578125" style="248" customWidth="1"/>
    <col min="15372" max="15372" width="11.5703125" style="248" bestFit="1" customWidth="1"/>
    <col min="15373" max="15373" width="10.7109375" style="248" bestFit="1" customWidth="1"/>
    <col min="15374" max="15374" width="10.42578125" style="248" bestFit="1" customWidth="1"/>
    <col min="15375" max="15619" width="8.5703125" style="248"/>
    <col min="15620" max="15620" width="7.28515625" style="248" customWidth="1"/>
    <col min="15621" max="15621" width="6.42578125" style="248" customWidth="1"/>
    <col min="15622" max="15622" width="73.7109375" style="248" customWidth="1"/>
    <col min="15623" max="15624" width="17.28515625" style="248" bestFit="1" customWidth="1"/>
    <col min="15625" max="15625" width="17.7109375" style="248" customWidth="1"/>
    <col min="15626" max="15626" width="14.5703125" style="248" bestFit="1" customWidth="1"/>
    <col min="15627" max="15627" width="12.42578125" style="248" customWidth="1"/>
    <col min="15628" max="15628" width="11.5703125" style="248" bestFit="1" customWidth="1"/>
    <col min="15629" max="15629" width="10.7109375" style="248" bestFit="1" customWidth="1"/>
    <col min="15630" max="15630" width="10.42578125" style="248" bestFit="1" customWidth="1"/>
    <col min="15631" max="15875" width="8.5703125" style="248"/>
    <col min="15876" max="15876" width="7.28515625" style="248" customWidth="1"/>
    <col min="15877" max="15877" width="6.42578125" style="248" customWidth="1"/>
    <col min="15878" max="15878" width="73.7109375" style="248" customWidth="1"/>
    <col min="15879" max="15880" width="17.28515625" style="248" bestFit="1" customWidth="1"/>
    <col min="15881" max="15881" width="17.7109375" style="248" customWidth="1"/>
    <col min="15882" max="15882" width="14.5703125" style="248" bestFit="1" customWidth="1"/>
    <col min="15883" max="15883" width="12.42578125" style="248" customWidth="1"/>
    <col min="15884" max="15884" width="11.5703125" style="248" bestFit="1" customWidth="1"/>
    <col min="15885" max="15885" width="10.7109375" style="248" bestFit="1" customWidth="1"/>
    <col min="15886" max="15886" width="10.42578125" style="248" bestFit="1" customWidth="1"/>
    <col min="15887" max="16131" width="8.5703125" style="248"/>
    <col min="16132" max="16132" width="7.28515625" style="248" customWidth="1"/>
    <col min="16133" max="16133" width="6.42578125" style="248" customWidth="1"/>
    <col min="16134" max="16134" width="73.7109375" style="248" customWidth="1"/>
    <col min="16135" max="16136" width="17.28515625" style="248" bestFit="1" customWidth="1"/>
    <col min="16137" max="16137" width="17.7109375" style="248" customWidth="1"/>
    <col min="16138" max="16138" width="14.5703125" style="248" bestFit="1" customWidth="1"/>
    <col min="16139" max="16139" width="12.42578125" style="248" customWidth="1"/>
    <col min="16140" max="16140" width="11.5703125" style="248" bestFit="1" customWidth="1"/>
    <col min="16141" max="16141" width="10.7109375" style="248" bestFit="1" customWidth="1"/>
    <col min="16142" max="16142" width="10.42578125" style="248" bestFit="1" customWidth="1"/>
    <col min="16143" max="16384" width="8.5703125" style="248"/>
  </cols>
  <sheetData>
    <row r="1" spans="1:11">
      <c r="A1" s="256"/>
      <c r="B1" s="256"/>
      <c r="C1" s="256"/>
      <c r="D1" s="256"/>
      <c r="E1" s="256"/>
      <c r="F1" s="256"/>
      <c r="G1" s="256"/>
      <c r="H1" s="256"/>
      <c r="I1" s="256"/>
    </row>
    <row r="2" spans="1:11" s="247" customFormat="1" ht="21" customHeight="1">
      <c r="A2" s="3"/>
      <c r="B2" s="3"/>
      <c r="C2" s="3"/>
      <c r="D2" s="3"/>
      <c r="E2" s="3"/>
      <c r="F2" s="3"/>
      <c r="G2" s="256"/>
      <c r="H2" s="3"/>
      <c r="I2" s="111" t="s">
        <v>112</v>
      </c>
    </row>
    <row r="3" spans="1:11" s="247" customFormat="1" ht="18" customHeight="1">
      <c r="A3" s="3"/>
      <c r="B3" s="3"/>
      <c r="C3" s="257"/>
      <c r="D3" s="257"/>
      <c r="E3" s="257"/>
      <c r="F3" s="257"/>
      <c r="G3" s="257"/>
      <c r="H3" s="3"/>
      <c r="I3" s="112" t="s">
        <v>89</v>
      </c>
    </row>
    <row r="4" spans="1:11" s="247" customFormat="1" ht="18" customHeight="1">
      <c r="A4" s="3"/>
      <c r="B4" s="3"/>
      <c r="C4" s="257"/>
      <c r="D4" s="257"/>
      <c r="E4" s="257"/>
      <c r="F4" s="257"/>
      <c r="G4" s="257"/>
      <c r="H4" s="3"/>
      <c r="I4" s="255" t="s">
        <v>52</v>
      </c>
    </row>
    <row r="5" spans="1:11" s="247" customFormat="1" ht="10.5" customHeight="1">
      <c r="A5" s="3"/>
      <c r="B5" s="3"/>
      <c r="C5" s="257"/>
      <c r="D5" s="257"/>
      <c r="E5" s="257"/>
      <c r="F5" s="257"/>
      <c r="G5" s="257"/>
      <c r="H5" s="258"/>
      <c r="I5" s="258"/>
    </row>
    <row r="6" spans="1:11" s="247" customFormat="1" ht="52.5" customHeight="1">
      <c r="A6" s="279" t="s">
        <v>126</v>
      </c>
      <c r="B6" s="279"/>
      <c r="C6" s="279"/>
      <c r="D6" s="279"/>
      <c r="E6" s="279"/>
      <c r="F6" s="279"/>
      <c r="G6" s="279"/>
      <c r="H6" s="279"/>
      <c r="I6" s="279"/>
    </row>
    <row r="7" spans="1:11" s="247" customFormat="1" ht="25.5" customHeight="1">
      <c r="A7" s="259"/>
      <c r="B7" s="259"/>
      <c r="C7" s="259"/>
      <c r="D7" s="259"/>
      <c r="E7" s="259"/>
      <c r="F7" s="259"/>
      <c r="G7" s="259"/>
      <c r="H7" s="259"/>
      <c r="I7" s="259"/>
    </row>
    <row r="8" spans="1:11" ht="13.5" customHeight="1">
      <c r="A8" s="169"/>
      <c r="B8" s="169"/>
      <c r="C8" s="170"/>
      <c r="D8" s="170"/>
      <c r="E8" s="170"/>
      <c r="F8" s="170"/>
      <c r="G8" s="171"/>
      <c r="H8" s="171"/>
      <c r="I8" s="37" t="s">
        <v>117</v>
      </c>
    </row>
    <row r="9" spans="1:11" ht="13.5" customHeight="1">
      <c r="A9" s="280" t="s">
        <v>1</v>
      </c>
      <c r="B9" s="280"/>
      <c r="C9" s="288" t="s">
        <v>53</v>
      </c>
      <c r="D9" s="288" t="s">
        <v>3</v>
      </c>
      <c r="E9" s="288"/>
      <c r="F9" s="288"/>
      <c r="G9" s="288"/>
      <c r="H9" s="288"/>
      <c r="I9" s="288"/>
    </row>
    <row r="10" spans="1:11" ht="21.75" customHeight="1">
      <c r="A10" s="280"/>
      <c r="B10" s="280"/>
      <c r="C10" s="288"/>
      <c r="D10" s="288"/>
      <c r="E10" s="288"/>
      <c r="F10" s="288"/>
      <c r="G10" s="288"/>
      <c r="H10" s="288"/>
      <c r="I10" s="288"/>
    </row>
    <row r="11" spans="1:11" ht="29.25" customHeight="1">
      <c r="A11" s="280"/>
      <c r="B11" s="280"/>
      <c r="C11" s="288"/>
      <c r="D11" s="289" t="s">
        <v>92</v>
      </c>
      <c r="E11" s="289"/>
      <c r="F11" s="289"/>
      <c r="G11" s="289" t="s">
        <v>6</v>
      </c>
      <c r="H11" s="289"/>
      <c r="I11" s="289"/>
    </row>
    <row r="12" spans="1:11" s="249" customFormat="1" ht="17.25" customHeight="1">
      <c r="A12" s="290" t="s">
        <v>54</v>
      </c>
      <c r="B12" s="290" t="s">
        <v>55</v>
      </c>
      <c r="C12" s="288"/>
      <c r="D12" s="291" t="s">
        <v>56</v>
      </c>
      <c r="E12" s="291" t="s">
        <v>57</v>
      </c>
      <c r="F12" s="291"/>
      <c r="G12" s="291" t="s">
        <v>56</v>
      </c>
      <c r="H12" s="291" t="s">
        <v>57</v>
      </c>
      <c r="I12" s="291"/>
    </row>
    <row r="13" spans="1:11" s="249" customFormat="1" ht="67.5" customHeight="1">
      <c r="A13" s="290"/>
      <c r="B13" s="290"/>
      <c r="C13" s="288"/>
      <c r="D13" s="291"/>
      <c r="E13" s="237" t="s">
        <v>58</v>
      </c>
      <c r="F13" s="237" t="s">
        <v>59</v>
      </c>
      <c r="G13" s="291"/>
      <c r="H13" s="237" t="s">
        <v>58</v>
      </c>
      <c r="I13" s="237" t="s">
        <v>59</v>
      </c>
    </row>
    <row r="14" spans="1:11" ht="36" customHeight="1">
      <c r="A14" s="172"/>
      <c r="B14" s="172"/>
      <c r="C14" s="173" t="s">
        <v>60</v>
      </c>
      <c r="D14" s="174">
        <f>E14+F14</f>
        <v>485420.79999999999</v>
      </c>
      <c r="E14" s="174">
        <f>E18</f>
        <v>443154.16666666663</v>
      </c>
      <c r="F14" s="174">
        <f>F18</f>
        <v>42266.633333333339</v>
      </c>
      <c r="G14" s="174">
        <f>H14+I14</f>
        <v>485420.80000000005</v>
      </c>
      <c r="H14" s="174">
        <f>H15+H16</f>
        <v>443154.16666666669</v>
      </c>
      <c r="I14" s="174">
        <f>I15+I16</f>
        <v>42266.633333333339</v>
      </c>
      <c r="J14" s="250"/>
    </row>
    <row r="15" spans="1:11" ht="19.5" customHeight="1">
      <c r="A15" s="172"/>
      <c r="B15" s="172"/>
      <c r="C15" s="173" t="s">
        <v>61</v>
      </c>
      <c r="D15" s="174">
        <f>+E15+F15</f>
        <v>140109.20000000001</v>
      </c>
      <c r="E15" s="174">
        <f>E20</f>
        <v>124449.8</v>
      </c>
      <c r="F15" s="174">
        <f>F20</f>
        <v>15659.4</v>
      </c>
      <c r="G15" s="174">
        <f>+H15+I15</f>
        <v>140109.20000000001</v>
      </c>
      <c r="H15" s="174">
        <f>H20</f>
        <v>124449.8</v>
      </c>
      <c r="I15" s="174">
        <f>I20</f>
        <v>15659.4</v>
      </c>
      <c r="J15" s="251"/>
      <c r="K15" s="251"/>
    </row>
    <row r="16" spans="1:11" ht="23.25" customHeight="1">
      <c r="A16" s="172"/>
      <c r="B16" s="172"/>
      <c r="C16" s="173" t="s">
        <v>62</v>
      </c>
      <c r="D16" s="174">
        <f>E16+F16</f>
        <v>131328.40000000002</v>
      </c>
      <c r="E16" s="174">
        <f>E39</f>
        <v>131608.06666666668</v>
      </c>
      <c r="F16" s="174">
        <f>F39</f>
        <v>-279.66666666666424</v>
      </c>
      <c r="G16" s="174">
        <f>H16+I16</f>
        <v>345311.60000000003</v>
      </c>
      <c r="H16" s="174">
        <f>H39+H30</f>
        <v>318704.3666666667</v>
      </c>
      <c r="I16" s="174">
        <f>I39+I30</f>
        <v>26607.233333333337</v>
      </c>
    </row>
    <row r="17" spans="1:9" ht="36.75" customHeight="1">
      <c r="A17" s="172"/>
      <c r="B17" s="172"/>
      <c r="C17" s="173" t="s">
        <v>138</v>
      </c>
      <c r="D17" s="174">
        <f t="shared" ref="D17:I17" si="0">D18</f>
        <v>485420.79999999999</v>
      </c>
      <c r="E17" s="174">
        <f t="shared" si="0"/>
        <v>443154.16666666663</v>
      </c>
      <c r="F17" s="174">
        <f t="shared" si="0"/>
        <v>42266.633333333339</v>
      </c>
      <c r="G17" s="174">
        <f t="shared" si="0"/>
        <v>485420.79999999999</v>
      </c>
      <c r="H17" s="174">
        <f>H18</f>
        <v>443154.16666666663</v>
      </c>
      <c r="I17" s="174">
        <f t="shared" si="0"/>
        <v>42266.633333333339</v>
      </c>
    </row>
    <row r="18" spans="1:9" s="252" customFormat="1" ht="20.25" customHeight="1">
      <c r="A18" s="175" t="s">
        <v>136</v>
      </c>
      <c r="B18" s="176"/>
      <c r="C18" s="177" t="s">
        <v>128</v>
      </c>
      <c r="D18" s="174">
        <f>+E18+F18</f>
        <v>485420.79999999999</v>
      </c>
      <c r="E18" s="174">
        <f>+E20+E30+E39</f>
        <v>443154.16666666663</v>
      </c>
      <c r="F18" s="174">
        <f>+F20+F30+F39</f>
        <v>42266.633333333339</v>
      </c>
      <c r="G18" s="174">
        <f>+H18+I18</f>
        <v>485420.79999999999</v>
      </c>
      <c r="H18" s="174">
        <f>+H20+H30+H39</f>
        <v>443154.16666666663</v>
      </c>
      <c r="I18" s="174">
        <f>+I20+I30+I39</f>
        <v>42266.633333333339</v>
      </c>
    </row>
    <row r="19" spans="1:9" s="252" customFormat="1" ht="15" customHeight="1">
      <c r="A19" s="178"/>
      <c r="B19" s="179"/>
      <c r="C19" s="180" t="s">
        <v>63</v>
      </c>
      <c r="D19" s="181"/>
      <c r="E19" s="181"/>
      <c r="F19" s="181"/>
      <c r="G19" s="181"/>
      <c r="H19" s="181"/>
      <c r="I19" s="181"/>
    </row>
    <row r="20" spans="1:9" s="252" customFormat="1" ht="57.75" customHeight="1">
      <c r="A20" s="286"/>
      <c r="B20" s="182">
        <v>11001</v>
      </c>
      <c r="C20" s="183" t="s">
        <v>137</v>
      </c>
      <c r="D20" s="174">
        <f>+E20+F20</f>
        <v>140109.20000000001</v>
      </c>
      <c r="E20" s="174">
        <f>E24</f>
        <v>124449.8</v>
      </c>
      <c r="F20" s="174">
        <f>F24</f>
        <v>15659.4</v>
      </c>
      <c r="G20" s="174">
        <f>+H20+I20</f>
        <v>140109.20000000001</v>
      </c>
      <c r="H20" s="174">
        <f>H24</f>
        <v>124449.8</v>
      </c>
      <c r="I20" s="174">
        <f>I24</f>
        <v>15659.4</v>
      </c>
    </row>
    <row r="21" spans="1:9" s="252" customFormat="1" ht="15.75" customHeight="1">
      <c r="A21" s="286"/>
      <c r="B21" s="286"/>
      <c r="C21" s="184" t="s">
        <v>34</v>
      </c>
      <c r="D21" s="185"/>
      <c r="E21" s="174"/>
      <c r="F21" s="174"/>
      <c r="G21" s="185"/>
      <c r="H21" s="174"/>
      <c r="I21" s="174"/>
    </row>
    <row r="22" spans="1:9" s="252" customFormat="1" ht="23.25" customHeight="1">
      <c r="A22" s="286"/>
      <c r="B22" s="286"/>
      <c r="C22" s="186" t="s">
        <v>127</v>
      </c>
      <c r="D22" s="174">
        <f>E22+F22</f>
        <v>140109.20000000001</v>
      </c>
      <c r="E22" s="174">
        <f>E20</f>
        <v>124449.8</v>
      </c>
      <c r="F22" s="174">
        <f>F20</f>
        <v>15659.4</v>
      </c>
      <c r="G22" s="174">
        <f>H22+I22</f>
        <v>140109.20000000001</v>
      </c>
      <c r="H22" s="174">
        <f>H20</f>
        <v>124449.8</v>
      </c>
      <c r="I22" s="174">
        <f>I20</f>
        <v>15659.4</v>
      </c>
    </row>
    <row r="23" spans="1:9" s="252" customFormat="1" ht="22.5" customHeight="1">
      <c r="A23" s="286"/>
      <c r="B23" s="286"/>
      <c r="C23" s="186" t="s">
        <v>64</v>
      </c>
      <c r="D23" s="185"/>
      <c r="E23" s="174"/>
      <c r="F23" s="174"/>
      <c r="G23" s="185"/>
      <c r="H23" s="174"/>
      <c r="I23" s="174"/>
    </row>
    <row r="24" spans="1:9" s="252" customFormat="1" ht="22.5" customHeight="1">
      <c r="A24" s="286"/>
      <c r="B24" s="286"/>
      <c r="C24" s="183" t="s">
        <v>36</v>
      </c>
      <c r="D24" s="185">
        <f t="shared" ref="D24" si="1">E24+F24</f>
        <v>140109.20000000001</v>
      </c>
      <c r="E24" s="185">
        <f>E25</f>
        <v>124449.8</v>
      </c>
      <c r="F24" s="185">
        <f>F25</f>
        <v>15659.4</v>
      </c>
      <c r="G24" s="185">
        <f t="shared" ref="G24:G25" si="2">H24+I24</f>
        <v>140109.20000000001</v>
      </c>
      <c r="H24" s="185">
        <f t="shared" ref="H24:I26" si="3">H25</f>
        <v>124449.8</v>
      </c>
      <c r="I24" s="185">
        <f t="shared" si="3"/>
        <v>15659.4</v>
      </c>
    </row>
    <row r="25" spans="1:9" s="252" customFormat="1" ht="21.75" customHeight="1">
      <c r="A25" s="286"/>
      <c r="B25" s="286"/>
      <c r="C25" s="183" t="s">
        <v>65</v>
      </c>
      <c r="D25" s="185">
        <f t="shared" ref="D25:D30" si="4">E25+F25</f>
        <v>140109.20000000001</v>
      </c>
      <c r="E25" s="185">
        <f>E26</f>
        <v>124449.8</v>
      </c>
      <c r="F25" s="185">
        <f>F26</f>
        <v>15659.4</v>
      </c>
      <c r="G25" s="185">
        <f t="shared" si="2"/>
        <v>140109.20000000001</v>
      </c>
      <c r="H25" s="185">
        <f t="shared" si="3"/>
        <v>124449.8</v>
      </c>
      <c r="I25" s="185">
        <f t="shared" si="3"/>
        <v>15659.4</v>
      </c>
    </row>
    <row r="26" spans="1:9" s="252" customFormat="1" ht="21.75" customHeight="1">
      <c r="A26" s="286"/>
      <c r="B26" s="286"/>
      <c r="C26" s="183" t="s">
        <v>93</v>
      </c>
      <c r="D26" s="185">
        <f t="shared" si="4"/>
        <v>140109.20000000001</v>
      </c>
      <c r="E26" s="185">
        <f>E27+E28</f>
        <v>124449.8</v>
      </c>
      <c r="F26" s="185">
        <f>F27</f>
        <v>15659.4</v>
      </c>
      <c r="G26" s="185">
        <f>H26+I26</f>
        <v>140109.20000000001</v>
      </c>
      <c r="H26" s="185">
        <f t="shared" si="3"/>
        <v>124449.8</v>
      </c>
      <c r="I26" s="185">
        <f t="shared" si="3"/>
        <v>15659.4</v>
      </c>
    </row>
    <row r="27" spans="1:9" s="252" customFormat="1" ht="21.75" customHeight="1">
      <c r="A27" s="286"/>
      <c r="B27" s="286"/>
      <c r="C27" s="183" t="s">
        <v>38</v>
      </c>
      <c r="D27" s="185">
        <f t="shared" si="4"/>
        <v>140109.20000000001</v>
      </c>
      <c r="E27" s="185">
        <f>E29</f>
        <v>124449.8</v>
      </c>
      <c r="F27" s="185">
        <f>F28+F29</f>
        <v>15659.4</v>
      </c>
      <c r="G27" s="185">
        <f>H27+I27</f>
        <v>140109.20000000001</v>
      </c>
      <c r="H27" s="185">
        <f>H28+H29</f>
        <v>124449.8</v>
      </c>
      <c r="I27" s="185">
        <f>I28+I29</f>
        <v>15659.4</v>
      </c>
    </row>
    <row r="28" spans="1:9" s="252" customFormat="1" ht="27">
      <c r="A28" s="286"/>
      <c r="B28" s="286"/>
      <c r="C28" s="187" t="s">
        <v>178</v>
      </c>
      <c r="D28" s="185">
        <f t="shared" si="4"/>
        <v>3040</v>
      </c>
      <c r="E28" s="185">
        <v>0</v>
      </c>
      <c r="F28" s="185">
        <v>3040</v>
      </c>
      <c r="G28" s="185">
        <f>H28+I28</f>
        <v>3040</v>
      </c>
      <c r="H28" s="185">
        <v>0</v>
      </c>
      <c r="I28" s="185">
        <f>F28</f>
        <v>3040</v>
      </c>
    </row>
    <row r="29" spans="1:9" s="252" customFormat="1" ht="22.5" customHeight="1">
      <c r="A29" s="286"/>
      <c r="B29" s="286"/>
      <c r="C29" s="187" t="s">
        <v>39</v>
      </c>
      <c r="D29" s="185">
        <f t="shared" si="4"/>
        <v>137069.20000000001</v>
      </c>
      <c r="E29" s="185">
        <v>124449.8</v>
      </c>
      <c r="F29" s="185">
        <v>12619.4</v>
      </c>
      <c r="G29" s="185">
        <f>H29+I29</f>
        <v>137069.20000000001</v>
      </c>
      <c r="H29" s="185">
        <f>E29</f>
        <v>124449.8</v>
      </c>
      <c r="I29" s="185">
        <f>F29</f>
        <v>12619.4</v>
      </c>
    </row>
    <row r="30" spans="1:9" s="252" customFormat="1" ht="42.75">
      <c r="A30" s="286"/>
      <c r="B30" s="287" t="s">
        <v>130</v>
      </c>
      <c r="C30" s="245" t="s">
        <v>131</v>
      </c>
      <c r="D30" s="174">
        <f t="shared" si="4"/>
        <v>213983.19999999998</v>
      </c>
      <c r="E30" s="174">
        <f>E32</f>
        <v>187096.3</v>
      </c>
      <c r="F30" s="174">
        <f>F32</f>
        <v>26886.9</v>
      </c>
      <c r="G30" s="174">
        <f>H30+I30</f>
        <v>213983.19999999998</v>
      </c>
      <c r="H30" s="174">
        <f>H32</f>
        <v>187096.3</v>
      </c>
      <c r="I30" s="174">
        <f>I32</f>
        <v>26886.9</v>
      </c>
    </row>
    <row r="31" spans="1:9" s="252" customFormat="1" ht="22.5" customHeight="1">
      <c r="A31" s="286"/>
      <c r="B31" s="287"/>
      <c r="C31" s="93" t="s">
        <v>50</v>
      </c>
      <c r="D31" s="185"/>
      <c r="E31" s="185"/>
      <c r="F31" s="185"/>
      <c r="G31" s="185"/>
      <c r="H31" s="185"/>
      <c r="I31" s="185"/>
    </row>
    <row r="32" spans="1:9" s="252" customFormat="1" ht="22.5" customHeight="1">
      <c r="A32" s="286"/>
      <c r="B32" s="287"/>
      <c r="C32" s="188" t="s">
        <v>127</v>
      </c>
      <c r="D32" s="185">
        <f>E32+F32</f>
        <v>213983.19999999998</v>
      </c>
      <c r="E32" s="185">
        <f>E34</f>
        <v>187096.3</v>
      </c>
      <c r="F32" s="185">
        <f>F34</f>
        <v>26886.9</v>
      </c>
      <c r="G32" s="185">
        <f>H32+I32</f>
        <v>213983.19999999998</v>
      </c>
      <c r="H32" s="185">
        <f>H34</f>
        <v>187096.3</v>
      </c>
      <c r="I32" s="185">
        <f>I34</f>
        <v>26886.9</v>
      </c>
    </row>
    <row r="33" spans="1:10" s="252" customFormat="1" ht="22.5" customHeight="1">
      <c r="A33" s="286"/>
      <c r="B33" s="287"/>
      <c r="C33" s="93" t="s">
        <v>35</v>
      </c>
      <c r="D33" s="185"/>
      <c r="E33" s="185"/>
      <c r="F33" s="185"/>
      <c r="G33" s="185"/>
      <c r="H33" s="185"/>
      <c r="I33" s="185"/>
    </row>
    <row r="34" spans="1:10" s="252" customFormat="1" ht="22.5" customHeight="1">
      <c r="A34" s="286"/>
      <c r="B34" s="287"/>
      <c r="C34" s="93" t="s">
        <v>36</v>
      </c>
      <c r="D34" s="185">
        <f t="shared" ref="D34:D37" si="5">E34+F34</f>
        <v>213983.19999999998</v>
      </c>
      <c r="E34" s="185">
        <f t="shared" ref="E34:F37" si="6">E35</f>
        <v>187096.3</v>
      </c>
      <c r="F34" s="185">
        <f t="shared" si="6"/>
        <v>26886.9</v>
      </c>
      <c r="G34" s="185">
        <f t="shared" ref="G34:G37" si="7">H34+I34</f>
        <v>213983.19999999998</v>
      </c>
      <c r="H34" s="185">
        <f t="shared" ref="H34:I37" si="8">H35</f>
        <v>187096.3</v>
      </c>
      <c r="I34" s="185">
        <f t="shared" si="8"/>
        <v>26886.9</v>
      </c>
    </row>
    <row r="35" spans="1:10" s="252" customFormat="1" ht="22.5" customHeight="1">
      <c r="A35" s="286"/>
      <c r="B35" s="287"/>
      <c r="C35" s="93" t="s">
        <v>40</v>
      </c>
      <c r="D35" s="185">
        <f t="shared" si="5"/>
        <v>213983.19999999998</v>
      </c>
      <c r="E35" s="185">
        <f t="shared" si="6"/>
        <v>187096.3</v>
      </c>
      <c r="F35" s="185">
        <f t="shared" si="6"/>
        <v>26886.9</v>
      </c>
      <c r="G35" s="185">
        <f t="shared" si="7"/>
        <v>213983.19999999998</v>
      </c>
      <c r="H35" s="185">
        <f t="shared" si="8"/>
        <v>187096.3</v>
      </c>
      <c r="I35" s="185">
        <f t="shared" si="8"/>
        <v>26886.9</v>
      </c>
    </row>
    <row r="36" spans="1:10" s="252" customFormat="1" ht="22.5" customHeight="1">
      <c r="A36" s="286"/>
      <c r="B36" s="287"/>
      <c r="C36" s="93" t="s">
        <v>41</v>
      </c>
      <c r="D36" s="185">
        <f t="shared" si="5"/>
        <v>213983.19999999998</v>
      </c>
      <c r="E36" s="185">
        <f t="shared" si="6"/>
        <v>187096.3</v>
      </c>
      <c r="F36" s="185">
        <f t="shared" si="6"/>
        <v>26886.9</v>
      </c>
      <c r="G36" s="185">
        <f t="shared" si="7"/>
        <v>213983.19999999998</v>
      </c>
      <c r="H36" s="185">
        <f t="shared" si="8"/>
        <v>187096.3</v>
      </c>
      <c r="I36" s="185">
        <f t="shared" si="8"/>
        <v>26886.9</v>
      </c>
    </row>
    <row r="37" spans="1:10" s="252" customFormat="1" ht="22.5" customHeight="1">
      <c r="A37" s="286"/>
      <c r="B37" s="287"/>
      <c r="C37" s="93" t="s">
        <v>132</v>
      </c>
      <c r="D37" s="185">
        <f t="shared" si="5"/>
        <v>213983.19999999998</v>
      </c>
      <c r="E37" s="185">
        <f t="shared" si="6"/>
        <v>187096.3</v>
      </c>
      <c r="F37" s="185">
        <f t="shared" si="6"/>
        <v>26886.9</v>
      </c>
      <c r="G37" s="185">
        <f t="shared" si="7"/>
        <v>213983.19999999998</v>
      </c>
      <c r="H37" s="185">
        <f t="shared" si="8"/>
        <v>187096.3</v>
      </c>
      <c r="I37" s="185">
        <f t="shared" si="8"/>
        <v>26886.9</v>
      </c>
    </row>
    <row r="38" spans="1:10" s="252" customFormat="1" ht="22.5" customHeight="1">
      <c r="A38" s="286"/>
      <c r="B38" s="287"/>
      <c r="C38" s="93" t="s">
        <v>133</v>
      </c>
      <c r="D38" s="185">
        <f>E38+F38</f>
        <v>213983.19999999998</v>
      </c>
      <c r="E38" s="185">
        <v>187096.3</v>
      </c>
      <c r="F38" s="185">
        <v>26886.9</v>
      </c>
      <c r="G38" s="185">
        <f>H38+I38</f>
        <v>213983.19999999998</v>
      </c>
      <c r="H38" s="185">
        <f>E38</f>
        <v>187096.3</v>
      </c>
      <c r="I38" s="185">
        <f>F38</f>
        <v>26886.9</v>
      </c>
    </row>
    <row r="39" spans="1:10" s="252" customFormat="1" ht="54">
      <c r="A39" s="286"/>
      <c r="B39" s="287">
        <v>32002</v>
      </c>
      <c r="C39" s="93" t="s">
        <v>134</v>
      </c>
      <c r="D39" s="174">
        <f>+E39+F39</f>
        <v>131328.40000000002</v>
      </c>
      <c r="E39" s="174">
        <f>E41</f>
        <v>131608.06666666668</v>
      </c>
      <c r="F39" s="174">
        <f>F41</f>
        <v>-279.66666666666424</v>
      </c>
      <c r="G39" s="174">
        <f>H39+I39</f>
        <v>131328.40000000002</v>
      </c>
      <c r="H39" s="174">
        <f>H41</f>
        <v>131608.06666666668</v>
      </c>
      <c r="I39" s="174">
        <f>I41</f>
        <v>-279.66666666666424</v>
      </c>
      <c r="J39" s="253"/>
    </row>
    <row r="40" spans="1:10" s="252" customFormat="1" ht="15.75" customHeight="1">
      <c r="A40" s="286"/>
      <c r="B40" s="287"/>
      <c r="C40" s="93" t="s">
        <v>50</v>
      </c>
      <c r="D40" s="185"/>
      <c r="E40" s="174"/>
      <c r="F40" s="174"/>
      <c r="G40" s="185"/>
      <c r="H40" s="174"/>
      <c r="I40" s="174"/>
    </row>
    <row r="41" spans="1:10" s="252" customFormat="1" ht="23.25" customHeight="1">
      <c r="A41" s="286"/>
      <c r="B41" s="287"/>
      <c r="C41" s="188" t="s">
        <v>127</v>
      </c>
      <c r="D41" s="174">
        <f>E41+F41</f>
        <v>131328.40000000002</v>
      </c>
      <c r="E41" s="174">
        <f>E43</f>
        <v>131608.06666666668</v>
      </c>
      <c r="F41" s="174">
        <f>F43</f>
        <v>-279.66666666666424</v>
      </c>
      <c r="G41" s="174">
        <f>H41+I41</f>
        <v>131328.40000000002</v>
      </c>
      <c r="H41" s="174">
        <f>H43</f>
        <v>131608.06666666668</v>
      </c>
      <c r="I41" s="174">
        <f>I43</f>
        <v>-279.66666666666424</v>
      </c>
    </row>
    <row r="42" spans="1:10" s="252" customFormat="1" ht="22.5" customHeight="1">
      <c r="A42" s="286"/>
      <c r="B42" s="287"/>
      <c r="C42" s="93" t="s">
        <v>35</v>
      </c>
      <c r="D42" s="185"/>
      <c r="E42" s="174"/>
      <c r="F42" s="174"/>
      <c r="G42" s="185"/>
      <c r="H42" s="174"/>
      <c r="I42" s="174"/>
    </row>
    <row r="43" spans="1:10" s="252" customFormat="1" ht="22.5" customHeight="1">
      <c r="A43" s="286"/>
      <c r="B43" s="287"/>
      <c r="C43" s="93" t="s">
        <v>36</v>
      </c>
      <c r="D43" s="185">
        <f t="shared" ref="D43:D48" si="9">E43+F43</f>
        <v>131328.40000000002</v>
      </c>
      <c r="E43" s="174">
        <f>E44</f>
        <v>131608.06666666668</v>
      </c>
      <c r="F43" s="174">
        <f>F44</f>
        <v>-279.66666666666424</v>
      </c>
      <c r="G43" s="185">
        <f t="shared" ref="G43:G48" si="10">H43+I43</f>
        <v>131328.40000000002</v>
      </c>
      <c r="H43" s="185">
        <f>H44</f>
        <v>131608.06666666668</v>
      </c>
      <c r="I43" s="185">
        <f t="shared" ref="H43:I44" si="11">I44</f>
        <v>-279.66666666666424</v>
      </c>
    </row>
    <row r="44" spans="1:10" s="252" customFormat="1" ht="21.75" customHeight="1">
      <c r="A44" s="286"/>
      <c r="B44" s="287"/>
      <c r="C44" s="93" t="s">
        <v>40</v>
      </c>
      <c r="D44" s="185">
        <f t="shared" si="9"/>
        <v>131328.40000000002</v>
      </c>
      <c r="E44" s="185">
        <f>E45</f>
        <v>131608.06666666668</v>
      </c>
      <c r="F44" s="185">
        <f t="shared" ref="F44:F45" si="12">F45</f>
        <v>-279.66666666666424</v>
      </c>
      <c r="G44" s="185">
        <f t="shared" si="10"/>
        <v>131328.40000000002</v>
      </c>
      <c r="H44" s="185">
        <f t="shared" si="11"/>
        <v>131608.06666666668</v>
      </c>
      <c r="I44" s="185">
        <f t="shared" si="11"/>
        <v>-279.66666666666424</v>
      </c>
    </row>
    <row r="45" spans="1:10" s="252" customFormat="1" ht="21.75" customHeight="1">
      <c r="A45" s="286"/>
      <c r="B45" s="287"/>
      <c r="C45" s="93" t="s">
        <v>41</v>
      </c>
      <c r="D45" s="185">
        <f>E45+F45</f>
        <v>131328.40000000002</v>
      </c>
      <c r="E45" s="185">
        <f>E46</f>
        <v>131608.06666666668</v>
      </c>
      <c r="F45" s="185">
        <f t="shared" si="12"/>
        <v>-279.66666666666424</v>
      </c>
      <c r="G45" s="185">
        <f t="shared" si="10"/>
        <v>131328.40000000002</v>
      </c>
      <c r="H45" s="185">
        <f>H46</f>
        <v>131608.06666666668</v>
      </c>
      <c r="I45" s="185">
        <f>I46</f>
        <v>-279.66666666666424</v>
      </c>
    </row>
    <row r="46" spans="1:10" s="252" customFormat="1" ht="21.75" customHeight="1">
      <c r="A46" s="286"/>
      <c r="B46" s="287"/>
      <c r="C46" s="93" t="s">
        <v>135</v>
      </c>
      <c r="D46" s="185">
        <f t="shared" si="9"/>
        <v>131328.40000000002</v>
      </c>
      <c r="E46" s="185">
        <f>E47+E48</f>
        <v>131608.06666666668</v>
      </c>
      <c r="F46" s="185">
        <f>F47+F48</f>
        <v>-279.66666666666424</v>
      </c>
      <c r="G46" s="185">
        <f t="shared" si="10"/>
        <v>131328.40000000002</v>
      </c>
      <c r="H46" s="185">
        <f>H48+H47</f>
        <v>131608.06666666668</v>
      </c>
      <c r="I46" s="185">
        <f>I48+I47</f>
        <v>-279.66666666666424</v>
      </c>
    </row>
    <row r="47" spans="1:10" s="252" customFormat="1" ht="21.75" customHeight="1">
      <c r="A47" s="286"/>
      <c r="B47" s="287"/>
      <c r="C47" s="93" t="s">
        <v>170</v>
      </c>
      <c r="D47" s="185">
        <f t="shared" si="9"/>
        <v>215000.00000000003</v>
      </c>
      <c r="E47" s="185">
        <f>215000/1.2</f>
        <v>179166.66666666669</v>
      </c>
      <c r="F47" s="185">
        <f>215000/6</f>
        <v>35833.333333333336</v>
      </c>
      <c r="G47" s="185">
        <f t="shared" si="10"/>
        <v>215000.00000000003</v>
      </c>
      <c r="H47" s="185">
        <f>215000/1.2</f>
        <v>179166.66666666669</v>
      </c>
      <c r="I47" s="185">
        <f>215000/6</f>
        <v>35833.333333333336</v>
      </c>
    </row>
    <row r="48" spans="1:10" s="252" customFormat="1" ht="21.75" customHeight="1">
      <c r="A48" s="286"/>
      <c r="B48" s="287"/>
      <c r="C48" s="93" t="s">
        <v>43</v>
      </c>
      <c r="D48" s="185">
        <f t="shared" si="9"/>
        <v>-83671.600000000006</v>
      </c>
      <c r="E48" s="185">
        <v>-47558.6</v>
      </c>
      <c r="F48" s="185">
        <v>-36113</v>
      </c>
      <c r="G48" s="185">
        <f t="shared" si="10"/>
        <v>-83671.600000000006</v>
      </c>
      <c r="H48" s="185">
        <v>-47558.6</v>
      </c>
      <c r="I48" s="185">
        <v>-36113</v>
      </c>
    </row>
    <row r="50" spans="3:9">
      <c r="C50" s="254"/>
      <c r="D50" s="254"/>
      <c r="E50" s="254"/>
      <c r="F50" s="254"/>
      <c r="I50" s="251"/>
    </row>
  </sheetData>
  <mergeCells count="16">
    <mergeCell ref="B21:B29"/>
    <mergeCell ref="B30:B38"/>
    <mergeCell ref="A20:A48"/>
    <mergeCell ref="B39:B48"/>
    <mergeCell ref="A6:I6"/>
    <mergeCell ref="A9:B11"/>
    <mergeCell ref="C9:C13"/>
    <mergeCell ref="G11:I11"/>
    <mergeCell ref="A12:A13"/>
    <mergeCell ref="B12:B13"/>
    <mergeCell ref="G12:G13"/>
    <mergeCell ref="H12:I12"/>
    <mergeCell ref="D11:F11"/>
    <mergeCell ref="D12:D13"/>
    <mergeCell ref="E12:F12"/>
    <mergeCell ref="D9:I1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8"/>
  <sheetViews>
    <sheetView topLeftCell="A10" zoomScaleNormal="100" zoomScaleSheetLayoutView="93" workbookViewId="0">
      <selection activeCell="D53" sqref="D53"/>
    </sheetView>
  </sheetViews>
  <sheetFormatPr defaultColWidth="8.42578125" defaultRowHeight="13.5"/>
  <cols>
    <col min="1" max="1" width="34.42578125" style="3" customWidth="1"/>
    <col min="2" max="2" width="50.42578125" style="3" customWidth="1"/>
    <col min="3" max="3" width="16" style="3" customWidth="1"/>
    <col min="4" max="4" width="15" style="3" customWidth="1"/>
    <col min="5" max="5" width="17.5703125" style="3" customWidth="1"/>
    <col min="6" max="6" width="16.28515625" style="3" customWidth="1"/>
    <col min="7" max="7" width="17" style="3" customWidth="1"/>
    <col min="8" max="8" width="13.5703125" style="3" customWidth="1"/>
    <col min="9" max="256" width="8.42578125" style="3"/>
    <col min="257" max="257" width="34.42578125" style="3" customWidth="1"/>
    <col min="258" max="258" width="50.42578125" style="3" customWidth="1"/>
    <col min="259" max="259" width="0" style="3" hidden="1" customWidth="1"/>
    <col min="260" max="260" width="32.28515625" style="3" customWidth="1"/>
    <col min="261" max="261" width="17.5703125" style="3" customWidth="1"/>
    <col min="262" max="262" width="16.28515625" style="3" customWidth="1"/>
    <col min="263" max="263" width="17" style="3" customWidth="1"/>
    <col min="264" max="264" width="13.5703125" style="3" customWidth="1"/>
    <col min="265" max="512" width="8.42578125" style="3"/>
    <col min="513" max="513" width="34.42578125" style="3" customWidth="1"/>
    <col min="514" max="514" width="50.42578125" style="3" customWidth="1"/>
    <col min="515" max="515" width="0" style="3" hidden="1" customWidth="1"/>
    <col min="516" max="516" width="32.28515625" style="3" customWidth="1"/>
    <col min="517" max="517" width="17.5703125" style="3" customWidth="1"/>
    <col min="518" max="518" width="16.28515625" style="3" customWidth="1"/>
    <col min="519" max="519" width="17" style="3" customWidth="1"/>
    <col min="520" max="520" width="13.5703125" style="3" customWidth="1"/>
    <col min="521" max="768" width="8.42578125" style="3"/>
    <col min="769" max="769" width="34.42578125" style="3" customWidth="1"/>
    <col min="770" max="770" width="50.42578125" style="3" customWidth="1"/>
    <col min="771" max="771" width="0" style="3" hidden="1" customWidth="1"/>
    <col min="772" max="772" width="32.28515625" style="3" customWidth="1"/>
    <col min="773" max="773" width="17.5703125" style="3" customWidth="1"/>
    <col min="774" max="774" width="16.28515625" style="3" customWidth="1"/>
    <col min="775" max="775" width="17" style="3" customWidth="1"/>
    <col min="776" max="776" width="13.5703125" style="3" customWidth="1"/>
    <col min="777" max="1024" width="8.42578125" style="3"/>
    <col min="1025" max="1025" width="34.42578125" style="3" customWidth="1"/>
    <col min="1026" max="1026" width="50.42578125" style="3" customWidth="1"/>
    <col min="1027" max="1027" width="0" style="3" hidden="1" customWidth="1"/>
    <col min="1028" max="1028" width="32.28515625" style="3" customWidth="1"/>
    <col min="1029" max="1029" width="17.5703125" style="3" customWidth="1"/>
    <col min="1030" max="1030" width="16.28515625" style="3" customWidth="1"/>
    <col min="1031" max="1031" width="17" style="3" customWidth="1"/>
    <col min="1032" max="1032" width="13.5703125" style="3" customWidth="1"/>
    <col min="1033" max="1280" width="8.42578125" style="3"/>
    <col min="1281" max="1281" width="34.42578125" style="3" customWidth="1"/>
    <col min="1282" max="1282" width="50.42578125" style="3" customWidth="1"/>
    <col min="1283" max="1283" width="0" style="3" hidden="1" customWidth="1"/>
    <col min="1284" max="1284" width="32.28515625" style="3" customWidth="1"/>
    <col min="1285" max="1285" width="17.5703125" style="3" customWidth="1"/>
    <col min="1286" max="1286" width="16.28515625" style="3" customWidth="1"/>
    <col min="1287" max="1287" width="17" style="3" customWidth="1"/>
    <col min="1288" max="1288" width="13.5703125" style="3" customWidth="1"/>
    <col min="1289" max="1536" width="8.42578125" style="3"/>
    <col min="1537" max="1537" width="34.42578125" style="3" customWidth="1"/>
    <col min="1538" max="1538" width="50.42578125" style="3" customWidth="1"/>
    <col min="1539" max="1539" width="0" style="3" hidden="1" customWidth="1"/>
    <col min="1540" max="1540" width="32.28515625" style="3" customWidth="1"/>
    <col min="1541" max="1541" width="17.5703125" style="3" customWidth="1"/>
    <col min="1542" max="1542" width="16.28515625" style="3" customWidth="1"/>
    <col min="1543" max="1543" width="17" style="3" customWidth="1"/>
    <col min="1544" max="1544" width="13.5703125" style="3" customWidth="1"/>
    <col min="1545" max="1792" width="8.42578125" style="3"/>
    <col min="1793" max="1793" width="34.42578125" style="3" customWidth="1"/>
    <col min="1794" max="1794" width="50.42578125" style="3" customWidth="1"/>
    <col min="1795" max="1795" width="0" style="3" hidden="1" customWidth="1"/>
    <col min="1796" max="1796" width="32.28515625" style="3" customWidth="1"/>
    <col min="1797" max="1797" width="17.5703125" style="3" customWidth="1"/>
    <col min="1798" max="1798" width="16.28515625" style="3" customWidth="1"/>
    <col min="1799" max="1799" width="17" style="3" customWidth="1"/>
    <col min="1800" max="1800" width="13.5703125" style="3" customWidth="1"/>
    <col min="1801" max="2048" width="8.42578125" style="3"/>
    <col min="2049" max="2049" width="34.42578125" style="3" customWidth="1"/>
    <col min="2050" max="2050" width="50.42578125" style="3" customWidth="1"/>
    <col min="2051" max="2051" width="0" style="3" hidden="1" customWidth="1"/>
    <col min="2052" max="2052" width="32.28515625" style="3" customWidth="1"/>
    <col min="2053" max="2053" width="17.5703125" style="3" customWidth="1"/>
    <col min="2054" max="2054" width="16.28515625" style="3" customWidth="1"/>
    <col min="2055" max="2055" width="17" style="3" customWidth="1"/>
    <col min="2056" max="2056" width="13.5703125" style="3" customWidth="1"/>
    <col min="2057" max="2304" width="8.42578125" style="3"/>
    <col min="2305" max="2305" width="34.42578125" style="3" customWidth="1"/>
    <col min="2306" max="2306" width="50.42578125" style="3" customWidth="1"/>
    <col min="2307" max="2307" width="0" style="3" hidden="1" customWidth="1"/>
    <col min="2308" max="2308" width="32.28515625" style="3" customWidth="1"/>
    <col min="2309" max="2309" width="17.5703125" style="3" customWidth="1"/>
    <col min="2310" max="2310" width="16.28515625" style="3" customWidth="1"/>
    <col min="2311" max="2311" width="17" style="3" customWidth="1"/>
    <col min="2312" max="2312" width="13.5703125" style="3" customWidth="1"/>
    <col min="2313" max="2560" width="8.42578125" style="3"/>
    <col min="2561" max="2561" width="34.42578125" style="3" customWidth="1"/>
    <col min="2562" max="2562" width="50.42578125" style="3" customWidth="1"/>
    <col min="2563" max="2563" width="0" style="3" hidden="1" customWidth="1"/>
    <col min="2564" max="2564" width="32.28515625" style="3" customWidth="1"/>
    <col min="2565" max="2565" width="17.5703125" style="3" customWidth="1"/>
    <col min="2566" max="2566" width="16.28515625" style="3" customWidth="1"/>
    <col min="2567" max="2567" width="17" style="3" customWidth="1"/>
    <col min="2568" max="2568" width="13.5703125" style="3" customWidth="1"/>
    <col min="2569" max="2816" width="8.42578125" style="3"/>
    <col min="2817" max="2817" width="34.42578125" style="3" customWidth="1"/>
    <col min="2818" max="2818" width="50.42578125" style="3" customWidth="1"/>
    <col min="2819" max="2819" width="0" style="3" hidden="1" customWidth="1"/>
    <col min="2820" max="2820" width="32.28515625" style="3" customWidth="1"/>
    <col min="2821" max="2821" width="17.5703125" style="3" customWidth="1"/>
    <col min="2822" max="2822" width="16.28515625" style="3" customWidth="1"/>
    <col min="2823" max="2823" width="17" style="3" customWidth="1"/>
    <col min="2824" max="2824" width="13.5703125" style="3" customWidth="1"/>
    <col min="2825" max="3072" width="8.42578125" style="3"/>
    <col min="3073" max="3073" width="34.42578125" style="3" customWidth="1"/>
    <col min="3074" max="3074" width="50.42578125" style="3" customWidth="1"/>
    <col min="3075" max="3075" width="0" style="3" hidden="1" customWidth="1"/>
    <col min="3076" max="3076" width="32.28515625" style="3" customWidth="1"/>
    <col min="3077" max="3077" width="17.5703125" style="3" customWidth="1"/>
    <col min="3078" max="3078" width="16.28515625" style="3" customWidth="1"/>
    <col min="3079" max="3079" width="17" style="3" customWidth="1"/>
    <col min="3080" max="3080" width="13.5703125" style="3" customWidth="1"/>
    <col min="3081" max="3328" width="8.42578125" style="3"/>
    <col min="3329" max="3329" width="34.42578125" style="3" customWidth="1"/>
    <col min="3330" max="3330" width="50.42578125" style="3" customWidth="1"/>
    <col min="3331" max="3331" width="0" style="3" hidden="1" customWidth="1"/>
    <col min="3332" max="3332" width="32.28515625" style="3" customWidth="1"/>
    <col min="3333" max="3333" width="17.5703125" style="3" customWidth="1"/>
    <col min="3334" max="3334" width="16.28515625" style="3" customWidth="1"/>
    <col min="3335" max="3335" width="17" style="3" customWidth="1"/>
    <col min="3336" max="3336" width="13.5703125" style="3" customWidth="1"/>
    <col min="3337" max="3584" width="8.42578125" style="3"/>
    <col min="3585" max="3585" width="34.42578125" style="3" customWidth="1"/>
    <col min="3586" max="3586" width="50.42578125" style="3" customWidth="1"/>
    <col min="3587" max="3587" width="0" style="3" hidden="1" customWidth="1"/>
    <col min="3588" max="3588" width="32.28515625" style="3" customWidth="1"/>
    <col min="3589" max="3589" width="17.5703125" style="3" customWidth="1"/>
    <col min="3590" max="3590" width="16.28515625" style="3" customWidth="1"/>
    <col min="3591" max="3591" width="17" style="3" customWidth="1"/>
    <col min="3592" max="3592" width="13.5703125" style="3" customWidth="1"/>
    <col min="3593" max="3840" width="8.42578125" style="3"/>
    <col min="3841" max="3841" width="34.42578125" style="3" customWidth="1"/>
    <col min="3842" max="3842" width="50.42578125" style="3" customWidth="1"/>
    <col min="3843" max="3843" width="0" style="3" hidden="1" customWidth="1"/>
    <col min="3844" max="3844" width="32.28515625" style="3" customWidth="1"/>
    <col min="3845" max="3845" width="17.5703125" style="3" customWidth="1"/>
    <col min="3846" max="3846" width="16.28515625" style="3" customWidth="1"/>
    <col min="3847" max="3847" width="17" style="3" customWidth="1"/>
    <col min="3848" max="3848" width="13.5703125" style="3" customWidth="1"/>
    <col min="3849" max="4096" width="8.42578125" style="3"/>
    <col min="4097" max="4097" width="34.42578125" style="3" customWidth="1"/>
    <col min="4098" max="4098" width="50.42578125" style="3" customWidth="1"/>
    <col min="4099" max="4099" width="0" style="3" hidden="1" customWidth="1"/>
    <col min="4100" max="4100" width="32.28515625" style="3" customWidth="1"/>
    <col min="4101" max="4101" width="17.5703125" style="3" customWidth="1"/>
    <col min="4102" max="4102" width="16.28515625" style="3" customWidth="1"/>
    <col min="4103" max="4103" width="17" style="3" customWidth="1"/>
    <col min="4104" max="4104" width="13.5703125" style="3" customWidth="1"/>
    <col min="4105" max="4352" width="8.42578125" style="3"/>
    <col min="4353" max="4353" width="34.42578125" style="3" customWidth="1"/>
    <col min="4354" max="4354" width="50.42578125" style="3" customWidth="1"/>
    <col min="4355" max="4355" width="0" style="3" hidden="1" customWidth="1"/>
    <col min="4356" max="4356" width="32.28515625" style="3" customWidth="1"/>
    <col min="4357" max="4357" width="17.5703125" style="3" customWidth="1"/>
    <col min="4358" max="4358" width="16.28515625" style="3" customWidth="1"/>
    <col min="4359" max="4359" width="17" style="3" customWidth="1"/>
    <col min="4360" max="4360" width="13.5703125" style="3" customWidth="1"/>
    <col min="4361" max="4608" width="8.42578125" style="3"/>
    <col min="4609" max="4609" width="34.42578125" style="3" customWidth="1"/>
    <col min="4610" max="4610" width="50.42578125" style="3" customWidth="1"/>
    <col min="4611" max="4611" width="0" style="3" hidden="1" customWidth="1"/>
    <col min="4612" max="4612" width="32.28515625" style="3" customWidth="1"/>
    <col min="4613" max="4613" width="17.5703125" style="3" customWidth="1"/>
    <col min="4614" max="4614" width="16.28515625" style="3" customWidth="1"/>
    <col min="4615" max="4615" width="17" style="3" customWidth="1"/>
    <col min="4616" max="4616" width="13.5703125" style="3" customWidth="1"/>
    <col min="4617" max="4864" width="8.42578125" style="3"/>
    <col min="4865" max="4865" width="34.42578125" style="3" customWidth="1"/>
    <col min="4866" max="4866" width="50.42578125" style="3" customWidth="1"/>
    <col min="4867" max="4867" width="0" style="3" hidden="1" customWidth="1"/>
    <col min="4868" max="4868" width="32.28515625" style="3" customWidth="1"/>
    <col min="4869" max="4869" width="17.5703125" style="3" customWidth="1"/>
    <col min="4870" max="4870" width="16.28515625" style="3" customWidth="1"/>
    <col min="4871" max="4871" width="17" style="3" customWidth="1"/>
    <col min="4872" max="4872" width="13.5703125" style="3" customWidth="1"/>
    <col min="4873" max="5120" width="8.42578125" style="3"/>
    <col min="5121" max="5121" width="34.42578125" style="3" customWidth="1"/>
    <col min="5122" max="5122" width="50.42578125" style="3" customWidth="1"/>
    <col min="5123" max="5123" width="0" style="3" hidden="1" customWidth="1"/>
    <col min="5124" max="5124" width="32.28515625" style="3" customWidth="1"/>
    <col min="5125" max="5125" width="17.5703125" style="3" customWidth="1"/>
    <col min="5126" max="5126" width="16.28515625" style="3" customWidth="1"/>
    <col min="5127" max="5127" width="17" style="3" customWidth="1"/>
    <col min="5128" max="5128" width="13.5703125" style="3" customWidth="1"/>
    <col min="5129" max="5376" width="8.42578125" style="3"/>
    <col min="5377" max="5377" width="34.42578125" style="3" customWidth="1"/>
    <col min="5378" max="5378" width="50.42578125" style="3" customWidth="1"/>
    <col min="5379" max="5379" width="0" style="3" hidden="1" customWidth="1"/>
    <col min="5380" max="5380" width="32.28515625" style="3" customWidth="1"/>
    <col min="5381" max="5381" width="17.5703125" style="3" customWidth="1"/>
    <col min="5382" max="5382" width="16.28515625" style="3" customWidth="1"/>
    <col min="5383" max="5383" width="17" style="3" customWidth="1"/>
    <col min="5384" max="5384" width="13.5703125" style="3" customWidth="1"/>
    <col min="5385" max="5632" width="8.42578125" style="3"/>
    <col min="5633" max="5633" width="34.42578125" style="3" customWidth="1"/>
    <col min="5634" max="5634" width="50.42578125" style="3" customWidth="1"/>
    <col min="5635" max="5635" width="0" style="3" hidden="1" customWidth="1"/>
    <col min="5636" max="5636" width="32.28515625" style="3" customWidth="1"/>
    <col min="5637" max="5637" width="17.5703125" style="3" customWidth="1"/>
    <col min="5638" max="5638" width="16.28515625" style="3" customWidth="1"/>
    <col min="5639" max="5639" width="17" style="3" customWidth="1"/>
    <col min="5640" max="5640" width="13.5703125" style="3" customWidth="1"/>
    <col min="5641" max="5888" width="8.42578125" style="3"/>
    <col min="5889" max="5889" width="34.42578125" style="3" customWidth="1"/>
    <col min="5890" max="5890" width="50.42578125" style="3" customWidth="1"/>
    <col min="5891" max="5891" width="0" style="3" hidden="1" customWidth="1"/>
    <col min="5892" max="5892" width="32.28515625" style="3" customWidth="1"/>
    <col min="5893" max="5893" width="17.5703125" style="3" customWidth="1"/>
    <col min="5894" max="5894" width="16.28515625" style="3" customWidth="1"/>
    <col min="5895" max="5895" width="17" style="3" customWidth="1"/>
    <col min="5896" max="5896" width="13.5703125" style="3" customWidth="1"/>
    <col min="5897" max="6144" width="8.42578125" style="3"/>
    <col min="6145" max="6145" width="34.42578125" style="3" customWidth="1"/>
    <col min="6146" max="6146" width="50.42578125" style="3" customWidth="1"/>
    <col min="6147" max="6147" width="0" style="3" hidden="1" customWidth="1"/>
    <col min="6148" max="6148" width="32.28515625" style="3" customWidth="1"/>
    <col min="6149" max="6149" width="17.5703125" style="3" customWidth="1"/>
    <col min="6150" max="6150" width="16.28515625" style="3" customWidth="1"/>
    <col min="6151" max="6151" width="17" style="3" customWidth="1"/>
    <col min="6152" max="6152" width="13.5703125" style="3" customWidth="1"/>
    <col min="6153" max="6400" width="8.42578125" style="3"/>
    <col min="6401" max="6401" width="34.42578125" style="3" customWidth="1"/>
    <col min="6402" max="6402" width="50.42578125" style="3" customWidth="1"/>
    <col min="6403" max="6403" width="0" style="3" hidden="1" customWidth="1"/>
    <col min="6404" max="6404" width="32.28515625" style="3" customWidth="1"/>
    <col min="6405" max="6405" width="17.5703125" style="3" customWidth="1"/>
    <col min="6406" max="6406" width="16.28515625" style="3" customWidth="1"/>
    <col min="6407" max="6407" width="17" style="3" customWidth="1"/>
    <col min="6408" max="6408" width="13.5703125" style="3" customWidth="1"/>
    <col min="6409" max="6656" width="8.42578125" style="3"/>
    <col min="6657" max="6657" width="34.42578125" style="3" customWidth="1"/>
    <col min="6658" max="6658" width="50.42578125" style="3" customWidth="1"/>
    <col min="6659" max="6659" width="0" style="3" hidden="1" customWidth="1"/>
    <col min="6660" max="6660" width="32.28515625" style="3" customWidth="1"/>
    <col min="6661" max="6661" width="17.5703125" style="3" customWidth="1"/>
    <col min="6662" max="6662" width="16.28515625" style="3" customWidth="1"/>
    <col min="6663" max="6663" width="17" style="3" customWidth="1"/>
    <col min="6664" max="6664" width="13.5703125" style="3" customWidth="1"/>
    <col min="6665" max="6912" width="8.42578125" style="3"/>
    <col min="6913" max="6913" width="34.42578125" style="3" customWidth="1"/>
    <col min="6914" max="6914" width="50.42578125" style="3" customWidth="1"/>
    <col min="6915" max="6915" width="0" style="3" hidden="1" customWidth="1"/>
    <col min="6916" max="6916" width="32.28515625" style="3" customWidth="1"/>
    <col min="6917" max="6917" width="17.5703125" style="3" customWidth="1"/>
    <col min="6918" max="6918" width="16.28515625" style="3" customWidth="1"/>
    <col min="6919" max="6919" width="17" style="3" customWidth="1"/>
    <col min="6920" max="6920" width="13.5703125" style="3" customWidth="1"/>
    <col min="6921" max="7168" width="8.42578125" style="3"/>
    <col min="7169" max="7169" width="34.42578125" style="3" customWidth="1"/>
    <col min="7170" max="7170" width="50.42578125" style="3" customWidth="1"/>
    <col min="7171" max="7171" width="0" style="3" hidden="1" customWidth="1"/>
    <col min="7172" max="7172" width="32.28515625" style="3" customWidth="1"/>
    <col min="7173" max="7173" width="17.5703125" style="3" customWidth="1"/>
    <col min="7174" max="7174" width="16.28515625" style="3" customWidth="1"/>
    <col min="7175" max="7175" width="17" style="3" customWidth="1"/>
    <col min="7176" max="7176" width="13.5703125" style="3" customWidth="1"/>
    <col min="7177" max="7424" width="8.42578125" style="3"/>
    <col min="7425" max="7425" width="34.42578125" style="3" customWidth="1"/>
    <col min="7426" max="7426" width="50.42578125" style="3" customWidth="1"/>
    <col min="7427" max="7427" width="0" style="3" hidden="1" customWidth="1"/>
    <col min="7428" max="7428" width="32.28515625" style="3" customWidth="1"/>
    <col min="7429" max="7429" width="17.5703125" style="3" customWidth="1"/>
    <col min="7430" max="7430" width="16.28515625" style="3" customWidth="1"/>
    <col min="7431" max="7431" width="17" style="3" customWidth="1"/>
    <col min="7432" max="7432" width="13.5703125" style="3" customWidth="1"/>
    <col min="7433" max="7680" width="8.42578125" style="3"/>
    <col min="7681" max="7681" width="34.42578125" style="3" customWidth="1"/>
    <col min="7682" max="7682" width="50.42578125" style="3" customWidth="1"/>
    <col min="7683" max="7683" width="0" style="3" hidden="1" customWidth="1"/>
    <col min="7684" max="7684" width="32.28515625" style="3" customWidth="1"/>
    <col min="7685" max="7685" width="17.5703125" style="3" customWidth="1"/>
    <col min="7686" max="7686" width="16.28515625" style="3" customWidth="1"/>
    <col min="7687" max="7687" width="17" style="3" customWidth="1"/>
    <col min="7688" max="7688" width="13.5703125" style="3" customWidth="1"/>
    <col min="7689" max="7936" width="8.42578125" style="3"/>
    <col min="7937" max="7937" width="34.42578125" style="3" customWidth="1"/>
    <col min="7938" max="7938" width="50.42578125" style="3" customWidth="1"/>
    <col min="7939" max="7939" width="0" style="3" hidden="1" customWidth="1"/>
    <col min="7940" max="7940" width="32.28515625" style="3" customWidth="1"/>
    <col min="7941" max="7941" width="17.5703125" style="3" customWidth="1"/>
    <col min="7942" max="7942" width="16.28515625" style="3" customWidth="1"/>
    <col min="7943" max="7943" width="17" style="3" customWidth="1"/>
    <col min="7944" max="7944" width="13.5703125" style="3" customWidth="1"/>
    <col min="7945" max="8192" width="8.42578125" style="3"/>
    <col min="8193" max="8193" width="34.42578125" style="3" customWidth="1"/>
    <col min="8194" max="8194" width="50.42578125" style="3" customWidth="1"/>
    <col min="8195" max="8195" width="0" style="3" hidden="1" customWidth="1"/>
    <col min="8196" max="8196" width="32.28515625" style="3" customWidth="1"/>
    <col min="8197" max="8197" width="17.5703125" style="3" customWidth="1"/>
    <col min="8198" max="8198" width="16.28515625" style="3" customWidth="1"/>
    <col min="8199" max="8199" width="17" style="3" customWidth="1"/>
    <col min="8200" max="8200" width="13.5703125" style="3" customWidth="1"/>
    <col min="8201" max="8448" width="8.42578125" style="3"/>
    <col min="8449" max="8449" width="34.42578125" style="3" customWidth="1"/>
    <col min="8450" max="8450" width="50.42578125" style="3" customWidth="1"/>
    <col min="8451" max="8451" width="0" style="3" hidden="1" customWidth="1"/>
    <col min="8452" max="8452" width="32.28515625" style="3" customWidth="1"/>
    <col min="8453" max="8453" width="17.5703125" style="3" customWidth="1"/>
    <col min="8454" max="8454" width="16.28515625" style="3" customWidth="1"/>
    <col min="8455" max="8455" width="17" style="3" customWidth="1"/>
    <col min="8456" max="8456" width="13.5703125" style="3" customWidth="1"/>
    <col min="8457" max="8704" width="8.42578125" style="3"/>
    <col min="8705" max="8705" width="34.42578125" style="3" customWidth="1"/>
    <col min="8706" max="8706" width="50.42578125" style="3" customWidth="1"/>
    <col min="8707" max="8707" width="0" style="3" hidden="1" customWidth="1"/>
    <col min="8708" max="8708" width="32.28515625" style="3" customWidth="1"/>
    <col min="8709" max="8709" width="17.5703125" style="3" customWidth="1"/>
    <col min="8710" max="8710" width="16.28515625" style="3" customWidth="1"/>
    <col min="8711" max="8711" width="17" style="3" customWidth="1"/>
    <col min="8712" max="8712" width="13.5703125" style="3" customWidth="1"/>
    <col min="8713" max="8960" width="8.42578125" style="3"/>
    <col min="8961" max="8961" width="34.42578125" style="3" customWidth="1"/>
    <col min="8962" max="8962" width="50.42578125" style="3" customWidth="1"/>
    <col min="8963" max="8963" width="0" style="3" hidden="1" customWidth="1"/>
    <col min="8964" max="8964" width="32.28515625" style="3" customWidth="1"/>
    <col min="8965" max="8965" width="17.5703125" style="3" customWidth="1"/>
    <col min="8966" max="8966" width="16.28515625" style="3" customWidth="1"/>
    <col min="8967" max="8967" width="17" style="3" customWidth="1"/>
    <col min="8968" max="8968" width="13.5703125" style="3" customWidth="1"/>
    <col min="8969" max="9216" width="8.42578125" style="3"/>
    <col min="9217" max="9217" width="34.42578125" style="3" customWidth="1"/>
    <col min="9218" max="9218" width="50.42578125" style="3" customWidth="1"/>
    <col min="9219" max="9219" width="0" style="3" hidden="1" customWidth="1"/>
    <col min="9220" max="9220" width="32.28515625" style="3" customWidth="1"/>
    <col min="9221" max="9221" width="17.5703125" style="3" customWidth="1"/>
    <col min="9222" max="9222" width="16.28515625" style="3" customWidth="1"/>
    <col min="9223" max="9223" width="17" style="3" customWidth="1"/>
    <col min="9224" max="9224" width="13.5703125" style="3" customWidth="1"/>
    <col min="9225" max="9472" width="8.42578125" style="3"/>
    <col min="9473" max="9473" width="34.42578125" style="3" customWidth="1"/>
    <col min="9474" max="9474" width="50.42578125" style="3" customWidth="1"/>
    <col min="9475" max="9475" width="0" style="3" hidden="1" customWidth="1"/>
    <col min="9476" max="9476" width="32.28515625" style="3" customWidth="1"/>
    <col min="9477" max="9477" width="17.5703125" style="3" customWidth="1"/>
    <col min="9478" max="9478" width="16.28515625" style="3" customWidth="1"/>
    <col min="9479" max="9479" width="17" style="3" customWidth="1"/>
    <col min="9480" max="9480" width="13.5703125" style="3" customWidth="1"/>
    <col min="9481" max="9728" width="8.42578125" style="3"/>
    <col min="9729" max="9729" width="34.42578125" style="3" customWidth="1"/>
    <col min="9730" max="9730" width="50.42578125" style="3" customWidth="1"/>
    <col min="9731" max="9731" width="0" style="3" hidden="1" customWidth="1"/>
    <col min="9732" max="9732" width="32.28515625" style="3" customWidth="1"/>
    <col min="9733" max="9733" width="17.5703125" style="3" customWidth="1"/>
    <col min="9734" max="9734" width="16.28515625" style="3" customWidth="1"/>
    <col min="9735" max="9735" width="17" style="3" customWidth="1"/>
    <col min="9736" max="9736" width="13.5703125" style="3" customWidth="1"/>
    <col min="9737" max="9984" width="8.42578125" style="3"/>
    <col min="9985" max="9985" width="34.42578125" style="3" customWidth="1"/>
    <col min="9986" max="9986" width="50.42578125" style="3" customWidth="1"/>
    <col min="9987" max="9987" width="0" style="3" hidden="1" customWidth="1"/>
    <col min="9988" max="9988" width="32.28515625" style="3" customWidth="1"/>
    <col min="9989" max="9989" width="17.5703125" style="3" customWidth="1"/>
    <col min="9990" max="9990" width="16.28515625" style="3" customWidth="1"/>
    <col min="9991" max="9991" width="17" style="3" customWidth="1"/>
    <col min="9992" max="9992" width="13.5703125" style="3" customWidth="1"/>
    <col min="9993" max="10240" width="8.42578125" style="3"/>
    <col min="10241" max="10241" width="34.42578125" style="3" customWidth="1"/>
    <col min="10242" max="10242" width="50.42578125" style="3" customWidth="1"/>
    <col min="10243" max="10243" width="0" style="3" hidden="1" customWidth="1"/>
    <col min="10244" max="10244" width="32.28515625" style="3" customWidth="1"/>
    <col min="10245" max="10245" width="17.5703125" style="3" customWidth="1"/>
    <col min="10246" max="10246" width="16.28515625" style="3" customWidth="1"/>
    <col min="10247" max="10247" width="17" style="3" customWidth="1"/>
    <col min="10248" max="10248" width="13.5703125" style="3" customWidth="1"/>
    <col min="10249" max="10496" width="8.42578125" style="3"/>
    <col min="10497" max="10497" width="34.42578125" style="3" customWidth="1"/>
    <col min="10498" max="10498" width="50.42578125" style="3" customWidth="1"/>
    <col min="10499" max="10499" width="0" style="3" hidden="1" customWidth="1"/>
    <col min="10500" max="10500" width="32.28515625" style="3" customWidth="1"/>
    <col min="10501" max="10501" width="17.5703125" style="3" customWidth="1"/>
    <col min="10502" max="10502" width="16.28515625" style="3" customWidth="1"/>
    <col min="10503" max="10503" width="17" style="3" customWidth="1"/>
    <col min="10504" max="10504" width="13.5703125" style="3" customWidth="1"/>
    <col min="10505" max="10752" width="8.42578125" style="3"/>
    <col min="10753" max="10753" width="34.42578125" style="3" customWidth="1"/>
    <col min="10754" max="10754" width="50.42578125" style="3" customWidth="1"/>
    <col min="10755" max="10755" width="0" style="3" hidden="1" customWidth="1"/>
    <col min="10756" max="10756" width="32.28515625" style="3" customWidth="1"/>
    <col min="10757" max="10757" width="17.5703125" style="3" customWidth="1"/>
    <col min="10758" max="10758" width="16.28515625" style="3" customWidth="1"/>
    <col min="10759" max="10759" width="17" style="3" customWidth="1"/>
    <col min="10760" max="10760" width="13.5703125" style="3" customWidth="1"/>
    <col min="10761" max="11008" width="8.42578125" style="3"/>
    <col min="11009" max="11009" width="34.42578125" style="3" customWidth="1"/>
    <col min="11010" max="11010" width="50.42578125" style="3" customWidth="1"/>
    <col min="11011" max="11011" width="0" style="3" hidden="1" customWidth="1"/>
    <col min="11012" max="11012" width="32.28515625" style="3" customWidth="1"/>
    <col min="11013" max="11013" width="17.5703125" style="3" customWidth="1"/>
    <col min="11014" max="11014" width="16.28515625" style="3" customWidth="1"/>
    <col min="11015" max="11015" width="17" style="3" customWidth="1"/>
    <col min="11016" max="11016" width="13.5703125" style="3" customWidth="1"/>
    <col min="11017" max="11264" width="8.42578125" style="3"/>
    <col min="11265" max="11265" width="34.42578125" style="3" customWidth="1"/>
    <col min="11266" max="11266" width="50.42578125" style="3" customWidth="1"/>
    <col min="11267" max="11267" width="0" style="3" hidden="1" customWidth="1"/>
    <col min="11268" max="11268" width="32.28515625" style="3" customWidth="1"/>
    <col min="11269" max="11269" width="17.5703125" style="3" customWidth="1"/>
    <col min="11270" max="11270" width="16.28515625" style="3" customWidth="1"/>
    <col min="11271" max="11271" width="17" style="3" customWidth="1"/>
    <col min="11272" max="11272" width="13.5703125" style="3" customWidth="1"/>
    <col min="11273" max="11520" width="8.42578125" style="3"/>
    <col min="11521" max="11521" width="34.42578125" style="3" customWidth="1"/>
    <col min="11522" max="11522" width="50.42578125" style="3" customWidth="1"/>
    <col min="11523" max="11523" width="0" style="3" hidden="1" customWidth="1"/>
    <col min="11524" max="11524" width="32.28515625" style="3" customWidth="1"/>
    <col min="11525" max="11525" width="17.5703125" style="3" customWidth="1"/>
    <col min="11526" max="11526" width="16.28515625" style="3" customWidth="1"/>
    <col min="11527" max="11527" width="17" style="3" customWidth="1"/>
    <col min="11528" max="11528" width="13.5703125" style="3" customWidth="1"/>
    <col min="11529" max="11776" width="8.42578125" style="3"/>
    <col min="11777" max="11777" width="34.42578125" style="3" customWidth="1"/>
    <col min="11778" max="11778" width="50.42578125" style="3" customWidth="1"/>
    <col min="11779" max="11779" width="0" style="3" hidden="1" customWidth="1"/>
    <col min="11780" max="11780" width="32.28515625" style="3" customWidth="1"/>
    <col min="11781" max="11781" width="17.5703125" style="3" customWidth="1"/>
    <col min="11782" max="11782" width="16.28515625" style="3" customWidth="1"/>
    <col min="11783" max="11783" width="17" style="3" customWidth="1"/>
    <col min="11784" max="11784" width="13.5703125" style="3" customWidth="1"/>
    <col min="11785" max="12032" width="8.42578125" style="3"/>
    <col min="12033" max="12033" width="34.42578125" style="3" customWidth="1"/>
    <col min="12034" max="12034" width="50.42578125" style="3" customWidth="1"/>
    <col min="12035" max="12035" width="0" style="3" hidden="1" customWidth="1"/>
    <col min="12036" max="12036" width="32.28515625" style="3" customWidth="1"/>
    <col min="12037" max="12037" width="17.5703125" style="3" customWidth="1"/>
    <col min="12038" max="12038" width="16.28515625" style="3" customWidth="1"/>
    <col min="12039" max="12039" width="17" style="3" customWidth="1"/>
    <col min="12040" max="12040" width="13.5703125" style="3" customWidth="1"/>
    <col min="12041" max="12288" width="8.42578125" style="3"/>
    <col min="12289" max="12289" width="34.42578125" style="3" customWidth="1"/>
    <col min="12290" max="12290" width="50.42578125" style="3" customWidth="1"/>
    <col min="12291" max="12291" width="0" style="3" hidden="1" customWidth="1"/>
    <col min="12292" max="12292" width="32.28515625" style="3" customWidth="1"/>
    <col min="12293" max="12293" width="17.5703125" style="3" customWidth="1"/>
    <col min="12294" max="12294" width="16.28515625" style="3" customWidth="1"/>
    <col min="12295" max="12295" width="17" style="3" customWidth="1"/>
    <col min="12296" max="12296" width="13.5703125" style="3" customWidth="1"/>
    <col min="12297" max="12544" width="8.42578125" style="3"/>
    <col min="12545" max="12545" width="34.42578125" style="3" customWidth="1"/>
    <col min="12546" max="12546" width="50.42578125" style="3" customWidth="1"/>
    <col min="12547" max="12547" width="0" style="3" hidden="1" customWidth="1"/>
    <col min="12548" max="12548" width="32.28515625" style="3" customWidth="1"/>
    <col min="12549" max="12549" width="17.5703125" style="3" customWidth="1"/>
    <col min="12550" max="12550" width="16.28515625" style="3" customWidth="1"/>
    <col min="12551" max="12551" width="17" style="3" customWidth="1"/>
    <col min="12552" max="12552" width="13.5703125" style="3" customWidth="1"/>
    <col min="12553" max="12800" width="8.42578125" style="3"/>
    <col min="12801" max="12801" width="34.42578125" style="3" customWidth="1"/>
    <col min="12802" max="12802" width="50.42578125" style="3" customWidth="1"/>
    <col min="12803" max="12803" width="0" style="3" hidden="1" customWidth="1"/>
    <col min="12804" max="12804" width="32.28515625" style="3" customWidth="1"/>
    <col min="12805" max="12805" width="17.5703125" style="3" customWidth="1"/>
    <col min="12806" max="12806" width="16.28515625" style="3" customWidth="1"/>
    <col min="12807" max="12807" width="17" style="3" customWidth="1"/>
    <col min="12808" max="12808" width="13.5703125" style="3" customWidth="1"/>
    <col min="12809" max="13056" width="8.42578125" style="3"/>
    <col min="13057" max="13057" width="34.42578125" style="3" customWidth="1"/>
    <col min="13058" max="13058" width="50.42578125" style="3" customWidth="1"/>
    <col min="13059" max="13059" width="0" style="3" hidden="1" customWidth="1"/>
    <col min="13060" max="13060" width="32.28515625" style="3" customWidth="1"/>
    <col min="13061" max="13061" width="17.5703125" style="3" customWidth="1"/>
    <col min="13062" max="13062" width="16.28515625" style="3" customWidth="1"/>
    <col min="13063" max="13063" width="17" style="3" customWidth="1"/>
    <col min="13064" max="13064" width="13.5703125" style="3" customWidth="1"/>
    <col min="13065" max="13312" width="8.42578125" style="3"/>
    <col min="13313" max="13313" width="34.42578125" style="3" customWidth="1"/>
    <col min="13314" max="13314" width="50.42578125" style="3" customWidth="1"/>
    <col min="13315" max="13315" width="0" style="3" hidden="1" customWidth="1"/>
    <col min="13316" max="13316" width="32.28515625" style="3" customWidth="1"/>
    <col min="13317" max="13317" width="17.5703125" style="3" customWidth="1"/>
    <col min="13318" max="13318" width="16.28515625" style="3" customWidth="1"/>
    <col min="13319" max="13319" width="17" style="3" customWidth="1"/>
    <col min="13320" max="13320" width="13.5703125" style="3" customWidth="1"/>
    <col min="13321" max="13568" width="8.42578125" style="3"/>
    <col min="13569" max="13569" width="34.42578125" style="3" customWidth="1"/>
    <col min="13570" max="13570" width="50.42578125" style="3" customWidth="1"/>
    <col min="13571" max="13571" width="0" style="3" hidden="1" customWidth="1"/>
    <col min="13572" max="13572" width="32.28515625" style="3" customWidth="1"/>
    <col min="13573" max="13573" width="17.5703125" style="3" customWidth="1"/>
    <col min="13574" max="13574" width="16.28515625" style="3" customWidth="1"/>
    <col min="13575" max="13575" width="17" style="3" customWidth="1"/>
    <col min="13576" max="13576" width="13.5703125" style="3" customWidth="1"/>
    <col min="13577" max="13824" width="8.42578125" style="3"/>
    <col min="13825" max="13825" width="34.42578125" style="3" customWidth="1"/>
    <col min="13826" max="13826" width="50.42578125" style="3" customWidth="1"/>
    <col min="13827" max="13827" width="0" style="3" hidden="1" customWidth="1"/>
    <col min="13828" max="13828" width="32.28515625" style="3" customWidth="1"/>
    <col min="13829" max="13829" width="17.5703125" style="3" customWidth="1"/>
    <col min="13830" max="13830" width="16.28515625" style="3" customWidth="1"/>
    <col min="13831" max="13831" width="17" style="3" customWidth="1"/>
    <col min="13832" max="13832" width="13.5703125" style="3" customWidth="1"/>
    <col min="13833" max="14080" width="8.42578125" style="3"/>
    <col min="14081" max="14081" width="34.42578125" style="3" customWidth="1"/>
    <col min="14082" max="14082" width="50.42578125" style="3" customWidth="1"/>
    <col min="14083" max="14083" width="0" style="3" hidden="1" customWidth="1"/>
    <col min="14084" max="14084" width="32.28515625" style="3" customWidth="1"/>
    <col min="14085" max="14085" width="17.5703125" style="3" customWidth="1"/>
    <col min="14086" max="14086" width="16.28515625" style="3" customWidth="1"/>
    <col min="14087" max="14087" width="17" style="3" customWidth="1"/>
    <col min="14088" max="14088" width="13.5703125" style="3" customWidth="1"/>
    <col min="14089" max="14336" width="8.42578125" style="3"/>
    <col min="14337" max="14337" width="34.42578125" style="3" customWidth="1"/>
    <col min="14338" max="14338" width="50.42578125" style="3" customWidth="1"/>
    <col min="14339" max="14339" width="0" style="3" hidden="1" customWidth="1"/>
    <col min="14340" max="14340" width="32.28515625" style="3" customWidth="1"/>
    <col min="14341" max="14341" width="17.5703125" style="3" customWidth="1"/>
    <col min="14342" max="14342" width="16.28515625" style="3" customWidth="1"/>
    <col min="14343" max="14343" width="17" style="3" customWidth="1"/>
    <col min="14344" max="14344" width="13.5703125" style="3" customWidth="1"/>
    <col min="14345" max="14592" width="8.42578125" style="3"/>
    <col min="14593" max="14593" width="34.42578125" style="3" customWidth="1"/>
    <col min="14594" max="14594" width="50.42578125" style="3" customWidth="1"/>
    <col min="14595" max="14595" width="0" style="3" hidden="1" customWidth="1"/>
    <col min="14596" max="14596" width="32.28515625" style="3" customWidth="1"/>
    <col min="14597" max="14597" width="17.5703125" style="3" customWidth="1"/>
    <col min="14598" max="14598" width="16.28515625" style="3" customWidth="1"/>
    <col min="14599" max="14599" width="17" style="3" customWidth="1"/>
    <col min="14600" max="14600" width="13.5703125" style="3" customWidth="1"/>
    <col min="14601" max="14848" width="8.42578125" style="3"/>
    <col min="14849" max="14849" width="34.42578125" style="3" customWidth="1"/>
    <col min="14850" max="14850" width="50.42578125" style="3" customWidth="1"/>
    <col min="14851" max="14851" width="0" style="3" hidden="1" customWidth="1"/>
    <col min="14852" max="14852" width="32.28515625" style="3" customWidth="1"/>
    <col min="14853" max="14853" width="17.5703125" style="3" customWidth="1"/>
    <col min="14854" max="14854" width="16.28515625" style="3" customWidth="1"/>
    <col min="14855" max="14855" width="17" style="3" customWidth="1"/>
    <col min="14856" max="14856" width="13.5703125" style="3" customWidth="1"/>
    <col min="14857" max="15104" width="8.42578125" style="3"/>
    <col min="15105" max="15105" width="34.42578125" style="3" customWidth="1"/>
    <col min="15106" max="15106" width="50.42578125" style="3" customWidth="1"/>
    <col min="15107" max="15107" width="0" style="3" hidden="1" customWidth="1"/>
    <col min="15108" max="15108" width="32.28515625" style="3" customWidth="1"/>
    <col min="15109" max="15109" width="17.5703125" style="3" customWidth="1"/>
    <col min="15110" max="15110" width="16.28515625" style="3" customWidth="1"/>
    <col min="15111" max="15111" width="17" style="3" customWidth="1"/>
    <col min="15112" max="15112" width="13.5703125" style="3" customWidth="1"/>
    <col min="15113" max="15360" width="8.42578125" style="3"/>
    <col min="15361" max="15361" width="34.42578125" style="3" customWidth="1"/>
    <col min="15362" max="15362" width="50.42578125" style="3" customWidth="1"/>
    <col min="15363" max="15363" width="0" style="3" hidden="1" customWidth="1"/>
    <col min="15364" max="15364" width="32.28515625" style="3" customWidth="1"/>
    <col min="15365" max="15365" width="17.5703125" style="3" customWidth="1"/>
    <col min="15366" max="15366" width="16.28515625" style="3" customWidth="1"/>
    <col min="15367" max="15367" width="17" style="3" customWidth="1"/>
    <col min="15368" max="15368" width="13.5703125" style="3" customWidth="1"/>
    <col min="15369" max="15616" width="8.42578125" style="3"/>
    <col min="15617" max="15617" width="34.42578125" style="3" customWidth="1"/>
    <col min="15618" max="15618" width="50.42578125" style="3" customWidth="1"/>
    <col min="15619" max="15619" width="0" style="3" hidden="1" customWidth="1"/>
    <col min="15620" max="15620" width="32.28515625" style="3" customWidth="1"/>
    <col min="15621" max="15621" width="17.5703125" style="3" customWidth="1"/>
    <col min="15622" max="15622" width="16.28515625" style="3" customWidth="1"/>
    <col min="15623" max="15623" width="17" style="3" customWidth="1"/>
    <col min="15624" max="15624" width="13.5703125" style="3" customWidth="1"/>
    <col min="15625" max="15872" width="8.42578125" style="3"/>
    <col min="15873" max="15873" width="34.42578125" style="3" customWidth="1"/>
    <col min="15874" max="15874" width="50.42578125" style="3" customWidth="1"/>
    <col min="15875" max="15875" width="0" style="3" hidden="1" customWidth="1"/>
    <col min="15876" max="15876" width="32.28515625" style="3" customWidth="1"/>
    <col min="15877" max="15877" width="17.5703125" style="3" customWidth="1"/>
    <col min="15878" max="15878" width="16.28515625" style="3" customWidth="1"/>
    <col min="15879" max="15879" width="17" style="3" customWidth="1"/>
    <col min="15880" max="15880" width="13.5703125" style="3" customWidth="1"/>
    <col min="15881" max="16128" width="8.42578125" style="3"/>
    <col min="16129" max="16129" width="34.42578125" style="3" customWidth="1"/>
    <col min="16130" max="16130" width="50.42578125" style="3" customWidth="1"/>
    <col min="16131" max="16131" width="0" style="3" hidden="1" customWidth="1"/>
    <col min="16132" max="16132" width="32.28515625" style="3" customWidth="1"/>
    <col min="16133" max="16133" width="17.5703125" style="3" customWidth="1"/>
    <col min="16134" max="16134" width="16.28515625" style="3" customWidth="1"/>
    <col min="16135" max="16135" width="17" style="3" customWidth="1"/>
    <col min="16136" max="16136" width="13.5703125" style="3" customWidth="1"/>
    <col min="16137" max="16384" width="8.42578125" style="3"/>
  </cols>
  <sheetData>
    <row r="2" spans="1:5" ht="16.5" customHeight="1">
      <c r="C2" s="305" t="s">
        <v>113</v>
      </c>
      <c r="D2" s="305"/>
      <c r="E2" s="239"/>
    </row>
    <row r="3" spans="1:5" ht="15.75" customHeight="1">
      <c r="B3" s="305" t="s">
        <v>89</v>
      </c>
      <c r="C3" s="305"/>
      <c r="D3" s="305"/>
      <c r="E3" s="239"/>
    </row>
    <row r="4" spans="1:5">
      <c r="B4" s="305" t="s">
        <v>52</v>
      </c>
      <c r="C4" s="305"/>
      <c r="D4" s="305"/>
    </row>
    <row r="5" spans="1:5">
      <c r="C5" s="239"/>
      <c r="D5" s="239"/>
    </row>
    <row r="6" spans="1:5">
      <c r="C6" s="306"/>
      <c r="D6" s="306"/>
    </row>
    <row r="7" spans="1:5">
      <c r="C7" s="240"/>
      <c r="D7" s="240"/>
    </row>
    <row r="8" spans="1:5" ht="48.75" customHeight="1">
      <c r="A8" s="307" t="s">
        <v>139</v>
      </c>
      <c r="B8" s="307"/>
      <c r="C8" s="307"/>
      <c r="D8" s="307"/>
      <c r="E8" s="194"/>
    </row>
    <row r="9" spans="1:5" ht="12.75" customHeight="1">
      <c r="A9" s="242"/>
      <c r="B9" s="242"/>
      <c r="C9" s="242"/>
      <c r="D9" s="242"/>
      <c r="E9" s="194"/>
    </row>
    <row r="10" spans="1:5" ht="28.5" customHeight="1">
      <c r="A10" s="297" t="s">
        <v>140</v>
      </c>
      <c r="B10" s="297"/>
      <c r="C10" s="242"/>
      <c r="D10" s="242"/>
      <c r="E10" s="242"/>
    </row>
    <row r="11" spans="1:5" ht="16.5">
      <c r="A11" s="298" t="s">
        <v>66</v>
      </c>
      <c r="B11" s="298"/>
      <c r="C11" s="298"/>
      <c r="D11" s="298"/>
      <c r="E11" s="242"/>
    </row>
    <row r="12" spans="1:5" ht="13.5" customHeight="1" thickBot="1">
      <c r="A12" s="238"/>
      <c r="B12" s="238"/>
      <c r="C12" s="238"/>
      <c r="D12" s="238"/>
      <c r="E12" s="242"/>
    </row>
    <row r="13" spans="1:5" ht="28.5" customHeight="1" thickBot="1">
      <c r="A13" s="189" t="s">
        <v>67</v>
      </c>
      <c r="B13" s="190" t="s">
        <v>68</v>
      </c>
      <c r="C13" s="238"/>
      <c r="D13" s="238"/>
      <c r="E13" s="242"/>
    </row>
    <row r="14" spans="1:5" ht="33.75" thickBot="1">
      <c r="A14" s="191">
        <v>1206</v>
      </c>
      <c r="B14" s="192" t="s">
        <v>141</v>
      </c>
      <c r="C14" s="238"/>
      <c r="D14" s="238"/>
      <c r="E14" s="242"/>
    </row>
    <row r="15" spans="1:5" ht="12.75" customHeight="1">
      <c r="A15" s="193"/>
      <c r="C15" s="238"/>
      <c r="D15" s="238"/>
      <c r="E15" s="242"/>
    </row>
    <row r="16" spans="1:5" ht="24" customHeight="1" thickBot="1">
      <c r="A16" s="194" t="s">
        <v>69</v>
      </c>
      <c r="C16" s="37"/>
      <c r="D16" s="37"/>
      <c r="E16" s="242"/>
    </row>
    <row r="17" spans="1:5" ht="66.599999999999994" customHeight="1">
      <c r="A17" s="195" t="s">
        <v>70</v>
      </c>
      <c r="B17" s="196">
        <v>1206</v>
      </c>
      <c r="C17" s="299" t="s">
        <v>3</v>
      </c>
      <c r="D17" s="300"/>
    </row>
    <row r="18" spans="1:5" ht="27.75" customHeight="1">
      <c r="A18" s="197" t="s">
        <v>71</v>
      </c>
      <c r="B18" s="198">
        <v>11001</v>
      </c>
      <c r="C18" s="185" t="s">
        <v>83</v>
      </c>
      <c r="D18" s="12" t="s">
        <v>84</v>
      </c>
    </row>
    <row r="19" spans="1:5" ht="58.5" customHeight="1">
      <c r="A19" s="197" t="s">
        <v>72</v>
      </c>
      <c r="B19" s="199" t="s">
        <v>142</v>
      </c>
      <c r="C19" s="93"/>
      <c r="D19" s="38"/>
    </row>
    <row r="20" spans="1:5" ht="45.75" customHeight="1">
      <c r="A20" s="197" t="s">
        <v>73</v>
      </c>
      <c r="B20" s="199" t="s">
        <v>143</v>
      </c>
      <c r="C20" s="93"/>
      <c r="D20" s="38"/>
    </row>
    <row r="21" spans="1:5" ht="29.25" customHeight="1">
      <c r="A21" s="197" t="s">
        <v>74</v>
      </c>
      <c r="B21" s="200" t="s">
        <v>12</v>
      </c>
      <c r="C21" s="93"/>
      <c r="D21" s="38"/>
    </row>
    <row r="22" spans="1:5" ht="49.5" customHeight="1">
      <c r="A22" s="197" t="s">
        <v>75</v>
      </c>
      <c r="B22" s="200" t="s">
        <v>144</v>
      </c>
      <c r="C22" s="93"/>
      <c r="D22" s="38"/>
    </row>
    <row r="23" spans="1:5" ht="19.5" customHeight="1">
      <c r="A23" s="295" t="s">
        <v>76</v>
      </c>
      <c r="B23" s="296"/>
      <c r="C23" s="97"/>
      <c r="D23" s="39"/>
    </row>
    <row r="24" spans="1:5" ht="21.75" customHeight="1" thickBot="1">
      <c r="A24" s="301" t="s">
        <v>77</v>
      </c>
      <c r="B24" s="302"/>
      <c r="C24" s="95">
        <f>'5'!D20</f>
        <v>140109.20000000001</v>
      </c>
      <c r="D24" s="40">
        <f>'3'!E20</f>
        <v>140109.20000000001</v>
      </c>
      <c r="E24" s="36"/>
    </row>
    <row r="25" spans="1:5" ht="21.75" customHeight="1">
      <c r="A25" s="201"/>
      <c r="B25" s="201"/>
      <c r="C25" s="94"/>
      <c r="D25" s="94"/>
      <c r="E25" s="36"/>
    </row>
    <row r="26" spans="1:5" ht="21.75" customHeight="1">
      <c r="A26" s="201"/>
      <c r="B26" s="201"/>
      <c r="C26" s="94"/>
      <c r="D26" s="94"/>
      <c r="E26" s="36"/>
    </row>
    <row r="27" spans="1:5" ht="12.75" customHeight="1" thickBot="1">
      <c r="A27" s="193"/>
      <c r="C27" s="238"/>
      <c r="D27" s="238"/>
      <c r="E27" s="242"/>
    </row>
    <row r="28" spans="1:5" ht="67.150000000000006" customHeight="1">
      <c r="A28" s="202" t="s">
        <v>70</v>
      </c>
      <c r="B28" s="203">
        <v>1206</v>
      </c>
      <c r="C28" s="299" t="s">
        <v>3</v>
      </c>
      <c r="D28" s="300"/>
    </row>
    <row r="29" spans="1:5" ht="31.5" customHeight="1">
      <c r="A29" s="204" t="s">
        <v>71</v>
      </c>
      <c r="B29" s="205">
        <v>32001</v>
      </c>
      <c r="C29" s="185" t="s">
        <v>83</v>
      </c>
      <c r="D29" s="12" t="s">
        <v>84</v>
      </c>
    </row>
    <row r="30" spans="1:5" ht="58.5" customHeight="1">
      <c r="A30" s="206" t="s">
        <v>72</v>
      </c>
      <c r="B30" s="207" t="s">
        <v>145</v>
      </c>
      <c r="C30" s="93"/>
      <c r="D30" s="38"/>
    </row>
    <row r="31" spans="1:5" ht="81">
      <c r="A31" s="206" t="s">
        <v>73</v>
      </c>
      <c r="B31" s="207" t="s">
        <v>146</v>
      </c>
      <c r="C31" s="93"/>
      <c r="D31" s="38"/>
    </row>
    <row r="32" spans="1:5" ht="42.75" customHeight="1">
      <c r="A32" s="206" t="s">
        <v>74</v>
      </c>
      <c r="B32" s="207" t="s">
        <v>119</v>
      </c>
      <c r="C32" s="93"/>
      <c r="D32" s="38"/>
    </row>
    <row r="33" spans="1:4" ht="42.6" customHeight="1">
      <c r="A33" s="206" t="s">
        <v>147</v>
      </c>
      <c r="B33" s="207" t="s">
        <v>144</v>
      </c>
      <c r="C33" s="93"/>
      <c r="D33" s="38"/>
    </row>
    <row r="34" spans="1:4" ht="19.5" customHeight="1">
      <c r="A34" s="295" t="s">
        <v>76</v>
      </c>
      <c r="B34" s="296"/>
      <c r="C34" s="97"/>
      <c r="D34" s="39"/>
    </row>
    <row r="35" spans="1:4" ht="19.5" customHeight="1">
      <c r="A35" s="294" t="s">
        <v>174</v>
      </c>
      <c r="B35" s="294"/>
      <c r="C35" s="226">
        <v>2</v>
      </c>
      <c r="D35" s="227">
        <v>2</v>
      </c>
    </row>
    <row r="36" spans="1:4" ht="19.5" customHeight="1">
      <c r="A36" s="294" t="s">
        <v>175</v>
      </c>
      <c r="B36" s="294"/>
      <c r="C36" s="226">
        <v>2169.23</v>
      </c>
      <c r="D36" s="227">
        <v>2169.23</v>
      </c>
    </row>
    <row r="37" spans="1:4" ht="24.75" customHeight="1" thickBot="1">
      <c r="A37" s="303" t="s">
        <v>77</v>
      </c>
      <c r="B37" s="304"/>
      <c r="C37" s="95">
        <f>'3'!D26</f>
        <v>213983.19999999998</v>
      </c>
      <c r="D37" s="40">
        <f>'3'!E26</f>
        <v>213983.19999999998</v>
      </c>
    </row>
    <row r="38" spans="1:4" ht="24.75" customHeight="1">
      <c r="A38" s="208"/>
      <c r="B38" s="208"/>
      <c r="C38" s="94"/>
      <c r="D38" s="94"/>
    </row>
    <row r="39" spans="1:4" ht="24.75" customHeight="1">
      <c r="A39" s="208"/>
      <c r="B39" s="208"/>
      <c r="C39" s="94"/>
      <c r="D39" s="94"/>
    </row>
    <row r="40" spans="1:4" s="41" customFormat="1" ht="18" thickBot="1">
      <c r="A40" s="310"/>
      <c r="B40" s="310"/>
      <c r="C40" s="310"/>
      <c r="D40" s="310"/>
    </row>
    <row r="41" spans="1:4" s="41" customFormat="1" ht="79.150000000000006" customHeight="1">
      <c r="A41" s="202" t="s">
        <v>70</v>
      </c>
      <c r="B41" s="203">
        <v>1206</v>
      </c>
      <c r="C41" s="299" t="s">
        <v>3</v>
      </c>
      <c r="D41" s="300"/>
    </row>
    <row r="42" spans="1:4" s="41" customFormat="1" ht="17.25">
      <c r="A42" s="204" t="s">
        <v>71</v>
      </c>
      <c r="B42" s="205">
        <v>32002</v>
      </c>
      <c r="C42" s="185" t="s">
        <v>83</v>
      </c>
      <c r="D42" s="12" t="s">
        <v>84</v>
      </c>
    </row>
    <row r="43" spans="1:4" s="41" customFormat="1" ht="67.5">
      <c r="A43" s="206" t="s">
        <v>72</v>
      </c>
      <c r="B43" s="207" t="s">
        <v>148</v>
      </c>
      <c r="C43" s="93"/>
      <c r="D43" s="38"/>
    </row>
    <row r="44" spans="1:4" s="41" customFormat="1" ht="54">
      <c r="A44" s="206" t="s">
        <v>73</v>
      </c>
      <c r="B44" s="207" t="s">
        <v>149</v>
      </c>
      <c r="C44" s="93"/>
      <c r="D44" s="38"/>
    </row>
    <row r="45" spans="1:4" s="41" customFormat="1" ht="40.5">
      <c r="A45" s="206" t="s">
        <v>74</v>
      </c>
      <c r="B45" s="207" t="s">
        <v>150</v>
      </c>
      <c r="C45" s="93"/>
      <c r="D45" s="38"/>
    </row>
    <row r="46" spans="1:4" s="41" customFormat="1" ht="27">
      <c r="A46" s="206" t="s">
        <v>147</v>
      </c>
      <c r="B46" s="207" t="s">
        <v>144</v>
      </c>
      <c r="C46" s="93"/>
      <c r="D46" s="38"/>
    </row>
    <row r="47" spans="1:4" s="41" customFormat="1" ht="17.25">
      <c r="A47" s="295" t="s">
        <v>76</v>
      </c>
      <c r="B47" s="296"/>
      <c r="C47" s="97"/>
      <c r="D47" s="39"/>
    </row>
    <row r="48" spans="1:4" s="41" customFormat="1" ht="17.25">
      <c r="A48" s="231"/>
      <c r="B48" s="232"/>
      <c r="C48" s="228"/>
      <c r="D48" s="229"/>
    </row>
    <row r="49" spans="1:5" s="41" customFormat="1" ht="17.25">
      <c r="A49" s="292" t="s">
        <v>176</v>
      </c>
      <c r="B49" s="293"/>
      <c r="C49" s="233">
        <v>-1</v>
      </c>
      <c r="D49" s="234">
        <v>-1</v>
      </c>
    </row>
    <row r="50" spans="1:5" s="41" customFormat="1" ht="17.25">
      <c r="A50" s="292" t="s">
        <v>172</v>
      </c>
      <c r="B50" s="293"/>
      <c r="C50" s="226">
        <v>15</v>
      </c>
      <c r="D50" s="227">
        <v>15</v>
      </c>
    </row>
    <row r="51" spans="1:5" s="41" customFormat="1" ht="17.25">
      <c r="A51" s="292" t="s">
        <v>171</v>
      </c>
      <c r="B51" s="293"/>
      <c r="C51" s="226">
        <v>10</v>
      </c>
      <c r="D51" s="227">
        <v>10</v>
      </c>
    </row>
    <row r="52" spans="1:5" s="41" customFormat="1" ht="66.75" customHeight="1">
      <c r="A52" s="292" t="s">
        <v>173</v>
      </c>
      <c r="B52" s="293"/>
      <c r="C52" s="233">
        <v>-6</v>
      </c>
      <c r="D52" s="234">
        <f>C52</f>
        <v>-6</v>
      </c>
    </row>
    <row r="53" spans="1:5" s="41" customFormat="1" ht="17.25">
      <c r="A53" s="224"/>
      <c r="B53" s="225"/>
      <c r="C53" s="228"/>
      <c r="D53" s="229"/>
    </row>
    <row r="54" spans="1:5" s="41" customFormat="1" ht="18" thickBot="1">
      <c r="A54" s="303" t="s">
        <v>77</v>
      </c>
      <c r="B54" s="304"/>
      <c r="C54" s="95">
        <f>'3'!D32</f>
        <v>131328.40000000002</v>
      </c>
      <c r="D54" s="40">
        <f>'3'!E32</f>
        <v>131328.40000000002</v>
      </c>
    </row>
    <row r="55" spans="1:5" s="41" customFormat="1" ht="17.25">
      <c r="A55" s="241"/>
      <c r="B55" s="241"/>
      <c r="C55" s="241"/>
      <c r="D55" s="241"/>
    </row>
    <row r="56" spans="1:5" s="41" customFormat="1" ht="17.25">
      <c r="A56" s="241"/>
      <c r="B56" s="241"/>
      <c r="C56" s="241"/>
      <c r="D56" s="241"/>
    </row>
    <row r="57" spans="1:5" s="41" customFormat="1" ht="17.25">
      <c r="A57" s="241"/>
      <c r="B57" s="241"/>
      <c r="C57" s="241"/>
      <c r="D57" s="241"/>
    </row>
    <row r="58" spans="1:5" s="41" customFormat="1" ht="17.25">
      <c r="A58" s="310"/>
      <c r="B58" s="310"/>
      <c r="C58" s="310"/>
      <c r="D58" s="310"/>
    </row>
    <row r="59" spans="1:5" ht="48.75" customHeight="1">
      <c r="A59" s="313" t="s">
        <v>90</v>
      </c>
      <c r="B59" s="313"/>
      <c r="C59" s="313"/>
      <c r="D59" s="313"/>
      <c r="E59" s="194"/>
    </row>
    <row r="60" spans="1:5" ht="16.5">
      <c r="A60" s="242"/>
      <c r="B60" s="242"/>
      <c r="C60" s="242"/>
      <c r="D60" s="242"/>
      <c r="E60" s="194"/>
    </row>
    <row r="61" spans="1:5" s="41" customFormat="1" ht="17.25">
      <c r="A61" s="310" t="s">
        <v>79</v>
      </c>
      <c r="B61" s="310"/>
      <c r="C61" s="310"/>
      <c r="D61" s="310"/>
    </row>
    <row r="62" spans="1:5" s="41" customFormat="1" ht="17.25">
      <c r="A62" s="314" t="s">
        <v>66</v>
      </c>
      <c r="B62" s="314"/>
      <c r="C62" s="314"/>
      <c r="D62" s="314"/>
    </row>
    <row r="63" spans="1:5" s="41" customFormat="1" ht="18" thickBot="1">
      <c r="A63" s="243"/>
      <c r="B63" s="243"/>
      <c r="C63" s="315"/>
      <c r="D63" s="315"/>
    </row>
    <row r="64" spans="1:5" s="41" customFormat="1" ht="17.25">
      <c r="A64" s="209" t="s">
        <v>80</v>
      </c>
      <c r="B64" s="311" t="s">
        <v>81</v>
      </c>
      <c r="C64" s="311"/>
      <c r="D64" s="312"/>
    </row>
    <row r="65" spans="1:4" s="41" customFormat="1" ht="17.25">
      <c r="A65" s="210">
        <v>1139</v>
      </c>
      <c r="B65" s="316" t="s">
        <v>15</v>
      </c>
      <c r="C65" s="316"/>
      <c r="D65" s="317"/>
    </row>
    <row r="66" spans="1:4" s="41" customFormat="1" ht="17.25">
      <c r="A66" s="211"/>
      <c r="B66" s="118"/>
      <c r="C66" s="118"/>
      <c r="D66" s="212"/>
    </row>
    <row r="67" spans="1:4" s="41" customFormat="1" ht="17.25">
      <c r="A67" s="318" t="s">
        <v>82</v>
      </c>
      <c r="B67" s="319"/>
      <c r="C67" s="319"/>
      <c r="D67" s="320"/>
    </row>
    <row r="68" spans="1:4" s="41" customFormat="1" ht="37.15" customHeight="1">
      <c r="A68" s="213" t="s">
        <v>70</v>
      </c>
      <c r="B68" s="188">
        <v>1139</v>
      </c>
      <c r="C68" s="321"/>
      <c r="D68" s="322"/>
    </row>
    <row r="69" spans="1:4" s="41" customFormat="1" ht="17.25">
      <c r="A69" s="213" t="s">
        <v>71</v>
      </c>
      <c r="B69" s="214">
        <v>11001</v>
      </c>
      <c r="C69" s="185" t="s">
        <v>83</v>
      </c>
      <c r="D69" s="12" t="s">
        <v>84</v>
      </c>
    </row>
    <row r="70" spans="1:4" s="41" customFormat="1" ht="17.25">
      <c r="A70" s="213" t="s">
        <v>72</v>
      </c>
      <c r="B70" s="188" t="s">
        <v>20</v>
      </c>
      <c r="C70" s="93"/>
      <c r="D70" s="38"/>
    </row>
    <row r="71" spans="1:4" s="41" customFormat="1" ht="62.1" customHeight="1">
      <c r="A71" s="213" t="s">
        <v>73</v>
      </c>
      <c r="B71" s="188" t="s">
        <v>22</v>
      </c>
      <c r="C71" s="93"/>
      <c r="D71" s="38"/>
    </row>
    <row r="72" spans="1:4" s="41" customFormat="1" ht="19.5" customHeight="1">
      <c r="A72" s="213" t="s">
        <v>74</v>
      </c>
      <c r="B72" s="188" t="s">
        <v>24</v>
      </c>
      <c r="C72" s="93"/>
      <c r="D72" s="38"/>
    </row>
    <row r="73" spans="1:4" s="41" customFormat="1" ht="27">
      <c r="A73" s="213" t="s">
        <v>85</v>
      </c>
      <c r="B73" s="188" t="s">
        <v>86</v>
      </c>
      <c r="C73" s="93"/>
      <c r="D73" s="38"/>
    </row>
    <row r="74" spans="1:4" s="41" customFormat="1" ht="17.25">
      <c r="A74" s="323" t="s">
        <v>76</v>
      </c>
      <c r="B74" s="321"/>
      <c r="C74" s="93"/>
      <c r="D74" s="38"/>
    </row>
    <row r="75" spans="1:4" s="41" customFormat="1" ht="18" thickBot="1">
      <c r="A75" s="308" t="s">
        <v>87</v>
      </c>
      <c r="B75" s="309"/>
      <c r="C75" s="96">
        <f>'3'!D46</f>
        <v>-42266.633333333339</v>
      </c>
      <c r="D75" s="70">
        <f>'3'!E46</f>
        <v>-42266.633333333339</v>
      </c>
    </row>
    <row r="78" spans="1:4">
      <c r="C78" s="20"/>
      <c r="D78" s="20"/>
    </row>
  </sheetData>
  <mergeCells count="34">
    <mergeCell ref="A75:B75"/>
    <mergeCell ref="A40:D40"/>
    <mergeCell ref="A58:D58"/>
    <mergeCell ref="B64:D64"/>
    <mergeCell ref="A59:D59"/>
    <mergeCell ref="A61:D61"/>
    <mergeCell ref="A62:D62"/>
    <mergeCell ref="C63:D63"/>
    <mergeCell ref="B65:D65"/>
    <mergeCell ref="A67:D67"/>
    <mergeCell ref="C68:D68"/>
    <mergeCell ref="A74:B74"/>
    <mergeCell ref="A47:B47"/>
    <mergeCell ref="A54:B54"/>
    <mergeCell ref="A50:B50"/>
    <mergeCell ref="A51:B51"/>
    <mergeCell ref="C2:D2"/>
    <mergeCell ref="B3:D3"/>
    <mergeCell ref="B4:D4"/>
    <mergeCell ref="C6:D6"/>
    <mergeCell ref="A8:D8"/>
    <mergeCell ref="A52:B52"/>
    <mergeCell ref="A35:B35"/>
    <mergeCell ref="A36:B36"/>
    <mergeCell ref="A23:B23"/>
    <mergeCell ref="A10:B10"/>
    <mergeCell ref="A11:D11"/>
    <mergeCell ref="C17:D17"/>
    <mergeCell ref="A24:B24"/>
    <mergeCell ref="C28:D28"/>
    <mergeCell ref="A34:B34"/>
    <mergeCell ref="A37:B37"/>
    <mergeCell ref="C41:D41"/>
    <mergeCell ref="A49:B49"/>
  </mergeCells>
  <pageMargins left="0.25" right="0.25" top="0.75" bottom="0.75" header="0.3" footer="0.3"/>
  <pageSetup paperSize="9"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75"/>
  <sheetViews>
    <sheetView topLeftCell="A38" zoomScaleNormal="100" zoomScaleSheetLayoutView="84" workbookViewId="0">
      <selection activeCell="E50" sqref="E50"/>
    </sheetView>
  </sheetViews>
  <sheetFormatPr defaultColWidth="8.42578125" defaultRowHeight="13.5"/>
  <cols>
    <col min="1" max="1" width="34.42578125" style="3" customWidth="1"/>
    <col min="2" max="2" width="50.42578125" style="3" customWidth="1"/>
    <col min="3" max="3" width="15.7109375" style="3" customWidth="1"/>
    <col min="4" max="4" width="19.5703125" style="3" customWidth="1"/>
    <col min="5" max="5" width="17.5703125" style="3" customWidth="1"/>
    <col min="6" max="6" width="16.28515625" style="3" customWidth="1"/>
    <col min="7" max="7" width="17" style="3" customWidth="1"/>
    <col min="8" max="8" width="13.5703125" style="3" customWidth="1"/>
    <col min="9" max="257" width="8.42578125" style="3"/>
    <col min="258" max="258" width="34.42578125" style="3" customWidth="1"/>
    <col min="259" max="259" width="50.42578125" style="3" customWidth="1"/>
    <col min="260" max="260" width="32.42578125" style="3" customWidth="1"/>
    <col min="261" max="261" width="17.5703125" style="3" customWidth="1"/>
    <col min="262" max="262" width="16.28515625" style="3" customWidth="1"/>
    <col min="263" max="263" width="17" style="3" customWidth="1"/>
    <col min="264" max="264" width="13.5703125" style="3" customWidth="1"/>
    <col min="265" max="513" width="8.42578125" style="3"/>
    <col min="514" max="514" width="34.42578125" style="3" customWidth="1"/>
    <col min="515" max="515" width="50.42578125" style="3" customWidth="1"/>
    <col min="516" max="516" width="32.42578125" style="3" customWidth="1"/>
    <col min="517" max="517" width="17.5703125" style="3" customWidth="1"/>
    <col min="518" max="518" width="16.28515625" style="3" customWidth="1"/>
    <col min="519" max="519" width="17" style="3" customWidth="1"/>
    <col min="520" max="520" width="13.5703125" style="3" customWidth="1"/>
    <col min="521" max="769" width="8.42578125" style="3"/>
    <col min="770" max="770" width="34.42578125" style="3" customWidth="1"/>
    <col min="771" max="771" width="50.42578125" style="3" customWidth="1"/>
    <col min="772" max="772" width="32.42578125" style="3" customWidth="1"/>
    <col min="773" max="773" width="17.5703125" style="3" customWidth="1"/>
    <col min="774" max="774" width="16.28515625" style="3" customWidth="1"/>
    <col min="775" max="775" width="17" style="3" customWidth="1"/>
    <col min="776" max="776" width="13.5703125" style="3" customWidth="1"/>
    <col min="777" max="1025" width="8.42578125" style="3"/>
    <col min="1026" max="1026" width="34.42578125" style="3" customWidth="1"/>
    <col min="1027" max="1027" width="50.42578125" style="3" customWidth="1"/>
    <col min="1028" max="1028" width="32.42578125" style="3" customWidth="1"/>
    <col min="1029" max="1029" width="17.5703125" style="3" customWidth="1"/>
    <col min="1030" max="1030" width="16.28515625" style="3" customWidth="1"/>
    <col min="1031" max="1031" width="17" style="3" customWidth="1"/>
    <col min="1032" max="1032" width="13.5703125" style="3" customWidth="1"/>
    <col min="1033" max="1281" width="8.42578125" style="3"/>
    <col min="1282" max="1282" width="34.42578125" style="3" customWidth="1"/>
    <col min="1283" max="1283" width="50.42578125" style="3" customWidth="1"/>
    <col min="1284" max="1284" width="32.42578125" style="3" customWidth="1"/>
    <col min="1285" max="1285" width="17.5703125" style="3" customWidth="1"/>
    <col min="1286" max="1286" width="16.28515625" style="3" customWidth="1"/>
    <col min="1287" max="1287" width="17" style="3" customWidth="1"/>
    <col min="1288" max="1288" width="13.5703125" style="3" customWidth="1"/>
    <col min="1289" max="1537" width="8.42578125" style="3"/>
    <col min="1538" max="1538" width="34.42578125" style="3" customWidth="1"/>
    <col min="1539" max="1539" width="50.42578125" style="3" customWidth="1"/>
    <col min="1540" max="1540" width="32.42578125" style="3" customWidth="1"/>
    <col min="1541" max="1541" width="17.5703125" style="3" customWidth="1"/>
    <col min="1542" max="1542" width="16.28515625" style="3" customWidth="1"/>
    <col min="1543" max="1543" width="17" style="3" customWidth="1"/>
    <col min="1544" max="1544" width="13.5703125" style="3" customWidth="1"/>
    <col min="1545" max="1793" width="8.42578125" style="3"/>
    <col min="1794" max="1794" width="34.42578125" style="3" customWidth="1"/>
    <col min="1795" max="1795" width="50.42578125" style="3" customWidth="1"/>
    <col min="1796" max="1796" width="32.42578125" style="3" customWidth="1"/>
    <col min="1797" max="1797" width="17.5703125" style="3" customWidth="1"/>
    <col min="1798" max="1798" width="16.28515625" style="3" customWidth="1"/>
    <col min="1799" max="1799" width="17" style="3" customWidth="1"/>
    <col min="1800" max="1800" width="13.5703125" style="3" customWidth="1"/>
    <col min="1801" max="2049" width="8.42578125" style="3"/>
    <col min="2050" max="2050" width="34.42578125" style="3" customWidth="1"/>
    <col min="2051" max="2051" width="50.42578125" style="3" customWidth="1"/>
    <col min="2052" max="2052" width="32.42578125" style="3" customWidth="1"/>
    <col min="2053" max="2053" width="17.5703125" style="3" customWidth="1"/>
    <col min="2054" max="2054" width="16.28515625" style="3" customWidth="1"/>
    <col min="2055" max="2055" width="17" style="3" customWidth="1"/>
    <col min="2056" max="2056" width="13.5703125" style="3" customWidth="1"/>
    <col min="2057" max="2305" width="8.42578125" style="3"/>
    <col min="2306" max="2306" width="34.42578125" style="3" customWidth="1"/>
    <col min="2307" max="2307" width="50.42578125" style="3" customWidth="1"/>
    <col min="2308" max="2308" width="32.42578125" style="3" customWidth="1"/>
    <col min="2309" max="2309" width="17.5703125" style="3" customWidth="1"/>
    <col min="2310" max="2310" width="16.28515625" style="3" customWidth="1"/>
    <col min="2311" max="2311" width="17" style="3" customWidth="1"/>
    <col min="2312" max="2312" width="13.5703125" style="3" customWidth="1"/>
    <col min="2313" max="2561" width="8.42578125" style="3"/>
    <col min="2562" max="2562" width="34.42578125" style="3" customWidth="1"/>
    <col min="2563" max="2563" width="50.42578125" style="3" customWidth="1"/>
    <col min="2564" max="2564" width="32.42578125" style="3" customWidth="1"/>
    <col min="2565" max="2565" width="17.5703125" style="3" customWidth="1"/>
    <col min="2566" max="2566" width="16.28515625" style="3" customWidth="1"/>
    <col min="2567" max="2567" width="17" style="3" customWidth="1"/>
    <col min="2568" max="2568" width="13.5703125" style="3" customWidth="1"/>
    <col min="2569" max="2817" width="8.42578125" style="3"/>
    <col min="2818" max="2818" width="34.42578125" style="3" customWidth="1"/>
    <col min="2819" max="2819" width="50.42578125" style="3" customWidth="1"/>
    <col min="2820" max="2820" width="32.42578125" style="3" customWidth="1"/>
    <col min="2821" max="2821" width="17.5703125" style="3" customWidth="1"/>
    <col min="2822" max="2822" width="16.28515625" style="3" customWidth="1"/>
    <col min="2823" max="2823" width="17" style="3" customWidth="1"/>
    <col min="2824" max="2824" width="13.5703125" style="3" customWidth="1"/>
    <col min="2825" max="3073" width="8.42578125" style="3"/>
    <col min="3074" max="3074" width="34.42578125" style="3" customWidth="1"/>
    <col min="3075" max="3075" width="50.42578125" style="3" customWidth="1"/>
    <col min="3076" max="3076" width="32.42578125" style="3" customWidth="1"/>
    <col min="3077" max="3077" width="17.5703125" style="3" customWidth="1"/>
    <col min="3078" max="3078" width="16.28515625" style="3" customWidth="1"/>
    <col min="3079" max="3079" width="17" style="3" customWidth="1"/>
    <col min="3080" max="3080" width="13.5703125" style="3" customWidth="1"/>
    <col min="3081" max="3329" width="8.42578125" style="3"/>
    <col min="3330" max="3330" width="34.42578125" style="3" customWidth="1"/>
    <col min="3331" max="3331" width="50.42578125" style="3" customWidth="1"/>
    <col min="3332" max="3332" width="32.42578125" style="3" customWidth="1"/>
    <col min="3333" max="3333" width="17.5703125" style="3" customWidth="1"/>
    <col min="3334" max="3334" width="16.28515625" style="3" customWidth="1"/>
    <col min="3335" max="3335" width="17" style="3" customWidth="1"/>
    <col min="3336" max="3336" width="13.5703125" style="3" customWidth="1"/>
    <col min="3337" max="3585" width="8.42578125" style="3"/>
    <col min="3586" max="3586" width="34.42578125" style="3" customWidth="1"/>
    <col min="3587" max="3587" width="50.42578125" style="3" customWidth="1"/>
    <col min="3588" max="3588" width="32.42578125" style="3" customWidth="1"/>
    <col min="3589" max="3589" width="17.5703125" style="3" customWidth="1"/>
    <col min="3590" max="3590" width="16.28515625" style="3" customWidth="1"/>
    <col min="3591" max="3591" width="17" style="3" customWidth="1"/>
    <col min="3592" max="3592" width="13.5703125" style="3" customWidth="1"/>
    <col min="3593" max="3841" width="8.42578125" style="3"/>
    <col min="3842" max="3842" width="34.42578125" style="3" customWidth="1"/>
    <col min="3843" max="3843" width="50.42578125" style="3" customWidth="1"/>
    <col min="3844" max="3844" width="32.42578125" style="3" customWidth="1"/>
    <col min="3845" max="3845" width="17.5703125" style="3" customWidth="1"/>
    <col min="3846" max="3846" width="16.28515625" style="3" customWidth="1"/>
    <col min="3847" max="3847" width="17" style="3" customWidth="1"/>
    <col min="3848" max="3848" width="13.5703125" style="3" customWidth="1"/>
    <col min="3849" max="4097" width="8.42578125" style="3"/>
    <col min="4098" max="4098" width="34.42578125" style="3" customWidth="1"/>
    <col min="4099" max="4099" width="50.42578125" style="3" customWidth="1"/>
    <col min="4100" max="4100" width="32.42578125" style="3" customWidth="1"/>
    <col min="4101" max="4101" width="17.5703125" style="3" customWidth="1"/>
    <col min="4102" max="4102" width="16.28515625" style="3" customWidth="1"/>
    <col min="4103" max="4103" width="17" style="3" customWidth="1"/>
    <col min="4104" max="4104" width="13.5703125" style="3" customWidth="1"/>
    <col min="4105" max="4353" width="8.42578125" style="3"/>
    <col min="4354" max="4354" width="34.42578125" style="3" customWidth="1"/>
    <col min="4355" max="4355" width="50.42578125" style="3" customWidth="1"/>
    <col min="4356" max="4356" width="32.42578125" style="3" customWidth="1"/>
    <col min="4357" max="4357" width="17.5703125" style="3" customWidth="1"/>
    <col min="4358" max="4358" width="16.28515625" style="3" customWidth="1"/>
    <col min="4359" max="4359" width="17" style="3" customWidth="1"/>
    <col min="4360" max="4360" width="13.5703125" style="3" customWidth="1"/>
    <col min="4361" max="4609" width="8.42578125" style="3"/>
    <col min="4610" max="4610" width="34.42578125" style="3" customWidth="1"/>
    <col min="4611" max="4611" width="50.42578125" style="3" customWidth="1"/>
    <col min="4612" max="4612" width="32.42578125" style="3" customWidth="1"/>
    <col min="4613" max="4613" width="17.5703125" style="3" customWidth="1"/>
    <col min="4614" max="4614" width="16.28515625" style="3" customWidth="1"/>
    <col min="4615" max="4615" width="17" style="3" customWidth="1"/>
    <col min="4616" max="4616" width="13.5703125" style="3" customWidth="1"/>
    <col min="4617" max="4865" width="8.42578125" style="3"/>
    <col min="4866" max="4866" width="34.42578125" style="3" customWidth="1"/>
    <col min="4867" max="4867" width="50.42578125" style="3" customWidth="1"/>
    <col min="4868" max="4868" width="32.42578125" style="3" customWidth="1"/>
    <col min="4869" max="4869" width="17.5703125" style="3" customWidth="1"/>
    <col min="4870" max="4870" width="16.28515625" style="3" customWidth="1"/>
    <col min="4871" max="4871" width="17" style="3" customWidth="1"/>
    <col min="4872" max="4872" width="13.5703125" style="3" customWidth="1"/>
    <col min="4873" max="5121" width="8.42578125" style="3"/>
    <col min="5122" max="5122" width="34.42578125" style="3" customWidth="1"/>
    <col min="5123" max="5123" width="50.42578125" style="3" customWidth="1"/>
    <col min="5124" max="5124" width="32.42578125" style="3" customWidth="1"/>
    <col min="5125" max="5125" width="17.5703125" style="3" customWidth="1"/>
    <col min="5126" max="5126" width="16.28515625" style="3" customWidth="1"/>
    <col min="5127" max="5127" width="17" style="3" customWidth="1"/>
    <col min="5128" max="5128" width="13.5703125" style="3" customWidth="1"/>
    <col min="5129" max="5377" width="8.42578125" style="3"/>
    <col min="5378" max="5378" width="34.42578125" style="3" customWidth="1"/>
    <col min="5379" max="5379" width="50.42578125" style="3" customWidth="1"/>
    <col min="5380" max="5380" width="32.42578125" style="3" customWidth="1"/>
    <col min="5381" max="5381" width="17.5703125" style="3" customWidth="1"/>
    <col min="5382" max="5382" width="16.28515625" style="3" customWidth="1"/>
    <col min="5383" max="5383" width="17" style="3" customWidth="1"/>
    <col min="5384" max="5384" width="13.5703125" style="3" customWidth="1"/>
    <col min="5385" max="5633" width="8.42578125" style="3"/>
    <col min="5634" max="5634" width="34.42578125" style="3" customWidth="1"/>
    <col min="5635" max="5635" width="50.42578125" style="3" customWidth="1"/>
    <col min="5636" max="5636" width="32.42578125" style="3" customWidth="1"/>
    <col min="5637" max="5637" width="17.5703125" style="3" customWidth="1"/>
    <col min="5638" max="5638" width="16.28515625" style="3" customWidth="1"/>
    <col min="5639" max="5639" width="17" style="3" customWidth="1"/>
    <col min="5640" max="5640" width="13.5703125" style="3" customWidth="1"/>
    <col min="5641" max="5889" width="8.42578125" style="3"/>
    <col min="5890" max="5890" width="34.42578125" style="3" customWidth="1"/>
    <col min="5891" max="5891" width="50.42578125" style="3" customWidth="1"/>
    <col min="5892" max="5892" width="32.42578125" style="3" customWidth="1"/>
    <col min="5893" max="5893" width="17.5703125" style="3" customWidth="1"/>
    <col min="5894" max="5894" width="16.28515625" style="3" customWidth="1"/>
    <col min="5895" max="5895" width="17" style="3" customWidth="1"/>
    <col min="5896" max="5896" width="13.5703125" style="3" customWidth="1"/>
    <col min="5897" max="6145" width="8.42578125" style="3"/>
    <col min="6146" max="6146" width="34.42578125" style="3" customWidth="1"/>
    <col min="6147" max="6147" width="50.42578125" style="3" customWidth="1"/>
    <col min="6148" max="6148" width="32.42578125" style="3" customWidth="1"/>
    <col min="6149" max="6149" width="17.5703125" style="3" customWidth="1"/>
    <col min="6150" max="6150" width="16.28515625" style="3" customWidth="1"/>
    <col min="6151" max="6151" width="17" style="3" customWidth="1"/>
    <col min="6152" max="6152" width="13.5703125" style="3" customWidth="1"/>
    <col min="6153" max="6401" width="8.42578125" style="3"/>
    <col min="6402" max="6402" width="34.42578125" style="3" customWidth="1"/>
    <col min="6403" max="6403" width="50.42578125" style="3" customWidth="1"/>
    <col min="6404" max="6404" width="32.42578125" style="3" customWidth="1"/>
    <col min="6405" max="6405" width="17.5703125" style="3" customWidth="1"/>
    <col min="6406" max="6406" width="16.28515625" style="3" customWidth="1"/>
    <col min="6407" max="6407" width="17" style="3" customWidth="1"/>
    <col min="6408" max="6408" width="13.5703125" style="3" customWidth="1"/>
    <col min="6409" max="6657" width="8.42578125" style="3"/>
    <col min="6658" max="6658" width="34.42578125" style="3" customWidth="1"/>
    <col min="6659" max="6659" width="50.42578125" style="3" customWidth="1"/>
    <col min="6660" max="6660" width="32.42578125" style="3" customWidth="1"/>
    <col min="6661" max="6661" width="17.5703125" style="3" customWidth="1"/>
    <col min="6662" max="6662" width="16.28515625" style="3" customWidth="1"/>
    <col min="6663" max="6663" width="17" style="3" customWidth="1"/>
    <col min="6664" max="6664" width="13.5703125" style="3" customWidth="1"/>
    <col min="6665" max="6913" width="8.42578125" style="3"/>
    <col min="6914" max="6914" width="34.42578125" style="3" customWidth="1"/>
    <col min="6915" max="6915" width="50.42578125" style="3" customWidth="1"/>
    <col min="6916" max="6916" width="32.42578125" style="3" customWidth="1"/>
    <col min="6917" max="6917" width="17.5703125" style="3" customWidth="1"/>
    <col min="6918" max="6918" width="16.28515625" style="3" customWidth="1"/>
    <col min="6919" max="6919" width="17" style="3" customWidth="1"/>
    <col min="6920" max="6920" width="13.5703125" style="3" customWidth="1"/>
    <col min="6921" max="7169" width="8.42578125" style="3"/>
    <col min="7170" max="7170" width="34.42578125" style="3" customWidth="1"/>
    <col min="7171" max="7171" width="50.42578125" style="3" customWidth="1"/>
    <col min="7172" max="7172" width="32.42578125" style="3" customWidth="1"/>
    <col min="7173" max="7173" width="17.5703125" style="3" customWidth="1"/>
    <col min="7174" max="7174" width="16.28515625" style="3" customWidth="1"/>
    <col min="7175" max="7175" width="17" style="3" customWidth="1"/>
    <col min="7176" max="7176" width="13.5703125" style="3" customWidth="1"/>
    <col min="7177" max="7425" width="8.42578125" style="3"/>
    <col min="7426" max="7426" width="34.42578125" style="3" customWidth="1"/>
    <col min="7427" max="7427" width="50.42578125" style="3" customWidth="1"/>
    <col min="7428" max="7428" width="32.42578125" style="3" customWidth="1"/>
    <col min="7429" max="7429" width="17.5703125" style="3" customWidth="1"/>
    <col min="7430" max="7430" width="16.28515625" style="3" customWidth="1"/>
    <col min="7431" max="7431" width="17" style="3" customWidth="1"/>
    <col min="7432" max="7432" width="13.5703125" style="3" customWidth="1"/>
    <col min="7433" max="7681" width="8.42578125" style="3"/>
    <col min="7682" max="7682" width="34.42578125" style="3" customWidth="1"/>
    <col min="7683" max="7683" width="50.42578125" style="3" customWidth="1"/>
    <col min="7684" max="7684" width="32.42578125" style="3" customWidth="1"/>
    <col min="7685" max="7685" width="17.5703125" style="3" customWidth="1"/>
    <col min="7686" max="7686" width="16.28515625" style="3" customWidth="1"/>
    <col min="7687" max="7687" width="17" style="3" customWidth="1"/>
    <col min="7688" max="7688" width="13.5703125" style="3" customWidth="1"/>
    <col min="7689" max="7937" width="8.42578125" style="3"/>
    <col min="7938" max="7938" width="34.42578125" style="3" customWidth="1"/>
    <col min="7939" max="7939" width="50.42578125" style="3" customWidth="1"/>
    <col min="7940" max="7940" width="32.42578125" style="3" customWidth="1"/>
    <col min="7941" max="7941" width="17.5703125" style="3" customWidth="1"/>
    <col min="7942" max="7942" width="16.28515625" style="3" customWidth="1"/>
    <col min="7943" max="7943" width="17" style="3" customWidth="1"/>
    <col min="7944" max="7944" width="13.5703125" style="3" customWidth="1"/>
    <col min="7945" max="8193" width="8.42578125" style="3"/>
    <col min="8194" max="8194" width="34.42578125" style="3" customWidth="1"/>
    <col min="8195" max="8195" width="50.42578125" style="3" customWidth="1"/>
    <col min="8196" max="8196" width="32.42578125" style="3" customWidth="1"/>
    <col min="8197" max="8197" width="17.5703125" style="3" customWidth="1"/>
    <col min="8198" max="8198" width="16.28515625" style="3" customWidth="1"/>
    <col min="8199" max="8199" width="17" style="3" customWidth="1"/>
    <col min="8200" max="8200" width="13.5703125" style="3" customWidth="1"/>
    <col min="8201" max="8449" width="8.42578125" style="3"/>
    <col min="8450" max="8450" width="34.42578125" style="3" customWidth="1"/>
    <col min="8451" max="8451" width="50.42578125" style="3" customWidth="1"/>
    <col min="8452" max="8452" width="32.42578125" style="3" customWidth="1"/>
    <col min="8453" max="8453" width="17.5703125" style="3" customWidth="1"/>
    <col min="8454" max="8454" width="16.28515625" style="3" customWidth="1"/>
    <col min="8455" max="8455" width="17" style="3" customWidth="1"/>
    <col min="8456" max="8456" width="13.5703125" style="3" customWidth="1"/>
    <col min="8457" max="8705" width="8.42578125" style="3"/>
    <col min="8706" max="8706" width="34.42578125" style="3" customWidth="1"/>
    <col min="8707" max="8707" width="50.42578125" style="3" customWidth="1"/>
    <col min="8708" max="8708" width="32.42578125" style="3" customWidth="1"/>
    <col min="8709" max="8709" width="17.5703125" style="3" customWidth="1"/>
    <col min="8710" max="8710" width="16.28515625" style="3" customWidth="1"/>
    <col min="8711" max="8711" width="17" style="3" customWidth="1"/>
    <col min="8712" max="8712" width="13.5703125" style="3" customWidth="1"/>
    <col min="8713" max="8961" width="8.42578125" style="3"/>
    <col min="8962" max="8962" width="34.42578125" style="3" customWidth="1"/>
    <col min="8963" max="8963" width="50.42578125" style="3" customWidth="1"/>
    <col min="8964" max="8964" width="32.42578125" style="3" customWidth="1"/>
    <col min="8965" max="8965" width="17.5703125" style="3" customWidth="1"/>
    <col min="8966" max="8966" width="16.28515625" style="3" customWidth="1"/>
    <col min="8967" max="8967" width="17" style="3" customWidth="1"/>
    <col min="8968" max="8968" width="13.5703125" style="3" customWidth="1"/>
    <col min="8969" max="9217" width="8.42578125" style="3"/>
    <col min="9218" max="9218" width="34.42578125" style="3" customWidth="1"/>
    <col min="9219" max="9219" width="50.42578125" style="3" customWidth="1"/>
    <col min="9220" max="9220" width="32.42578125" style="3" customWidth="1"/>
    <col min="9221" max="9221" width="17.5703125" style="3" customWidth="1"/>
    <col min="9222" max="9222" width="16.28515625" style="3" customWidth="1"/>
    <col min="9223" max="9223" width="17" style="3" customWidth="1"/>
    <col min="9224" max="9224" width="13.5703125" style="3" customWidth="1"/>
    <col min="9225" max="9473" width="8.42578125" style="3"/>
    <col min="9474" max="9474" width="34.42578125" style="3" customWidth="1"/>
    <col min="9475" max="9475" width="50.42578125" style="3" customWidth="1"/>
    <col min="9476" max="9476" width="32.42578125" style="3" customWidth="1"/>
    <col min="9477" max="9477" width="17.5703125" style="3" customWidth="1"/>
    <col min="9478" max="9478" width="16.28515625" style="3" customWidth="1"/>
    <col min="9479" max="9479" width="17" style="3" customWidth="1"/>
    <col min="9480" max="9480" width="13.5703125" style="3" customWidth="1"/>
    <col min="9481" max="9729" width="8.42578125" style="3"/>
    <col min="9730" max="9730" width="34.42578125" style="3" customWidth="1"/>
    <col min="9731" max="9731" width="50.42578125" style="3" customWidth="1"/>
    <col min="9732" max="9732" width="32.42578125" style="3" customWidth="1"/>
    <col min="9733" max="9733" width="17.5703125" style="3" customWidth="1"/>
    <col min="9734" max="9734" width="16.28515625" style="3" customWidth="1"/>
    <col min="9735" max="9735" width="17" style="3" customWidth="1"/>
    <col min="9736" max="9736" width="13.5703125" style="3" customWidth="1"/>
    <col min="9737" max="9985" width="8.42578125" style="3"/>
    <col min="9986" max="9986" width="34.42578125" style="3" customWidth="1"/>
    <col min="9987" max="9987" width="50.42578125" style="3" customWidth="1"/>
    <col min="9988" max="9988" width="32.42578125" style="3" customWidth="1"/>
    <col min="9989" max="9989" width="17.5703125" style="3" customWidth="1"/>
    <col min="9990" max="9990" width="16.28515625" style="3" customWidth="1"/>
    <col min="9991" max="9991" width="17" style="3" customWidth="1"/>
    <col min="9992" max="9992" width="13.5703125" style="3" customWidth="1"/>
    <col min="9993" max="10241" width="8.42578125" style="3"/>
    <col min="10242" max="10242" width="34.42578125" style="3" customWidth="1"/>
    <col min="10243" max="10243" width="50.42578125" style="3" customWidth="1"/>
    <col min="10244" max="10244" width="32.42578125" style="3" customWidth="1"/>
    <col min="10245" max="10245" width="17.5703125" style="3" customWidth="1"/>
    <col min="10246" max="10246" width="16.28515625" style="3" customWidth="1"/>
    <col min="10247" max="10247" width="17" style="3" customWidth="1"/>
    <col min="10248" max="10248" width="13.5703125" style="3" customWidth="1"/>
    <col min="10249" max="10497" width="8.42578125" style="3"/>
    <col min="10498" max="10498" width="34.42578125" style="3" customWidth="1"/>
    <col min="10499" max="10499" width="50.42578125" style="3" customWidth="1"/>
    <col min="10500" max="10500" width="32.42578125" style="3" customWidth="1"/>
    <col min="10501" max="10501" width="17.5703125" style="3" customWidth="1"/>
    <col min="10502" max="10502" width="16.28515625" style="3" customWidth="1"/>
    <col min="10503" max="10503" width="17" style="3" customWidth="1"/>
    <col min="10504" max="10504" width="13.5703125" style="3" customWidth="1"/>
    <col min="10505" max="10753" width="8.42578125" style="3"/>
    <col min="10754" max="10754" width="34.42578125" style="3" customWidth="1"/>
    <col min="10755" max="10755" width="50.42578125" style="3" customWidth="1"/>
    <col min="10756" max="10756" width="32.42578125" style="3" customWidth="1"/>
    <col min="10757" max="10757" width="17.5703125" style="3" customWidth="1"/>
    <col min="10758" max="10758" width="16.28515625" style="3" customWidth="1"/>
    <col min="10759" max="10759" width="17" style="3" customWidth="1"/>
    <col min="10760" max="10760" width="13.5703125" style="3" customWidth="1"/>
    <col min="10761" max="11009" width="8.42578125" style="3"/>
    <col min="11010" max="11010" width="34.42578125" style="3" customWidth="1"/>
    <col min="11011" max="11011" width="50.42578125" style="3" customWidth="1"/>
    <col min="11012" max="11012" width="32.42578125" style="3" customWidth="1"/>
    <col min="11013" max="11013" width="17.5703125" style="3" customWidth="1"/>
    <col min="11014" max="11014" width="16.28515625" style="3" customWidth="1"/>
    <col min="11015" max="11015" width="17" style="3" customWidth="1"/>
    <col min="11016" max="11016" width="13.5703125" style="3" customWidth="1"/>
    <col min="11017" max="11265" width="8.42578125" style="3"/>
    <col min="11266" max="11266" width="34.42578125" style="3" customWidth="1"/>
    <col min="11267" max="11267" width="50.42578125" style="3" customWidth="1"/>
    <col min="11268" max="11268" width="32.42578125" style="3" customWidth="1"/>
    <col min="11269" max="11269" width="17.5703125" style="3" customWidth="1"/>
    <col min="11270" max="11270" width="16.28515625" style="3" customWidth="1"/>
    <col min="11271" max="11271" width="17" style="3" customWidth="1"/>
    <col min="11272" max="11272" width="13.5703125" style="3" customWidth="1"/>
    <col min="11273" max="11521" width="8.42578125" style="3"/>
    <col min="11522" max="11522" width="34.42578125" style="3" customWidth="1"/>
    <col min="11523" max="11523" width="50.42578125" style="3" customWidth="1"/>
    <col min="11524" max="11524" width="32.42578125" style="3" customWidth="1"/>
    <col min="11525" max="11525" width="17.5703125" style="3" customWidth="1"/>
    <col min="11526" max="11526" width="16.28515625" style="3" customWidth="1"/>
    <col min="11527" max="11527" width="17" style="3" customWidth="1"/>
    <col min="11528" max="11528" width="13.5703125" style="3" customWidth="1"/>
    <col min="11529" max="11777" width="8.42578125" style="3"/>
    <col min="11778" max="11778" width="34.42578125" style="3" customWidth="1"/>
    <col min="11779" max="11779" width="50.42578125" style="3" customWidth="1"/>
    <col min="11780" max="11780" width="32.42578125" style="3" customWidth="1"/>
    <col min="11781" max="11781" width="17.5703125" style="3" customWidth="1"/>
    <col min="11782" max="11782" width="16.28515625" style="3" customWidth="1"/>
    <col min="11783" max="11783" width="17" style="3" customWidth="1"/>
    <col min="11784" max="11784" width="13.5703125" style="3" customWidth="1"/>
    <col min="11785" max="12033" width="8.42578125" style="3"/>
    <col min="12034" max="12034" width="34.42578125" style="3" customWidth="1"/>
    <col min="12035" max="12035" width="50.42578125" style="3" customWidth="1"/>
    <col min="12036" max="12036" width="32.42578125" style="3" customWidth="1"/>
    <col min="12037" max="12037" width="17.5703125" style="3" customWidth="1"/>
    <col min="12038" max="12038" width="16.28515625" style="3" customWidth="1"/>
    <col min="12039" max="12039" width="17" style="3" customWidth="1"/>
    <col min="12040" max="12040" width="13.5703125" style="3" customWidth="1"/>
    <col min="12041" max="12289" width="8.42578125" style="3"/>
    <col min="12290" max="12290" width="34.42578125" style="3" customWidth="1"/>
    <col min="12291" max="12291" width="50.42578125" style="3" customWidth="1"/>
    <col min="12292" max="12292" width="32.42578125" style="3" customWidth="1"/>
    <col min="12293" max="12293" width="17.5703125" style="3" customWidth="1"/>
    <col min="12294" max="12294" width="16.28515625" style="3" customWidth="1"/>
    <col min="12295" max="12295" width="17" style="3" customWidth="1"/>
    <col min="12296" max="12296" width="13.5703125" style="3" customWidth="1"/>
    <col min="12297" max="12545" width="8.42578125" style="3"/>
    <col min="12546" max="12546" width="34.42578125" style="3" customWidth="1"/>
    <col min="12547" max="12547" width="50.42578125" style="3" customWidth="1"/>
    <col min="12548" max="12548" width="32.42578125" style="3" customWidth="1"/>
    <col min="12549" max="12549" width="17.5703125" style="3" customWidth="1"/>
    <col min="12550" max="12550" width="16.28515625" style="3" customWidth="1"/>
    <col min="12551" max="12551" width="17" style="3" customWidth="1"/>
    <col min="12552" max="12552" width="13.5703125" style="3" customWidth="1"/>
    <col min="12553" max="12801" width="8.42578125" style="3"/>
    <col min="12802" max="12802" width="34.42578125" style="3" customWidth="1"/>
    <col min="12803" max="12803" width="50.42578125" style="3" customWidth="1"/>
    <col min="12804" max="12804" width="32.42578125" style="3" customWidth="1"/>
    <col min="12805" max="12805" width="17.5703125" style="3" customWidth="1"/>
    <col min="12806" max="12806" width="16.28515625" style="3" customWidth="1"/>
    <col min="12807" max="12807" width="17" style="3" customWidth="1"/>
    <col min="12808" max="12808" width="13.5703125" style="3" customWidth="1"/>
    <col min="12809" max="13057" width="8.42578125" style="3"/>
    <col min="13058" max="13058" width="34.42578125" style="3" customWidth="1"/>
    <col min="13059" max="13059" width="50.42578125" style="3" customWidth="1"/>
    <col min="13060" max="13060" width="32.42578125" style="3" customWidth="1"/>
    <col min="13061" max="13061" width="17.5703125" style="3" customWidth="1"/>
    <col min="13062" max="13062" width="16.28515625" style="3" customWidth="1"/>
    <col min="13063" max="13063" width="17" style="3" customWidth="1"/>
    <col min="13064" max="13064" width="13.5703125" style="3" customWidth="1"/>
    <col min="13065" max="13313" width="8.42578125" style="3"/>
    <col min="13314" max="13314" width="34.42578125" style="3" customWidth="1"/>
    <col min="13315" max="13315" width="50.42578125" style="3" customWidth="1"/>
    <col min="13316" max="13316" width="32.42578125" style="3" customWidth="1"/>
    <col min="13317" max="13317" width="17.5703125" style="3" customWidth="1"/>
    <col min="13318" max="13318" width="16.28515625" style="3" customWidth="1"/>
    <col min="13319" max="13319" width="17" style="3" customWidth="1"/>
    <col min="13320" max="13320" width="13.5703125" style="3" customWidth="1"/>
    <col min="13321" max="13569" width="8.42578125" style="3"/>
    <col min="13570" max="13570" width="34.42578125" style="3" customWidth="1"/>
    <col min="13571" max="13571" width="50.42578125" style="3" customWidth="1"/>
    <col min="13572" max="13572" width="32.42578125" style="3" customWidth="1"/>
    <col min="13573" max="13573" width="17.5703125" style="3" customWidth="1"/>
    <col min="13574" max="13574" width="16.28515625" style="3" customWidth="1"/>
    <col min="13575" max="13575" width="17" style="3" customWidth="1"/>
    <col min="13576" max="13576" width="13.5703125" style="3" customWidth="1"/>
    <col min="13577" max="13825" width="8.42578125" style="3"/>
    <col min="13826" max="13826" width="34.42578125" style="3" customWidth="1"/>
    <col min="13827" max="13827" width="50.42578125" style="3" customWidth="1"/>
    <col min="13828" max="13828" width="32.42578125" style="3" customWidth="1"/>
    <col min="13829" max="13829" width="17.5703125" style="3" customWidth="1"/>
    <col min="13830" max="13830" width="16.28515625" style="3" customWidth="1"/>
    <col min="13831" max="13831" width="17" style="3" customWidth="1"/>
    <col min="13832" max="13832" width="13.5703125" style="3" customWidth="1"/>
    <col min="13833" max="14081" width="8.42578125" style="3"/>
    <col min="14082" max="14082" width="34.42578125" style="3" customWidth="1"/>
    <col min="14083" max="14083" width="50.42578125" style="3" customWidth="1"/>
    <col min="14084" max="14084" width="32.42578125" style="3" customWidth="1"/>
    <col min="14085" max="14085" width="17.5703125" style="3" customWidth="1"/>
    <col min="14086" max="14086" width="16.28515625" style="3" customWidth="1"/>
    <col min="14087" max="14087" width="17" style="3" customWidth="1"/>
    <col min="14088" max="14088" width="13.5703125" style="3" customWidth="1"/>
    <col min="14089" max="14337" width="8.42578125" style="3"/>
    <col min="14338" max="14338" width="34.42578125" style="3" customWidth="1"/>
    <col min="14339" max="14339" width="50.42578125" style="3" customWidth="1"/>
    <col min="14340" max="14340" width="32.42578125" style="3" customWidth="1"/>
    <col min="14341" max="14341" width="17.5703125" style="3" customWidth="1"/>
    <col min="14342" max="14342" width="16.28515625" style="3" customWidth="1"/>
    <col min="14343" max="14343" width="17" style="3" customWidth="1"/>
    <col min="14344" max="14344" width="13.5703125" style="3" customWidth="1"/>
    <col min="14345" max="14593" width="8.42578125" style="3"/>
    <col min="14594" max="14594" width="34.42578125" style="3" customWidth="1"/>
    <col min="14595" max="14595" width="50.42578125" style="3" customWidth="1"/>
    <col min="14596" max="14596" width="32.42578125" style="3" customWidth="1"/>
    <col min="14597" max="14597" width="17.5703125" style="3" customWidth="1"/>
    <col min="14598" max="14598" width="16.28515625" style="3" customWidth="1"/>
    <col min="14599" max="14599" width="17" style="3" customWidth="1"/>
    <col min="14600" max="14600" width="13.5703125" style="3" customWidth="1"/>
    <col min="14601" max="14849" width="8.42578125" style="3"/>
    <col min="14850" max="14850" width="34.42578125" style="3" customWidth="1"/>
    <col min="14851" max="14851" width="50.42578125" style="3" customWidth="1"/>
    <col min="14852" max="14852" width="32.42578125" style="3" customWidth="1"/>
    <col min="14853" max="14853" width="17.5703125" style="3" customWidth="1"/>
    <col min="14854" max="14854" width="16.28515625" style="3" customWidth="1"/>
    <col min="14855" max="14855" width="17" style="3" customWidth="1"/>
    <col min="14856" max="14856" width="13.5703125" style="3" customWidth="1"/>
    <col min="14857" max="15105" width="8.42578125" style="3"/>
    <col min="15106" max="15106" width="34.42578125" style="3" customWidth="1"/>
    <col min="15107" max="15107" width="50.42578125" style="3" customWidth="1"/>
    <col min="15108" max="15108" width="32.42578125" style="3" customWidth="1"/>
    <col min="15109" max="15109" width="17.5703125" style="3" customWidth="1"/>
    <col min="15110" max="15110" width="16.28515625" style="3" customWidth="1"/>
    <col min="15111" max="15111" width="17" style="3" customWidth="1"/>
    <col min="15112" max="15112" width="13.5703125" style="3" customWidth="1"/>
    <col min="15113" max="15361" width="8.42578125" style="3"/>
    <col min="15362" max="15362" width="34.42578125" style="3" customWidth="1"/>
    <col min="15363" max="15363" width="50.42578125" style="3" customWidth="1"/>
    <col min="15364" max="15364" width="32.42578125" style="3" customWidth="1"/>
    <col min="15365" max="15365" width="17.5703125" style="3" customWidth="1"/>
    <col min="15366" max="15366" width="16.28515625" style="3" customWidth="1"/>
    <col min="15367" max="15367" width="17" style="3" customWidth="1"/>
    <col min="15368" max="15368" width="13.5703125" style="3" customWidth="1"/>
    <col min="15369" max="15617" width="8.42578125" style="3"/>
    <col min="15618" max="15618" width="34.42578125" style="3" customWidth="1"/>
    <col min="15619" max="15619" width="50.42578125" style="3" customWidth="1"/>
    <col min="15620" max="15620" width="32.42578125" style="3" customWidth="1"/>
    <col min="15621" max="15621" width="17.5703125" style="3" customWidth="1"/>
    <col min="15622" max="15622" width="16.28515625" style="3" customWidth="1"/>
    <col min="15623" max="15623" width="17" style="3" customWidth="1"/>
    <col min="15624" max="15624" width="13.5703125" style="3" customWidth="1"/>
    <col min="15625" max="15873" width="8.42578125" style="3"/>
    <col min="15874" max="15874" width="34.42578125" style="3" customWidth="1"/>
    <col min="15875" max="15875" width="50.42578125" style="3" customWidth="1"/>
    <col min="15876" max="15876" width="32.42578125" style="3" customWidth="1"/>
    <col min="15877" max="15877" width="17.5703125" style="3" customWidth="1"/>
    <col min="15878" max="15878" width="16.28515625" style="3" customWidth="1"/>
    <col min="15879" max="15879" width="17" style="3" customWidth="1"/>
    <col min="15880" max="15880" width="13.5703125" style="3" customWidth="1"/>
    <col min="15881" max="16129" width="8.42578125" style="3"/>
    <col min="16130" max="16130" width="34.42578125" style="3" customWidth="1"/>
    <col min="16131" max="16131" width="50.42578125" style="3" customWidth="1"/>
    <col min="16132" max="16132" width="32.42578125" style="3" customWidth="1"/>
    <col min="16133" max="16133" width="17.5703125" style="3" customWidth="1"/>
    <col min="16134" max="16134" width="16.28515625" style="3" customWidth="1"/>
    <col min="16135" max="16135" width="17" style="3" customWidth="1"/>
    <col min="16136" max="16136" width="13.5703125" style="3" customWidth="1"/>
    <col min="16137" max="16384" width="8.42578125" style="3"/>
  </cols>
  <sheetData>
    <row r="2" spans="1:5" ht="16.5" customHeight="1">
      <c r="C2" s="240"/>
      <c r="D2" s="112" t="s">
        <v>114</v>
      </c>
      <c r="E2" s="239"/>
    </row>
    <row r="3" spans="1:5" ht="15.75" customHeight="1">
      <c r="B3" s="305" t="s">
        <v>89</v>
      </c>
      <c r="C3" s="305"/>
      <c r="D3" s="305"/>
      <c r="E3" s="239"/>
    </row>
    <row r="4" spans="1:5">
      <c r="B4" s="305" t="s">
        <v>52</v>
      </c>
      <c r="C4" s="305"/>
      <c r="D4" s="305"/>
    </row>
    <row r="5" spans="1:5">
      <c r="C5" s="239"/>
      <c r="D5" s="239"/>
    </row>
    <row r="6" spans="1:5">
      <c r="C6" s="240"/>
      <c r="D6" s="240"/>
    </row>
    <row r="7" spans="1:5">
      <c r="C7" s="240"/>
      <c r="D7" s="240"/>
    </row>
    <row r="8" spans="1:5" ht="48.75" customHeight="1">
      <c r="A8" s="307" t="s">
        <v>151</v>
      </c>
      <c r="B8" s="307"/>
      <c r="C8" s="307"/>
      <c r="D8" s="307"/>
      <c r="E8" s="194"/>
    </row>
    <row r="9" spans="1:5" ht="12.75" customHeight="1">
      <c r="A9" s="242"/>
      <c r="B9" s="242"/>
      <c r="C9" s="242"/>
      <c r="D9" s="242"/>
      <c r="E9" s="194"/>
    </row>
    <row r="10" spans="1:5" ht="28.5" customHeight="1">
      <c r="A10" s="297" t="s">
        <v>140</v>
      </c>
      <c r="B10" s="297"/>
      <c r="C10" s="242"/>
      <c r="D10" s="242"/>
      <c r="E10" s="242"/>
    </row>
    <row r="11" spans="1:5" ht="16.5">
      <c r="A11" s="298" t="s">
        <v>88</v>
      </c>
      <c r="B11" s="298"/>
      <c r="C11" s="298"/>
      <c r="D11" s="298"/>
      <c r="E11" s="242"/>
    </row>
    <row r="12" spans="1:5" ht="13.5" customHeight="1" thickBot="1">
      <c r="A12" s="238"/>
      <c r="B12" s="238"/>
      <c r="C12" s="238"/>
      <c r="D12" s="238"/>
      <c r="E12" s="242"/>
    </row>
    <row r="13" spans="1:5" ht="28.5" customHeight="1" thickBot="1">
      <c r="A13" s="215" t="s">
        <v>67</v>
      </c>
      <c r="B13" s="328" t="s">
        <v>68</v>
      </c>
      <c r="C13" s="329"/>
      <c r="D13" s="238"/>
      <c r="E13" s="242"/>
    </row>
    <row r="14" spans="1:5" ht="22.5" customHeight="1" thickBot="1">
      <c r="A14" s="191">
        <v>1018</v>
      </c>
      <c r="B14" s="330" t="s">
        <v>141</v>
      </c>
      <c r="C14" s="331"/>
      <c r="D14" s="238"/>
      <c r="E14" s="242"/>
    </row>
    <row r="15" spans="1:5" ht="12.75" customHeight="1">
      <c r="A15" s="193"/>
      <c r="C15" s="238"/>
      <c r="D15" s="238"/>
      <c r="E15" s="242"/>
    </row>
    <row r="16" spans="1:5" ht="24" customHeight="1" thickBot="1">
      <c r="A16" s="194" t="s">
        <v>69</v>
      </c>
      <c r="C16" s="37"/>
      <c r="D16" s="37"/>
      <c r="E16" s="242"/>
    </row>
    <row r="17" spans="1:5" ht="67.900000000000006" customHeight="1">
      <c r="A17" s="202" t="s">
        <v>70</v>
      </c>
      <c r="B17" s="216" t="s">
        <v>152</v>
      </c>
      <c r="C17" s="326" t="s">
        <v>3</v>
      </c>
      <c r="D17" s="327"/>
    </row>
    <row r="18" spans="1:5" ht="27.75" customHeight="1">
      <c r="A18" s="204" t="s">
        <v>71</v>
      </c>
      <c r="B18" s="217" t="s">
        <v>153</v>
      </c>
      <c r="C18" s="185" t="s">
        <v>83</v>
      </c>
      <c r="D18" s="12" t="s">
        <v>84</v>
      </c>
    </row>
    <row r="19" spans="1:5" ht="58.5" customHeight="1">
      <c r="A19" s="204" t="s">
        <v>72</v>
      </c>
      <c r="B19" s="217" t="s">
        <v>142</v>
      </c>
      <c r="C19" s="93"/>
      <c r="D19" s="38"/>
    </row>
    <row r="20" spans="1:5" ht="45.75" customHeight="1">
      <c r="A20" s="204" t="s">
        <v>73</v>
      </c>
      <c r="B20" s="217" t="s">
        <v>143</v>
      </c>
      <c r="C20" s="93"/>
      <c r="D20" s="38"/>
    </row>
    <row r="21" spans="1:5" ht="29.25" customHeight="1">
      <c r="A21" s="204" t="s">
        <v>74</v>
      </c>
      <c r="B21" s="217" t="s">
        <v>12</v>
      </c>
      <c r="C21" s="93"/>
      <c r="D21" s="38"/>
    </row>
    <row r="22" spans="1:5" ht="49.5" customHeight="1">
      <c r="A22" s="204" t="s">
        <v>75</v>
      </c>
      <c r="B22" s="217" t="s">
        <v>144</v>
      </c>
      <c r="C22" s="93"/>
      <c r="D22" s="38"/>
    </row>
    <row r="23" spans="1:5" ht="19.5" customHeight="1">
      <c r="A23" s="295" t="s">
        <v>76</v>
      </c>
      <c r="B23" s="296"/>
      <c r="C23" s="218"/>
      <c r="D23" s="219"/>
    </row>
    <row r="24" spans="1:5" ht="21.75" customHeight="1" thickBot="1">
      <c r="A24" s="303" t="s">
        <v>77</v>
      </c>
      <c r="B24" s="304"/>
      <c r="C24" s="95">
        <f>'3'!D20</f>
        <v>140109.20000000001</v>
      </c>
      <c r="D24" s="40">
        <f>'3'!E20</f>
        <v>140109.20000000001</v>
      </c>
    </row>
    <row r="25" spans="1:5" ht="21.75" customHeight="1">
      <c r="A25" s="208"/>
      <c r="B25" s="208"/>
      <c r="C25" s="94"/>
      <c r="D25" s="94"/>
    </row>
    <row r="26" spans="1:5" ht="21.75" customHeight="1">
      <c r="A26" s="208"/>
      <c r="B26" s="208"/>
      <c r="C26" s="94"/>
      <c r="D26" s="94"/>
    </row>
    <row r="27" spans="1:5" ht="12.75" customHeight="1" thickBot="1">
      <c r="A27" s="193"/>
      <c r="C27" s="238"/>
      <c r="D27" s="238"/>
      <c r="E27" s="242"/>
    </row>
    <row r="28" spans="1:5" ht="72" customHeight="1">
      <c r="A28" s="202" t="s">
        <v>70</v>
      </c>
      <c r="B28" s="216" t="s">
        <v>152</v>
      </c>
      <c r="C28" s="326" t="s">
        <v>3</v>
      </c>
      <c r="D28" s="327"/>
    </row>
    <row r="29" spans="1:5" ht="31.5" customHeight="1">
      <c r="A29" s="204" t="s">
        <v>71</v>
      </c>
      <c r="B29" s="217" t="s">
        <v>154</v>
      </c>
      <c r="C29" s="185" t="s">
        <v>83</v>
      </c>
      <c r="D29" s="12" t="s">
        <v>84</v>
      </c>
    </row>
    <row r="30" spans="1:5" ht="64.150000000000006" customHeight="1">
      <c r="A30" s="204" t="s">
        <v>72</v>
      </c>
      <c r="B30" s="217" t="s">
        <v>145</v>
      </c>
      <c r="C30" s="93"/>
      <c r="D30" s="38"/>
    </row>
    <row r="31" spans="1:5" ht="93.6" customHeight="1">
      <c r="A31" s="204" t="s">
        <v>73</v>
      </c>
      <c r="B31" s="217" t="s">
        <v>155</v>
      </c>
      <c r="C31" s="93"/>
      <c r="D31" s="38"/>
    </row>
    <row r="32" spans="1:5" ht="42.75" customHeight="1">
      <c r="A32" s="204" t="s">
        <v>74</v>
      </c>
      <c r="B32" s="217" t="s">
        <v>119</v>
      </c>
      <c r="C32" s="93"/>
      <c r="D32" s="38"/>
    </row>
    <row r="33" spans="1:4" ht="42.6" customHeight="1">
      <c r="A33" s="204" t="s">
        <v>78</v>
      </c>
      <c r="B33" s="217" t="s">
        <v>144</v>
      </c>
      <c r="C33" s="93"/>
      <c r="D33" s="38"/>
    </row>
    <row r="34" spans="1:4" ht="19.5" customHeight="1">
      <c r="A34" s="295" t="s">
        <v>76</v>
      </c>
      <c r="B34" s="296"/>
      <c r="C34" s="218"/>
      <c r="D34" s="219"/>
    </row>
    <row r="35" spans="1:4" ht="19.5" customHeight="1">
      <c r="A35" s="294" t="s">
        <v>174</v>
      </c>
      <c r="B35" s="294"/>
      <c r="C35" s="226">
        <v>2</v>
      </c>
      <c r="D35" s="227">
        <v>2</v>
      </c>
    </row>
    <row r="36" spans="1:4" ht="19.5" customHeight="1">
      <c r="A36" s="294" t="s">
        <v>175</v>
      </c>
      <c r="B36" s="294"/>
      <c r="C36" s="226">
        <v>2169.23</v>
      </c>
      <c r="D36" s="227">
        <v>2169.23</v>
      </c>
    </row>
    <row r="37" spans="1:4" ht="24.75" customHeight="1" thickBot="1">
      <c r="A37" s="303" t="s">
        <v>77</v>
      </c>
      <c r="B37" s="304"/>
      <c r="C37" s="95">
        <f>'3'!D26</f>
        <v>213983.19999999998</v>
      </c>
      <c r="D37" s="40">
        <f>'3'!E26</f>
        <v>213983.19999999998</v>
      </c>
    </row>
    <row r="38" spans="1:4" ht="14.65" customHeight="1"/>
    <row r="39" spans="1:4" ht="14.65" customHeight="1" thickBot="1"/>
    <row r="40" spans="1:4" ht="14.65" customHeight="1">
      <c r="A40" s="202" t="s">
        <v>70</v>
      </c>
      <c r="B40" s="216" t="s">
        <v>152</v>
      </c>
      <c r="C40" s="326" t="s">
        <v>3</v>
      </c>
      <c r="D40" s="327"/>
    </row>
    <row r="41" spans="1:4" ht="14.65" customHeight="1">
      <c r="A41" s="204" t="s">
        <v>71</v>
      </c>
      <c r="B41" s="217" t="s">
        <v>156</v>
      </c>
      <c r="C41" s="185" t="s">
        <v>83</v>
      </c>
      <c r="D41" s="12" t="s">
        <v>84</v>
      </c>
    </row>
    <row r="42" spans="1:4" ht="78.599999999999994" customHeight="1">
      <c r="A42" s="204" t="s">
        <v>72</v>
      </c>
      <c r="B42" s="217" t="s">
        <v>157</v>
      </c>
      <c r="C42" s="93"/>
      <c r="D42" s="38"/>
    </row>
    <row r="43" spans="1:4" ht="65.45" customHeight="1">
      <c r="A43" s="204" t="s">
        <v>73</v>
      </c>
      <c r="B43" s="217" t="s">
        <v>158</v>
      </c>
      <c r="C43" s="93"/>
      <c r="D43" s="38"/>
    </row>
    <row r="44" spans="1:4" ht="50.45" customHeight="1">
      <c r="A44" s="204" t="s">
        <v>74</v>
      </c>
      <c r="B44" s="217" t="s">
        <v>119</v>
      </c>
      <c r="C44" s="93"/>
      <c r="D44" s="38"/>
    </row>
    <row r="45" spans="1:4" ht="40.5">
      <c r="A45" s="204" t="s">
        <v>78</v>
      </c>
      <c r="B45" s="217" t="s">
        <v>144</v>
      </c>
      <c r="C45" s="93"/>
      <c r="D45" s="38"/>
    </row>
    <row r="46" spans="1:4" ht="14.65" customHeight="1">
      <c r="A46" s="295" t="s">
        <v>76</v>
      </c>
      <c r="B46" s="296"/>
      <c r="C46" s="218"/>
      <c r="D46" s="219"/>
    </row>
    <row r="47" spans="1:4" ht="14.65" customHeight="1">
      <c r="A47" s="292" t="s">
        <v>176</v>
      </c>
      <c r="B47" s="293"/>
      <c r="C47" s="233">
        <v>-1</v>
      </c>
      <c r="D47" s="234">
        <v>-1</v>
      </c>
    </row>
    <row r="48" spans="1:4" ht="14.65" customHeight="1">
      <c r="A48" s="292" t="s">
        <v>172</v>
      </c>
      <c r="B48" s="293"/>
      <c r="C48" s="226">
        <v>15</v>
      </c>
      <c r="D48" s="227">
        <v>15</v>
      </c>
    </row>
    <row r="49" spans="1:5" ht="14.65" customHeight="1">
      <c r="A49" s="292" t="s">
        <v>171</v>
      </c>
      <c r="B49" s="293"/>
      <c r="C49" s="226">
        <v>10</v>
      </c>
      <c r="D49" s="227">
        <v>10</v>
      </c>
    </row>
    <row r="50" spans="1:5" ht="60.75" customHeight="1">
      <c r="A50" s="292" t="s">
        <v>173</v>
      </c>
      <c r="B50" s="293"/>
      <c r="C50" s="234">
        <v>-6</v>
      </c>
      <c r="D50" s="234">
        <v>-6</v>
      </c>
    </row>
    <row r="51" spans="1:5" ht="14.65" customHeight="1" thickBot="1">
      <c r="A51" s="303" t="s">
        <v>77</v>
      </c>
      <c r="B51" s="304"/>
      <c r="C51" s="95">
        <f>'3'!D32</f>
        <v>131328.40000000002</v>
      </c>
      <c r="D51" s="40">
        <f>'3'!E32</f>
        <v>131328.40000000002</v>
      </c>
    </row>
    <row r="52" spans="1:5" ht="14.65" customHeight="1"/>
    <row r="53" spans="1:5" ht="14.65" customHeight="1"/>
    <row r="54" spans="1:5" ht="14.65" customHeight="1"/>
    <row r="55" spans="1:5" ht="48.75" customHeight="1">
      <c r="A55" s="313" t="s">
        <v>96</v>
      </c>
      <c r="B55" s="313"/>
      <c r="C55" s="313"/>
      <c r="D55" s="313"/>
      <c r="E55" s="194"/>
    </row>
    <row r="56" spans="1:5" ht="16.5">
      <c r="A56" s="242"/>
      <c r="B56" s="242"/>
      <c r="C56" s="242"/>
      <c r="D56" s="242"/>
      <c r="E56" s="194"/>
    </row>
    <row r="58" spans="1:5" s="42" customFormat="1" ht="20.25" customHeight="1">
      <c r="A58" s="325" t="s">
        <v>13</v>
      </c>
      <c r="B58" s="325"/>
      <c r="C58" s="325"/>
      <c r="D58" s="325"/>
    </row>
    <row r="59" spans="1:5" s="42" customFormat="1" ht="18.75" customHeight="1">
      <c r="A59" s="324" t="s">
        <v>88</v>
      </c>
      <c r="B59" s="324"/>
      <c r="C59" s="324"/>
      <c r="D59" s="324"/>
    </row>
    <row r="60" spans="1:5" s="43" customFormat="1" ht="15" customHeight="1" thickBot="1">
      <c r="C60" s="220"/>
      <c r="D60" s="220"/>
    </row>
    <row r="61" spans="1:5" s="41" customFormat="1" ht="17.25">
      <c r="A61" s="209" t="s">
        <v>80</v>
      </c>
      <c r="B61" s="311" t="s">
        <v>81</v>
      </c>
      <c r="C61" s="311"/>
      <c r="D61" s="312"/>
    </row>
    <row r="62" spans="1:5" s="41" customFormat="1" ht="24" customHeight="1">
      <c r="A62" s="210">
        <v>1139</v>
      </c>
      <c r="B62" s="316" t="s">
        <v>15</v>
      </c>
      <c r="C62" s="316"/>
      <c r="D62" s="317"/>
    </row>
    <row r="63" spans="1:5" s="41" customFormat="1" ht="17.25">
      <c r="A63" s="211"/>
      <c r="B63" s="118"/>
      <c r="C63" s="118"/>
      <c r="D63" s="212"/>
    </row>
    <row r="64" spans="1:5" s="41" customFormat="1" ht="17.25">
      <c r="A64" s="332" t="s">
        <v>82</v>
      </c>
      <c r="B64" s="333"/>
      <c r="C64" s="333"/>
      <c r="D64" s="334"/>
    </row>
    <row r="65" spans="1:4" s="41" customFormat="1" ht="41.65" customHeight="1">
      <c r="A65" s="213" t="s">
        <v>70</v>
      </c>
      <c r="B65" s="188">
        <v>1139</v>
      </c>
      <c r="C65" s="321"/>
      <c r="D65" s="322"/>
    </row>
    <row r="66" spans="1:4" s="41" customFormat="1" ht="17.25">
      <c r="A66" s="213" t="s">
        <v>71</v>
      </c>
      <c r="B66" s="188">
        <v>11001</v>
      </c>
      <c r="C66" s="185" t="s">
        <v>83</v>
      </c>
      <c r="D66" s="12" t="s">
        <v>84</v>
      </c>
    </row>
    <row r="67" spans="1:4" s="41" customFormat="1" ht="17.25">
      <c r="A67" s="213" t="s">
        <v>72</v>
      </c>
      <c r="B67" s="188" t="s">
        <v>20</v>
      </c>
      <c r="C67" s="93"/>
      <c r="D67" s="38"/>
    </row>
    <row r="68" spans="1:4" s="41" customFormat="1" ht="64.5" customHeight="1">
      <c r="A68" s="213" t="s">
        <v>73</v>
      </c>
      <c r="B68" s="188" t="s">
        <v>22</v>
      </c>
      <c r="C68" s="93"/>
      <c r="D68" s="38"/>
    </row>
    <row r="69" spans="1:4" s="41" customFormat="1" ht="17.25">
      <c r="A69" s="213" t="s">
        <v>74</v>
      </c>
      <c r="B69" s="188" t="s">
        <v>12</v>
      </c>
      <c r="C69" s="93"/>
      <c r="D69" s="38"/>
    </row>
    <row r="70" spans="1:4" s="41" customFormat="1" ht="27">
      <c r="A70" s="213" t="s">
        <v>85</v>
      </c>
      <c r="B70" s="188" t="s">
        <v>86</v>
      </c>
      <c r="C70" s="93"/>
      <c r="D70" s="38"/>
    </row>
    <row r="71" spans="1:4" s="41" customFormat="1" ht="17.25">
      <c r="A71" s="323" t="s">
        <v>76</v>
      </c>
      <c r="B71" s="321"/>
      <c r="C71" s="93"/>
      <c r="D71" s="38"/>
    </row>
    <row r="72" spans="1:4" s="41" customFormat="1" ht="18" thickBot="1">
      <c r="A72" s="308" t="s">
        <v>87</v>
      </c>
      <c r="B72" s="309"/>
      <c r="C72" s="96">
        <f>'3'!D46</f>
        <v>-42266.633333333339</v>
      </c>
      <c r="D72" s="70">
        <f>'3'!E46</f>
        <v>-42266.633333333339</v>
      </c>
    </row>
    <row r="75" spans="1:4">
      <c r="C75" s="20"/>
      <c r="D75" s="20"/>
    </row>
  </sheetData>
  <mergeCells count="31">
    <mergeCell ref="B61:D61"/>
    <mergeCell ref="B62:D62"/>
    <mergeCell ref="A64:D64"/>
    <mergeCell ref="A71:B71"/>
    <mergeCell ref="A72:B72"/>
    <mergeCell ref="C65:D65"/>
    <mergeCell ref="C17:D17"/>
    <mergeCell ref="B13:C13"/>
    <mergeCell ref="B14:C14"/>
    <mergeCell ref="C40:D40"/>
    <mergeCell ref="A46:B46"/>
    <mergeCell ref="C28:D28"/>
    <mergeCell ref="A23:B23"/>
    <mergeCell ref="A24:B24"/>
    <mergeCell ref="A51:B51"/>
    <mergeCell ref="A59:D59"/>
    <mergeCell ref="A34:B34"/>
    <mergeCell ref="A37:B37"/>
    <mergeCell ref="A55:D55"/>
    <mergeCell ref="A58:D58"/>
    <mergeCell ref="A49:B49"/>
    <mergeCell ref="A48:B48"/>
    <mergeCell ref="A50:B50"/>
    <mergeCell ref="A35:B35"/>
    <mergeCell ref="A36:B36"/>
    <mergeCell ref="A47:B47"/>
    <mergeCell ref="B3:D3"/>
    <mergeCell ref="B4:D4"/>
    <mergeCell ref="A8:D8"/>
    <mergeCell ref="A10:B10"/>
    <mergeCell ref="A11:D11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'3'!Область_печати</vt:lpstr>
      <vt:lpstr>'4'!Область_печати</vt:lpstr>
      <vt:lpstr>'7'!Область_печати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Zalyan</dc:creator>
  <cp:keywords>https://mul2.gov.am/tasks/851392/oneclick/Havelvacner.xlsx?token=6eff95f9c7214345293dea1e8a4a399b</cp:keywords>
  <cp:lastModifiedBy>USER</cp:lastModifiedBy>
  <cp:lastPrinted>2023-09-12T08:39:37Z</cp:lastPrinted>
  <dcterms:created xsi:type="dcterms:W3CDTF">2015-06-05T18:19:34Z</dcterms:created>
  <dcterms:modified xsi:type="dcterms:W3CDTF">2023-09-13T13:20:15Z</dcterms:modified>
</cp:coreProperties>
</file>