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HasmikAp\Downloads\"/>
    </mc:Choice>
  </mc:AlternateContent>
  <bookViews>
    <workbookView xWindow="0" yWindow="0" windowWidth="28800" windowHeight="12480" tabRatio="809"/>
  </bookViews>
  <sheets>
    <sheet name="1" sheetId="27" r:id="rId1"/>
    <sheet name="2" sheetId="32" r:id="rId2"/>
    <sheet name="3" sheetId="58" r:id="rId3"/>
    <sheet name="4" sheetId="29" r:id="rId4"/>
    <sheet name="5" sheetId="57" r:id="rId5"/>
  </sheets>
  <definedNames>
    <definedName name="a" localSheetId="2">#REF!</definedName>
    <definedName name="a" localSheetId="4">#REF!</definedName>
    <definedName name="a">#REF!</definedName>
    <definedName name="AgencyCode" localSheetId="1">#REF!</definedName>
    <definedName name="AgencyCode" localSheetId="2">#REF!</definedName>
    <definedName name="AgencyCode" localSheetId="4">#REF!</definedName>
    <definedName name="AgencyCode">#REF!</definedName>
    <definedName name="AgencyName" localSheetId="1">#REF!</definedName>
    <definedName name="AgencyName" localSheetId="2">#REF!</definedName>
    <definedName name="AgencyName" localSheetId="4">#REF!</definedName>
    <definedName name="AgencyName">#REF!</definedName>
    <definedName name="davit" localSheetId="2">#REF!</definedName>
    <definedName name="davit" localSheetId="4">#REF!</definedName>
    <definedName name="davit">#REF!</definedName>
    <definedName name="Functional1" localSheetId="1">#REF!</definedName>
    <definedName name="Functional1" localSheetId="2">#REF!</definedName>
    <definedName name="Functional1" localSheetId="4">#REF!</definedName>
    <definedName name="Functional1">#REF!</definedName>
    <definedName name="ggg" localSheetId="2">#REF!</definedName>
    <definedName name="ggg" localSheetId="4">#REF!</definedName>
    <definedName name="ggg">#REF!</definedName>
    <definedName name="PANature" localSheetId="1">#REF!</definedName>
    <definedName name="PANature" localSheetId="2">#REF!</definedName>
    <definedName name="PANature" localSheetId="4">#REF!</definedName>
    <definedName name="PANature">#REF!</definedName>
    <definedName name="PAType" localSheetId="1">#REF!</definedName>
    <definedName name="PAType" localSheetId="2">#REF!</definedName>
    <definedName name="PAType" localSheetId="4">#REF!</definedName>
    <definedName name="PAType">#REF!</definedName>
    <definedName name="Performance2" localSheetId="1">#REF!</definedName>
    <definedName name="Performance2" localSheetId="2">#REF!</definedName>
    <definedName name="Performance2" localSheetId="4">#REF!</definedName>
    <definedName name="Performance2">#REF!</definedName>
    <definedName name="PerformanceType" localSheetId="1">#REF!</definedName>
    <definedName name="PerformanceType" localSheetId="2">#REF!</definedName>
    <definedName name="PerformanceType" localSheetId="4">#REF!</definedName>
    <definedName name="PerformanceType">#REF!</definedName>
    <definedName name="_xlnm.Print_Area" localSheetId="2">'3'!$A$1:$I$18</definedName>
    <definedName name="_xlnm.Print_Titles" localSheetId="2">'3'!$10:$11</definedName>
    <definedName name="Z_13F83A3E_B6D8_42AC_B920_567484E5956F_.wvu.Cols" localSheetId="2" hidden="1">'3'!#REF!,'3'!#REF!</definedName>
    <definedName name="Z_13F83A3E_B6D8_42AC_B920_567484E5956F_.wvu.PrintArea" localSheetId="2" hidden="1">'3'!$A$1:$I$12</definedName>
    <definedName name="Z_15B1EF34_1112_4495_91A9_A2B9971866BB_.wvu.Cols" localSheetId="2" hidden="1">'3'!#REF!</definedName>
    <definedName name="Z_28FBE60C_4D80_4C3C_B7B6_E911F1BA74D6_.wvu.Cols" localSheetId="2" hidden="1">'3'!#REF!,'3'!#REF!,'3'!#REF!</definedName>
    <definedName name="Z_28FBE60C_4D80_4C3C_B7B6_E911F1BA74D6_.wvu.PrintArea" localSheetId="2" hidden="1">'3'!$A$1:$I$12</definedName>
    <definedName name="Z_28FBE60C_4D80_4C3C_B7B6_E911F1BA74D6_.wvu.PrintTitles" localSheetId="2" hidden="1">'3'!#REF!</definedName>
    <definedName name="Z_6E1D33A1_9AEB_4C8B_97E5_3DA8F987F057_.wvu.PrintArea" localSheetId="2" hidden="1">'3'!$A$1:$I$12</definedName>
    <definedName name="Z_6E1D33A1_9AEB_4C8B_97E5_3DA8F987F057_.wvu.Rows" localSheetId="2" hidden="1">'3'!$1:$2</definedName>
    <definedName name="Z_7F2E6424_D063_4EBF_A186_A35F70A8524B_.wvu.PrintArea" localSheetId="2" hidden="1">'3'!$A$1:$I$12</definedName>
    <definedName name="Z_7F2E6424_D063_4EBF_A186_A35F70A8524B_.wvu.Rows" localSheetId="2" hidden="1">'3'!$1:$2</definedName>
    <definedName name="Z_DE3A1748_A9E6_4267_90C4_BD50F66A61E4_.wvu.PrintArea" localSheetId="2" hidden="1">'3'!$A$1:$I$12</definedName>
    <definedName name="Z_DE3A1748_A9E6_4267_90C4_BD50F66A61E4_.wvu.Rows" localSheetId="2" hidden="1">'3'!$1:$2</definedName>
    <definedName name="Հավելված" localSheetId="2">#REF!</definedName>
    <definedName name="Հավելված" localSheetId="4">#REF!</definedName>
    <definedName name="Հավելված">#REF!</definedName>
    <definedName name="Մաս" localSheetId="2">#REF!</definedName>
    <definedName name="Մաս" localSheetId="4">#REF!</definedName>
    <definedName name="Մաս">#REF!</definedName>
    <definedName name="շախմատիստ" localSheetId="2">#REF!</definedName>
    <definedName name="շախմատիստ" localSheetId="4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16" i="27" l="1"/>
  <c r="D14" i="27" s="1"/>
  <c r="D12" i="27" s="1"/>
  <c r="E29" i="27" l="1"/>
  <c r="H40" i="32"/>
  <c r="E35" i="27" s="1"/>
  <c r="H47" i="32"/>
  <c r="H46" i="32"/>
  <c r="H45" i="32" s="1"/>
  <c r="H44" i="32" s="1"/>
  <c r="H42" i="32" s="1"/>
  <c r="H22" i="32"/>
  <c r="H20" i="32" l="1"/>
  <c r="E23" i="27"/>
  <c r="E16" i="27"/>
  <c r="E45" i="29"/>
  <c r="C43" i="29"/>
  <c r="B43" i="29"/>
  <c r="C42" i="29"/>
  <c r="C41" i="29"/>
  <c r="C40" i="29"/>
  <c r="D38" i="29"/>
  <c r="E35" i="29"/>
  <c r="C31" i="29"/>
  <c r="C30" i="29"/>
  <c r="C29" i="29"/>
  <c r="C28" i="29"/>
  <c r="C27" i="29"/>
  <c r="D26" i="29"/>
  <c r="E23" i="29"/>
  <c r="C19" i="29"/>
  <c r="C18" i="29"/>
  <c r="C18" i="58" s="1"/>
  <c r="H16" i="58"/>
  <c r="G16" i="58"/>
  <c r="G44" i="58"/>
  <c r="I43" i="58"/>
  <c r="G43" i="58" s="1"/>
  <c r="G42" i="58" s="1"/>
  <c r="H42" i="58"/>
  <c r="H41" i="58" s="1"/>
  <c r="H40" i="58" l="1"/>
  <c r="G41" i="58"/>
  <c r="I42" i="58"/>
  <c r="I41" i="58" s="1"/>
  <c r="I40" i="58" s="1"/>
  <c r="I38" i="58" s="1"/>
  <c r="I36" i="58" s="1"/>
  <c r="G35" i="58"/>
  <c r="H33" i="58"/>
  <c r="H32" i="58"/>
  <c r="H31" i="58" s="1"/>
  <c r="G26" i="58"/>
  <c r="G25" i="58" s="1"/>
  <c r="G24" i="58" s="1"/>
  <c r="C26" i="58"/>
  <c r="H25" i="58"/>
  <c r="H24" i="58" s="1"/>
  <c r="H23" i="58" s="1"/>
  <c r="C25" i="58"/>
  <c r="C24" i="58"/>
  <c r="C23" i="58"/>
  <c r="H29" i="32"/>
  <c r="H28" i="32" s="1"/>
  <c r="H27" i="32" s="1"/>
  <c r="H26" i="32" s="1"/>
  <c r="H24" i="32" s="1"/>
  <c r="H38" i="32"/>
  <c r="H37" i="32" s="1"/>
  <c r="H36" i="32" s="1"/>
  <c r="H35" i="32" s="1"/>
  <c r="H33" i="32" s="1"/>
  <c r="H31" i="32" s="1"/>
  <c r="H38" i="58" l="1"/>
  <c r="G40" i="58"/>
  <c r="H29" i="58"/>
  <c r="H22" i="58"/>
  <c r="G38" i="58" l="1"/>
  <c r="H36" i="58"/>
  <c r="G36" i="58" s="1"/>
  <c r="H27" i="58"/>
  <c r="H20" i="58"/>
  <c r="B21" i="57"/>
  <c r="C20" i="57"/>
  <c r="H18" i="58" l="1"/>
  <c r="I34" i="58"/>
  <c r="G34" i="58" s="1"/>
  <c r="G33" i="58" s="1"/>
  <c r="I33" i="58"/>
  <c r="I32" i="58"/>
  <c r="I31" i="58" l="1"/>
  <c r="G32" i="58"/>
  <c r="I29" i="58" l="1"/>
  <c r="G31" i="58"/>
  <c r="I25" i="58"/>
  <c r="I24" i="58" s="1"/>
  <c r="I27" i="58" l="1"/>
  <c r="G27" i="58" s="1"/>
  <c r="G29" i="58"/>
  <c r="I23" i="58"/>
  <c r="G23" i="58" s="1"/>
  <c r="I22" i="58" l="1"/>
  <c r="G22" i="58" s="1"/>
  <c r="I20" i="58" l="1"/>
  <c r="G20" i="58" s="1"/>
  <c r="I18" i="58" l="1"/>
  <c r="I16" i="58" l="1"/>
  <c r="G18" i="58"/>
  <c r="I15" i="58"/>
  <c r="I14" i="58" s="1"/>
  <c r="I12" i="58" s="1"/>
  <c r="H15" i="58" l="1"/>
  <c r="G15" i="58" s="1"/>
  <c r="H14" i="58" l="1"/>
  <c r="G14" i="58" l="1"/>
  <c r="H12" i="58"/>
  <c r="G12" i="58" s="1"/>
  <c r="H17" i="32" l="1"/>
  <c r="H12" i="32" l="1"/>
  <c r="H10" i="32" s="1"/>
  <c r="E14" i="27"/>
  <c r="E12" i="27" l="1"/>
  <c r="H15" i="32"/>
</calcChain>
</file>

<file path=xl/sharedStrings.xml><?xml version="1.0" encoding="utf-8"?>
<sst xmlns="http://schemas.openxmlformats.org/spreadsheetml/2006/main" count="254" uniqueCount="123">
  <si>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</si>
  <si>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</si>
  <si>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</si>
  <si>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</si>
  <si>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</si>
  <si>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</si>
  <si>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</si>
  <si>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</si>
  <si>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</si>
  <si>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</si>
  <si>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</si>
  <si>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</si>
  <si>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</si>
  <si>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</si>
  <si>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</si>
  <si>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</si>
  <si>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</si>
  <si>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</si>
  <si>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</si>
  <si>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</si>
  <si>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</si>
  <si>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</si>
  <si>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</si>
  <si>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</si>
  <si>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</si>
  <si>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</si>
  <si>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</si>
  <si>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</si>
  <si>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</si>
  <si>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</si>
  <si>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</si>
  <si>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</si>
  <si>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</si>
  <si>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</si>
  <si>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 xml:space="preserve">այդ թվում՝ բյուջետային ծախսերի տնտեսագիտական դասակարգման հոդվածներ
</t>
  </si>
  <si>
    <t>ԸՆԴԱՄԵՆԸ ԾԱԽՍԵՐ</t>
  </si>
  <si>
    <t xml:space="preserve">
1192</t>
  </si>
  <si>
    <t>Ծրագրային դասիչ</t>
  </si>
  <si>
    <t>Տարի</t>
  </si>
  <si>
    <t>Ծրագիր</t>
  </si>
  <si>
    <t>Միջոցառում</t>
  </si>
  <si>
    <t xml:space="preserve"> այդ թվում` ըստ կատարողների</t>
  </si>
  <si>
    <t>Հավելված N 3</t>
  </si>
  <si>
    <t>Հավելված N 4</t>
  </si>
  <si>
    <t>01</t>
  </si>
  <si>
    <t xml:space="preserve"> ՈՉ ՖԻՆԱՆՍԱԿԱՆ ԱԿՏԻՎՆԵՐԻ ԳԾՈՎ ԾԱԽՍԵՐ</t>
  </si>
  <si>
    <t>Բաժին</t>
  </si>
  <si>
    <t>Խումբ</t>
  </si>
  <si>
    <t>ՄԱՍ 1. ՊԵՏԱԿԱՆ ՄԱՐՄՆԻ ԳԾՈՎ ԱՐԴՅՈՒՆՔԱՅԻՆ (ԿԱՏԱՐՈՂԱԿԱՆ) ՑՈՒՑԱՆԻՇՆԵՐԸ</t>
  </si>
  <si>
    <t xml:space="preserve"> Ընդամենը </t>
  </si>
  <si>
    <t xml:space="preserve"> այդ թվում </t>
  </si>
  <si>
    <t xml:space="preserve"> ԸՆԴԱՄԵՆԸ </t>
  </si>
  <si>
    <t xml:space="preserve"> այդ թվում` </t>
  </si>
  <si>
    <t xml:space="preserve"> Համաֆինան սավորում</t>
  </si>
  <si>
    <t xml:space="preserve">ՀՀ կառավարության  2023 թվականի </t>
  </si>
  <si>
    <t>ՀՀ ԱՌՈՂՋԱՊԱՀՈՒԹՅԱՆ ՆԱԽԱՐԱՐՈՒԹՅՈՒՆ</t>
  </si>
  <si>
    <t xml:space="preserve"> Առողջապահության համակարգի արդիականացման և արդյունավետության բարձրացման ծրագիր</t>
  </si>
  <si>
    <t xml:space="preserve"> ՀՀ  առողջապահության  նախարարություն</t>
  </si>
  <si>
    <t>07</t>
  </si>
  <si>
    <t>06</t>
  </si>
  <si>
    <t xml:space="preserve"> Առողջապահական հարակից ծառայություններ և ծրագրեր</t>
  </si>
  <si>
    <t xml:space="preserve"> Առողջապահություն (այլ դասերին չպատկանող)</t>
  </si>
  <si>
    <t xml:space="preserve"> ԱՌՈՂՋԱՊԱՀՈՒԹՅՈՒՆ</t>
  </si>
  <si>
    <t>1053</t>
  </si>
  <si>
    <t xml:space="preserve"> Առողջապահության համակարգի արդիականացման և արդյունավետության բարձրացման ծրագիր </t>
  </si>
  <si>
    <t>Աղյուսակ 9.8</t>
  </si>
  <si>
    <t xml:space="preserve">ՀՀ առողջապահության նախարարություն </t>
  </si>
  <si>
    <t>Աղյուսակ 9․1.8</t>
  </si>
  <si>
    <t xml:space="preserve"> Առողջապահության համակարգի արդիականացում և զարգացում</t>
  </si>
  <si>
    <t xml:space="preserve"> Առողջապահական ենթակառուցվածքների բարելավում, կարողությունների զարգացում</t>
  </si>
  <si>
    <t>Դրամաշնորհային միջոցներ</t>
  </si>
  <si>
    <t xml:space="preserve">  Գլոբալ հիմնադրամի աջակցությամբ իրականացվող «Հայաստանի Հանրապետությունում Covid համավարակի դեմ պայքարի» ծրագիր</t>
  </si>
  <si>
    <t xml:space="preserve"> Ծառայությունների մատուցում </t>
  </si>
  <si>
    <t xml:space="preserve"> Գլոբալ հիմնադրամի ԾԽՀ, «ԱԿԱԴԵՄԻԿՈՍ Ս. ԱՎԴԱԼՅԱՆԻ ԱՆՎԱՆ ԱՌՈՂՋԱՊԱՀՈՒԹՅԱՆ ԱԶԳԱՅԻՆ ԻՆՍՏԻՏՈՒՏ» ՓԲԸ 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</si>
  <si>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</si>
  <si>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</si>
  <si>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</si>
  <si>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 առևտրային կազմակերպություններին</t>
  </si>
  <si>
    <t xml:space="preserve"> COVID համավարակի դեմ պայքարի շրջանակներում բնակչության իրազեկման ծրագիր </t>
  </si>
  <si>
    <t xml:space="preserve"> Միջոցառումն իրականացնողի անվանումը </t>
  </si>
  <si>
    <t>11015</t>
  </si>
  <si>
    <t xml:space="preserve"> Գլոբալ հիմնադրամի աջակցությամբ իրականացվող «Հայաստանի Հանրապետությունում Covid համավարակի դեմ պայքարի» ծրագիր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</si>
  <si>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</si>
  <si>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   COVID համավարակի դեմ պայքարի շրջանակներում բնակչության իրազեկման ծրագիր</t>
  </si>
  <si>
    <t xml:space="preserve">ՀԱՅԱՍՏԱՆԻ ՀԱՆՐԱՊԵՏՈՒԹՅԱՆ ԿԱՌԱՎԱՐՈՒԹՅԱՆ 2022 ԹՎԱԿԱՆԻ ԴԵԿՏԵՄԲԵՐԻ 29-Ի N 2111-Ն ՈՐՈՇՄԱՆ N 9 ՀԱՎԵԼՎԱԾԻ  N 9.8 ԱՂՅՈՒՍԱԿՈՒՄ ԿԱՏԱՐՎՈՂ ՓՈՓՈԽՈՒԹՅՈՒՆՆԵՐԸ ԵՎ ԼՐԱՑՈՒՄՆԵՐԸ </t>
  </si>
  <si>
    <t xml:space="preserve">ՀԱՅԱՍՏԱՆԻ ՀԱՆՐԱՊԵՏՈՒԹՅԱՆ ԿԱՌԱՎԱՐՈՒԹՅԱՆ 2022 ԹՎԱԿԱՆԻ ԴԵԿՏԵՄԲԵՐԻ 29-Ի N 2111-Ն ՈՐՈՇՄԱՆ N 9.1 ՀԱՎԵԼՎԱԾԻ  N 9.1.8 ԱՂՅՈՒՍԱԿՈՒՄ ԿԱՏԱՐՎՈՂ ՓՈՓՈԽՈՒԹՅՈՒՆՆԵՐԸ ԵՎ ԼՐԱՑՈՒՄՆԵՐԸ </t>
  </si>
  <si>
    <t>Հավելված N 1</t>
  </si>
  <si>
    <t>Հավելված N 2</t>
  </si>
  <si>
    <t>Հավելված N 5</t>
  </si>
  <si>
    <t xml:space="preserve"> Ծառայությունների մատուցում</t>
  </si>
  <si>
    <t xml:space="preserve"> Գլոբալ հիմնադրամի աջակցությամբ իրականացվող «Հայաստանի Հանրապետությունում տուբերկուլյոզի դեմ պայքարի ազգային ծրագրին աջակցություն» դրամաշնորհային ծրագիր</t>
  </si>
  <si>
    <t xml:space="preserve"> Դեղակայուն տուբերկուլյոզով հիվանդների ամբուլատոր բուժումն իրականացնող մասնագետների վերապատրաստում, դեղակայուն տուբերկուլյոզի կառավարման վերաբերյալ վերապատրաստում արտասահմանում,  ՏԲ դեղորայքի կառավարման ոլորտում տեխնիկական աջակցություն</t>
  </si>
  <si>
    <t xml:space="preserve"> - Ընթացիկ դրամաշնորհներ պետական և համայնքների ոչ առևտրային կազմակերպություններին</t>
  </si>
  <si>
    <t>11008</t>
  </si>
  <si>
    <t xml:space="preserve"> Դեղակայուն տուբերկուլյոզով հիվանդների ամբուլատոր բուժումն իրականացնող մասնագետների վերապատրաստում, դեղակայուն տուբերկուլյոզի կառավարման վերաբերյալ վերապատրաստում արտասահմանում,  ՏԲ դեղորայքի կառավարման ոլորտում տեխնիկական աջակցություն </t>
  </si>
  <si>
    <t xml:space="preserve">ՀՀ առողջապահության նախարարություն, «Թոքաբանության ազգային կենտրոն» ՊՈԱԿ </t>
  </si>
  <si>
    <t>32004</t>
  </si>
  <si>
    <t xml:space="preserve">Ցուցանիշների փոփոխությունը (նվազեցումները նշված են փակագծերում)  </t>
  </si>
  <si>
    <t xml:space="preserve">Ցուցանիշների փոփոխությունը (ավելացումները նշված են դրական նշանով)  </t>
  </si>
  <si>
    <t xml:space="preserve">Գլոբալ հիմնադրամի աջակցությամբ իրականացվող «Հայաստանի Հանրապետությունում տուբերկուլյոզի դեմ պայքարի ազգային ծրագրին աջակցություն» դրամաշնորհային ծրագիր </t>
  </si>
  <si>
    <t xml:space="preserve"> Գլոբալ հիմնադրամի աջակցությամբ իրականացվող «ՀՀ-ում տուբերկուլյոզի և ՄԻԱՎ/ՁԻԱՀ-ի ծրագրերի հզորացում» դրամաշնորհային ծրագրի շրջանակներում ՀՀ պետական առողջապահական համակարգի կարողությունների զարգացում և տեխնիկական հագեցվածության ապահովում </t>
  </si>
  <si>
    <t xml:space="preserve"> ՀՀ առողջապահության նախարարության հիվանդանոցային ծառայությունների բարելավման համար բժշկական սարքավորումների ձեռք բերում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</si>
  <si>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</si>
  <si>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կազմակերպության (ների) անվանում(ներ)ը </t>
  </si>
  <si>
    <t xml:space="preserve"> Ինֆեկցիոն հիվանդությունների ազգային կենտրոն ՓԲԸ, Թոքաբանության ազգային կենտրոն ՊՈԱԿ, Կախվածությունների բուժման ազգային կենտրոն ՓԲԸ </t>
  </si>
  <si>
    <t xml:space="preserve"> Գլոբալ հիմնադրամի աջակցությամբ իրականացվող «ՀՀ-ում տուբերկուլյոզի և ՄԻԱՎ/ՁԻԱՀ-ի ծրագրերի հզորացում» դրամաշնորհային ծրագրի շրջանակներում ՀՀ պետական առողջապահական համակարգի կարողությունների զարգացում և տեխնիկական հագեցվածության ապահովում</t>
  </si>
  <si>
    <t xml:space="preserve"> ՀԻՄՆԱԿԱՆ ՄԻՋՈՑՆԵՐ</t>
  </si>
  <si>
    <t xml:space="preserve"> ՄԵՔԵՆԱՆԵՐ  ԵՎ  ՍԱՐՔԱՎՈՐՈՒՄՆԵՐ</t>
  </si>
  <si>
    <t xml:space="preserve"> - Այլ մեքենաներ և սարքավորումներ</t>
  </si>
  <si>
    <t xml:space="preserve"> ՀՀ առողջապահության նախարարության հիվանդանոցային ծառայությունների բարելավման համար բժշկական սարքավորումների ձեռք բերում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</si>
  <si>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</si>
  <si>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ԱԱՊ օղակի բուժանձնակազմի վերապատրաստում` հեռաբժշկության (տելեմեդիցինա) կիրառման վերաբերյալ  </t>
  </si>
  <si>
    <t>ՀՀ առողջապահության նախարարություն</t>
  </si>
  <si>
    <t xml:space="preserve">
</t>
  </si>
  <si>
    <t>Առողջության համապարփակ ապահովագրության  ներդրման օրենսդրական փաթեթի բարելավման առաջարկությունների փաթեթ, հատ</t>
  </si>
  <si>
    <t xml:space="preserve"> Ինն ամիս</t>
  </si>
  <si>
    <t>Ինն ամիս</t>
  </si>
  <si>
    <t>Վարկային միջոցներ</t>
  </si>
  <si>
    <t xml:space="preserve"> Ինն ամիս </t>
  </si>
  <si>
    <t>Բյուջետային գլխավոր կարգադրիչների, ծրագրերի, միջոցառումների և միջոցառումները կատարող պետական մարմինների անվանումները</t>
  </si>
  <si>
    <t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</si>
  <si>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>ՀԱՅԱՍՏԱՆԻ ՀԱՆՐԱՊԵՏՈՒԹՅԱՆ ԿԱՌԱՎԱՐՈՒԹՅԱՆ 2022 ԹՎԱԿԱՆԻ ԴԵԿՏԵՄԲԵՐԻ 29-Ի N2111-Ն ՈՐՈՇՄԱՆ N 3 ԵՎ N 4 ՀԱՎԵԼՎԱԾՆԵՐՈՒՄ ԿԱՏԱՐՎՈՂ ՓՈՓՈԽՈՒԹՅՈՒՆՆԵՐԸ ԵՎ ԼՐԱՑՈՒՄՆԵՐԸ</t>
  </si>
  <si>
    <t>«ՀԱՅԱUՏԱՆԻ ՀԱՆՐԱՊԵՏՈՒԹՅԱՆ 2023 ԹՎԱԿԱՆԻ ՊԵՏԱԿԱՆ ԲՅՈՒՋԵԻ ՄԱUԻՆ» ՀԱՅԱUՏԱՆԻ ՀԱՆՐԱՊԵՏՈՒԹՅԱՆ OՐԵՆՔԻ N 1 ՀԱՎԵԼՎԱԾԻ N 4 ԱՂՅՈՒՍԱԿՈՒՄ ԵՎ ՀԱՅԱՍՏԱՆԻ ՀԱՆՐԱՊԵՏՈՒԹՅԱՆ ԿԱՌԱՎԱՐՈՒԹՅԱՆ 2022 ԹՎԱԿԱՆԻ ԴԵԿՏԵՄԲԵՐԻ 29-Ի N 2111-Ն ՈՐՈՇՄԱՆ N 5 ՀԱՎԵԼՎԱԾԻ N 3 ԱՂՅՈՒՍԱԿՈՒՄ ԿԱՏԱՐՎՈՂ 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</si>
</sst>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_-* #,##0.0\ _₽_-;\-* #,##0.0\ _₽_-;_-* &quot;-&quot;?\ _₽_-;_-@_-"/>
    <numFmt numFmtId="173" formatCode="General_)"/>
    <numFmt numFmtId="174" formatCode="_(* #,##0.0_);_(* \(#,##0.0\);_(* &quot;-&quot;?_);_(@_)"/>
    <numFmt numFmtId="175" formatCode="_ * #,##0.00_)_€_ ;_ * \(#,##0.00\)_€_ ;_ * &quot;-&quot;??_)_€_ ;_ @_ "/>
    <numFmt numFmtId="176" formatCode="_ * #,##0.00_)\ _ _ ;_ * \(#,##0.00\)\ _ _ ;_ * &quot;-&quot;??_)\ _ _ ;_ @_ "/>
    <numFmt numFmtId="177" formatCode="_-* #,##0.00\ _֏_-;\-* #,##0.00\ _֏_-;_-* &quot;-&quot;??\ _֏_-;_-@_-"/>
    <numFmt numFmtId="178" formatCode="_(* #,##0_);_(* \(#,##0\);_(* &quot;-&quot;??_);_(@_)"/>
  </numFmts>
  <fonts count="11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sz val="12"/>
      <color theme="0"/>
      <name val="GHEA Grapalat"/>
      <family val="3"/>
    </font>
    <font>
      <b/>
      <sz val="12"/>
      <name val="GHEA Grapalat"/>
      <family val="2"/>
    </font>
    <font>
      <sz val="11"/>
      <name val="Times Armenian"/>
      <family val="1"/>
    </font>
    <font>
      <sz val="10"/>
      <color theme="1"/>
      <name val="Arial Narrow"/>
      <family val="2"/>
    </font>
    <font>
      <i/>
      <sz val="12"/>
      <name val="GHEA Grapalat"/>
      <family val="3"/>
    </font>
    <font>
      <sz val="18"/>
      <color theme="3"/>
      <name val="Cambria"/>
      <family val="2"/>
      <scheme val="major"/>
    </font>
    <font>
      <i/>
      <sz val="8"/>
      <name val="GHEA Grapalat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sz val="12"/>
      <name val="GHEA Grapalat"/>
      <family val="2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929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1" applyNumberFormat="0" applyAlignment="0" applyProtection="0"/>
    <xf numFmtId="0" fontId="26" fillId="7" borderId="12" applyNumberFormat="0" applyAlignment="0" applyProtection="0"/>
    <xf numFmtId="0" fontId="27" fillId="7" borderId="11" applyNumberFormat="0" applyAlignment="0" applyProtection="0"/>
    <xf numFmtId="0" fontId="28" fillId="0" borderId="13" applyNumberFormat="0" applyFill="0" applyAlignment="0" applyProtection="0"/>
    <xf numFmtId="0" fontId="29" fillId="8" borderId="14" applyNumberFormat="0" applyAlignment="0" applyProtection="0"/>
    <xf numFmtId="0" fontId="30" fillId="0" borderId="0" applyNumberFormat="0" applyFill="0" applyBorder="0" applyAlignment="0" applyProtection="0"/>
    <xf numFmtId="0" fontId="13" fillId="9" borderId="15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6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5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8" applyNumberFormat="0" applyFill="0" applyAlignment="0" applyProtection="0"/>
    <xf numFmtId="0" fontId="35" fillId="25" borderId="0" applyNumberFormat="0" applyBorder="0" applyAlignment="0" applyProtection="0"/>
    <xf numFmtId="0" fontId="43" fillId="0" borderId="10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3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1" applyNumberFormat="0" applyAlignment="0" applyProtection="0"/>
    <xf numFmtId="0" fontId="40" fillId="3" borderId="0" applyNumberFormat="0" applyBorder="0" applyAlignment="0" applyProtection="0"/>
    <xf numFmtId="0" fontId="47" fillId="7" borderId="12" applyNumberFormat="0" applyAlignment="0" applyProtection="0"/>
    <xf numFmtId="0" fontId="44" fillId="6" borderId="11" applyNumberFormat="0" applyAlignment="0" applyProtection="0"/>
    <xf numFmtId="0" fontId="42" fillId="0" borderId="9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4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6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7" applyNumberFormat="0" applyAlignment="0" applyProtection="0"/>
    <xf numFmtId="0" fontId="57" fillId="53" borderId="18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9" applyNumberFormat="0" applyFill="0" applyAlignment="0" applyProtection="0"/>
    <xf numFmtId="0" fontId="61" fillId="0" borderId="20" applyNumberFormat="0" applyFill="0" applyAlignment="0" applyProtection="0"/>
    <xf numFmtId="0" fontId="62" fillId="0" borderId="21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7" applyNumberFormat="0" applyAlignment="0" applyProtection="0"/>
    <xf numFmtId="0" fontId="64" fillId="0" borderId="22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3" applyNumberFormat="0" applyFont="0" applyAlignment="0" applyProtection="0"/>
    <xf numFmtId="0" fontId="66" fillId="52" borderId="24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5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5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5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30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3" fontId="82" fillId="0" borderId="31">
      <protection locked="0"/>
    </xf>
    <xf numFmtId="173" fontId="83" fillId="56" borderId="31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91" fillId="0" borderId="0"/>
    <xf numFmtId="0" fontId="92" fillId="0" borderId="0"/>
    <xf numFmtId="43" fontId="92" fillId="0" borderId="0" applyFont="0" applyFill="0" applyBorder="0" applyAlignment="0" applyProtection="0"/>
    <xf numFmtId="9" fontId="84" fillId="0" borderId="0" applyFont="0" applyFill="0" applyBorder="0" applyAlignment="0" applyProtection="0"/>
    <xf numFmtId="0" fontId="94" fillId="0" borderId="0" applyNumberFormat="0" applyFill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" fillId="0" borderId="0"/>
    <xf numFmtId="0" fontId="96" fillId="0" borderId="0"/>
    <xf numFmtId="175" fontId="1" fillId="0" borderId="0" applyFont="0" applyFill="0" applyBorder="0" applyAlignment="0" applyProtection="0"/>
    <xf numFmtId="0" fontId="13" fillId="0" borderId="0"/>
    <xf numFmtId="43" fontId="97" fillId="0" borderId="0" applyFont="0" applyFill="0" applyBorder="0" applyAlignment="0" applyProtection="0"/>
    <xf numFmtId="0" fontId="98" fillId="11" borderId="0" applyNumberFormat="0" applyBorder="0" applyAlignment="0" applyProtection="0"/>
    <xf numFmtId="0" fontId="98" fillId="15" borderId="0" applyNumberFormat="0" applyBorder="0" applyAlignment="0" applyProtection="0"/>
    <xf numFmtId="0" fontId="98" fillId="19" borderId="0" applyNumberFormat="0" applyBorder="0" applyAlignment="0" applyProtection="0"/>
    <xf numFmtId="0" fontId="98" fillId="23" borderId="0" applyNumberFormat="0" applyBorder="0" applyAlignment="0" applyProtection="0"/>
    <xf numFmtId="0" fontId="98" fillId="27" borderId="0" applyNumberFormat="0" applyBorder="0" applyAlignment="0" applyProtection="0"/>
    <xf numFmtId="0" fontId="98" fillId="31" borderId="0" applyNumberFormat="0" applyBorder="0" applyAlignment="0" applyProtection="0"/>
    <xf numFmtId="0" fontId="98" fillId="12" borderId="0" applyNumberFormat="0" applyBorder="0" applyAlignment="0" applyProtection="0"/>
    <xf numFmtId="0" fontId="98" fillId="16" borderId="0" applyNumberFormat="0" applyBorder="0" applyAlignment="0" applyProtection="0"/>
    <xf numFmtId="0" fontId="98" fillId="20" borderId="0" applyNumberFormat="0" applyBorder="0" applyAlignment="0" applyProtection="0"/>
    <xf numFmtId="0" fontId="98" fillId="24" borderId="0" applyNumberFormat="0" applyBorder="0" applyAlignment="0" applyProtection="0"/>
    <xf numFmtId="0" fontId="98" fillId="28" borderId="0" applyNumberFormat="0" applyBorder="0" applyAlignment="0" applyProtection="0"/>
    <xf numFmtId="0" fontId="98" fillId="32" borderId="0" applyNumberFormat="0" applyBorder="0" applyAlignment="0" applyProtection="0"/>
    <xf numFmtId="0" fontId="99" fillId="13" borderId="0" applyNumberFormat="0" applyBorder="0" applyAlignment="0" applyProtection="0"/>
    <xf numFmtId="0" fontId="99" fillId="17" borderId="0" applyNumberFormat="0" applyBorder="0" applyAlignment="0" applyProtection="0"/>
    <xf numFmtId="0" fontId="99" fillId="21" borderId="0" applyNumberFormat="0" applyBorder="0" applyAlignment="0" applyProtection="0"/>
    <xf numFmtId="0" fontId="99" fillId="25" borderId="0" applyNumberFormat="0" applyBorder="0" applyAlignment="0" applyProtection="0"/>
    <xf numFmtId="0" fontId="99" fillId="29" borderId="0" applyNumberFormat="0" applyBorder="0" applyAlignment="0" applyProtection="0"/>
    <xf numFmtId="0" fontId="99" fillId="33" borderId="0" applyNumberFormat="0" applyBorder="0" applyAlignment="0" applyProtection="0"/>
    <xf numFmtId="0" fontId="99" fillId="10" borderId="0" applyNumberFormat="0" applyBorder="0" applyAlignment="0" applyProtection="0"/>
    <xf numFmtId="0" fontId="99" fillId="14" borderId="0" applyNumberFormat="0" applyBorder="0" applyAlignment="0" applyProtection="0"/>
    <xf numFmtId="0" fontId="99" fillId="18" borderId="0" applyNumberFormat="0" applyBorder="0" applyAlignment="0" applyProtection="0"/>
    <xf numFmtId="0" fontId="99" fillId="22" borderId="0" applyNumberFormat="0" applyBorder="0" applyAlignment="0" applyProtection="0"/>
    <xf numFmtId="0" fontId="99" fillId="26" borderId="0" applyNumberFormat="0" applyBorder="0" applyAlignment="0" applyProtection="0"/>
    <xf numFmtId="0" fontId="99" fillId="30" borderId="0" applyNumberFormat="0" applyBorder="0" applyAlignment="0" applyProtection="0"/>
    <xf numFmtId="0" fontId="100" fillId="4" borderId="0" applyNumberFormat="0" applyBorder="0" applyAlignment="0" applyProtection="0"/>
    <xf numFmtId="0" fontId="101" fillId="7" borderId="11" applyNumberFormat="0" applyAlignment="0" applyProtection="0"/>
    <xf numFmtId="0" fontId="102" fillId="8" borderId="14" applyNumberFormat="0" applyAlignment="0" applyProtection="0"/>
    <xf numFmtId="0" fontId="103" fillId="0" borderId="0" applyNumberFormat="0" applyFill="0" applyBorder="0" applyAlignment="0" applyProtection="0"/>
    <xf numFmtId="0" fontId="104" fillId="3" borderId="0" applyNumberFormat="0" applyBorder="0" applyAlignment="0" applyProtection="0"/>
    <xf numFmtId="0" fontId="105" fillId="0" borderId="8" applyNumberFormat="0" applyFill="0" applyAlignment="0" applyProtection="0"/>
    <xf numFmtId="0" fontId="106" fillId="0" borderId="9" applyNumberFormat="0" applyFill="0" applyAlignment="0" applyProtection="0"/>
    <xf numFmtId="0" fontId="107" fillId="0" borderId="10" applyNumberFormat="0" applyFill="0" applyAlignment="0" applyProtection="0"/>
    <xf numFmtId="0" fontId="107" fillId="0" borderId="0" applyNumberFormat="0" applyFill="0" applyBorder="0" applyAlignment="0" applyProtection="0"/>
    <xf numFmtId="0" fontId="108" fillId="6" borderId="11" applyNumberFormat="0" applyAlignment="0" applyProtection="0"/>
    <xf numFmtId="0" fontId="109" fillId="0" borderId="13" applyNumberFormat="0" applyFill="0" applyAlignment="0" applyProtection="0"/>
    <xf numFmtId="0" fontId="110" fillId="5" borderId="0" applyNumberFormat="0" applyBorder="0" applyAlignment="0" applyProtection="0"/>
    <xf numFmtId="0" fontId="111" fillId="0" borderId="0"/>
    <xf numFmtId="0" fontId="15" fillId="0" borderId="0">
      <alignment horizontal="left" vertical="top" wrapText="1"/>
    </xf>
    <xf numFmtId="0" fontId="11" fillId="0" borderId="0"/>
    <xf numFmtId="0" fontId="98" fillId="9" borderId="15" applyNumberFormat="0" applyFont="0" applyAlignment="0" applyProtection="0"/>
    <xf numFmtId="0" fontId="1" fillId="9" borderId="15" applyNumberFormat="0" applyFont="0" applyAlignment="0" applyProtection="0"/>
    <xf numFmtId="0" fontId="112" fillId="7" borderId="12" applyNumberFormat="0" applyAlignment="0" applyProtection="0"/>
    <xf numFmtId="9" fontId="9" fillId="0" borderId="0" applyFont="0" applyFill="0" applyBorder="0" applyAlignment="0" applyProtection="0"/>
    <xf numFmtId="0" fontId="94" fillId="0" borderId="0" applyNumberFormat="0" applyFill="0" applyBorder="0" applyAlignment="0" applyProtection="0"/>
    <xf numFmtId="0" fontId="113" fillId="0" borderId="16" applyNumberFormat="0" applyFill="0" applyAlignment="0" applyProtection="0"/>
    <xf numFmtId="0" fontId="114" fillId="0" borderId="0" applyNumberFormat="0" applyFill="0" applyBorder="0" applyAlignment="0" applyProtection="0"/>
    <xf numFmtId="0" fontId="115" fillId="0" borderId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2" fillId="0" borderId="0"/>
    <xf numFmtId="0" fontId="56" fillId="52" borderId="41" applyNumberFormat="0" applyAlignment="0" applyProtection="0"/>
    <xf numFmtId="43" fontId="1" fillId="0" borderId="0" applyFont="0" applyFill="0" applyBorder="0" applyAlignment="0" applyProtection="0"/>
    <xf numFmtId="0" fontId="63" fillId="42" borderId="41" applyNumberFormat="0" applyAlignment="0" applyProtection="0"/>
    <xf numFmtId="1" fontId="71" fillId="0" borderId="0"/>
    <xf numFmtId="0" fontId="1" fillId="0" borderId="0"/>
    <xf numFmtId="0" fontId="16" fillId="55" borderId="30" applyNumberFormat="0" applyFont="0" applyAlignment="0" applyProtection="0"/>
    <xf numFmtId="0" fontId="66" fillId="52" borderId="42" applyNumberFormat="0" applyAlignment="0" applyProtection="0"/>
    <xf numFmtId="0" fontId="68" fillId="0" borderId="43" applyNumberFormat="0" applyFill="0" applyAlignment="0" applyProtection="0"/>
    <xf numFmtId="0" fontId="1" fillId="0" borderId="0"/>
    <xf numFmtId="0" fontId="18" fillId="0" borderId="0"/>
    <xf numFmtId="0" fontId="116" fillId="0" borderId="0"/>
    <xf numFmtId="0" fontId="11" fillId="0" borderId="0"/>
    <xf numFmtId="0" fontId="1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8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5" fillId="0" borderId="0" applyFont="0" applyFill="0" applyBorder="0" applyAlignment="0" applyProtection="0">
      <alignment horizontal="left" vertical="top" wrapText="1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3" fillId="5" borderId="0" applyNumberFormat="0" applyBorder="0" applyAlignment="0" applyProtection="0"/>
    <xf numFmtId="0" fontId="53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1" fillId="0" borderId="0"/>
    <xf numFmtId="0" fontId="9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6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23" fillId="4" borderId="0" applyNumberFormat="0" applyBorder="0" applyAlignment="0" applyProtection="0"/>
    <xf numFmtId="0" fontId="27" fillId="7" borderId="11" applyNumberFormat="0" applyAlignment="0" applyProtection="0"/>
    <xf numFmtId="0" fontId="29" fillId="8" borderId="14" applyNumberFormat="0" applyAlignment="0" applyProtection="0"/>
    <xf numFmtId="0" fontId="3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5" fillId="6" borderId="11" applyNumberFormat="0" applyAlignment="0" applyProtection="0"/>
    <xf numFmtId="0" fontId="28" fillId="0" borderId="13" applyNumberFormat="0" applyFill="0" applyAlignment="0" applyProtection="0"/>
    <xf numFmtId="0" fontId="53" fillId="5" borderId="0" applyNumberFormat="0" applyBorder="0" applyAlignment="0" applyProtection="0"/>
    <xf numFmtId="0" fontId="26" fillId="7" borderId="12" applyNumberFormat="0" applyAlignment="0" applyProtection="0"/>
    <xf numFmtId="0" fontId="34" fillId="0" borderId="0" applyNumberFormat="0" applyFill="0" applyBorder="0" applyAlignment="0" applyProtection="0"/>
    <xf numFmtId="0" fontId="32" fillId="0" borderId="16" applyNumberFormat="0" applyFill="0" applyAlignment="0" applyProtection="0"/>
    <xf numFmtId="0" fontId="3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5" fontId="1" fillId="0" borderId="0" applyFont="0" applyFill="0" applyBorder="0" applyAlignment="0" applyProtection="0"/>
    <xf numFmtId="0" fontId="1" fillId="9" borderId="1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75" fontId="1" fillId="0" borderId="0" applyFont="0" applyFill="0" applyBorder="0" applyAlignment="0" applyProtection="0"/>
    <xf numFmtId="0" fontId="1" fillId="9" borderId="1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177" fontId="13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3" fillId="11" borderId="0" applyNumberFormat="0" applyBorder="0" applyAlignment="0" applyProtection="0"/>
    <xf numFmtId="0" fontId="1" fillId="15" borderId="0" applyNumberFormat="0" applyBorder="0" applyAlignment="0" applyProtection="0"/>
    <xf numFmtId="0" fontId="13" fillId="15" borderId="0" applyNumberFormat="0" applyBorder="0" applyAlignment="0" applyProtection="0"/>
    <xf numFmtId="0" fontId="1" fillId="19" borderId="0" applyNumberFormat="0" applyBorder="0" applyAlignment="0" applyProtection="0"/>
    <xf numFmtId="0" fontId="13" fillId="19" borderId="0" applyNumberFormat="0" applyBorder="0" applyAlignment="0" applyProtection="0"/>
    <xf numFmtId="0" fontId="1" fillId="23" borderId="0" applyNumberFormat="0" applyBorder="0" applyAlignment="0" applyProtection="0"/>
    <xf numFmtId="0" fontId="13" fillId="23" borderId="0" applyNumberFormat="0" applyBorder="0" applyAlignment="0" applyProtection="0"/>
    <xf numFmtId="0" fontId="1" fillId="27" borderId="0" applyNumberFormat="0" applyBorder="0" applyAlignment="0" applyProtection="0"/>
    <xf numFmtId="0" fontId="13" fillId="27" borderId="0" applyNumberFormat="0" applyBorder="0" applyAlignment="0" applyProtection="0"/>
    <xf numFmtId="0" fontId="1" fillId="31" borderId="0" applyNumberFormat="0" applyBorder="0" applyAlignment="0" applyProtection="0"/>
    <xf numFmtId="0" fontId="13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3" fillId="12" borderId="0" applyNumberFormat="0" applyBorder="0" applyAlignment="0" applyProtection="0"/>
    <xf numFmtId="0" fontId="1" fillId="16" borderId="0" applyNumberFormat="0" applyBorder="0" applyAlignment="0" applyProtection="0"/>
    <xf numFmtId="0" fontId="13" fillId="16" borderId="0" applyNumberFormat="0" applyBorder="0" applyAlignment="0" applyProtection="0"/>
    <xf numFmtId="0" fontId="1" fillId="20" borderId="0" applyNumberFormat="0" applyBorder="0" applyAlignment="0" applyProtection="0"/>
    <xf numFmtId="0" fontId="13" fillId="20" borderId="0" applyNumberFormat="0" applyBorder="0" applyAlignment="0" applyProtection="0"/>
    <xf numFmtId="0" fontId="1" fillId="24" borderId="0" applyNumberFormat="0" applyBorder="0" applyAlignment="0" applyProtection="0"/>
    <xf numFmtId="0" fontId="13" fillId="24" borderId="0" applyNumberFormat="0" applyBorder="0" applyAlignment="0" applyProtection="0"/>
    <xf numFmtId="0" fontId="1" fillId="28" borderId="0" applyNumberFormat="0" applyBorder="0" applyAlignment="0" applyProtection="0"/>
    <xf numFmtId="0" fontId="13" fillId="28" borderId="0" applyNumberFormat="0" applyBorder="0" applyAlignment="0" applyProtection="0"/>
    <xf numFmtId="0" fontId="1" fillId="32" borderId="0" applyNumberFormat="0" applyBorder="0" applyAlignment="0" applyProtection="0"/>
    <xf numFmtId="0" fontId="13" fillId="32" borderId="0" applyNumberFormat="0" applyBorder="0" applyAlignment="0" applyProtection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5" borderId="0" applyNumberFormat="0" applyBorder="0" applyAlignment="0" applyProtection="0"/>
    <xf numFmtId="0" fontId="35" fillId="29" borderId="0" applyNumberFormat="0" applyBorder="0" applyAlignment="0" applyProtection="0"/>
    <xf numFmtId="0" fontId="35" fillId="3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5" applyNumberFormat="0" applyFont="0" applyAlignment="0" applyProtection="0"/>
    <xf numFmtId="0" fontId="35" fillId="10" borderId="0" applyNumberFormat="0" applyBorder="0" applyAlignment="0" applyProtection="0"/>
    <xf numFmtId="0" fontId="35" fillId="14" borderId="0" applyNumberFormat="0" applyBorder="0" applyAlignment="0" applyProtection="0"/>
    <xf numFmtId="0" fontId="35" fillId="18" borderId="0" applyNumberFormat="0" applyBorder="0" applyAlignment="0" applyProtection="0"/>
    <xf numFmtId="0" fontId="35" fillId="22" borderId="0" applyNumberFormat="0" applyBorder="0" applyAlignment="0" applyProtection="0"/>
    <xf numFmtId="0" fontId="35" fillId="26" borderId="0" applyNumberFormat="0" applyBorder="0" applyAlignment="0" applyProtection="0"/>
    <xf numFmtId="0" fontId="35" fillId="30" borderId="0" applyNumberFormat="0" applyBorder="0" applyAlignment="0" applyProtection="0"/>
    <xf numFmtId="0" fontId="44" fillId="6" borderId="11" applyNumberFormat="0" applyAlignment="0" applyProtection="0"/>
    <xf numFmtId="0" fontId="47" fillId="7" borderId="12" applyNumberFormat="0" applyAlignment="0" applyProtection="0"/>
    <xf numFmtId="0" fontId="37" fillId="7" borderId="11" applyNumberFormat="0" applyAlignment="0" applyProtection="0"/>
    <xf numFmtId="0" fontId="41" fillId="0" borderId="8" applyNumberFormat="0" applyFill="0" applyAlignment="0" applyProtection="0"/>
    <xf numFmtId="0" fontId="42" fillId="0" borderId="9" applyNumberFormat="0" applyFill="0" applyAlignment="0" applyProtection="0"/>
    <xf numFmtId="0" fontId="43" fillId="0" borderId="10" applyNumberFormat="0" applyFill="0" applyAlignment="0" applyProtection="0"/>
    <xf numFmtId="0" fontId="43" fillId="0" borderId="0" applyNumberFormat="0" applyFill="0" applyBorder="0" applyAlignment="0" applyProtection="0"/>
    <xf numFmtId="0" fontId="49" fillId="0" borderId="16" applyNumberFormat="0" applyFill="0" applyAlignment="0" applyProtection="0"/>
    <xf numFmtId="0" fontId="38" fillId="8" borderId="14" applyNumberFormat="0" applyAlignment="0" applyProtection="0"/>
    <xf numFmtId="0" fontId="46" fillId="5" borderId="0" applyNumberFormat="0" applyBorder="0" applyAlignment="0" applyProtection="0"/>
    <xf numFmtId="0" fontId="16" fillId="0" borderId="0"/>
    <xf numFmtId="0" fontId="36" fillId="4" borderId="0" applyNumberFormat="0" applyBorder="0" applyAlignment="0" applyProtection="0"/>
    <xf numFmtId="0" fontId="39" fillId="0" borderId="0" applyNumberFormat="0" applyFill="0" applyBorder="0" applyAlignment="0" applyProtection="0"/>
    <xf numFmtId="0" fontId="1" fillId="9" borderId="15" applyNumberFormat="0" applyFont="0" applyAlignment="0" applyProtection="0"/>
    <xf numFmtId="0" fontId="45" fillId="0" borderId="13" applyNumberFormat="0" applyFill="0" applyAlignment="0" applyProtection="0"/>
    <xf numFmtId="0" fontId="50" fillId="0" borderId="0" applyNumberFormat="0" applyFill="0" applyBorder="0" applyAlignment="0" applyProtection="0"/>
    <xf numFmtId="164" fontId="16" fillId="0" borderId="0" applyFont="0" applyFill="0" applyBorder="0" applyAlignment="0" applyProtection="0"/>
    <xf numFmtId="0" fontId="40" fillId="3" borderId="0" applyNumberFormat="0" applyBorder="0" applyAlignment="0" applyProtection="0"/>
    <xf numFmtId="0" fontId="16" fillId="0" borderId="0"/>
    <xf numFmtId="43" fontId="18" fillId="0" borderId="0" applyFont="0" applyFill="0" applyBorder="0" applyAlignment="0" applyProtection="0"/>
  </cellStyleXfs>
  <cellXfs count="222">
    <xf numFmtId="0" fontId="0" fillId="0" borderId="0" xfId="0"/>
    <xf numFmtId="0" fontId="74" fillId="2" borderId="0" xfId="0" applyFont="1" applyFill="1"/>
    <xf numFmtId="169" fontId="17" fillId="2" borderId="26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73" fillId="2" borderId="7" xfId="0" applyFont="1" applyFill="1" applyBorder="1" applyAlignment="1">
      <alignment horizontal="center" vertical="center" wrapText="1"/>
    </xf>
    <xf numFmtId="167" fontId="73" fillId="2" borderId="26" xfId="0" applyNumberFormat="1" applyFont="1" applyFill="1" applyBorder="1" applyAlignment="1">
      <alignment horizontal="center" vertical="center" wrapText="1"/>
    </xf>
    <xf numFmtId="165" fontId="73" fillId="2" borderId="26" xfId="0" applyNumberFormat="1" applyFont="1" applyFill="1" applyBorder="1"/>
    <xf numFmtId="0" fontId="17" fillId="2" borderId="26" xfId="0" applyFont="1" applyFill="1" applyBorder="1"/>
    <xf numFmtId="0" fontId="73" fillId="2" borderId="1" xfId="0" applyFont="1" applyFill="1" applyBorder="1" applyAlignment="1"/>
    <xf numFmtId="165" fontId="73" fillId="2" borderId="26" xfId="6" applyNumberFormat="1" applyFont="1" applyFill="1" applyBorder="1" applyAlignment="1">
      <alignment horizontal="right" vertical="top"/>
    </xf>
    <xf numFmtId="0" fontId="73" fillId="2" borderId="1" xfId="0" applyFont="1" applyFill="1" applyBorder="1" applyAlignment="1">
      <alignment horizontal="left" vertical="top" wrapText="1"/>
    </xf>
    <xf numFmtId="0" fontId="17" fillId="2" borderId="26" xfId="0" applyFont="1" applyFill="1" applyBorder="1" applyAlignment="1">
      <alignment horizontal="left" vertical="top" wrapText="1"/>
    </xf>
    <xf numFmtId="166" fontId="73" fillId="2" borderId="26" xfId="7" applyNumberFormat="1" applyFont="1" applyFill="1" applyBorder="1" applyAlignment="1">
      <alignment horizontal="center" vertical="center" wrapText="1"/>
    </xf>
    <xf numFmtId="169" fontId="73" fillId="2" borderId="26" xfId="7" applyNumberFormat="1" applyFont="1" applyFill="1" applyBorder="1" applyAlignment="1">
      <alignment horizontal="center" vertical="center" wrapText="1"/>
    </xf>
    <xf numFmtId="166" fontId="86" fillId="2" borderId="26" xfId="7" applyNumberFormat="1" applyFont="1" applyFill="1" applyBorder="1" applyAlignment="1">
      <alignment horizontal="center" vertical="center" wrapText="1"/>
    </xf>
    <xf numFmtId="166" fontId="73" fillId="2" borderId="26" xfId="7" applyNumberFormat="1" applyFont="1" applyFill="1" applyBorder="1" applyAlignment="1">
      <alignment horizontal="right" vertical="center" wrapText="1"/>
    </xf>
    <xf numFmtId="0" fontId="14" fillId="2" borderId="0" xfId="0" applyFont="1" applyFill="1" applyAlignment="1">
      <alignment horizontal="right"/>
    </xf>
    <xf numFmtId="0" fontId="17" fillId="2" borderId="33" xfId="0" applyFont="1" applyFill="1" applyBorder="1" applyAlignment="1">
      <alignment vertical="top" wrapText="1"/>
    </xf>
    <xf numFmtId="0" fontId="73" fillId="2" borderId="1" xfId="0" applyFont="1" applyFill="1" applyBorder="1" applyAlignment="1">
      <alignment vertical="top" wrapText="1"/>
    </xf>
    <xf numFmtId="0" fontId="73" fillId="2" borderId="1" xfId="0" applyFont="1" applyFill="1" applyBorder="1" applyAlignment="1">
      <alignment horizontal="left" vertical="top"/>
    </xf>
    <xf numFmtId="0" fontId="17" fillId="2" borderId="1" xfId="0" applyFont="1" applyFill="1" applyBorder="1" applyAlignment="1">
      <alignment vertical="top" wrapText="1"/>
    </xf>
    <xf numFmtId="0" fontId="73" fillId="2" borderId="1" xfId="0" applyFont="1" applyFill="1" applyBorder="1" applyAlignment="1">
      <alignment vertical="center" wrapText="1"/>
    </xf>
    <xf numFmtId="0" fontId="73" fillId="2" borderId="1" xfId="0" applyFont="1" applyFill="1" applyBorder="1" applyAlignment="1">
      <alignment horizontal="left" vertical="center"/>
    </xf>
    <xf numFmtId="0" fontId="73" fillId="2" borderId="27" xfId="0" applyFont="1" applyFill="1" applyBorder="1" applyAlignment="1">
      <alignment vertical="top" wrapText="1"/>
    </xf>
    <xf numFmtId="0" fontId="73" fillId="2" borderId="2" xfId="0" applyFont="1" applyFill="1" applyBorder="1" applyAlignment="1">
      <alignment vertical="top" wrapText="1"/>
    </xf>
    <xf numFmtId="0" fontId="73" fillId="2" borderId="26" xfId="0" applyFont="1" applyFill="1" applyBorder="1" applyAlignment="1">
      <alignment horizontal="left" vertical="top" wrapText="1"/>
    </xf>
    <xf numFmtId="0" fontId="73" fillId="2" borderId="26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73" fillId="2" borderId="0" xfId="0" applyFont="1" applyFill="1" applyAlignment="1">
      <alignment horizontal="left" vertical="top" wrapText="1"/>
    </xf>
    <xf numFmtId="0" fontId="73" fillId="2" borderId="0" xfId="0" applyFont="1" applyFill="1" applyBorder="1" applyAlignment="1">
      <alignment horizontal="left" vertical="top" wrapText="1"/>
    </xf>
    <xf numFmtId="43" fontId="73" fillId="2" borderId="26" xfId="7" applyNumberFormat="1" applyFont="1" applyFill="1" applyBorder="1" applyAlignment="1">
      <alignment horizontal="center" vertical="center" wrapText="1"/>
    </xf>
    <xf numFmtId="169" fontId="17" fillId="2" borderId="26" xfId="7" applyNumberFormat="1" applyFont="1" applyFill="1" applyBorder="1" applyAlignment="1">
      <alignment horizontal="right" vertical="center" wrapText="1"/>
    </xf>
    <xf numFmtId="0" fontId="86" fillId="2" borderId="0" xfId="0" applyFont="1" applyFill="1" applyAlignment="1">
      <alignment horizontal="left" vertical="top" wrapText="1"/>
    </xf>
    <xf numFmtId="172" fontId="73" fillId="2" borderId="0" xfId="0" applyNumberFormat="1" applyFont="1" applyFill="1" applyAlignment="1">
      <alignment horizontal="left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86" fillId="2" borderId="26" xfId="165" applyFont="1" applyFill="1" applyBorder="1" applyAlignment="1">
      <alignment horizontal="left" vertical="top" wrapText="1"/>
    </xf>
    <xf numFmtId="0" fontId="73" fillId="2" borderId="26" xfId="0" applyFont="1" applyFill="1" applyBorder="1" applyAlignment="1">
      <alignment horizontal="center" vertical="top" wrapText="1"/>
    </xf>
    <xf numFmtId="49" fontId="73" fillId="2" borderId="26" xfId="0" applyNumberFormat="1" applyFont="1" applyFill="1" applyBorder="1" applyAlignment="1">
      <alignment horizontal="left" vertical="top" wrapText="1"/>
    </xf>
    <xf numFmtId="0" fontId="17" fillId="2" borderId="26" xfId="0" applyFont="1" applyFill="1" applyBorder="1" applyAlignment="1">
      <alignment horizontal="left" vertical="center" wrapText="1"/>
    </xf>
    <xf numFmtId="0" fontId="73" fillId="2" borderId="0" xfId="0" applyFont="1" applyFill="1" applyAlignment="1">
      <alignment vertical="center"/>
    </xf>
    <xf numFmtId="43" fontId="74" fillId="2" borderId="0" xfId="7" applyFont="1" applyFill="1"/>
    <xf numFmtId="0" fontId="74" fillId="2" borderId="0" xfId="0" applyFont="1" applyFill="1" applyAlignment="1"/>
    <xf numFmtId="0" fontId="74" fillId="2" borderId="0" xfId="0" applyFont="1" applyFill="1" applyBorder="1"/>
    <xf numFmtId="0" fontId="73" fillId="2" borderId="26" xfId="0" applyFont="1" applyFill="1" applyBorder="1" applyAlignment="1">
      <alignment horizontal="left" vertical="top" wrapText="1"/>
    </xf>
    <xf numFmtId="0" fontId="17" fillId="2" borderId="27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vertical="center" wrapText="1"/>
    </xf>
    <xf numFmtId="169" fontId="73" fillId="2" borderId="0" xfId="0" applyNumberFormat="1" applyFont="1" applyFill="1" applyAlignment="1">
      <alignment horizontal="left" vertical="top" wrapText="1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17" fillId="2" borderId="1" xfId="0" applyFont="1" applyFill="1" applyBorder="1" applyAlignment="1">
      <alignment horizontal="left" vertical="top" wrapText="1"/>
    </xf>
    <xf numFmtId="0" fontId="73" fillId="2" borderId="26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right"/>
    </xf>
    <xf numFmtId="0" fontId="73" fillId="2" borderId="1" xfId="0" applyFont="1" applyFill="1" applyBorder="1" applyAlignment="1">
      <alignment horizontal="center" vertical="center" wrapText="1"/>
    </xf>
    <xf numFmtId="0" fontId="73" fillId="2" borderId="4" xfId="0" applyFont="1" applyFill="1" applyBorder="1" applyAlignment="1">
      <alignment horizontal="center" vertical="center" wrapText="1"/>
    </xf>
    <xf numFmtId="0" fontId="86" fillId="2" borderId="3" xfId="0" applyFont="1" applyFill="1" applyBorder="1" applyAlignment="1">
      <alignment horizontal="left" vertical="top" wrapText="1"/>
    </xf>
    <xf numFmtId="165" fontId="73" fillId="2" borderId="0" xfId="0" applyNumberFormat="1" applyFont="1" applyFill="1"/>
    <xf numFmtId="0" fontId="86" fillId="2" borderId="1" xfId="0" applyFont="1" applyFill="1" applyBorder="1" applyAlignment="1">
      <alignment horizontal="left" vertical="top" wrapText="1"/>
    </xf>
    <xf numFmtId="0" fontId="73" fillId="2" borderId="1" xfId="0" applyFont="1" applyFill="1" applyBorder="1" applyAlignment="1">
      <alignment horizontal="center" vertical="top"/>
    </xf>
    <xf numFmtId="0" fontId="73" fillId="2" borderId="1" xfId="8" applyFont="1" applyFill="1" applyBorder="1" applyAlignment="1">
      <alignment horizontal="left" vertical="top" wrapText="1"/>
    </xf>
    <xf numFmtId="0" fontId="73" fillId="2" borderId="7" xfId="8" applyFont="1" applyFill="1" applyBorder="1" applyAlignment="1">
      <alignment horizontal="left" vertical="top" wrapText="1"/>
    </xf>
    <xf numFmtId="0" fontId="14" fillId="2" borderId="0" xfId="0" applyFont="1" applyFill="1" applyAlignment="1">
      <alignment wrapText="1"/>
    </xf>
    <xf numFmtId="0" fontId="73" fillId="2" borderId="0" xfId="0" applyFont="1" applyFill="1" applyBorder="1"/>
    <xf numFmtId="167" fontId="74" fillId="2" borderId="0" xfId="0" applyNumberFormat="1" applyFont="1" applyFill="1" applyBorder="1"/>
    <xf numFmtId="0" fontId="74" fillId="2" borderId="33" xfId="0" applyFont="1" applyFill="1" applyBorder="1"/>
    <xf numFmtId="0" fontId="73" fillId="2" borderId="33" xfId="0" applyFont="1" applyFill="1" applyBorder="1" applyAlignment="1">
      <alignment horizontal="left" vertical="top" wrapText="1"/>
    </xf>
    <xf numFmtId="0" fontId="74" fillId="2" borderId="33" xfId="0" applyFont="1" applyFill="1" applyBorder="1" applyAlignment="1">
      <alignment vertical="top" wrapText="1"/>
    </xf>
    <xf numFmtId="0" fontId="14" fillId="2" borderId="33" xfId="0" applyFont="1" applyFill="1" applyBorder="1" applyAlignment="1">
      <alignment vertical="top" wrapText="1"/>
    </xf>
    <xf numFmtId="0" fontId="87" fillId="2" borderId="1" xfId="0" applyFont="1" applyFill="1" applyBorder="1" applyAlignment="1">
      <alignment horizontal="left" vertical="top" wrapText="1"/>
    </xf>
    <xf numFmtId="165" fontId="73" fillId="2" borderId="1" xfId="6" applyNumberFormat="1" applyFont="1" applyFill="1" applyBorder="1" applyAlignment="1">
      <alignment horizontal="right" vertical="top"/>
    </xf>
    <xf numFmtId="168" fontId="73" fillId="2" borderId="0" xfId="0" applyNumberFormat="1" applyFont="1" applyFill="1"/>
    <xf numFmtId="165" fontId="73" fillId="2" borderId="1" xfId="6" applyNumberFormat="1" applyFont="1" applyFill="1" applyBorder="1" applyAlignment="1">
      <alignment horizontal="right" vertical="center"/>
    </xf>
    <xf numFmtId="168" fontId="73" fillId="2" borderId="0" xfId="0" applyNumberFormat="1" applyFont="1" applyFill="1" applyAlignment="1">
      <alignment vertical="center"/>
    </xf>
    <xf numFmtId="0" fontId="74" fillId="2" borderId="0" xfId="0" applyFont="1" applyFill="1" applyAlignment="1">
      <alignment horizontal="center"/>
    </xf>
    <xf numFmtId="0" fontId="73" fillId="2" borderId="1" xfId="0" applyFont="1" applyFill="1" applyBorder="1" applyAlignment="1">
      <alignment horizontal="center" vertical="top" wrapText="1"/>
    </xf>
    <xf numFmtId="174" fontId="89" fillId="2" borderId="0" xfId="242" applyNumberFormat="1" applyFont="1" applyFill="1" applyBorder="1" applyAlignment="1">
      <alignment vertical="center" wrapText="1"/>
    </xf>
    <xf numFmtId="174" fontId="73" fillId="2" borderId="0" xfId="242" applyNumberFormat="1" applyFont="1" applyFill="1" applyBorder="1"/>
    <xf numFmtId="174" fontId="73" fillId="2" borderId="38" xfId="242" applyNumberFormat="1" applyFont="1" applyFill="1" applyBorder="1" applyAlignment="1">
      <alignment vertical="center" wrapText="1"/>
    </xf>
    <xf numFmtId="174" fontId="73" fillId="2" borderId="0" xfId="242" applyNumberFormat="1" applyFont="1" applyFill="1" applyBorder="1" applyAlignment="1">
      <alignment vertical="center" wrapText="1"/>
    </xf>
    <xf numFmtId="174" fontId="17" fillId="2" borderId="38" xfId="242" applyNumberFormat="1" applyFont="1" applyFill="1" applyBorder="1" applyAlignment="1">
      <alignment vertical="center" wrapText="1"/>
    </xf>
    <xf numFmtId="0" fontId="90" fillId="2" borderId="38" xfId="0" applyFont="1" applyFill="1" applyBorder="1" applyAlignment="1">
      <alignment horizontal="left" vertical="top" wrapText="1"/>
    </xf>
    <xf numFmtId="174" fontId="17" fillId="2" borderId="38" xfId="100" applyNumberFormat="1" applyFont="1" applyFill="1" applyBorder="1" applyAlignment="1">
      <alignment vertical="center" wrapText="1"/>
    </xf>
    <xf numFmtId="174" fontId="17" fillId="2" borderId="38" xfId="100" applyNumberFormat="1" applyFont="1" applyFill="1" applyBorder="1" applyAlignment="1">
      <alignment horizontal="center" vertical="center" wrapText="1"/>
    </xf>
    <xf numFmtId="174" fontId="73" fillId="2" borderId="38" xfId="2025" applyNumberFormat="1" applyFont="1" applyFill="1" applyBorder="1" applyAlignment="1">
      <alignment vertical="center" wrapText="1"/>
    </xf>
    <xf numFmtId="49" fontId="73" fillId="2" borderId="38" xfId="242" applyNumberFormat="1" applyFont="1" applyFill="1" applyBorder="1" applyAlignment="1"/>
    <xf numFmtId="174" fontId="17" fillId="2" borderId="38" xfId="2025" applyNumberFormat="1" applyFont="1" applyFill="1" applyBorder="1" applyAlignment="1">
      <alignment vertical="center" wrapText="1"/>
    </xf>
    <xf numFmtId="174" fontId="73" fillId="2" borderId="38" xfId="242" applyNumberFormat="1" applyFont="1" applyFill="1" applyBorder="1" applyAlignment="1">
      <alignment horizontal="center"/>
    </xf>
    <xf numFmtId="174" fontId="73" fillId="2" borderId="38" xfId="242" applyNumberFormat="1" applyFont="1" applyFill="1" applyBorder="1"/>
    <xf numFmtId="49" fontId="73" fillId="2" borderId="38" xfId="2025" applyNumberFormat="1" applyFont="1" applyFill="1" applyBorder="1" applyAlignment="1">
      <alignment horizontal="left" vertical="center" wrapText="1"/>
    </xf>
    <xf numFmtId="174" fontId="73" fillId="2" borderId="38" xfId="100" applyNumberFormat="1" applyFont="1" applyFill="1" applyBorder="1" applyAlignment="1">
      <alignment horizontal="center" wrapText="1"/>
    </xf>
    <xf numFmtId="174" fontId="73" fillId="2" borderId="0" xfId="242" applyNumberFormat="1" applyFont="1" applyFill="1" applyBorder="1" applyAlignment="1"/>
    <xf numFmtId="174" fontId="86" fillId="2" borderId="38" xfId="100" applyNumberFormat="1" applyFont="1" applyFill="1" applyBorder="1" applyAlignment="1">
      <alignment horizontal="center" wrapText="1"/>
    </xf>
    <xf numFmtId="174" fontId="73" fillId="2" borderId="38" xfId="100" applyNumberFormat="1" applyFont="1" applyFill="1" applyBorder="1" applyAlignment="1">
      <alignment wrapText="1"/>
    </xf>
    <xf numFmtId="174" fontId="73" fillId="2" borderId="0" xfId="242" applyNumberFormat="1" applyFont="1" applyFill="1" applyBorder="1" applyAlignment="1">
      <alignment horizontal="center"/>
    </xf>
    <xf numFmtId="0" fontId="17" fillId="2" borderId="26" xfId="0" applyFont="1" applyFill="1" applyBorder="1" applyAlignment="1">
      <alignment horizontal="left" vertical="top" wrapText="1"/>
    </xf>
    <xf numFmtId="0" fontId="14" fillId="2" borderId="0" xfId="0" applyFont="1" applyFill="1" applyAlignment="1">
      <alignment horizontal="center" wrapText="1"/>
    </xf>
    <xf numFmtId="0" fontId="74" fillId="2" borderId="37" xfId="0" applyFont="1" applyFill="1" applyBorder="1" applyAlignment="1">
      <alignment horizontal="left" wrapText="1"/>
    </xf>
    <xf numFmtId="0" fontId="86" fillId="2" borderId="37" xfId="0" applyFont="1" applyFill="1" applyBorder="1" applyAlignment="1">
      <alignment horizontal="left" wrapText="1"/>
    </xf>
    <xf numFmtId="0" fontId="73" fillId="2" borderId="37" xfId="0" applyFont="1" applyFill="1" applyBorder="1" applyAlignment="1">
      <alignment horizontal="center" wrapText="1"/>
    </xf>
    <xf numFmtId="0" fontId="73" fillId="2" borderId="37" xfId="0" applyFont="1" applyFill="1" applyBorder="1" applyAlignment="1">
      <alignment horizontal="left" wrapText="1"/>
    </xf>
    <xf numFmtId="0" fontId="73" fillId="2" borderId="38" xfId="0" applyFont="1" applyFill="1" applyBorder="1" applyAlignment="1">
      <alignment horizontal="left" vertical="top" wrapText="1"/>
    </xf>
    <xf numFmtId="0" fontId="73" fillId="2" borderId="38" xfId="0" applyFont="1" applyFill="1" applyBorder="1" applyAlignment="1">
      <alignment vertical="top" wrapText="1"/>
    </xf>
    <xf numFmtId="0" fontId="73" fillId="2" borderId="26" xfId="0" applyFont="1" applyFill="1" applyBorder="1" applyAlignment="1">
      <alignment horizontal="left" vertical="top" wrapText="1"/>
    </xf>
    <xf numFmtId="0" fontId="17" fillId="2" borderId="26" xfId="0" applyFont="1" applyFill="1" applyBorder="1" applyAlignment="1">
      <alignment horizontal="left" vertical="top" wrapText="1"/>
    </xf>
    <xf numFmtId="49" fontId="17" fillId="2" borderId="28" xfId="242" applyNumberFormat="1" applyFont="1" applyFill="1" applyBorder="1" applyAlignment="1" applyProtection="1">
      <alignment horizontal="center" vertical="center" wrapText="1"/>
      <protection locked="0"/>
    </xf>
    <xf numFmtId="165" fontId="73" fillId="2" borderId="38" xfId="6" applyNumberFormat="1" applyFont="1" applyFill="1" applyBorder="1" applyAlignment="1">
      <alignment horizontal="right" vertical="top"/>
    </xf>
    <xf numFmtId="0" fontId="73" fillId="2" borderId="38" xfId="0" applyFont="1" applyFill="1" applyBorder="1" applyAlignment="1">
      <alignment horizontal="left" vertical="top"/>
    </xf>
    <xf numFmtId="0" fontId="14" fillId="2" borderId="0" xfId="0" applyFont="1" applyFill="1" applyBorder="1" applyAlignment="1">
      <alignment vertical="top" wrapText="1"/>
    </xf>
    <xf numFmtId="0" fontId="74" fillId="2" borderId="0" xfId="0" applyFont="1" applyFill="1" applyBorder="1" applyAlignment="1">
      <alignment vertical="top" wrapText="1"/>
    </xf>
    <xf numFmtId="0" fontId="74" fillId="2" borderId="38" xfId="0" applyFont="1" applyFill="1" applyBorder="1" applyAlignment="1">
      <alignment vertical="top" wrapText="1"/>
    </xf>
    <xf numFmtId="0" fontId="14" fillId="2" borderId="38" xfId="0" applyFont="1" applyFill="1" applyBorder="1" applyAlignment="1">
      <alignment vertical="top" wrapText="1"/>
    </xf>
    <xf numFmtId="0" fontId="86" fillId="2" borderId="38" xfId="0" applyFont="1" applyFill="1" applyBorder="1" applyAlignment="1">
      <alignment horizontal="left" vertical="top" wrapText="1"/>
    </xf>
    <xf numFmtId="0" fontId="73" fillId="2" borderId="38" xfId="0" applyFont="1" applyFill="1" applyBorder="1" applyAlignment="1">
      <alignment horizontal="center" vertical="top" wrapText="1"/>
    </xf>
    <xf numFmtId="49" fontId="17" fillId="2" borderId="38" xfId="242" applyNumberFormat="1" applyFont="1" applyFill="1" applyBorder="1" applyAlignment="1" applyProtection="1">
      <alignment horizontal="center" vertical="top" wrapText="1"/>
      <protection locked="0"/>
    </xf>
    <xf numFmtId="0" fontId="74" fillId="2" borderId="0" xfId="0" applyFont="1" applyFill="1" applyAlignment="1">
      <alignment horizontal="right"/>
    </xf>
    <xf numFmtId="43" fontId="74" fillId="2" borderId="0" xfId="7" applyFont="1" applyFill="1" applyAlignment="1">
      <alignment horizontal="right"/>
    </xf>
    <xf numFmtId="174" fontId="73" fillId="2" borderId="38" xfId="100" applyNumberFormat="1" applyFont="1" applyFill="1" applyBorder="1" applyAlignment="1">
      <alignment horizontal="center" vertical="center" wrapText="1"/>
    </xf>
    <xf numFmtId="171" fontId="93" fillId="0" borderId="1" xfId="6" applyNumberFormat="1" applyFont="1" applyFill="1" applyBorder="1" applyAlignment="1">
      <alignment horizontal="right" vertical="top"/>
    </xf>
    <xf numFmtId="0" fontId="14" fillId="2" borderId="38" xfId="0" applyFont="1" applyFill="1" applyBorder="1" applyAlignment="1">
      <alignment horizontal="center" vertical="top" wrapText="1"/>
    </xf>
    <xf numFmtId="174" fontId="73" fillId="2" borderId="38" xfId="100" applyNumberFormat="1" applyFont="1" applyFill="1" applyBorder="1" applyAlignment="1">
      <alignment horizontal="center" vertical="center" wrapText="1"/>
    </xf>
    <xf numFmtId="49" fontId="17" fillId="2" borderId="1" xfId="242" applyNumberFormat="1" applyFont="1" applyFill="1" applyBorder="1" applyAlignment="1" applyProtection="1">
      <alignment horizontal="center" vertical="center" wrapText="1"/>
      <protection locked="0"/>
    </xf>
    <xf numFmtId="174" fontId="73" fillId="2" borderId="38" xfId="100" applyNumberFormat="1" applyFont="1" applyFill="1" applyBorder="1" applyAlignment="1">
      <alignment horizontal="center" vertical="center" wrapText="1"/>
    </xf>
    <xf numFmtId="178" fontId="86" fillId="2" borderId="3" xfId="7" applyNumberFormat="1" applyFont="1" applyFill="1" applyBorder="1" applyAlignment="1">
      <alignment horizontal="right" vertical="top" wrapText="1"/>
    </xf>
    <xf numFmtId="43" fontId="74" fillId="2" borderId="0" xfId="7" applyFont="1" applyFill="1" applyAlignment="1">
      <alignment vertical="top"/>
    </xf>
    <xf numFmtId="43" fontId="74" fillId="2" borderId="0" xfId="7" applyFont="1" applyFill="1" applyAlignment="1"/>
    <xf numFmtId="0" fontId="118" fillId="0" borderId="1" xfId="0" applyFont="1" applyBorder="1" applyAlignment="1">
      <alignment horizontal="left" vertical="top" wrapText="1"/>
    </xf>
    <xf numFmtId="0" fontId="73" fillId="2" borderId="38" xfId="2025" applyNumberFormat="1" applyFont="1" applyFill="1" applyBorder="1" applyAlignment="1">
      <alignment horizontal="left" vertical="center" wrapText="1"/>
    </xf>
    <xf numFmtId="0" fontId="73" fillId="2" borderId="3" xfId="0" applyFont="1" applyFill="1" applyBorder="1" applyAlignment="1">
      <alignment horizontal="center" vertical="top" wrapText="1"/>
    </xf>
    <xf numFmtId="0" fontId="73" fillId="2" borderId="1" xfId="0" applyFont="1" applyFill="1" applyBorder="1" applyAlignment="1">
      <alignment horizontal="center" vertical="top" wrapText="1"/>
    </xf>
    <xf numFmtId="0" fontId="73" fillId="2" borderId="7" xfId="0" applyFont="1" applyFill="1" applyBorder="1" applyAlignment="1">
      <alignment horizontal="center" vertical="top" wrapText="1"/>
    </xf>
    <xf numFmtId="174" fontId="73" fillId="2" borderId="38" xfId="100" applyNumberFormat="1" applyFont="1" applyFill="1" applyBorder="1" applyAlignment="1">
      <alignment horizontal="center" vertical="center" wrapText="1"/>
    </xf>
    <xf numFmtId="0" fontId="73" fillId="2" borderId="27" xfId="0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center" vertical="top" wrapText="1"/>
    </xf>
    <xf numFmtId="174" fontId="73" fillId="2" borderId="38" xfId="100" applyNumberFormat="1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left" vertical="center" wrapText="1"/>
    </xf>
    <xf numFmtId="0" fontId="85" fillId="2" borderId="0" xfId="0" applyFont="1" applyFill="1" applyBorder="1" applyAlignment="1">
      <alignment vertical="center" wrapText="1"/>
    </xf>
    <xf numFmtId="0" fontId="73" fillId="2" borderId="0" xfId="0" applyFont="1" applyFill="1" applyAlignment="1">
      <alignment horizontal="center" vertical="center" wrapText="1"/>
    </xf>
    <xf numFmtId="174" fontId="73" fillId="2" borderId="38" xfId="242" applyNumberFormat="1" applyFont="1" applyFill="1" applyBorder="1" applyAlignment="1">
      <alignment wrapText="1"/>
    </xf>
    <xf numFmtId="0" fontId="17" fillId="2" borderId="38" xfId="0" applyFont="1" applyFill="1" applyBorder="1" applyAlignment="1">
      <alignment vertical="top" wrapText="1"/>
    </xf>
    <xf numFmtId="0" fontId="17" fillId="2" borderId="37" xfId="0" applyFont="1" applyFill="1" applyBorder="1" applyAlignment="1">
      <alignment horizontal="center" vertical="center" wrapText="1"/>
    </xf>
    <xf numFmtId="0" fontId="17" fillId="2" borderId="38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73" fillId="2" borderId="26" xfId="0" applyFont="1" applyFill="1" applyBorder="1" applyAlignment="1">
      <alignment wrapText="1"/>
    </xf>
    <xf numFmtId="0" fontId="17" fillId="2" borderId="0" xfId="0" applyFont="1" applyFill="1" applyAlignment="1">
      <alignment horizontal="center" wrapText="1"/>
    </xf>
    <xf numFmtId="0" fontId="85" fillId="2" borderId="5" xfId="0" applyFont="1" applyFill="1" applyBorder="1" applyAlignment="1">
      <alignment vertical="center" wrapText="1"/>
    </xf>
    <xf numFmtId="0" fontId="85" fillId="2" borderId="0" xfId="0" applyFont="1" applyFill="1" applyBorder="1" applyAlignment="1">
      <alignment vertical="center" wrapText="1"/>
    </xf>
    <xf numFmtId="169" fontId="73" fillId="2" borderId="38" xfId="7" applyNumberFormat="1" applyFont="1" applyFill="1" applyBorder="1" applyAlignment="1">
      <alignment horizontal="center" vertical="center" wrapText="1"/>
    </xf>
    <xf numFmtId="0" fontId="73" fillId="2" borderId="2" xfId="0" applyFont="1" applyFill="1" applyBorder="1" applyAlignment="1">
      <alignment horizontal="center" vertical="center" wrapText="1"/>
    </xf>
    <xf numFmtId="43" fontId="17" fillId="2" borderId="26" xfId="7" applyFont="1" applyFill="1" applyBorder="1" applyAlignment="1">
      <alignment horizontal="right" vertical="center" wrapText="1"/>
    </xf>
    <xf numFmtId="43" fontId="17" fillId="2" borderId="1" xfId="7" applyFont="1" applyFill="1" applyBorder="1" applyAlignment="1">
      <alignment horizontal="left" vertical="top" wrapText="1"/>
    </xf>
    <xf numFmtId="43" fontId="73" fillId="2" borderId="1" xfId="7" applyFont="1" applyFill="1" applyBorder="1" applyAlignment="1">
      <alignment horizontal="left" vertical="top" wrapText="1"/>
    </xf>
    <xf numFmtId="43" fontId="73" fillId="2" borderId="1" xfId="7" applyFont="1" applyFill="1" applyBorder="1" applyAlignment="1">
      <alignment wrapText="1"/>
    </xf>
    <xf numFmtId="43" fontId="86" fillId="2" borderId="1" xfId="7" applyFont="1" applyFill="1" applyBorder="1" applyAlignment="1">
      <alignment horizontal="left" vertical="top" wrapText="1"/>
    </xf>
    <xf numFmtId="43" fontId="73" fillId="2" borderId="1" xfId="7" applyFont="1" applyFill="1" applyBorder="1" applyAlignment="1">
      <alignment horizontal="center" vertical="top" wrapText="1"/>
    </xf>
    <xf numFmtId="174" fontId="73" fillId="2" borderId="1" xfId="100" applyNumberFormat="1" applyFont="1" applyFill="1" applyBorder="1" applyAlignment="1">
      <alignment horizontal="center" vertical="center" wrapText="1"/>
    </xf>
    <xf numFmtId="43" fontId="90" fillId="2" borderId="1" xfId="7" applyFont="1" applyFill="1" applyBorder="1" applyAlignment="1">
      <alignment horizontal="left" vertical="top" wrapText="1"/>
    </xf>
    <xf numFmtId="43" fontId="73" fillId="2" borderId="1" xfId="7" applyFont="1" applyFill="1" applyBorder="1" applyAlignment="1">
      <alignment vertical="center" wrapText="1"/>
    </xf>
    <xf numFmtId="0" fontId="14" fillId="2" borderId="0" xfId="0" applyFont="1" applyFill="1" applyBorder="1" applyAlignment="1">
      <alignment horizontal="center" vertical="top" wrapText="1"/>
    </xf>
    <xf numFmtId="0" fontId="74" fillId="2" borderId="1" xfId="0" applyFont="1" applyFill="1" applyBorder="1" applyAlignment="1">
      <alignment vertical="top" wrapText="1"/>
    </xf>
    <xf numFmtId="0" fontId="17" fillId="2" borderId="5" xfId="0" applyFont="1" applyFill="1" applyBorder="1" applyAlignment="1">
      <alignment horizontal="left" vertical="center" wrapText="1"/>
    </xf>
    <xf numFmtId="0" fontId="87" fillId="2" borderId="7" xfId="0" applyFont="1" applyFill="1" applyBorder="1" applyAlignment="1">
      <alignment horizontal="left" vertical="top" wrapText="1"/>
    </xf>
    <xf numFmtId="0" fontId="87" fillId="2" borderId="2" xfId="0" applyFont="1" applyFill="1" applyBorder="1" applyAlignment="1">
      <alignment horizontal="left" vertical="top" wrapText="1"/>
    </xf>
    <xf numFmtId="0" fontId="86" fillId="2" borderId="2" xfId="0" applyFont="1" applyFill="1" applyBorder="1" applyAlignment="1">
      <alignment horizontal="left" vertical="top" wrapText="1"/>
    </xf>
    <xf numFmtId="0" fontId="73" fillId="2" borderId="44" xfId="0" applyFont="1" applyFill="1" applyBorder="1" applyAlignment="1">
      <alignment horizontal="center" vertical="top" wrapText="1"/>
    </xf>
    <xf numFmtId="43" fontId="73" fillId="2" borderId="1" xfId="7" applyFont="1" applyFill="1" applyBorder="1" applyAlignment="1">
      <alignment horizontal="left" vertical="center"/>
    </xf>
    <xf numFmtId="43" fontId="73" fillId="2" borderId="1" xfId="7" applyFont="1" applyFill="1" applyBorder="1" applyAlignment="1">
      <alignment horizontal="left" vertical="top"/>
    </xf>
    <xf numFmtId="0" fontId="73" fillId="2" borderId="0" xfId="0" quotePrefix="1" applyFont="1" applyFill="1" applyAlignment="1">
      <alignment horizontal="right" vertical="top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73" fillId="2" borderId="7" xfId="0" applyFont="1" applyFill="1" applyBorder="1" applyAlignment="1">
      <alignment horizontal="center" vertical="center" wrapText="1"/>
    </xf>
    <xf numFmtId="0" fontId="73" fillId="2" borderId="3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wrapText="1"/>
    </xf>
    <xf numFmtId="0" fontId="73" fillId="2" borderId="4" xfId="0" applyFont="1" applyFill="1" applyBorder="1" applyAlignment="1">
      <alignment horizontal="center" vertical="center" wrapText="1"/>
    </xf>
    <xf numFmtId="0" fontId="73" fillId="2" borderId="6" xfId="0" applyFont="1" applyFill="1" applyBorder="1" applyAlignment="1">
      <alignment horizontal="center" vertical="center" wrapText="1"/>
    </xf>
    <xf numFmtId="0" fontId="73" fillId="2" borderId="5" xfId="0" applyFont="1" applyFill="1" applyBorder="1" applyAlignment="1">
      <alignment horizontal="center" vertical="center" wrapText="1"/>
    </xf>
    <xf numFmtId="0" fontId="73" fillId="2" borderId="26" xfId="0" applyFont="1" applyFill="1" applyBorder="1" applyAlignment="1">
      <alignment horizontal="center" vertical="center" wrapText="1"/>
    </xf>
    <xf numFmtId="0" fontId="17" fillId="2" borderId="39" xfId="0" applyFont="1" applyFill="1" applyBorder="1" applyAlignment="1">
      <alignment horizontal="center" wrapText="1"/>
    </xf>
    <xf numFmtId="0" fontId="17" fillId="2" borderId="40" xfId="0" applyFont="1" applyFill="1" applyBorder="1" applyAlignment="1">
      <alignment horizontal="center" wrapText="1"/>
    </xf>
    <xf numFmtId="0" fontId="17" fillId="2" borderId="44" xfId="0" applyFont="1" applyFill="1" applyBorder="1" applyAlignment="1">
      <alignment horizontal="center" wrapText="1"/>
    </xf>
    <xf numFmtId="49" fontId="17" fillId="2" borderId="38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49" fontId="17" fillId="2" borderId="3" xfId="0" applyNumberFormat="1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center" vertical="top" wrapText="1"/>
    </xf>
    <xf numFmtId="0" fontId="17" fillId="2" borderId="37" xfId="0" applyFont="1" applyFill="1" applyBorder="1" applyAlignment="1">
      <alignment horizontal="center" wrapText="1"/>
    </xf>
    <xf numFmtId="0" fontId="73" fillId="2" borderId="32" xfId="0" applyNumberFormat="1" applyFont="1" applyFill="1" applyBorder="1" applyAlignment="1">
      <alignment horizontal="center" vertical="top" wrapText="1"/>
    </xf>
    <xf numFmtId="0" fontId="73" fillId="2" borderId="2" xfId="0" applyNumberFormat="1" applyFont="1" applyFill="1" applyBorder="1" applyAlignment="1">
      <alignment horizontal="center" vertical="top" wrapText="1"/>
    </xf>
    <xf numFmtId="0" fontId="73" fillId="2" borderId="3" xfId="0" applyNumberFormat="1" applyFont="1" applyFill="1" applyBorder="1" applyAlignment="1">
      <alignment horizontal="center" vertical="top" wrapText="1"/>
    </xf>
    <xf numFmtId="49" fontId="17" fillId="2" borderId="32" xfId="0" applyNumberFormat="1" applyFont="1" applyFill="1" applyBorder="1" applyAlignment="1">
      <alignment horizontal="center" vertical="top" wrapText="1"/>
    </xf>
    <xf numFmtId="0" fontId="74" fillId="2" borderId="0" xfId="0" applyFont="1" applyFill="1" applyAlignment="1">
      <alignment horizontal="right"/>
    </xf>
    <xf numFmtId="174" fontId="73" fillId="2" borderId="38" xfId="242" applyNumberFormat="1" applyFont="1" applyFill="1" applyBorder="1" applyAlignment="1">
      <alignment horizontal="center" vertical="center" wrapText="1"/>
    </xf>
    <xf numFmtId="174" fontId="73" fillId="2" borderId="38" xfId="100" applyNumberFormat="1" applyFont="1" applyFill="1" applyBorder="1" applyAlignment="1">
      <alignment horizontal="center" vertical="center" wrapText="1"/>
    </xf>
    <xf numFmtId="49" fontId="17" fillId="2" borderId="38" xfId="242" applyNumberFormat="1" applyFont="1" applyFill="1" applyBorder="1" applyAlignment="1" applyProtection="1">
      <alignment horizontal="center" vertical="top" wrapText="1"/>
      <protection locked="0"/>
    </xf>
    <xf numFmtId="49" fontId="17" fillId="2" borderId="1" xfId="242" applyNumberFormat="1" applyFont="1" applyFill="1" applyBorder="1" applyAlignment="1" applyProtection="1">
      <alignment horizontal="center" wrapText="1"/>
      <protection locked="0"/>
    </xf>
    <xf numFmtId="0" fontId="74" fillId="2" borderId="0" xfId="0" quotePrefix="1" applyFont="1" applyFill="1" applyAlignment="1">
      <alignment horizontal="right" vertical="top"/>
    </xf>
    <xf numFmtId="0" fontId="74" fillId="2" borderId="0" xfId="0" applyFont="1" applyFill="1" applyAlignment="1">
      <alignment horizontal="right" vertical="top"/>
    </xf>
    <xf numFmtId="49" fontId="17" fillId="2" borderId="1" xfId="242" applyNumberFormat="1" applyFont="1" applyFill="1" applyBorder="1" applyAlignment="1" applyProtection="1">
      <alignment horizontal="center" vertical="top" wrapText="1"/>
      <protection locked="0"/>
    </xf>
    <xf numFmtId="49" fontId="17" fillId="2" borderId="28" xfId="242" applyNumberFormat="1" applyFont="1" applyFill="1" applyBorder="1" applyAlignment="1" applyProtection="1">
      <alignment horizontal="center" wrapText="1"/>
      <protection locked="0"/>
    </xf>
    <xf numFmtId="49" fontId="17" fillId="2" borderId="37" xfId="242" applyNumberFormat="1" applyFont="1" applyFill="1" applyBorder="1" applyAlignment="1" applyProtection="1">
      <alignment horizontal="center" wrapText="1"/>
      <protection locked="0"/>
    </xf>
    <xf numFmtId="0" fontId="14" fillId="2" borderId="0" xfId="0" applyFont="1" applyFill="1" applyAlignment="1">
      <alignment horizontal="center" vertical="center" wrapText="1"/>
    </xf>
    <xf numFmtId="174" fontId="73" fillId="2" borderId="1" xfId="242" applyNumberFormat="1" applyFont="1" applyFill="1" applyBorder="1" applyAlignment="1">
      <alignment horizontal="center" vertical="center" wrapText="1"/>
    </xf>
    <xf numFmtId="174" fontId="73" fillId="2" borderId="1" xfId="100" applyNumberFormat="1" applyFont="1" applyFill="1" applyBorder="1" applyAlignment="1">
      <alignment horizontal="center" vertical="center" wrapText="1"/>
    </xf>
    <xf numFmtId="0" fontId="73" fillId="2" borderId="27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73" fillId="2" borderId="3" xfId="0" applyFont="1" applyFill="1" applyBorder="1" applyAlignment="1">
      <alignment horizontal="center" vertical="top" wrapText="1"/>
    </xf>
    <xf numFmtId="0" fontId="73" fillId="2" borderId="29" xfId="0" applyFont="1" applyFill="1" applyBorder="1" applyAlignment="1">
      <alignment horizontal="center" vertical="top" wrapText="1"/>
    </xf>
    <xf numFmtId="0" fontId="73" fillId="2" borderId="28" xfId="0" applyFont="1" applyFill="1" applyBorder="1" applyAlignment="1">
      <alignment horizontal="center" vertical="top" wrapText="1"/>
    </xf>
    <xf numFmtId="0" fontId="17" fillId="2" borderId="36" xfId="0" applyFont="1" applyFill="1" applyBorder="1" applyAlignment="1">
      <alignment horizontal="left"/>
    </xf>
    <xf numFmtId="0" fontId="17" fillId="2" borderId="34" xfId="0" applyFont="1" applyFill="1" applyBorder="1" applyAlignment="1">
      <alignment horizontal="left"/>
    </xf>
    <xf numFmtId="0" fontId="17" fillId="2" borderId="6" xfId="0" applyFont="1" applyFill="1" applyBorder="1" applyAlignment="1">
      <alignment horizontal="left"/>
    </xf>
    <xf numFmtId="0" fontId="17" fillId="2" borderId="35" xfId="0" applyFont="1" applyFill="1" applyBorder="1" applyAlignment="1">
      <alignment horizontal="left"/>
    </xf>
    <xf numFmtId="0" fontId="88" fillId="2" borderId="0" xfId="0" applyFont="1" applyFill="1" applyBorder="1" applyAlignment="1">
      <alignment horizontal="right" vertical="top" wrapText="1"/>
    </xf>
    <xf numFmtId="0" fontId="17" fillId="2" borderId="36" xfId="0" applyFont="1" applyFill="1" applyBorder="1" applyAlignment="1">
      <alignment horizontal="left" vertical="center" wrapText="1"/>
    </xf>
    <xf numFmtId="0" fontId="17" fillId="2" borderId="37" xfId="0" applyFont="1" applyFill="1" applyBorder="1" applyAlignment="1">
      <alignment horizontal="left" vertical="center" wrapText="1"/>
    </xf>
    <xf numFmtId="0" fontId="73" fillId="2" borderId="32" xfId="0" applyFont="1" applyFill="1" applyBorder="1" applyAlignment="1">
      <alignment horizontal="center" vertical="top" wrapText="1"/>
    </xf>
    <xf numFmtId="0" fontId="73" fillId="2" borderId="36" xfId="0" applyFont="1" applyFill="1" applyBorder="1" applyAlignment="1">
      <alignment horizontal="center" vertical="top" wrapText="1"/>
    </xf>
    <xf numFmtId="0" fontId="73" fillId="2" borderId="37" xfId="0" applyFont="1" applyFill="1" applyBorder="1" applyAlignment="1">
      <alignment horizontal="center" vertical="top" wrapText="1"/>
    </xf>
    <xf numFmtId="0" fontId="17" fillId="2" borderId="4" xfId="0" applyFont="1" applyFill="1" applyBorder="1" applyAlignment="1">
      <alignment horizontal="left" vertical="center" wrapText="1"/>
    </xf>
    <xf numFmtId="0" fontId="85" fillId="2" borderId="5" xfId="0" applyFont="1" applyFill="1" applyBorder="1" applyAlignment="1">
      <alignment vertical="center" wrapText="1"/>
    </xf>
    <xf numFmtId="0" fontId="95" fillId="0" borderId="38" xfId="0" applyFont="1" applyFill="1" applyBorder="1" applyAlignment="1">
      <alignment horizontal="left" vertical="top" wrapText="1"/>
    </xf>
    <xf numFmtId="0" fontId="17" fillId="2" borderId="0" xfId="0" applyFont="1" applyFill="1" applyBorder="1" applyAlignment="1">
      <alignment horizontal="left" vertical="center" wrapText="1"/>
    </xf>
    <xf numFmtId="0" fontId="85" fillId="2" borderId="0" xfId="0" applyFont="1" applyFill="1" applyBorder="1" applyAlignment="1">
      <alignment vertical="center" wrapText="1"/>
    </xf>
  </cellXfs>
  <cellStyles count="2929">
    <cellStyle name="_artabyuje" xfId="2114"/>
    <cellStyle name="_artabyuje_3.Havelvacner_N1_12 23.01.2018" xfId="2115"/>
    <cellStyle name="20% - Accent1" xfId="29" builtinId="30" customBuiltin="1"/>
    <cellStyle name="20% - Accent1 2" xfId="69"/>
    <cellStyle name="20% - Accent1 2 2" xfId="108"/>
    <cellStyle name="20% - Accent1 2 2 2" xfId="2116"/>
    <cellStyle name="20% - Accent1 2 2 2 2" xfId="2117"/>
    <cellStyle name="20% - Accent1 2 2 2 2 2" xfId="2402"/>
    <cellStyle name="20% - Accent1 2 2 2 2 3" xfId="2632"/>
    <cellStyle name="20% - Accent1 2 2 2 3" xfId="2118"/>
    <cellStyle name="20% - Accent1 2 2 2 3 2" xfId="2403"/>
    <cellStyle name="20% - Accent1 2 2 2 3 3" xfId="2633"/>
    <cellStyle name="20% - Accent1 2 2 2 4" xfId="2401"/>
    <cellStyle name="20% - Accent1 2 2 2 5" xfId="2631"/>
    <cellStyle name="20% - Accent1 2 2 3" xfId="2119"/>
    <cellStyle name="20% - Accent1 2 2 3 2" xfId="2404"/>
    <cellStyle name="20% - Accent1 2 2 3 3" xfId="2634"/>
    <cellStyle name="20% - Accent1 2 2 4" xfId="2120"/>
    <cellStyle name="20% - Accent1 2 2 4 2" xfId="2405"/>
    <cellStyle name="20% - Accent1 2 2 4 3" xfId="2635"/>
    <cellStyle name="20% - Accent1 2 3" xfId="2121"/>
    <cellStyle name="20% - Accent1 2 3 2" xfId="2122"/>
    <cellStyle name="20% - Accent1 2 3 2 2" xfId="2407"/>
    <cellStyle name="20% - Accent1 2 3 2 3" xfId="2637"/>
    <cellStyle name="20% - Accent1 2 3 3" xfId="2123"/>
    <cellStyle name="20% - Accent1 2 3 3 2" xfId="2408"/>
    <cellStyle name="20% - Accent1 2 3 3 3" xfId="2638"/>
    <cellStyle name="20% - Accent1 2 3 4" xfId="2406"/>
    <cellStyle name="20% - Accent1 2 3 5" xfId="2636"/>
    <cellStyle name="20% - Accent1 2 4" xfId="2124"/>
    <cellStyle name="20% - Accent1 2 4 2" xfId="2125"/>
    <cellStyle name="20% - Accent1 2 4 2 2" xfId="2410"/>
    <cellStyle name="20% - Accent1 2 4 2 3" xfId="2640"/>
    <cellStyle name="20% - Accent1 2 4 3" xfId="2126"/>
    <cellStyle name="20% - Accent1 2 4 3 2" xfId="2411"/>
    <cellStyle name="20% - Accent1 2 4 3 3" xfId="2641"/>
    <cellStyle name="20% - Accent1 2 4 4" xfId="2409"/>
    <cellStyle name="20% - Accent1 2 4 5" xfId="2639"/>
    <cellStyle name="20% - Accent1 2 5" xfId="2127"/>
    <cellStyle name="20% - Accent1 2 5 2" xfId="2412"/>
    <cellStyle name="20% - Accent1 2 5 3" xfId="2642"/>
    <cellStyle name="20% - Accent1 2 6" xfId="2128"/>
    <cellStyle name="20% - Accent1 2 6 2" xfId="2413"/>
    <cellStyle name="20% - Accent1 2 6 3" xfId="2643"/>
    <cellStyle name="20% - Accent1 2 7" xfId="2051"/>
    <cellStyle name="20% - Accent1 3" xfId="167"/>
    <cellStyle name="20% - Accent1 3 2" xfId="2612"/>
    <cellStyle name="20% - Accent1 3 3" xfId="2842"/>
    <cellStyle name="20% - Accent1 3 4" xfId="2353"/>
    <cellStyle name="20% - Accent1 4" xfId="191"/>
    <cellStyle name="20% - Accent1 4 2" xfId="2855"/>
    <cellStyle name="20% - Accent1 5" xfId="2031"/>
    <cellStyle name="20% - Accent2" xfId="33" builtinId="34" customBuiltin="1"/>
    <cellStyle name="20% - Accent2 2" xfId="72"/>
    <cellStyle name="20% - Accent2 2 2" xfId="109"/>
    <cellStyle name="20% - Accent2 2 2 2" xfId="2129"/>
    <cellStyle name="20% - Accent2 2 2 2 2" xfId="2130"/>
    <cellStyle name="20% - Accent2 2 2 2 2 2" xfId="2415"/>
    <cellStyle name="20% - Accent2 2 2 2 2 3" xfId="2645"/>
    <cellStyle name="20% - Accent2 2 2 2 3" xfId="2131"/>
    <cellStyle name="20% - Accent2 2 2 2 3 2" xfId="2416"/>
    <cellStyle name="20% - Accent2 2 2 2 3 3" xfId="2646"/>
    <cellStyle name="20% - Accent2 2 2 2 4" xfId="2414"/>
    <cellStyle name="20% - Accent2 2 2 2 5" xfId="2644"/>
    <cellStyle name="20% - Accent2 2 2 3" xfId="2132"/>
    <cellStyle name="20% - Accent2 2 2 3 2" xfId="2417"/>
    <cellStyle name="20% - Accent2 2 2 3 3" xfId="2647"/>
    <cellStyle name="20% - Accent2 2 2 4" xfId="2133"/>
    <cellStyle name="20% - Accent2 2 2 4 2" xfId="2418"/>
    <cellStyle name="20% - Accent2 2 2 4 3" xfId="2648"/>
    <cellStyle name="20% - Accent2 2 3" xfId="2134"/>
    <cellStyle name="20% - Accent2 2 3 2" xfId="2135"/>
    <cellStyle name="20% - Accent2 2 3 2 2" xfId="2420"/>
    <cellStyle name="20% - Accent2 2 3 2 3" xfId="2650"/>
    <cellStyle name="20% - Accent2 2 3 3" xfId="2136"/>
    <cellStyle name="20% - Accent2 2 3 3 2" xfId="2421"/>
    <cellStyle name="20% - Accent2 2 3 3 3" xfId="2651"/>
    <cellStyle name="20% - Accent2 2 3 4" xfId="2419"/>
    <cellStyle name="20% - Accent2 2 3 5" xfId="2649"/>
    <cellStyle name="20% - Accent2 2 4" xfId="2137"/>
    <cellStyle name="20% - Accent2 2 4 2" xfId="2138"/>
    <cellStyle name="20% - Accent2 2 4 2 2" xfId="2423"/>
    <cellStyle name="20% - Accent2 2 4 2 3" xfId="2653"/>
    <cellStyle name="20% - Accent2 2 4 3" xfId="2139"/>
    <cellStyle name="20% - Accent2 2 4 3 2" xfId="2424"/>
    <cellStyle name="20% - Accent2 2 4 3 3" xfId="2654"/>
    <cellStyle name="20% - Accent2 2 4 4" xfId="2422"/>
    <cellStyle name="20% - Accent2 2 4 5" xfId="2652"/>
    <cellStyle name="20% - Accent2 2 5" xfId="2140"/>
    <cellStyle name="20% - Accent2 2 5 2" xfId="2425"/>
    <cellStyle name="20% - Accent2 2 5 3" xfId="2655"/>
    <cellStyle name="20% - Accent2 2 6" xfId="2141"/>
    <cellStyle name="20% - Accent2 2 6 2" xfId="2426"/>
    <cellStyle name="20% - Accent2 2 6 3" xfId="2656"/>
    <cellStyle name="20% - Accent2 2 7" xfId="2052"/>
    <cellStyle name="20% - Accent2 3" xfId="169"/>
    <cellStyle name="20% - Accent2 3 2" xfId="2613"/>
    <cellStyle name="20% - Accent2 3 3" xfId="2843"/>
    <cellStyle name="20% - Accent2 3 4" xfId="2354"/>
    <cellStyle name="20% - Accent2 4" xfId="193"/>
    <cellStyle name="20% - Accent2 4 2" xfId="2856"/>
    <cellStyle name="20% - Accent2 5" xfId="2033"/>
    <cellStyle name="20% - Accent3" xfId="37" builtinId="38" customBuiltin="1"/>
    <cellStyle name="20% - Accent3 2" xfId="71"/>
    <cellStyle name="20% - Accent3 2 2" xfId="110"/>
    <cellStyle name="20% - Accent3 2 2 2" xfId="2142"/>
    <cellStyle name="20% - Accent3 2 2 2 2" xfId="2143"/>
    <cellStyle name="20% - Accent3 2 2 2 2 2" xfId="2428"/>
    <cellStyle name="20% - Accent3 2 2 2 2 3" xfId="2658"/>
    <cellStyle name="20% - Accent3 2 2 2 3" xfId="2144"/>
    <cellStyle name="20% - Accent3 2 2 2 3 2" xfId="2429"/>
    <cellStyle name="20% - Accent3 2 2 2 3 3" xfId="2659"/>
    <cellStyle name="20% - Accent3 2 2 2 4" xfId="2427"/>
    <cellStyle name="20% - Accent3 2 2 2 5" xfId="2657"/>
    <cellStyle name="20% - Accent3 2 2 3" xfId="2145"/>
    <cellStyle name="20% - Accent3 2 2 3 2" xfId="2430"/>
    <cellStyle name="20% - Accent3 2 2 3 3" xfId="2660"/>
    <cellStyle name="20% - Accent3 2 2 4" xfId="2146"/>
    <cellStyle name="20% - Accent3 2 2 4 2" xfId="2431"/>
    <cellStyle name="20% - Accent3 2 2 4 3" xfId="2661"/>
    <cellStyle name="20% - Accent3 2 3" xfId="2147"/>
    <cellStyle name="20% - Accent3 2 3 2" xfId="2148"/>
    <cellStyle name="20% - Accent3 2 3 2 2" xfId="2433"/>
    <cellStyle name="20% - Accent3 2 3 2 3" xfId="2663"/>
    <cellStyle name="20% - Accent3 2 3 3" xfId="2149"/>
    <cellStyle name="20% - Accent3 2 3 3 2" xfId="2434"/>
    <cellStyle name="20% - Accent3 2 3 3 3" xfId="2664"/>
    <cellStyle name="20% - Accent3 2 3 4" xfId="2432"/>
    <cellStyle name="20% - Accent3 2 3 5" xfId="2662"/>
    <cellStyle name="20% - Accent3 2 4" xfId="2150"/>
    <cellStyle name="20% - Accent3 2 4 2" xfId="2151"/>
    <cellStyle name="20% - Accent3 2 4 2 2" xfId="2436"/>
    <cellStyle name="20% - Accent3 2 4 2 3" xfId="2666"/>
    <cellStyle name="20% - Accent3 2 4 3" xfId="2152"/>
    <cellStyle name="20% - Accent3 2 4 3 2" xfId="2437"/>
    <cellStyle name="20% - Accent3 2 4 3 3" xfId="2667"/>
    <cellStyle name="20% - Accent3 2 4 4" xfId="2435"/>
    <cellStyle name="20% - Accent3 2 4 5" xfId="2665"/>
    <cellStyle name="20% - Accent3 2 5" xfId="2153"/>
    <cellStyle name="20% - Accent3 2 5 2" xfId="2438"/>
    <cellStyle name="20% - Accent3 2 5 3" xfId="2668"/>
    <cellStyle name="20% - Accent3 2 6" xfId="2154"/>
    <cellStyle name="20% - Accent3 2 6 2" xfId="2439"/>
    <cellStyle name="20% - Accent3 2 6 3" xfId="2669"/>
    <cellStyle name="20% - Accent3 2 7" xfId="2053"/>
    <cellStyle name="20% - Accent3 3" xfId="171"/>
    <cellStyle name="20% - Accent3 3 2" xfId="2614"/>
    <cellStyle name="20% - Accent3 3 3" xfId="2844"/>
    <cellStyle name="20% - Accent3 3 4" xfId="2355"/>
    <cellStyle name="20% - Accent3 4" xfId="195"/>
    <cellStyle name="20% - Accent3 4 2" xfId="2857"/>
    <cellStyle name="20% - Accent3 5" xfId="2035"/>
    <cellStyle name="20% - Accent4" xfId="41" builtinId="42" customBuiltin="1"/>
    <cellStyle name="20% - Accent4 2" xfId="88"/>
    <cellStyle name="20% - Accent4 2 2" xfId="111"/>
    <cellStyle name="20% - Accent4 2 2 2" xfId="2155"/>
    <cellStyle name="20% - Accent4 2 2 2 2" xfId="2156"/>
    <cellStyle name="20% - Accent4 2 2 2 2 2" xfId="2441"/>
    <cellStyle name="20% - Accent4 2 2 2 2 3" xfId="2671"/>
    <cellStyle name="20% - Accent4 2 2 2 3" xfId="2157"/>
    <cellStyle name="20% - Accent4 2 2 2 3 2" xfId="2442"/>
    <cellStyle name="20% - Accent4 2 2 2 3 3" xfId="2672"/>
    <cellStyle name="20% - Accent4 2 2 2 4" xfId="2440"/>
    <cellStyle name="20% - Accent4 2 2 2 5" xfId="2670"/>
    <cellStyle name="20% - Accent4 2 2 3" xfId="2158"/>
    <cellStyle name="20% - Accent4 2 2 3 2" xfId="2443"/>
    <cellStyle name="20% - Accent4 2 2 3 3" xfId="2673"/>
    <cellStyle name="20% - Accent4 2 2 4" xfId="2159"/>
    <cellStyle name="20% - Accent4 2 2 4 2" xfId="2444"/>
    <cellStyle name="20% - Accent4 2 2 4 3" xfId="2674"/>
    <cellStyle name="20% - Accent4 2 3" xfId="2160"/>
    <cellStyle name="20% - Accent4 2 3 2" xfId="2161"/>
    <cellStyle name="20% - Accent4 2 3 2 2" xfId="2446"/>
    <cellStyle name="20% - Accent4 2 3 2 3" xfId="2676"/>
    <cellStyle name="20% - Accent4 2 3 3" xfId="2162"/>
    <cellStyle name="20% - Accent4 2 3 3 2" xfId="2447"/>
    <cellStyle name="20% - Accent4 2 3 3 3" xfId="2677"/>
    <cellStyle name="20% - Accent4 2 3 4" xfId="2445"/>
    <cellStyle name="20% - Accent4 2 3 5" xfId="2675"/>
    <cellStyle name="20% - Accent4 2 4" xfId="2163"/>
    <cellStyle name="20% - Accent4 2 4 2" xfId="2164"/>
    <cellStyle name="20% - Accent4 2 4 2 2" xfId="2449"/>
    <cellStyle name="20% - Accent4 2 4 2 3" xfId="2679"/>
    <cellStyle name="20% - Accent4 2 4 3" xfId="2165"/>
    <cellStyle name="20% - Accent4 2 4 3 2" xfId="2450"/>
    <cellStyle name="20% - Accent4 2 4 3 3" xfId="2680"/>
    <cellStyle name="20% - Accent4 2 4 4" xfId="2448"/>
    <cellStyle name="20% - Accent4 2 4 5" xfId="2678"/>
    <cellStyle name="20% - Accent4 2 5" xfId="2166"/>
    <cellStyle name="20% - Accent4 2 5 2" xfId="2451"/>
    <cellStyle name="20% - Accent4 2 5 3" xfId="2681"/>
    <cellStyle name="20% - Accent4 2 6" xfId="2167"/>
    <cellStyle name="20% - Accent4 2 6 2" xfId="2452"/>
    <cellStyle name="20% - Accent4 2 6 3" xfId="2682"/>
    <cellStyle name="20% - Accent4 2 7" xfId="2054"/>
    <cellStyle name="20% - Accent4 3" xfId="173"/>
    <cellStyle name="20% - Accent4 3 2" xfId="2615"/>
    <cellStyle name="20% - Accent4 3 3" xfId="2845"/>
    <cellStyle name="20% - Accent4 3 4" xfId="2356"/>
    <cellStyle name="20% - Accent4 4" xfId="197"/>
    <cellStyle name="20% - Accent4 4 2" xfId="2858"/>
    <cellStyle name="20% - Accent4 5" xfId="2037"/>
    <cellStyle name="20% - Accent5" xfId="45" builtinId="46" customBuiltin="1"/>
    <cellStyle name="20% - Accent5 2" xfId="91"/>
    <cellStyle name="20% - Accent5 2 2" xfId="112"/>
    <cellStyle name="20% - Accent5 2 2 2" xfId="2168"/>
    <cellStyle name="20% - Accent5 2 2 2 2" xfId="2169"/>
    <cellStyle name="20% - Accent5 2 2 2 2 2" xfId="2454"/>
    <cellStyle name="20% - Accent5 2 2 2 2 3" xfId="2684"/>
    <cellStyle name="20% - Accent5 2 2 2 3" xfId="2170"/>
    <cellStyle name="20% - Accent5 2 2 2 3 2" xfId="2455"/>
    <cellStyle name="20% - Accent5 2 2 2 3 3" xfId="2685"/>
    <cellStyle name="20% - Accent5 2 2 2 4" xfId="2453"/>
    <cellStyle name="20% - Accent5 2 2 2 5" xfId="2683"/>
    <cellStyle name="20% - Accent5 2 2 3" xfId="2171"/>
    <cellStyle name="20% - Accent5 2 2 3 2" xfId="2456"/>
    <cellStyle name="20% - Accent5 2 2 3 3" xfId="2686"/>
    <cellStyle name="20% - Accent5 2 2 4" xfId="2172"/>
    <cellStyle name="20% - Accent5 2 2 4 2" xfId="2457"/>
    <cellStyle name="20% - Accent5 2 2 4 3" xfId="2687"/>
    <cellStyle name="20% - Accent5 2 3" xfId="2173"/>
    <cellStyle name="20% - Accent5 2 3 2" xfId="2174"/>
    <cellStyle name="20% - Accent5 2 3 2 2" xfId="2459"/>
    <cellStyle name="20% - Accent5 2 3 2 3" xfId="2689"/>
    <cellStyle name="20% - Accent5 2 3 3" xfId="2175"/>
    <cellStyle name="20% - Accent5 2 3 3 2" xfId="2460"/>
    <cellStyle name="20% - Accent5 2 3 3 3" xfId="2690"/>
    <cellStyle name="20% - Accent5 2 3 4" xfId="2458"/>
    <cellStyle name="20% - Accent5 2 3 5" xfId="2688"/>
    <cellStyle name="20% - Accent5 2 4" xfId="2176"/>
    <cellStyle name="20% - Accent5 2 4 2" xfId="2177"/>
    <cellStyle name="20% - Accent5 2 4 2 2" xfId="2462"/>
    <cellStyle name="20% - Accent5 2 4 2 3" xfId="2692"/>
    <cellStyle name="20% - Accent5 2 4 3" xfId="2178"/>
    <cellStyle name="20% - Accent5 2 4 3 2" xfId="2463"/>
    <cellStyle name="20% - Accent5 2 4 3 3" xfId="2693"/>
    <cellStyle name="20% - Accent5 2 4 4" xfId="2461"/>
    <cellStyle name="20% - Accent5 2 4 5" xfId="2691"/>
    <cellStyle name="20% - Accent5 2 5" xfId="2179"/>
    <cellStyle name="20% - Accent5 2 5 2" xfId="2464"/>
    <cellStyle name="20% - Accent5 2 5 3" xfId="2694"/>
    <cellStyle name="20% - Accent5 2 6" xfId="2180"/>
    <cellStyle name="20% - Accent5 2 6 2" xfId="2465"/>
    <cellStyle name="20% - Accent5 2 6 3" xfId="2695"/>
    <cellStyle name="20% - Accent5 2 7" xfId="2055"/>
    <cellStyle name="20% - Accent5 3" xfId="175"/>
    <cellStyle name="20% - Accent5 3 2" xfId="2616"/>
    <cellStyle name="20% - Accent5 3 3" xfId="2846"/>
    <cellStyle name="20% - Accent5 3 4" xfId="2357"/>
    <cellStyle name="20% - Accent5 4" xfId="199"/>
    <cellStyle name="20% - Accent5 4 2" xfId="2859"/>
    <cellStyle name="20% - Accent5 5" xfId="2039"/>
    <cellStyle name="20% - Accent6" xfId="49" builtinId="50" customBuiltin="1"/>
    <cellStyle name="20% - Accent6 2" xfId="59"/>
    <cellStyle name="20% - Accent6 2 2" xfId="113"/>
    <cellStyle name="20% - Accent6 2 2 2" xfId="2181"/>
    <cellStyle name="20% - Accent6 2 2 2 2" xfId="2182"/>
    <cellStyle name="20% - Accent6 2 2 2 2 2" xfId="2467"/>
    <cellStyle name="20% - Accent6 2 2 2 2 3" xfId="2697"/>
    <cellStyle name="20% - Accent6 2 2 2 3" xfId="2183"/>
    <cellStyle name="20% - Accent6 2 2 2 3 2" xfId="2468"/>
    <cellStyle name="20% - Accent6 2 2 2 3 3" xfId="2698"/>
    <cellStyle name="20% - Accent6 2 2 2 4" xfId="2466"/>
    <cellStyle name="20% - Accent6 2 2 2 5" xfId="2696"/>
    <cellStyle name="20% - Accent6 2 2 3" xfId="2184"/>
    <cellStyle name="20% - Accent6 2 2 3 2" xfId="2469"/>
    <cellStyle name="20% - Accent6 2 2 3 3" xfId="2699"/>
    <cellStyle name="20% - Accent6 2 2 4" xfId="2185"/>
    <cellStyle name="20% - Accent6 2 2 4 2" xfId="2470"/>
    <cellStyle name="20% - Accent6 2 2 4 3" xfId="2700"/>
    <cellStyle name="20% - Accent6 2 3" xfId="2186"/>
    <cellStyle name="20% - Accent6 2 3 2" xfId="2187"/>
    <cellStyle name="20% - Accent6 2 3 2 2" xfId="2472"/>
    <cellStyle name="20% - Accent6 2 3 2 3" xfId="2702"/>
    <cellStyle name="20% - Accent6 2 3 3" xfId="2188"/>
    <cellStyle name="20% - Accent6 2 3 3 2" xfId="2473"/>
    <cellStyle name="20% - Accent6 2 3 3 3" xfId="2703"/>
    <cellStyle name="20% - Accent6 2 3 4" xfId="2471"/>
    <cellStyle name="20% - Accent6 2 3 5" xfId="2701"/>
    <cellStyle name="20% - Accent6 2 4" xfId="2189"/>
    <cellStyle name="20% - Accent6 2 4 2" xfId="2190"/>
    <cellStyle name="20% - Accent6 2 4 2 2" xfId="2475"/>
    <cellStyle name="20% - Accent6 2 4 2 3" xfId="2705"/>
    <cellStyle name="20% - Accent6 2 4 3" xfId="2191"/>
    <cellStyle name="20% - Accent6 2 4 3 2" xfId="2476"/>
    <cellStyle name="20% - Accent6 2 4 3 3" xfId="2706"/>
    <cellStyle name="20% - Accent6 2 4 4" xfId="2474"/>
    <cellStyle name="20% - Accent6 2 4 5" xfId="2704"/>
    <cellStyle name="20% - Accent6 2 5" xfId="2192"/>
    <cellStyle name="20% - Accent6 2 5 2" xfId="2477"/>
    <cellStyle name="20% - Accent6 2 5 3" xfId="2707"/>
    <cellStyle name="20% - Accent6 2 6" xfId="2193"/>
    <cellStyle name="20% - Accent6 2 6 2" xfId="2478"/>
    <cellStyle name="20% - Accent6 2 6 3" xfId="2708"/>
    <cellStyle name="20% - Accent6 2 7" xfId="2056"/>
    <cellStyle name="20% - Accent6 3" xfId="177"/>
    <cellStyle name="20% - Accent6 3 2" xfId="2617"/>
    <cellStyle name="20% - Accent6 3 3" xfId="2847"/>
    <cellStyle name="20% - Accent6 3 4" xfId="2358"/>
    <cellStyle name="20% - Accent6 4" xfId="201"/>
    <cellStyle name="20% - Accent6 4 2" xfId="2860"/>
    <cellStyle name="20% - Accent6 5" xfId="204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— акцент1 2" xfId="2862"/>
    <cellStyle name="20% - Акцент1 2 2" xfId="286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— акцент2 2" xfId="2864"/>
    <cellStyle name="20% - Акцент2 2 2" xfId="2863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— акцент3 2" xfId="2866"/>
    <cellStyle name="20% - Акцент3 2 2" xfId="2865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— акцент4 2" xfId="2868"/>
    <cellStyle name="20% - Акцент4 2 2" xfId="2867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— акцент5 2" xfId="2870"/>
    <cellStyle name="20% - Акцент5 2 2" xfId="2869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— акцент6 2" xfId="2872"/>
    <cellStyle name="20% - Акцент6 2 2" xfId="2871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2 2 2" xfId="2194"/>
    <cellStyle name="40% - Accent1 2 2 2 2" xfId="2195"/>
    <cellStyle name="40% - Accent1 2 2 2 2 2" xfId="2480"/>
    <cellStyle name="40% - Accent1 2 2 2 2 3" xfId="2710"/>
    <cellStyle name="40% - Accent1 2 2 2 3" xfId="2196"/>
    <cellStyle name="40% - Accent1 2 2 2 3 2" xfId="2481"/>
    <cellStyle name="40% - Accent1 2 2 2 3 3" xfId="2711"/>
    <cellStyle name="40% - Accent1 2 2 2 4" xfId="2479"/>
    <cellStyle name="40% - Accent1 2 2 2 5" xfId="2709"/>
    <cellStyle name="40% - Accent1 2 2 3" xfId="2197"/>
    <cellStyle name="40% - Accent1 2 2 3 2" xfId="2482"/>
    <cellStyle name="40% - Accent1 2 2 3 3" xfId="2712"/>
    <cellStyle name="40% - Accent1 2 2 4" xfId="2198"/>
    <cellStyle name="40% - Accent1 2 2 4 2" xfId="2483"/>
    <cellStyle name="40% - Accent1 2 2 4 3" xfId="2713"/>
    <cellStyle name="40% - Accent1 2 3" xfId="2199"/>
    <cellStyle name="40% - Accent1 2 3 2" xfId="2200"/>
    <cellStyle name="40% - Accent1 2 3 2 2" xfId="2485"/>
    <cellStyle name="40% - Accent1 2 3 2 3" xfId="2715"/>
    <cellStyle name="40% - Accent1 2 3 3" xfId="2201"/>
    <cellStyle name="40% - Accent1 2 3 3 2" xfId="2486"/>
    <cellStyle name="40% - Accent1 2 3 3 3" xfId="2716"/>
    <cellStyle name="40% - Accent1 2 3 4" xfId="2484"/>
    <cellStyle name="40% - Accent1 2 3 5" xfId="2714"/>
    <cellStyle name="40% - Accent1 2 4" xfId="2202"/>
    <cellStyle name="40% - Accent1 2 4 2" xfId="2203"/>
    <cellStyle name="40% - Accent1 2 4 2 2" xfId="2488"/>
    <cellStyle name="40% - Accent1 2 4 2 3" xfId="2718"/>
    <cellStyle name="40% - Accent1 2 4 3" xfId="2204"/>
    <cellStyle name="40% - Accent1 2 4 3 2" xfId="2489"/>
    <cellStyle name="40% - Accent1 2 4 3 3" xfId="2719"/>
    <cellStyle name="40% - Accent1 2 4 4" xfId="2487"/>
    <cellStyle name="40% - Accent1 2 4 5" xfId="2717"/>
    <cellStyle name="40% - Accent1 2 5" xfId="2205"/>
    <cellStyle name="40% - Accent1 2 5 2" xfId="2490"/>
    <cellStyle name="40% - Accent1 2 5 3" xfId="2720"/>
    <cellStyle name="40% - Accent1 2 6" xfId="2206"/>
    <cellStyle name="40% - Accent1 2 6 2" xfId="2491"/>
    <cellStyle name="40% - Accent1 2 6 3" xfId="2721"/>
    <cellStyle name="40% - Accent1 2 7" xfId="2057"/>
    <cellStyle name="40% - Accent1 3" xfId="168"/>
    <cellStyle name="40% - Accent1 3 2" xfId="2618"/>
    <cellStyle name="40% - Accent1 3 3" xfId="2848"/>
    <cellStyle name="40% - Accent1 3 4" xfId="2359"/>
    <cellStyle name="40% - Accent1 4" xfId="192"/>
    <cellStyle name="40% - Accent1 4 2" xfId="2873"/>
    <cellStyle name="40% - Accent1 5" xfId="2032"/>
    <cellStyle name="40% - Accent2" xfId="34" builtinId="35" customBuiltin="1"/>
    <cellStyle name="40% - Accent2 2" xfId="61"/>
    <cellStyle name="40% - Accent2 2 2" xfId="115"/>
    <cellStyle name="40% - Accent2 2 2 2" xfId="2207"/>
    <cellStyle name="40% - Accent2 2 2 2 2" xfId="2208"/>
    <cellStyle name="40% - Accent2 2 2 2 2 2" xfId="2493"/>
    <cellStyle name="40% - Accent2 2 2 2 2 3" xfId="2723"/>
    <cellStyle name="40% - Accent2 2 2 2 3" xfId="2209"/>
    <cellStyle name="40% - Accent2 2 2 2 3 2" xfId="2494"/>
    <cellStyle name="40% - Accent2 2 2 2 3 3" xfId="2724"/>
    <cellStyle name="40% - Accent2 2 2 2 4" xfId="2492"/>
    <cellStyle name="40% - Accent2 2 2 2 5" xfId="2722"/>
    <cellStyle name="40% - Accent2 2 2 3" xfId="2210"/>
    <cellStyle name="40% - Accent2 2 2 3 2" xfId="2495"/>
    <cellStyle name="40% - Accent2 2 2 3 3" xfId="2725"/>
    <cellStyle name="40% - Accent2 2 2 4" xfId="2211"/>
    <cellStyle name="40% - Accent2 2 2 4 2" xfId="2496"/>
    <cellStyle name="40% - Accent2 2 2 4 3" xfId="2726"/>
    <cellStyle name="40% - Accent2 2 3" xfId="2212"/>
    <cellStyle name="40% - Accent2 2 3 2" xfId="2213"/>
    <cellStyle name="40% - Accent2 2 3 2 2" xfId="2498"/>
    <cellStyle name="40% - Accent2 2 3 2 3" xfId="2728"/>
    <cellStyle name="40% - Accent2 2 3 3" xfId="2214"/>
    <cellStyle name="40% - Accent2 2 3 3 2" xfId="2499"/>
    <cellStyle name="40% - Accent2 2 3 3 3" xfId="2729"/>
    <cellStyle name="40% - Accent2 2 3 4" xfId="2497"/>
    <cellStyle name="40% - Accent2 2 3 5" xfId="2727"/>
    <cellStyle name="40% - Accent2 2 4" xfId="2215"/>
    <cellStyle name="40% - Accent2 2 4 2" xfId="2216"/>
    <cellStyle name="40% - Accent2 2 4 2 2" xfId="2501"/>
    <cellStyle name="40% - Accent2 2 4 2 3" xfId="2731"/>
    <cellStyle name="40% - Accent2 2 4 3" xfId="2217"/>
    <cellStyle name="40% - Accent2 2 4 3 2" xfId="2502"/>
    <cellStyle name="40% - Accent2 2 4 3 3" xfId="2732"/>
    <cellStyle name="40% - Accent2 2 4 4" xfId="2500"/>
    <cellStyle name="40% - Accent2 2 4 5" xfId="2730"/>
    <cellStyle name="40% - Accent2 2 5" xfId="2218"/>
    <cellStyle name="40% - Accent2 2 5 2" xfId="2503"/>
    <cellStyle name="40% - Accent2 2 5 3" xfId="2733"/>
    <cellStyle name="40% - Accent2 2 6" xfId="2219"/>
    <cellStyle name="40% - Accent2 2 6 2" xfId="2504"/>
    <cellStyle name="40% - Accent2 2 6 3" xfId="2734"/>
    <cellStyle name="40% - Accent2 2 7" xfId="2058"/>
    <cellStyle name="40% - Accent2 3" xfId="170"/>
    <cellStyle name="40% - Accent2 3 2" xfId="2619"/>
    <cellStyle name="40% - Accent2 3 3" xfId="2849"/>
    <cellStyle name="40% - Accent2 3 4" xfId="2360"/>
    <cellStyle name="40% - Accent2 4" xfId="194"/>
    <cellStyle name="40% - Accent2 4 2" xfId="2874"/>
    <cellStyle name="40% - Accent2 5" xfId="2034"/>
    <cellStyle name="40% - Accent3" xfId="38" builtinId="39" customBuiltin="1"/>
    <cellStyle name="40% - Accent3 2" xfId="87"/>
    <cellStyle name="40% - Accent3 2 2" xfId="116"/>
    <cellStyle name="40% - Accent3 2 2 2" xfId="2220"/>
    <cellStyle name="40% - Accent3 2 2 2 2" xfId="2221"/>
    <cellStyle name="40% - Accent3 2 2 2 2 2" xfId="2506"/>
    <cellStyle name="40% - Accent3 2 2 2 2 3" xfId="2736"/>
    <cellStyle name="40% - Accent3 2 2 2 3" xfId="2222"/>
    <cellStyle name="40% - Accent3 2 2 2 3 2" xfId="2507"/>
    <cellStyle name="40% - Accent3 2 2 2 3 3" xfId="2737"/>
    <cellStyle name="40% - Accent3 2 2 2 4" xfId="2505"/>
    <cellStyle name="40% - Accent3 2 2 2 5" xfId="2735"/>
    <cellStyle name="40% - Accent3 2 2 3" xfId="2223"/>
    <cellStyle name="40% - Accent3 2 2 3 2" xfId="2508"/>
    <cellStyle name="40% - Accent3 2 2 3 3" xfId="2738"/>
    <cellStyle name="40% - Accent3 2 2 4" xfId="2224"/>
    <cellStyle name="40% - Accent3 2 2 4 2" xfId="2509"/>
    <cellStyle name="40% - Accent3 2 2 4 3" xfId="2739"/>
    <cellStyle name="40% - Accent3 2 3" xfId="2225"/>
    <cellStyle name="40% - Accent3 2 3 2" xfId="2226"/>
    <cellStyle name="40% - Accent3 2 3 2 2" xfId="2511"/>
    <cellStyle name="40% - Accent3 2 3 2 3" xfId="2741"/>
    <cellStyle name="40% - Accent3 2 3 3" xfId="2227"/>
    <cellStyle name="40% - Accent3 2 3 3 2" xfId="2512"/>
    <cellStyle name="40% - Accent3 2 3 3 3" xfId="2742"/>
    <cellStyle name="40% - Accent3 2 3 4" xfId="2510"/>
    <cellStyle name="40% - Accent3 2 3 5" xfId="2740"/>
    <cellStyle name="40% - Accent3 2 4" xfId="2228"/>
    <cellStyle name="40% - Accent3 2 4 2" xfId="2229"/>
    <cellStyle name="40% - Accent3 2 4 2 2" xfId="2514"/>
    <cellStyle name="40% - Accent3 2 4 2 3" xfId="2744"/>
    <cellStyle name="40% - Accent3 2 4 3" xfId="2230"/>
    <cellStyle name="40% - Accent3 2 4 3 2" xfId="2515"/>
    <cellStyle name="40% - Accent3 2 4 3 3" xfId="2745"/>
    <cellStyle name="40% - Accent3 2 4 4" xfId="2513"/>
    <cellStyle name="40% - Accent3 2 4 5" xfId="2743"/>
    <cellStyle name="40% - Accent3 2 5" xfId="2231"/>
    <cellStyle name="40% - Accent3 2 5 2" xfId="2516"/>
    <cellStyle name="40% - Accent3 2 5 3" xfId="2746"/>
    <cellStyle name="40% - Accent3 2 6" xfId="2232"/>
    <cellStyle name="40% - Accent3 2 6 2" xfId="2517"/>
    <cellStyle name="40% - Accent3 2 6 3" xfId="2747"/>
    <cellStyle name="40% - Accent3 2 7" xfId="2059"/>
    <cellStyle name="40% - Accent3 3" xfId="172"/>
    <cellStyle name="40% - Accent3 3 2" xfId="2620"/>
    <cellStyle name="40% - Accent3 3 3" xfId="2850"/>
    <cellStyle name="40% - Accent3 3 4" xfId="2361"/>
    <cellStyle name="40% - Accent3 4" xfId="196"/>
    <cellStyle name="40% - Accent3 4 2" xfId="2875"/>
    <cellStyle name="40% - Accent3 5" xfId="2036"/>
    <cellStyle name="40% - Accent4" xfId="42" builtinId="43" customBuiltin="1"/>
    <cellStyle name="40% - Accent4 2" xfId="78"/>
    <cellStyle name="40% - Accent4 2 2" xfId="117"/>
    <cellStyle name="40% - Accent4 2 2 2" xfId="2233"/>
    <cellStyle name="40% - Accent4 2 2 2 2" xfId="2234"/>
    <cellStyle name="40% - Accent4 2 2 2 2 2" xfId="2519"/>
    <cellStyle name="40% - Accent4 2 2 2 2 3" xfId="2749"/>
    <cellStyle name="40% - Accent4 2 2 2 3" xfId="2235"/>
    <cellStyle name="40% - Accent4 2 2 2 3 2" xfId="2520"/>
    <cellStyle name="40% - Accent4 2 2 2 3 3" xfId="2750"/>
    <cellStyle name="40% - Accent4 2 2 2 4" xfId="2518"/>
    <cellStyle name="40% - Accent4 2 2 2 5" xfId="2748"/>
    <cellStyle name="40% - Accent4 2 2 3" xfId="2236"/>
    <cellStyle name="40% - Accent4 2 2 3 2" xfId="2521"/>
    <cellStyle name="40% - Accent4 2 2 3 3" xfId="2751"/>
    <cellStyle name="40% - Accent4 2 2 4" xfId="2237"/>
    <cellStyle name="40% - Accent4 2 2 4 2" xfId="2522"/>
    <cellStyle name="40% - Accent4 2 2 4 3" xfId="2752"/>
    <cellStyle name="40% - Accent4 2 3" xfId="2238"/>
    <cellStyle name="40% - Accent4 2 3 2" xfId="2239"/>
    <cellStyle name="40% - Accent4 2 3 2 2" xfId="2524"/>
    <cellStyle name="40% - Accent4 2 3 2 3" xfId="2754"/>
    <cellStyle name="40% - Accent4 2 3 3" xfId="2240"/>
    <cellStyle name="40% - Accent4 2 3 3 2" xfId="2525"/>
    <cellStyle name="40% - Accent4 2 3 3 3" xfId="2755"/>
    <cellStyle name="40% - Accent4 2 3 4" xfId="2523"/>
    <cellStyle name="40% - Accent4 2 3 5" xfId="2753"/>
    <cellStyle name="40% - Accent4 2 4" xfId="2241"/>
    <cellStyle name="40% - Accent4 2 4 2" xfId="2242"/>
    <cellStyle name="40% - Accent4 2 4 2 2" xfId="2527"/>
    <cellStyle name="40% - Accent4 2 4 2 3" xfId="2757"/>
    <cellStyle name="40% - Accent4 2 4 3" xfId="2243"/>
    <cellStyle name="40% - Accent4 2 4 3 2" xfId="2528"/>
    <cellStyle name="40% - Accent4 2 4 3 3" xfId="2758"/>
    <cellStyle name="40% - Accent4 2 4 4" xfId="2526"/>
    <cellStyle name="40% - Accent4 2 4 5" xfId="2756"/>
    <cellStyle name="40% - Accent4 2 5" xfId="2244"/>
    <cellStyle name="40% - Accent4 2 5 2" xfId="2529"/>
    <cellStyle name="40% - Accent4 2 5 3" xfId="2759"/>
    <cellStyle name="40% - Accent4 2 6" xfId="2245"/>
    <cellStyle name="40% - Accent4 2 6 2" xfId="2530"/>
    <cellStyle name="40% - Accent4 2 6 3" xfId="2760"/>
    <cellStyle name="40% - Accent4 2 7" xfId="2060"/>
    <cellStyle name="40% - Accent4 3" xfId="174"/>
    <cellStyle name="40% - Accent4 3 2" xfId="2621"/>
    <cellStyle name="40% - Accent4 3 3" xfId="2851"/>
    <cellStyle name="40% - Accent4 3 4" xfId="2362"/>
    <cellStyle name="40% - Accent4 4" xfId="198"/>
    <cellStyle name="40% - Accent4 4 2" xfId="2876"/>
    <cellStyle name="40% - Accent4 5" xfId="2038"/>
    <cellStyle name="40% - Accent5" xfId="46" builtinId="47" customBuiltin="1"/>
    <cellStyle name="40% - Accent5 2" xfId="77"/>
    <cellStyle name="40% - Accent5 2 2" xfId="118"/>
    <cellStyle name="40% - Accent5 2 2 2" xfId="2246"/>
    <cellStyle name="40% - Accent5 2 2 2 2" xfId="2247"/>
    <cellStyle name="40% - Accent5 2 2 2 2 2" xfId="2532"/>
    <cellStyle name="40% - Accent5 2 2 2 2 3" xfId="2762"/>
    <cellStyle name="40% - Accent5 2 2 2 3" xfId="2248"/>
    <cellStyle name="40% - Accent5 2 2 2 3 2" xfId="2533"/>
    <cellStyle name="40% - Accent5 2 2 2 3 3" xfId="2763"/>
    <cellStyle name="40% - Accent5 2 2 2 4" xfId="2531"/>
    <cellStyle name="40% - Accent5 2 2 2 5" xfId="2761"/>
    <cellStyle name="40% - Accent5 2 2 3" xfId="2249"/>
    <cellStyle name="40% - Accent5 2 2 3 2" xfId="2534"/>
    <cellStyle name="40% - Accent5 2 2 3 3" xfId="2764"/>
    <cellStyle name="40% - Accent5 2 2 4" xfId="2250"/>
    <cellStyle name="40% - Accent5 2 2 4 2" xfId="2535"/>
    <cellStyle name="40% - Accent5 2 2 4 3" xfId="2765"/>
    <cellStyle name="40% - Accent5 2 3" xfId="2251"/>
    <cellStyle name="40% - Accent5 2 3 2" xfId="2252"/>
    <cellStyle name="40% - Accent5 2 3 2 2" xfId="2537"/>
    <cellStyle name="40% - Accent5 2 3 2 3" xfId="2767"/>
    <cellStyle name="40% - Accent5 2 3 3" xfId="2253"/>
    <cellStyle name="40% - Accent5 2 3 3 2" xfId="2538"/>
    <cellStyle name="40% - Accent5 2 3 3 3" xfId="2768"/>
    <cellStyle name="40% - Accent5 2 3 4" xfId="2536"/>
    <cellStyle name="40% - Accent5 2 3 5" xfId="2766"/>
    <cellStyle name="40% - Accent5 2 4" xfId="2254"/>
    <cellStyle name="40% - Accent5 2 4 2" xfId="2255"/>
    <cellStyle name="40% - Accent5 2 4 2 2" xfId="2540"/>
    <cellStyle name="40% - Accent5 2 4 2 3" xfId="2770"/>
    <cellStyle name="40% - Accent5 2 4 3" xfId="2256"/>
    <cellStyle name="40% - Accent5 2 4 3 2" xfId="2541"/>
    <cellStyle name="40% - Accent5 2 4 3 3" xfId="2771"/>
    <cellStyle name="40% - Accent5 2 4 4" xfId="2539"/>
    <cellStyle name="40% - Accent5 2 4 5" xfId="2769"/>
    <cellStyle name="40% - Accent5 2 5" xfId="2257"/>
    <cellStyle name="40% - Accent5 2 5 2" xfId="2542"/>
    <cellStyle name="40% - Accent5 2 5 3" xfId="2772"/>
    <cellStyle name="40% - Accent5 2 6" xfId="2258"/>
    <cellStyle name="40% - Accent5 2 6 2" xfId="2543"/>
    <cellStyle name="40% - Accent5 2 6 3" xfId="2773"/>
    <cellStyle name="40% - Accent5 2 7" xfId="2061"/>
    <cellStyle name="40% - Accent5 3" xfId="176"/>
    <cellStyle name="40% - Accent5 3 2" xfId="2622"/>
    <cellStyle name="40% - Accent5 3 3" xfId="2852"/>
    <cellStyle name="40% - Accent5 3 4" xfId="2363"/>
    <cellStyle name="40% - Accent5 4" xfId="200"/>
    <cellStyle name="40% - Accent5 4 2" xfId="2877"/>
    <cellStyle name="40% - Accent5 5" xfId="2040"/>
    <cellStyle name="40% - Accent6" xfId="50" builtinId="51" customBuiltin="1"/>
    <cellStyle name="40% - Accent6 2" xfId="60"/>
    <cellStyle name="40% - Accent6 2 2" xfId="119"/>
    <cellStyle name="40% - Accent6 2 2 2" xfId="2259"/>
    <cellStyle name="40% - Accent6 2 2 2 2" xfId="2260"/>
    <cellStyle name="40% - Accent6 2 2 2 2 2" xfId="2545"/>
    <cellStyle name="40% - Accent6 2 2 2 2 3" xfId="2775"/>
    <cellStyle name="40% - Accent6 2 2 2 3" xfId="2261"/>
    <cellStyle name="40% - Accent6 2 2 2 3 2" xfId="2546"/>
    <cellStyle name="40% - Accent6 2 2 2 3 3" xfId="2776"/>
    <cellStyle name="40% - Accent6 2 2 2 4" xfId="2544"/>
    <cellStyle name="40% - Accent6 2 2 2 5" xfId="2774"/>
    <cellStyle name="40% - Accent6 2 2 3" xfId="2262"/>
    <cellStyle name="40% - Accent6 2 2 3 2" xfId="2547"/>
    <cellStyle name="40% - Accent6 2 2 3 3" xfId="2777"/>
    <cellStyle name="40% - Accent6 2 2 4" xfId="2263"/>
    <cellStyle name="40% - Accent6 2 2 4 2" xfId="2548"/>
    <cellStyle name="40% - Accent6 2 2 4 3" xfId="2778"/>
    <cellStyle name="40% - Accent6 2 3" xfId="2264"/>
    <cellStyle name="40% - Accent6 2 3 2" xfId="2265"/>
    <cellStyle name="40% - Accent6 2 3 2 2" xfId="2550"/>
    <cellStyle name="40% - Accent6 2 3 2 3" xfId="2780"/>
    <cellStyle name="40% - Accent6 2 3 3" xfId="2266"/>
    <cellStyle name="40% - Accent6 2 3 3 2" xfId="2551"/>
    <cellStyle name="40% - Accent6 2 3 3 3" xfId="2781"/>
    <cellStyle name="40% - Accent6 2 3 4" xfId="2549"/>
    <cellStyle name="40% - Accent6 2 3 5" xfId="2779"/>
    <cellStyle name="40% - Accent6 2 4" xfId="2267"/>
    <cellStyle name="40% - Accent6 2 4 2" xfId="2268"/>
    <cellStyle name="40% - Accent6 2 4 2 2" xfId="2553"/>
    <cellStyle name="40% - Accent6 2 4 2 3" xfId="2783"/>
    <cellStyle name="40% - Accent6 2 4 3" xfId="2269"/>
    <cellStyle name="40% - Accent6 2 4 3 2" xfId="2554"/>
    <cellStyle name="40% - Accent6 2 4 3 3" xfId="2784"/>
    <cellStyle name="40% - Accent6 2 4 4" xfId="2552"/>
    <cellStyle name="40% - Accent6 2 4 5" xfId="2782"/>
    <cellStyle name="40% - Accent6 2 5" xfId="2270"/>
    <cellStyle name="40% - Accent6 2 5 2" xfId="2555"/>
    <cellStyle name="40% - Accent6 2 5 3" xfId="2785"/>
    <cellStyle name="40% - Accent6 2 6" xfId="2271"/>
    <cellStyle name="40% - Accent6 2 6 2" xfId="2556"/>
    <cellStyle name="40% - Accent6 2 6 3" xfId="2786"/>
    <cellStyle name="40% - Accent6 2 7" xfId="2062"/>
    <cellStyle name="40% - Accent6 3" xfId="178"/>
    <cellStyle name="40% - Accent6 3 2" xfId="2623"/>
    <cellStyle name="40% - Accent6 3 3" xfId="2853"/>
    <cellStyle name="40% - Accent6 3 4" xfId="2364"/>
    <cellStyle name="40% - Accent6 4" xfId="202"/>
    <cellStyle name="40% - Accent6 4 2" xfId="2878"/>
    <cellStyle name="40% - Accent6 5" xfId="204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— акцент1 2" xfId="2880"/>
    <cellStyle name="40% - Акцент1 2 2" xfId="2879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— акцент2 2" xfId="2882"/>
    <cellStyle name="40% - Акцент2 2 2" xfId="2881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— акцент3 2" xfId="2884"/>
    <cellStyle name="40% - Акцент3 2 2" xfId="2883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— акцент4 2" xfId="2886"/>
    <cellStyle name="40% - Акцент4 2 2" xfId="2885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— акцент5 2" xfId="2888"/>
    <cellStyle name="40% - Акцент5 2 2" xfId="2887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— акцент6 2" xfId="2890"/>
    <cellStyle name="40% - Акцент6 2 2" xfId="2889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1 2 3" xfId="2063"/>
    <cellStyle name="60% - Accent1 3" xfId="2365"/>
    <cellStyle name="60% - Accent2" xfId="35" builtinId="36" customBuiltin="1"/>
    <cellStyle name="60% - Accent2 2" xfId="62"/>
    <cellStyle name="60% - Accent2 2 2" xfId="121"/>
    <cellStyle name="60% - Accent2 2 3" xfId="2064"/>
    <cellStyle name="60% - Accent2 3" xfId="2366"/>
    <cellStyle name="60% - Accent3" xfId="39" builtinId="40" customBuiltin="1"/>
    <cellStyle name="60% - Accent3 2" xfId="56"/>
    <cellStyle name="60% - Accent3 2 2" xfId="122"/>
    <cellStyle name="60% - Accent3 2 3" xfId="2065"/>
    <cellStyle name="60% - Accent3 3" xfId="2367"/>
    <cellStyle name="60% - Accent4" xfId="43" builtinId="44" customBuiltin="1"/>
    <cellStyle name="60% - Accent4 2" xfId="66"/>
    <cellStyle name="60% - Accent4 2 2" xfId="123"/>
    <cellStyle name="60% - Accent4 2 3" xfId="2066"/>
    <cellStyle name="60% - Accent4 3" xfId="2368"/>
    <cellStyle name="60% - Accent5" xfId="47" builtinId="48" customBuiltin="1"/>
    <cellStyle name="60% - Accent5 2" xfId="73"/>
    <cellStyle name="60% - Accent5 2 2" xfId="124"/>
    <cellStyle name="60% - Accent5 2 3" xfId="2067"/>
    <cellStyle name="60% - Accent5 3" xfId="2369"/>
    <cellStyle name="60% - Accent6" xfId="51" builtinId="52" customBuiltin="1"/>
    <cellStyle name="60% - Accent6 2" xfId="55"/>
    <cellStyle name="60% - Accent6 2 2" xfId="125"/>
    <cellStyle name="60% - Accent6 2 3" xfId="2068"/>
    <cellStyle name="60% - Accent6 3" xfId="2370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— акцент1 2" xfId="289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— акцент2 2" xfId="2892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— акцент3 2" xfId="2893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— акцент4 2" xfId="2894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— акцент5 2" xfId="2895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— акцент6 2" xfId="289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1 2 3" xfId="2069"/>
    <cellStyle name="Accent1 3" xfId="2371"/>
    <cellStyle name="Accent2" xfId="32" builtinId="33" customBuiltin="1"/>
    <cellStyle name="Accent2 2" xfId="53"/>
    <cellStyle name="Accent2 2 2" xfId="127"/>
    <cellStyle name="Accent2 2 3" xfId="2070"/>
    <cellStyle name="Accent2 3" xfId="2372"/>
    <cellStyle name="Accent3" xfId="36" builtinId="37" customBuiltin="1"/>
    <cellStyle name="Accent3 2" xfId="90"/>
    <cellStyle name="Accent3 2 2" xfId="128"/>
    <cellStyle name="Accent3 2 3" xfId="2071"/>
    <cellStyle name="Accent3 3" xfId="2373"/>
    <cellStyle name="Accent4" xfId="40" builtinId="41" customBuiltin="1"/>
    <cellStyle name="Accent4 2" xfId="75"/>
    <cellStyle name="Accent4 2 2" xfId="129"/>
    <cellStyle name="Accent4 2 3" xfId="2072"/>
    <cellStyle name="Accent4 3" xfId="2374"/>
    <cellStyle name="Accent5" xfId="44" builtinId="45" customBuiltin="1"/>
    <cellStyle name="Accent5 2" xfId="85"/>
    <cellStyle name="Accent5 2 2" xfId="130"/>
    <cellStyle name="Accent5 2 3" xfId="2073"/>
    <cellStyle name="Accent5 3" xfId="2375"/>
    <cellStyle name="Accent6" xfId="48" builtinId="49" customBuiltin="1"/>
    <cellStyle name="Accent6 2" xfId="58"/>
    <cellStyle name="Accent6 2 2" xfId="131"/>
    <cellStyle name="Accent6 2 3" xfId="2074"/>
    <cellStyle name="Accent6 3" xfId="2376"/>
    <cellStyle name="Bad" xfId="17" builtinId="27" customBuiltin="1"/>
    <cellStyle name="Bad 2" xfId="92"/>
    <cellStyle name="Bad 2 2" xfId="132"/>
    <cellStyle name="Bad 2 3" xfId="2075"/>
    <cellStyle name="Bad 3" xfId="2377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34" xfId="2103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alculation 2 3" xfId="2076"/>
    <cellStyle name="Calculation 3" xfId="2378"/>
    <cellStyle name="Check Cell" xfId="23" builtinId="23" customBuiltin="1"/>
    <cellStyle name="Check Cell 2" xfId="86"/>
    <cellStyle name="Check Cell 2 2" xfId="134"/>
    <cellStyle name="Check Cell 2 3" xfId="2077"/>
    <cellStyle name="Check Cell 3" xfId="2379"/>
    <cellStyle name="Comma" xfId="7" builtinId="3"/>
    <cellStyle name="Comma 10" xfId="217"/>
    <cellStyle name="Comma 10 2" xfId="2393"/>
    <cellStyle name="Comma 11" xfId="2021"/>
    <cellStyle name="Comma 15" xfId="2022"/>
    <cellStyle name="Comma 2" xfId="10"/>
    <cellStyle name="Comma 2 2" xfId="100"/>
    <cellStyle name="Comma 2 2 2" xfId="135"/>
    <cellStyle name="Comma 2 2 2 2" xfId="218"/>
    <cellStyle name="Comma 2 2 2 2 2" xfId="2272"/>
    <cellStyle name="Comma 2 2 2 3" xfId="2928"/>
    <cellStyle name="Comma 2 2 3" xfId="219"/>
    <cellStyle name="Comma 2 3" xfId="103"/>
    <cellStyle name="Comma 2 3 2" xfId="220"/>
    <cellStyle name="Comma 2 3 2 2" xfId="2273"/>
    <cellStyle name="Comma 2 3 3" xfId="221"/>
    <cellStyle name="Comma 2 4" xfId="222"/>
    <cellStyle name="Comma 2 4 2" xfId="2100"/>
    <cellStyle name="Comma 2 5" xfId="223"/>
    <cellStyle name="Comma 2 5 2" xfId="2050"/>
    <cellStyle name="Comma 3" xfId="99"/>
    <cellStyle name="Comma 3 2" xfId="136"/>
    <cellStyle name="Comma 3 2 2" xfId="188"/>
    <cellStyle name="Comma 3 2 2 2" xfId="211"/>
    <cellStyle name="Comma 3 2 2 2 2" xfId="2275"/>
    <cellStyle name="Comma 3 2 2 3" xfId="2274"/>
    <cellStyle name="Comma 3 2 3" xfId="181"/>
    <cellStyle name="Comma 3 2 3 2" xfId="2398"/>
    <cellStyle name="Comma 3 2 4" xfId="205"/>
    <cellStyle name="Comma 3 2 4 2" xfId="2628"/>
    <cellStyle name="Comma 3 2 5" xfId="2104"/>
    <cellStyle name="Comma 3 3" xfId="224"/>
    <cellStyle name="Comma 3 3 2" xfId="2101"/>
    <cellStyle name="Comma 3 4" xfId="2045"/>
    <cellStyle name="Comma 4" xfId="102"/>
    <cellStyle name="Comma 4 2" xfId="225"/>
    <cellStyle name="Comma 4 2 2" xfId="2023"/>
    <cellStyle name="Comma 4 3" xfId="226"/>
    <cellStyle name="Comma 4 3 2" xfId="2277"/>
    <cellStyle name="Comma 4 3 3" xfId="2276"/>
    <cellStyle name="Comma 5" xfId="95"/>
    <cellStyle name="Comma 5 2" xfId="180"/>
    <cellStyle name="Comma 5 2 2" xfId="2279"/>
    <cellStyle name="Comma 5 2 3" xfId="2278"/>
    <cellStyle name="Comma 5 3" xfId="204"/>
    <cellStyle name="Comma 5 3 2" xfId="2397"/>
    <cellStyle name="Comma 5 4" xfId="2627"/>
    <cellStyle name="Comma 5 5" xfId="2099"/>
    <cellStyle name="Comma 6" xfId="187"/>
    <cellStyle name="Comma 6 10" xfId="2625"/>
    <cellStyle name="Comma 6 11" xfId="2048"/>
    <cellStyle name="Comma 6 2" xfId="210"/>
    <cellStyle name="Comma 6 2 2" xfId="2280"/>
    <cellStyle name="Comma 6 3" xfId="227"/>
    <cellStyle name="Comma 6 3 2" xfId="2282"/>
    <cellStyle name="Comma 6 3 2 2" xfId="2283"/>
    <cellStyle name="Comma 6 3 2 2 2" xfId="2559"/>
    <cellStyle name="Comma 6 3 2 2 3" xfId="2789"/>
    <cellStyle name="Comma 6 3 2 3" xfId="2284"/>
    <cellStyle name="Comma 6 3 2 3 2" xfId="2560"/>
    <cellStyle name="Comma 6 3 2 3 3" xfId="2790"/>
    <cellStyle name="Comma 6 3 2 4" xfId="2558"/>
    <cellStyle name="Comma 6 3 2 5" xfId="2788"/>
    <cellStyle name="Comma 6 3 3" xfId="2285"/>
    <cellStyle name="Comma 6 3 3 2" xfId="2561"/>
    <cellStyle name="Comma 6 3 3 3" xfId="2791"/>
    <cellStyle name="Comma 6 3 4" xfId="2286"/>
    <cellStyle name="Comma 6 3 4 2" xfId="2562"/>
    <cellStyle name="Comma 6 3 4 3" xfId="2792"/>
    <cellStyle name="Comma 6 3 5" xfId="2557"/>
    <cellStyle name="Comma 6 3 6" xfId="2787"/>
    <cellStyle name="Comma 6 3 7" xfId="2281"/>
    <cellStyle name="Comma 6 4" xfId="2287"/>
    <cellStyle name="Comma 6 4 2" xfId="2288"/>
    <cellStyle name="Comma 6 4 2 2" xfId="2289"/>
    <cellStyle name="Comma 6 4 2 2 2" xfId="2565"/>
    <cellStyle name="Comma 6 4 2 2 3" xfId="2795"/>
    <cellStyle name="Comma 6 4 2 3" xfId="2290"/>
    <cellStyle name="Comma 6 4 2 3 2" xfId="2566"/>
    <cellStyle name="Comma 6 4 2 3 3" xfId="2796"/>
    <cellStyle name="Comma 6 4 2 4" xfId="2564"/>
    <cellStyle name="Comma 6 4 2 5" xfId="2794"/>
    <cellStyle name="Comma 6 4 3" xfId="2291"/>
    <cellStyle name="Comma 6 4 3 2" xfId="2567"/>
    <cellStyle name="Comma 6 4 3 3" xfId="2797"/>
    <cellStyle name="Comma 6 4 4" xfId="2292"/>
    <cellStyle name="Comma 6 4 4 2" xfId="2568"/>
    <cellStyle name="Comma 6 4 4 3" xfId="2798"/>
    <cellStyle name="Comma 6 4 5" xfId="2563"/>
    <cellStyle name="Comma 6 4 6" xfId="2793"/>
    <cellStyle name="Comma 6 5" xfId="2293"/>
    <cellStyle name="Comma 6 5 2" xfId="2294"/>
    <cellStyle name="Comma 6 5 2 2" xfId="2570"/>
    <cellStyle name="Comma 6 5 2 3" xfId="2800"/>
    <cellStyle name="Comma 6 5 3" xfId="2295"/>
    <cellStyle name="Comma 6 5 3 2" xfId="2571"/>
    <cellStyle name="Comma 6 5 3 3" xfId="2801"/>
    <cellStyle name="Comma 6 5 4" xfId="2569"/>
    <cellStyle name="Comma 6 5 5" xfId="2799"/>
    <cellStyle name="Comma 6 6" xfId="2296"/>
    <cellStyle name="Comma 6 6 2" xfId="2297"/>
    <cellStyle name="Comma 6 6 2 2" xfId="2573"/>
    <cellStyle name="Comma 6 6 2 3" xfId="2803"/>
    <cellStyle name="Comma 6 6 3" xfId="2298"/>
    <cellStyle name="Comma 6 6 3 2" xfId="2574"/>
    <cellStyle name="Comma 6 6 3 3" xfId="2804"/>
    <cellStyle name="Comma 6 6 4" xfId="2572"/>
    <cellStyle name="Comma 6 6 5" xfId="2802"/>
    <cellStyle name="Comma 6 7" xfId="2299"/>
    <cellStyle name="Comma 6 7 2" xfId="2575"/>
    <cellStyle name="Comma 6 7 3" xfId="2805"/>
    <cellStyle name="Comma 6 8" xfId="2300"/>
    <cellStyle name="Comma 6 8 2" xfId="2576"/>
    <cellStyle name="Comma 6 8 3" xfId="2806"/>
    <cellStyle name="Comma 6 9" xfId="2395"/>
    <cellStyle name="Comma 7" xfId="228"/>
    <cellStyle name="Comma 7 2" xfId="229"/>
    <cellStyle name="Comma 7 2 2" xfId="230"/>
    <cellStyle name="Comma 7 3" xfId="231"/>
    <cellStyle name="Comma 7 4" xfId="2301"/>
    <cellStyle name="Comma 8" xfId="232"/>
    <cellStyle name="Comma 8 2" xfId="2303"/>
    <cellStyle name="Comma 8 3" xfId="2302"/>
    <cellStyle name="Comma 9" xfId="233"/>
    <cellStyle name="Comma 9 2" xfId="2305"/>
    <cellStyle name="Comma 9 3" xfId="2304"/>
    <cellStyle name="Explanatory Text" xfId="26" builtinId="53" customBuiltin="1"/>
    <cellStyle name="Explanatory Text 2" xfId="74"/>
    <cellStyle name="Explanatory Text 2 2" xfId="137"/>
    <cellStyle name="Explanatory Text 2 3" xfId="2078"/>
    <cellStyle name="Explanatory Text 3" xfId="2380"/>
    <cellStyle name="Good" xfId="16" builtinId="26" customBuiltin="1"/>
    <cellStyle name="Good 2" xfId="80"/>
    <cellStyle name="Good 2 2" xfId="138"/>
    <cellStyle name="Good 2 3" xfId="2079"/>
    <cellStyle name="Good 3" xfId="2381"/>
    <cellStyle name="Heading 1" xfId="12" builtinId="16" customBuiltin="1"/>
    <cellStyle name="Heading 1 2" xfId="65"/>
    <cellStyle name="Heading 1 2 2" xfId="139"/>
    <cellStyle name="Heading 1 2 3" xfId="2080"/>
    <cellStyle name="Heading 1 3" xfId="2382"/>
    <cellStyle name="Heading 2" xfId="13" builtinId="17" customBuiltin="1"/>
    <cellStyle name="Heading 2 2" xfId="83"/>
    <cellStyle name="Heading 2 2 2" xfId="140"/>
    <cellStyle name="Heading 2 2 3" xfId="2081"/>
    <cellStyle name="Heading 2 3" xfId="2383"/>
    <cellStyle name="Heading 3" xfId="14" builtinId="18" customBuiltin="1"/>
    <cellStyle name="Heading 3 2" xfId="67"/>
    <cellStyle name="Heading 3 2 2" xfId="141"/>
    <cellStyle name="Heading 3 2 3" xfId="2082"/>
    <cellStyle name="Heading 3 3" xfId="2384"/>
    <cellStyle name="Heading 4" xfId="15" builtinId="19" customBuiltin="1"/>
    <cellStyle name="Heading 4 2" xfId="63"/>
    <cellStyle name="Heading 4 2 2" xfId="142"/>
    <cellStyle name="Heading 4 2 3" xfId="2083"/>
    <cellStyle name="Heading 4 3" xfId="2385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34" xfId="2105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Input 2 3" xfId="2084"/>
    <cellStyle name="Input 3" xfId="2386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Linked Cell 2 3" xfId="2085"/>
    <cellStyle name="Linked Cell 3" xfId="2387"/>
    <cellStyle name="Neutral" xfId="18" builtinId="28" customBuiltin="1"/>
    <cellStyle name="Neutral 2" xfId="76"/>
    <cellStyle name="Neutral 2 2" xfId="105"/>
    <cellStyle name="Neutral 2 3" xfId="2306"/>
    <cellStyle name="Neutral 2 4" xfId="2086"/>
    <cellStyle name="Neutral 3" xfId="145"/>
    <cellStyle name="Neutral 4" xfId="2307"/>
    <cellStyle name="Neutral 4 2" xfId="2388"/>
    <cellStyle name="Normal" xfId="0" builtinId="0"/>
    <cellStyle name="Normal 10" xfId="4"/>
    <cellStyle name="Normal 10 2" xfId="185"/>
    <cellStyle name="Normal 10 2 2" xfId="2309"/>
    <cellStyle name="Normal 10 2 2 2" xfId="2310"/>
    <cellStyle name="Normal 10 2 2 2 2" xfId="2579"/>
    <cellStyle name="Normal 10 2 2 2 3" xfId="2809"/>
    <cellStyle name="Normal 10 2 2 3" xfId="2311"/>
    <cellStyle name="Normal 10 2 2 3 2" xfId="2580"/>
    <cellStyle name="Normal 10 2 2 3 3" xfId="2810"/>
    <cellStyle name="Normal 10 2 2 4" xfId="2578"/>
    <cellStyle name="Normal 10 2 2 5" xfId="2808"/>
    <cellStyle name="Normal 10 2 3" xfId="2312"/>
    <cellStyle name="Normal 10 2 3 2" xfId="2581"/>
    <cellStyle name="Normal 10 2 3 3" xfId="2811"/>
    <cellStyle name="Normal 10 2 4" xfId="2313"/>
    <cellStyle name="Normal 10 2 4 2" xfId="2582"/>
    <cellStyle name="Normal 10 2 4 3" xfId="2812"/>
    <cellStyle name="Normal 10 2 5" xfId="2577"/>
    <cellStyle name="Normal 10 2 6" xfId="2807"/>
    <cellStyle name="Normal 10 2 7" xfId="2308"/>
    <cellStyle name="Normal 10 3" xfId="208"/>
    <cellStyle name="Normal 10 3 2" xfId="2315"/>
    <cellStyle name="Normal 10 3 2 2" xfId="2584"/>
    <cellStyle name="Normal 10 3 2 3" xfId="2814"/>
    <cellStyle name="Normal 10 3 3" xfId="2316"/>
    <cellStyle name="Normal 10 3 3 2" xfId="2585"/>
    <cellStyle name="Normal 10 3 3 3" xfId="2815"/>
    <cellStyle name="Normal 10 3 4" xfId="2583"/>
    <cellStyle name="Normal 10 3 5" xfId="2813"/>
    <cellStyle name="Normal 10 3 6" xfId="2314"/>
    <cellStyle name="Normal 10 4" xfId="2317"/>
    <cellStyle name="Normal 10 4 2" xfId="2318"/>
    <cellStyle name="Normal 10 4 2 2" xfId="2587"/>
    <cellStyle name="Normal 10 4 2 3" xfId="2817"/>
    <cellStyle name="Normal 10 4 3" xfId="2319"/>
    <cellStyle name="Normal 10 4 3 2" xfId="2588"/>
    <cellStyle name="Normal 10 4 3 3" xfId="2818"/>
    <cellStyle name="Normal 10 4 4" xfId="2586"/>
    <cellStyle name="Normal 10 4 5" xfId="2816"/>
    <cellStyle name="Normal 10 5" xfId="2320"/>
    <cellStyle name="Normal 10 5 2" xfId="2589"/>
    <cellStyle name="Normal 10 5 3" xfId="2819"/>
    <cellStyle name="Normal 10 6" xfId="2321"/>
    <cellStyle name="Normal 10 6 2" xfId="2590"/>
    <cellStyle name="Normal 10 6 3" xfId="2820"/>
    <cellStyle name="Normal 11" xfId="164"/>
    <cellStyle name="Normal 11 2" xfId="186"/>
    <cellStyle name="Normal 11 2 2" xfId="2323"/>
    <cellStyle name="Normal 11 3" xfId="209"/>
    <cellStyle name="Normal 11 3 2" xfId="2897"/>
    <cellStyle name="Normal 11 4" xfId="2322"/>
    <cellStyle name="Normal 12" xfId="165"/>
    <cellStyle name="Normal 12 2" xfId="241"/>
    <cellStyle name="Normal 12 2 2" xfId="2325"/>
    <cellStyle name="Normal 12 3" xfId="2024"/>
    <cellStyle name="Normal 12 4" xfId="23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2 3 2" xfId="2106"/>
    <cellStyle name="Normal 2 2 4" xfId="2087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5 2" xfId="2049"/>
    <cellStyle name="Normal 2 6" xfId="253"/>
    <cellStyle name="Normal 2_3.Havelvacner_N1_12 23.01.2018" xfId="2326"/>
    <cellStyle name="Normal 3" xfId="3"/>
    <cellStyle name="Normal 3 2" xfId="104"/>
    <cellStyle name="Normal 3 2 2" xfId="148"/>
    <cellStyle name="Normal 3 2 3" xfId="254"/>
    <cellStyle name="Normal 3 2 3 2" xfId="2102"/>
    <cellStyle name="Normal 3 2 4" xfId="2088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2 2" xfId="2327"/>
    <cellStyle name="Normal 4 3" xfId="101"/>
    <cellStyle name="Normal 5" xfId="107"/>
    <cellStyle name="Normal 5 10" xfId="2043"/>
    <cellStyle name="Normal 5 2" xfId="149"/>
    <cellStyle name="Normal 5 2 2" xfId="189"/>
    <cellStyle name="Normal 5 2 2 2" xfId="212"/>
    <cellStyle name="Normal 5 2 2 2 2" xfId="2399"/>
    <cellStyle name="Normal 5 2 2 3" xfId="2629"/>
    <cellStyle name="Normal 5 2 2 4" xfId="2107"/>
    <cellStyle name="Normal 5 2 3" xfId="182"/>
    <cellStyle name="Normal 5 2 3 2" xfId="2898"/>
    <cellStyle name="Normal 5 2 4" xfId="206"/>
    <cellStyle name="Normal 5 2 4 2" xfId="2899"/>
    <cellStyle name="Normal 5 2 5" xfId="2089"/>
    <cellStyle name="Normal 5 3" xfId="257"/>
    <cellStyle name="Normal 5 3 2" xfId="2329"/>
    <cellStyle name="Normal 5 3 2 2" xfId="2330"/>
    <cellStyle name="Normal 5 3 2 2 2" xfId="2593"/>
    <cellStyle name="Normal 5 3 2 2 3" xfId="2823"/>
    <cellStyle name="Normal 5 3 2 3" xfId="2331"/>
    <cellStyle name="Normal 5 3 2 3 2" xfId="2594"/>
    <cellStyle name="Normal 5 3 2 3 3" xfId="2824"/>
    <cellStyle name="Normal 5 3 2 4" xfId="2592"/>
    <cellStyle name="Normal 5 3 2 5" xfId="2822"/>
    <cellStyle name="Normal 5 3 3" xfId="2332"/>
    <cellStyle name="Normal 5 3 3 2" xfId="2595"/>
    <cellStyle name="Normal 5 3 3 3" xfId="2825"/>
    <cellStyle name="Normal 5 3 4" xfId="2333"/>
    <cellStyle name="Normal 5 3 4 2" xfId="2596"/>
    <cellStyle name="Normal 5 3 4 3" xfId="2826"/>
    <cellStyle name="Normal 5 3 5" xfId="2591"/>
    <cellStyle name="Normal 5 3 6" xfId="2821"/>
    <cellStyle name="Normal 5 3 7" xfId="2328"/>
    <cellStyle name="Normal 5 4" xfId="2334"/>
    <cellStyle name="Normal 5 4 2" xfId="2335"/>
    <cellStyle name="Normal 5 4 2 2" xfId="2336"/>
    <cellStyle name="Normal 5 4 2 2 2" xfId="2599"/>
    <cellStyle name="Normal 5 4 2 2 3" xfId="2829"/>
    <cellStyle name="Normal 5 4 2 3" xfId="2337"/>
    <cellStyle name="Normal 5 4 2 3 2" xfId="2600"/>
    <cellStyle name="Normal 5 4 2 3 3" xfId="2830"/>
    <cellStyle name="Normal 5 4 2 4" xfId="2598"/>
    <cellStyle name="Normal 5 4 2 5" xfId="2828"/>
    <cellStyle name="Normal 5 4 3" xfId="2338"/>
    <cellStyle name="Normal 5 4 3 2" xfId="2601"/>
    <cellStyle name="Normal 5 4 3 3" xfId="2831"/>
    <cellStyle name="Normal 5 4 4" xfId="2339"/>
    <cellStyle name="Normal 5 4 4 2" xfId="2602"/>
    <cellStyle name="Normal 5 4 4 3" xfId="2832"/>
    <cellStyle name="Normal 5 4 5" xfId="2597"/>
    <cellStyle name="Normal 5 4 6" xfId="2827"/>
    <cellStyle name="Normal 5 5" xfId="2340"/>
    <cellStyle name="Normal 5 5 2" xfId="2341"/>
    <cellStyle name="Normal 5 5 2 2" xfId="2604"/>
    <cellStyle name="Normal 5 5 2 3" xfId="2834"/>
    <cellStyle name="Normal 5 5 3" xfId="2342"/>
    <cellStyle name="Normal 5 5 3 2" xfId="2605"/>
    <cellStyle name="Normal 5 5 3 3" xfId="2835"/>
    <cellStyle name="Normal 5 5 4" xfId="2603"/>
    <cellStyle name="Normal 5 5 5" xfId="2833"/>
    <cellStyle name="Normal 5 6" xfId="2343"/>
    <cellStyle name="Normal 5 6 2" xfId="2344"/>
    <cellStyle name="Normal 5 6 2 2" xfId="2607"/>
    <cellStyle name="Normal 5 6 2 3" xfId="2837"/>
    <cellStyle name="Normal 5 6 3" xfId="2345"/>
    <cellStyle name="Normal 5 6 3 2" xfId="2608"/>
    <cellStyle name="Normal 5 6 3 3" xfId="2838"/>
    <cellStyle name="Normal 5 6 4" xfId="2606"/>
    <cellStyle name="Normal 5 6 5" xfId="2836"/>
    <cellStyle name="Normal 5 7" xfId="2346"/>
    <cellStyle name="Normal 5 7 2" xfId="2609"/>
    <cellStyle name="Normal 5 7 3" xfId="2839"/>
    <cellStyle name="Normal 5 8" xfId="2347"/>
    <cellStyle name="Normal 5 8 2" xfId="2610"/>
    <cellStyle name="Normal 5 8 3" xfId="2840"/>
    <cellStyle name="Normal 5 9" xfId="2348"/>
    <cellStyle name="Normal 5 9 2" xfId="2611"/>
    <cellStyle name="Normal 5 9 3" xfId="2841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3 2" xfId="2900"/>
    <cellStyle name="Normal 8 4" xfId="203"/>
    <cellStyle name="Normal 8 4 2" xfId="2901"/>
    <cellStyle name="Normal 9" xfId="94"/>
    <cellStyle name="Normal 9 2" xfId="184"/>
    <cellStyle name="Normal 9 2 2" xfId="2394"/>
    <cellStyle name="Normal 9 3" xfId="207"/>
    <cellStyle name="Normal 9 3 2" xfId="2624"/>
    <cellStyle name="Normal 9 4" xfId="2046"/>
    <cellStyle name="Normal_Book2" xfId="2025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35" xfId="2108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2 4" xfId="2090"/>
    <cellStyle name="Note 3" xfId="166"/>
    <cellStyle name="Note 3 2" xfId="2396"/>
    <cellStyle name="Note 3 3" xfId="2626"/>
    <cellStyle name="Note 3 4" xfId="2091"/>
    <cellStyle name="Note 4" xfId="190"/>
    <cellStyle name="Note 4 2" xfId="2902"/>
    <cellStyle name="Note 5" xfId="203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35" xfId="2109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Output 2 3" xfId="2092"/>
    <cellStyle name="Output 3" xfId="2389"/>
    <cellStyle name="Percent 2" xfId="2"/>
    <cellStyle name="Percent 2 2" xfId="97"/>
    <cellStyle name="Percent 2 2 2" xfId="261"/>
    <cellStyle name="Percent 2 2 2 2" xfId="2349"/>
    <cellStyle name="Percent 2 3" xfId="262"/>
    <cellStyle name="Percent 2 3 2" xfId="2093"/>
    <cellStyle name="Percent 2 4" xfId="263"/>
    <cellStyle name="Percent 3" xfId="264"/>
    <cellStyle name="Percent 3 2" xfId="265"/>
    <cellStyle name="Percent 3 2 2" xfId="2350"/>
    <cellStyle name="Percent 3 3" xfId="2044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8"/>
    <cellStyle name="RowLevel_1_N6+artabyuje" xfId="235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2 3" xfId="2094"/>
    <cellStyle name="Title 3" xfId="84"/>
    <cellStyle name="Title 3 2" xfId="2390"/>
    <cellStyle name="Title 4" xfId="2029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35" xfId="2110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Total 2 3" xfId="2095"/>
    <cellStyle name="Total 3" xfId="2391"/>
    <cellStyle name="Warning Text" xfId="24" builtinId="11" customBuiltin="1"/>
    <cellStyle name="Warning Text 2" xfId="68"/>
    <cellStyle name="Warning Text 2 2" xfId="159"/>
    <cellStyle name="Warning Text 2 3" xfId="2096"/>
    <cellStyle name="Warning Text 3" xfId="2392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 2" xfId="2903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 2" xfId="2904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 2" xfId="290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 2" xfId="2906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 2" xfId="2907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 2" xfId="2908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 2" xfId="2909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 2" xfId="291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 2" xfId="2911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 2" xfId="2912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 2" xfId="2913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 2" xfId="2914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 2" xfId="291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 2" xfId="2916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 2" xfId="2917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азвание 2" xfId="2352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 2" xfId="2918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38" xfId="2047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2 3" xfId="2400"/>
    <cellStyle name="Обычный 3 3" xfId="2630"/>
    <cellStyle name="Обычный 3 4" xfId="211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5 2" xfId="2112"/>
    <cellStyle name="Обычный 6" xfId="1740"/>
    <cellStyle name="Обычный 6 2" xfId="2113"/>
    <cellStyle name="Обычный 7" xfId="1741"/>
    <cellStyle name="Обычный 7 2" xfId="2919"/>
    <cellStyle name="Обычный 8" xfId="2026"/>
    <cellStyle name="Обычный 9 2" xfId="2927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 2" xfId="2920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 2" xfId="2921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 2" xfId="29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 2" xfId="2923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Стиль 1 2" xfId="2097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 2" xfId="2924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37" xfId="2098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3 2" xfId="2854"/>
    <cellStyle name="Финансовый 4" xfId="297"/>
    <cellStyle name="Финансовый 4 2" xfId="298"/>
    <cellStyle name="Финансовый 4 3" xfId="2925"/>
    <cellStyle name="Финансовый 5" xfId="2027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 2" xfId="2926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tabSelected="1" zoomScale="85" zoomScaleNormal="85" zoomScaleSheetLayoutView="100" workbookViewId="0">
      <selection activeCell="B2" sqref="B2"/>
    </sheetView>
  </sheetViews>
  <sheetFormatPr defaultColWidth="9.140625" defaultRowHeight="17.25"/>
  <cols>
    <col min="1" max="1" width="12.28515625" style="3" customWidth="1"/>
    <col min="2" max="2" width="24.7109375" style="3" customWidth="1"/>
    <col min="3" max="3" width="64.42578125" style="3" customWidth="1"/>
    <col min="4" max="4" width="35.5703125" style="3" customWidth="1"/>
    <col min="5" max="5" width="37.7109375" style="3" customWidth="1"/>
    <col min="6" max="6" width="15.85546875" style="3" customWidth="1"/>
    <col min="7" max="7" width="15.7109375" style="3" customWidth="1"/>
    <col min="8" max="8" width="13.85546875" style="3" customWidth="1"/>
    <col min="9" max="10" width="12.28515625" style="3" customWidth="1"/>
    <col min="11" max="16384" width="9.140625" style="3"/>
  </cols>
  <sheetData>
    <row r="1" spans="1:6" ht="37.15" customHeight="1">
      <c r="C1" s="167" t="s">
        <v>86</v>
      </c>
      <c r="D1" s="167"/>
      <c r="E1" s="168"/>
    </row>
    <row r="2" spans="1:6" ht="17.45" customHeight="1">
      <c r="C2" s="169" t="s">
        <v>54</v>
      </c>
      <c r="D2" s="169"/>
      <c r="E2" s="169"/>
    </row>
    <row r="3" spans="1:6" ht="17.45" customHeight="1">
      <c r="C3" s="169" t="s">
        <v>9</v>
      </c>
      <c r="D3" s="169"/>
      <c r="E3" s="169"/>
    </row>
    <row r="6" spans="1:6" ht="75.95" customHeight="1">
      <c r="A6" s="172" t="s">
        <v>120</v>
      </c>
      <c r="B6" s="172"/>
      <c r="C6" s="172"/>
      <c r="D6" s="172"/>
      <c r="E6" s="172"/>
    </row>
    <row r="7" spans="1:6">
      <c r="A7" s="49"/>
      <c r="B7" s="49"/>
      <c r="C7" s="49"/>
      <c r="D7" s="144"/>
      <c r="E7" s="49"/>
    </row>
    <row r="9" spans="1:6">
      <c r="E9" s="48" t="s">
        <v>24</v>
      </c>
    </row>
    <row r="10" spans="1:6" s="29" customFormat="1" ht="76.150000000000006" customHeight="1">
      <c r="A10" s="173" t="s">
        <v>13</v>
      </c>
      <c r="B10" s="174"/>
      <c r="C10" s="170" t="s">
        <v>14</v>
      </c>
      <c r="D10" s="173" t="s">
        <v>82</v>
      </c>
      <c r="E10" s="175"/>
    </row>
    <row r="11" spans="1:6" s="29" customFormat="1" ht="44.45" customHeight="1">
      <c r="A11" s="53" t="s">
        <v>39</v>
      </c>
      <c r="B11" s="54" t="s">
        <v>17</v>
      </c>
      <c r="C11" s="171"/>
      <c r="D11" s="148" t="s">
        <v>115</v>
      </c>
      <c r="E11" s="4" t="s">
        <v>15</v>
      </c>
    </row>
    <row r="12" spans="1:6" s="29" customFormat="1" ht="34.9" customHeight="1">
      <c r="A12" s="138" t="s">
        <v>36</v>
      </c>
      <c r="B12" s="112"/>
      <c r="C12" s="50" t="s">
        <v>23</v>
      </c>
      <c r="D12" s="82">
        <f>+D14</f>
        <v>0</v>
      </c>
      <c r="E12" s="82">
        <f>+E14</f>
        <v>0</v>
      </c>
    </row>
    <row r="13" spans="1:6" s="29" customFormat="1" ht="18" customHeight="1">
      <c r="A13" s="138"/>
      <c r="B13" s="112"/>
      <c r="C13" s="10" t="s">
        <v>33</v>
      </c>
      <c r="D13" s="5"/>
      <c r="E13" s="5"/>
    </row>
    <row r="14" spans="1:6" s="29" customFormat="1">
      <c r="A14" s="138"/>
      <c r="B14" s="138"/>
      <c r="C14" s="11" t="s">
        <v>55</v>
      </c>
      <c r="D14" s="82">
        <f>+D16</f>
        <v>0</v>
      </c>
      <c r="E14" s="82">
        <f>+E16</f>
        <v>0</v>
      </c>
    </row>
    <row r="15" spans="1:6" ht="17.850000000000001" customHeight="1">
      <c r="A15" s="140">
        <v>1053</v>
      </c>
      <c r="B15" s="127"/>
      <c r="C15" s="55" t="s">
        <v>27</v>
      </c>
      <c r="D15" s="6"/>
      <c r="E15" s="6"/>
    </row>
    <row r="16" spans="1:6" ht="34.5">
      <c r="A16" s="140"/>
      <c r="B16" s="128"/>
      <c r="C16" s="39" t="s">
        <v>56</v>
      </c>
      <c r="D16" s="82">
        <f>+D29+D23+D35</f>
        <v>0</v>
      </c>
      <c r="E16" s="82">
        <f>+E29+E23+E35</f>
        <v>0</v>
      </c>
      <c r="F16" s="56"/>
    </row>
    <row r="17" spans="1:6" ht="17.850000000000001" customHeight="1">
      <c r="A17" s="140"/>
      <c r="B17" s="128"/>
      <c r="C17" s="57" t="s">
        <v>28</v>
      </c>
      <c r="D17" s="7"/>
      <c r="E17" s="7"/>
    </row>
    <row r="18" spans="1:6" ht="34.5">
      <c r="A18" s="140"/>
      <c r="B18" s="128"/>
      <c r="C18" s="59" t="s">
        <v>68</v>
      </c>
      <c r="D18" s="7"/>
      <c r="E18" s="7"/>
    </row>
    <row r="19" spans="1:6" ht="17.850000000000001" customHeight="1">
      <c r="A19" s="140"/>
      <c r="B19" s="128"/>
      <c r="C19" s="57" t="s">
        <v>29</v>
      </c>
      <c r="D19" s="7"/>
      <c r="E19" s="7"/>
    </row>
    <row r="20" spans="1:6" ht="34.5">
      <c r="A20" s="140"/>
      <c r="B20" s="129"/>
      <c r="C20" s="60" t="s">
        <v>69</v>
      </c>
      <c r="D20" s="7"/>
      <c r="E20" s="7"/>
    </row>
    <row r="21" spans="1:6" ht="24" customHeight="1">
      <c r="A21" s="140"/>
      <c r="B21" s="131"/>
      <c r="C21" s="58" t="s">
        <v>18</v>
      </c>
      <c r="D21" s="8"/>
      <c r="E21" s="8"/>
    </row>
    <row r="22" spans="1:6" ht="17.850000000000001" customHeight="1">
      <c r="A22" s="140"/>
      <c r="B22" s="142">
        <v>11008</v>
      </c>
      <c r="C22" s="57" t="s">
        <v>30</v>
      </c>
      <c r="D22" s="9"/>
      <c r="E22" s="9"/>
    </row>
    <row r="23" spans="1:6" ht="69">
      <c r="A23" s="140"/>
      <c r="B23" s="141"/>
      <c r="C23" s="103" t="s">
        <v>90</v>
      </c>
      <c r="D23" s="149">
        <v>0</v>
      </c>
      <c r="E23" s="32">
        <f>+'2'!H22</f>
        <v>-110000</v>
      </c>
      <c r="F23" s="56"/>
    </row>
    <row r="24" spans="1:6" ht="17.45" customHeight="1">
      <c r="A24" s="140"/>
      <c r="B24" s="141"/>
      <c r="C24" s="57" t="s">
        <v>31</v>
      </c>
      <c r="D24" s="102"/>
      <c r="E24" s="102"/>
    </row>
    <row r="25" spans="1:6" ht="105" customHeight="1">
      <c r="A25" s="140"/>
      <c r="B25" s="141"/>
      <c r="C25" s="59" t="s">
        <v>91</v>
      </c>
      <c r="D25" s="102"/>
      <c r="E25" s="102"/>
    </row>
    <row r="26" spans="1:6" ht="17.45" customHeight="1">
      <c r="A26" s="140"/>
      <c r="B26" s="141"/>
      <c r="C26" s="57" t="s">
        <v>32</v>
      </c>
      <c r="D26" s="10"/>
      <c r="E26" s="10"/>
    </row>
    <row r="27" spans="1:6">
      <c r="A27" s="140"/>
      <c r="B27" s="141"/>
      <c r="C27" s="125" t="s">
        <v>89</v>
      </c>
      <c r="D27" s="10"/>
      <c r="E27" s="10"/>
    </row>
    <row r="28" spans="1:6" ht="17.850000000000001" customHeight="1">
      <c r="A28" s="140"/>
      <c r="B28" s="132">
        <v>11015</v>
      </c>
      <c r="C28" s="57" t="s">
        <v>30</v>
      </c>
      <c r="D28" s="9"/>
      <c r="E28" s="9"/>
    </row>
    <row r="29" spans="1:6" ht="51.75">
      <c r="A29" s="140"/>
      <c r="B29" s="132"/>
      <c r="C29" s="103" t="s">
        <v>71</v>
      </c>
      <c r="D29" s="149">
        <v>0</v>
      </c>
      <c r="E29" s="32">
        <f>+'2'!H31</f>
        <v>40000</v>
      </c>
      <c r="F29" s="56"/>
    </row>
    <row r="30" spans="1:6" ht="17.45" customHeight="1">
      <c r="A30" s="140"/>
      <c r="B30" s="132"/>
      <c r="C30" s="57" t="s">
        <v>31</v>
      </c>
      <c r="D30" s="102"/>
      <c r="E30" s="102"/>
    </row>
    <row r="31" spans="1:6" ht="34.5">
      <c r="A31" s="140"/>
      <c r="B31" s="132"/>
      <c r="C31" s="59" t="s">
        <v>83</v>
      </c>
      <c r="D31" s="102"/>
      <c r="E31" s="102"/>
    </row>
    <row r="32" spans="1:6" ht="17.45" customHeight="1">
      <c r="A32" s="140"/>
      <c r="B32" s="132"/>
      <c r="C32" s="57" t="s">
        <v>32</v>
      </c>
      <c r="D32" s="10"/>
      <c r="E32" s="10"/>
    </row>
    <row r="33" spans="1:6">
      <c r="A33" s="140"/>
      <c r="B33" s="132"/>
      <c r="C33" s="59" t="s">
        <v>72</v>
      </c>
      <c r="D33" s="10"/>
      <c r="E33" s="10"/>
    </row>
    <row r="34" spans="1:6" ht="17.850000000000001" customHeight="1">
      <c r="A34" s="140"/>
      <c r="B34" s="132">
        <v>32004</v>
      </c>
      <c r="C34" s="57" t="s">
        <v>30</v>
      </c>
      <c r="D34" s="9"/>
      <c r="E34" s="9"/>
    </row>
    <row r="35" spans="1:6" ht="111.75" customHeight="1">
      <c r="A35" s="140"/>
      <c r="B35" s="132"/>
      <c r="C35" s="103" t="s">
        <v>105</v>
      </c>
      <c r="D35" s="149">
        <v>0</v>
      </c>
      <c r="E35" s="32">
        <f>+'2'!H40</f>
        <v>70000</v>
      </c>
      <c r="F35" s="56"/>
    </row>
    <row r="36" spans="1:6" ht="17.45" customHeight="1">
      <c r="A36" s="140"/>
      <c r="B36" s="132"/>
      <c r="C36" s="57" t="s">
        <v>31</v>
      </c>
      <c r="D36" s="102"/>
      <c r="E36" s="102"/>
    </row>
    <row r="37" spans="1:6" ht="51.75">
      <c r="A37" s="140"/>
      <c r="B37" s="132"/>
      <c r="C37" s="59" t="s">
        <v>109</v>
      </c>
      <c r="D37" s="102"/>
      <c r="E37" s="102"/>
    </row>
    <row r="38" spans="1:6" ht="17.45" customHeight="1">
      <c r="A38" s="140"/>
      <c r="B38" s="132"/>
      <c r="C38" s="57" t="s">
        <v>32</v>
      </c>
      <c r="D38" s="10"/>
      <c r="E38" s="10"/>
    </row>
    <row r="39" spans="1:6" ht="51.75">
      <c r="A39" s="140"/>
      <c r="B39" s="132"/>
      <c r="C39" s="59" t="s">
        <v>110</v>
      </c>
      <c r="D39" s="10"/>
      <c r="E39" s="10"/>
    </row>
  </sheetData>
  <mergeCells count="7">
    <mergeCell ref="C1:E1"/>
    <mergeCell ref="C2:E2"/>
    <mergeCell ref="C3:E3"/>
    <mergeCell ref="C10:C11"/>
    <mergeCell ref="A6:E6"/>
    <mergeCell ref="A10:B10"/>
    <mergeCell ref="D10:E10"/>
  </mergeCells>
  <pageMargins left="0" right="0" top="0" bottom="0" header="0.3" footer="0.3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8"/>
  <sheetViews>
    <sheetView zoomScale="74" zoomScaleNormal="74" zoomScaleSheetLayoutView="100" workbookViewId="0">
      <selection activeCell="A5" sqref="A5:H5"/>
    </sheetView>
  </sheetViews>
  <sheetFormatPr defaultColWidth="9.140625" defaultRowHeight="17.25"/>
  <cols>
    <col min="1" max="3" width="8.140625" style="3" customWidth="1"/>
    <col min="4" max="4" width="11.5703125" style="3" customWidth="1"/>
    <col min="5" max="5" width="13.85546875" style="3" customWidth="1"/>
    <col min="6" max="6" width="62.140625" style="3" customWidth="1"/>
    <col min="7" max="7" width="42.85546875" style="3" customWidth="1"/>
    <col min="8" max="8" width="47" style="3" customWidth="1"/>
    <col min="9" max="11" width="15" style="3" customWidth="1"/>
    <col min="12" max="16384" width="9.140625" style="3"/>
  </cols>
  <sheetData>
    <row r="1" spans="1:9" s="27" customFormat="1" ht="37.5" customHeight="1">
      <c r="F1" s="167" t="s">
        <v>87</v>
      </c>
      <c r="G1" s="167"/>
      <c r="H1" s="168"/>
    </row>
    <row r="2" spans="1:9" s="28" customFormat="1" ht="17.45" customHeight="1">
      <c r="F2" s="169" t="s">
        <v>54</v>
      </c>
      <c r="G2" s="169"/>
      <c r="H2" s="169"/>
    </row>
    <row r="3" spans="1:9" s="28" customFormat="1" ht="17.45" customHeight="1">
      <c r="F3" s="169" t="s">
        <v>9</v>
      </c>
      <c r="G3" s="169"/>
      <c r="H3" s="169"/>
    </row>
    <row r="4" spans="1:9" ht="13.5" customHeight="1"/>
    <row r="5" spans="1:9" ht="52.5" customHeight="1">
      <c r="A5" s="172" t="s">
        <v>121</v>
      </c>
      <c r="B5" s="172"/>
      <c r="C5" s="172"/>
      <c r="D5" s="172"/>
      <c r="E5" s="172"/>
      <c r="F5" s="172"/>
      <c r="G5" s="172"/>
      <c r="H5" s="172"/>
    </row>
    <row r="7" spans="1:9">
      <c r="H7" s="52" t="s">
        <v>24</v>
      </c>
    </row>
    <row r="8" spans="1:9" s="29" customFormat="1" ht="76.900000000000006" customHeight="1">
      <c r="A8" s="176" t="s">
        <v>25</v>
      </c>
      <c r="B8" s="176"/>
      <c r="C8" s="176"/>
      <c r="D8" s="176" t="s">
        <v>13</v>
      </c>
      <c r="E8" s="176"/>
      <c r="F8" s="176" t="s">
        <v>19</v>
      </c>
      <c r="G8" s="173" t="s">
        <v>82</v>
      </c>
      <c r="H8" s="175"/>
    </row>
    <row r="9" spans="1:9" s="29" customFormat="1" ht="34.5">
      <c r="A9" s="26" t="s">
        <v>46</v>
      </c>
      <c r="B9" s="26" t="s">
        <v>47</v>
      </c>
      <c r="C9" s="26" t="s">
        <v>26</v>
      </c>
      <c r="D9" s="26" t="s">
        <v>16</v>
      </c>
      <c r="E9" s="26" t="s">
        <v>40</v>
      </c>
      <c r="F9" s="176"/>
      <c r="G9" s="53" t="s">
        <v>115</v>
      </c>
      <c r="H9" s="26" t="s">
        <v>15</v>
      </c>
    </row>
    <row r="10" spans="1:9" s="29" customFormat="1" ht="34.9" customHeight="1">
      <c r="A10" s="25"/>
      <c r="B10" s="25"/>
      <c r="C10" s="25"/>
      <c r="D10" s="26"/>
      <c r="E10" s="26"/>
      <c r="F10" s="11" t="s">
        <v>23</v>
      </c>
      <c r="G10" s="150">
        <v>0</v>
      </c>
      <c r="H10" s="82">
        <f t="shared" ref="H10" si="0">+H12</f>
        <v>0</v>
      </c>
      <c r="I10" s="47"/>
    </row>
    <row r="11" spans="1:9" s="29" customFormat="1">
      <c r="A11" s="25"/>
      <c r="B11" s="25"/>
      <c r="C11" s="25"/>
      <c r="D11" s="26"/>
      <c r="E11" s="26"/>
      <c r="F11" s="25" t="s">
        <v>33</v>
      </c>
      <c r="G11" s="151"/>
      <c r="H11" s="2"/>
    </row>
    <row r="12" spans="1:9" s="29" customFormat="1" ht="22.5" customHeight="1">
      <c r="A12" s="180" t="s">
        <v>58</v>
      </c>
      <c r="B12" s="185"/>
      <c r="C12" s="23"/>
      <c r="D12" s="45"/>
      <c r="E12" s="23"/>
      <c r="F12" s="11" t="s">
        <v>62</v>
      </c>
      <c r="G12" s="150">
        <v>0</v>
      </c>
      <c r="H12" s="82">
        <f>+H17</f>
        <v>0</v>
      </c>
    </row>
    <row r="13" spans="1:9" s="29" customFormat="1" ht="16.899999999999999" customHeight="1">
      <c r="A13" s="180"/>
      <c r="B13" s="186"/>
      <c r="C13" s="24"/>
      <c r="D13" s="46"/>
      <c r="E13" s="24"/>
      <c r="F13" s="25" t="s">
        <v>20</v>
      </c>
      <c r="G13" s="151"/>
      <c r="H13" s="13"/>
    </row>
    <row r="14" spans="1:9" s="29" customFormat="1" ht="16.899999999999999" customHeight="1">
      <c r="A14" s="180"/>
      <c r="B14" s="187"/>
      <c r="C14" s="24"/>
      <c r="D14" s="46"/>
      <c r="E14" s="24"/>
      <c r="F14" s="100" t="s">
        <v>112</v>
      </c>
      <c r="G14" s="151"/>
      <c r="H14" s="147"/>
    </row>
    <row r="15" spans="1:9" s="29" customFormat="1">
      <c r="A15" s="180"/>
      <c r="B15" s="180" t="s">
        <v>59</v>
      </c>
      <c r="C15" s="24"/>
      <c r="D15" s="46"/>
      <c r="E15" s="24"/>
      <c r="F15" s="11" t="s">
        <v>61</v>
      </c>
      <c r="G15" s="150">
        <v>0</v>
      </c>
      <c r="H15" s="82">
        <f t="shared" ref="H15" si="1">+H17</f>
        <v>0</v>
      </c>
    </row>
    <row r="16" spans="1:9" s="29" customFormat="1" ht="16.899999999999999" customHeight="1">
      <c r="A16" s="180"/>
      <c r="B16" s="180"/>
      <c r="C16" s="24"/>
      <c r="D16" s="46"/>
      <c r="E16" s="24"/>
      <c r="F16" s="51" t="s">
        <v>20</v>
      </c>
      <c r="G16" s="151"/>
      <c r="H16" s="13"/>
    </row>
    <row r="17" spans="1:16" s="29" customFormat="1" ht="34.5">
      <c r="A17" s="180"/>
      <c r="B17" s="180"/>
      <c r="C17" s="180" t="s">
        <v>44</v>
      </c>
      <c r="D17" s="46"/>
      <c r="E17" s="24"/>
      <c r="F17" s="94" t="s">
        <v>60</v>
      </c>
      <c r="G17" s="150">
        <v>0</v>
      </c>
      <c r="H17" s="82">
        <f t="shared" ref="H17" si="2">+H20</f>
        <v>0</v>
      </c>
      <c r="I17" s="30"/>
      <c r="J17" s="30"/>
      <c r="K17" s="30"/>
      <c r="L17" s="30"/>
      <c r="M17" s="30"/>
      <c r="N17" s="30"/>
      <c r="O17" s="30"/>
      <c r="P17" s="30"/>
    </row>
    <row r="18" spans="1:16" s="29" customFormat="1">
      <c r="A18" s="180"/>
      <c r="B18" s="180"/>
      <c r="C18" s="180"/>
      <c r="D18" s="46"/>
      <c r="E18" s="24"/>
      <c r="F18" s="102" t="s">
        <v>20</v>
      </c>
      <c r="G18" s="151"/>
      <c r="H18" s="82"/>
      <c r="I18" s="30"/>
      <c r="J18" s="30"/>
      <c r="K18" s="30"/>
      <c r="L18" s="30"/>
      <c r="M18" s="30"/>
      <c r="N18" s="30"/>
      <c r="O18" s="30"/>
      <c r="P18" s="30"/>
    </row>
    <row r="19" spans="1:16" s="29" customFormat="1" ht="16.899999999999999" customHeight="1">
      <c r="A19" s="180"/>
      <c r="B19" s="180"/>
      <c r="C19" s="180"/>
      <c r="D19" s="46"/>
      <c r="E19" s="24"/>
      <c r="F19" s="51" t="s">
        <v>112</v>
      </c>
      <c r="G19" s="151"/>
      <c r="H19" s="13"/>
      <c r="I19" s="30"/>
      <c r="J19" s="30"/>
      <c r="K19" s="30"/>
      <c r="L19" s="30"/>
      <c r="M19" s="30"/>
      <c r="N19" s="30"/>
      <c r="O19" s="30"/>
      <c r="P19" s="30"/>
    </row>
    <row r="20" spans="1:16" s="29" customFormat="1" ht="41.25" customHeight="1">
      <c r="A20" s="181"/>
      <c r="B20" s="180"/>
      <c r="C20" s="180"/>
      <c r="D20" s="183">
        <v>1053</v>
      </c>
      <c r="E20" s="188" t="s">
        <v>113</v>
      </c>
      <c r="F20" s="143" t="s">
        <v>56</v>
      </c>
      <c r="G20" s="152">
        <v>0</v>
      </c>
      <c r="H20" s="82">
        <f>+H22+H31+H40</f>
        <v>0</v>
      </c>
      <c r="I20" s="30"/>
      <c r="J20" s="30"/>
      <c r="K20" s="30"/>
      <c r="L20" s="30"/>
      <c r="M20" s="30"/>
      <c r="N20" s="30"/>
      <c r="O20" s="30"/>
      <c r="P20" s="30"/>
    </row>
    <row r="21" spans="1:16" s="29" customFormat="1" ht="16.899999999999999" customHeight="1">
      <c r="A21" s="181"/>
      <c r="B21" s="180"/>
      <c r="C21" s="180"/>
      <c r="D21" s="183"/>
      <c r="E21" s="182"/>
      <c r="F21" s="44" t="s">
        <v>20</v>
      </c>
      <c r="G21" s="151"/>
      <c r="H21" s="31"/>
      <c r="I21" s="30"/>
      <c r="J21" s="30"/>
      <c r="K21" s="30"/>
      <c r="L21" s="30"/>
      <c r="M21" s="30"/>
      <c r="N21" s="30"/>
      <c r="O21" s="30"/>
      <c r="P21" s="30"/>
    </row>
    <row r="22" spans="1:16" s="29" customFormat="1" ht="69">
      <c r="A22" s="181"/>
      <c r="B22" s="180"/>
      <c r="C22" s="180"/>
      <c r="D22" s="183"/>
      <c r="E22" s="139">
        <v>11008</v>
      </c>
      <c r="F22" s="103" t="s">
        <v>90</v>
      </c>
      <c r="G22" s="150">
        <v>0</v>
      </c>
      <c r="H22" s="32">
        <f>+'3'!G18</f>
        <v>-110000</v>
      </c>
      <c r="I22" s="30"/>
      <c r="J22" s="30"/>
      <c r="K22" s="30"/>
      <c r="L22" s="30"/>
      <c r="M22" s="30"/>
      <c r="N22" s="30"/>
      <c r="O22" s="30"/>
      <c r="P22" s="30"/>
    </row>
    <row r="23" spans="1:16" s="29" customFormat="1" ht="17.45" customHeight="1">
      <c r="A23" s="181"/>
      <c r="B23" s="180"/>
      <c r="C23" s="180"/>
      <c r="D23" s="183"/>
      <c r="E23" s="184"/>
      <c r="F23" s="102" t="s">
        <v>41</v>
      </c>
      <c r="G23" s="151"/>
      <c r="H23" s="12"/>
    </row>
    <row r="24" spans="1:16" s="33" customFormat="1">
      <c r="A24" s="181"/>
      <c r="B24" s="180"/>
      <c r="C24" s="180"/>
      <c r="D24" s="183"/>
      <c r="E24" s="184"/>
      <c r="F24" s="36" t="s">
        <v>57</v>
      </c>
      <c r="G24" s="153">
        <v>0</v>
      </c>
      <c r="H24" s="14">
        <f t="shared" ref="H24" si="3">H26</f>
        <v>-110000</v>
      </c>
    </row>
    <row r="25" spans="1:16" s="29" customFormat="1" ht="51.75">
      <c r="A25" s="181"/>
      <c r="B25" s="180"/>
      <c r="C25" s="180"/>
      <c r="D25" s="183"/>
      <c r="E25" s="184"/>
      <c r="F25" s="102" t="s">
        <v>34</v>
      </c>
      <c r="G25" s="151"/>
      <c r="H25" s="12"/>
    </row>
    <row r="26" spans="1:16" s="29" customFormat="1" ht="17.45" customHeight="1">
      <c r="A26" s="181"/>
      <c r="B26" s="180"/>
      <c r="C26" s="180"/>
      <c r="D26" s="183"/>
      <c r="E26" s="184"/>
      <c r="F26" s="37" t="s">
        <v>35</v>
      </c>
      <c r="G26" s="154">
        <v>0</v>
      </c>
      <c r="H26" s="12">
        <f t="shared" ref="H26:H27" si="4">+H27</f>
        <v>-110000</v>
      </c>
    </row>
    <row r="27" spans="1:16" s="29" customFormat="1" ht="17.45" customHeight="1">
      <c r="A27" s="181"/>
      <c r="B27" s="180"/>
      <c r="C27" s="180"/>
      <c r="D27" s="183"/>
      <c r="E27" s="184"/>
      <c r="F27" s="102" t="s">
        <v>74</v>
      </c>
      <c r="G27" s="151">
        <v>0</v>
      </c>
      <c r="H27" s="12">
        <f t="shared" si="4"/>
        <v>-110000</v>
      </c>
    </row>
    <row r="28" spans="1:16" s="29" customFormat="1" ht="17.45" customHeight="1">
      <c r="A28" s="181"/>
      <c r="B28" s="180"/>
      <c r="C28" s="180"/>
      <c r="D28" s="183"/>
      <c r="E28" s="184"/>
      <c r="F28" s="102" t="s">
        <v>75</v>
      </c>
      <c r="G28" s="151">
        <v>0</v>
      </c>
      <c r="H28" s="12">
        <f>+H29</f>
        <v>-110000</v>
      </c>
    </row>
    <row r="29" spans="1:16" s="29" customFormat="1" ht="34.5">
      <c r="A29" s="181"/>
      <c r="B29" s="180"/>
      <c r="C29" s="180"/>
      <c r="D29" s="183"/>
      <c r="E29" s="184"/>
      <c r="F29" s="102" t="s">
        <v>76</v>
      </c>
      <c r="G29" s="151">
        <v>0</v>
      </c>
      <c r="H29" s="12">
        <f t="shared" ref="H29" si="5">+H30</f>
        <v>-110000</v>
      </c>
      <c r="I29" s="34"/>
    </row>
    <row r="30" spans="1:16" s="29" customFormat="1" ht="34.5">
      <c r="A30" s="181"/>
      <c r="B30" s="180"/>
      <c r="C30" s="180"/>
      <c r="D30" s="183"/>
      <c r="E30" s="184"/>
      <c r="F30" s="38" t="s">
        <v>92</v>
      </c>
      <c r="G30" s="151">
        <v>0</v>
      </c>
      <c r="H30" s="15">
        <v>-110000</v>
      </c>
      <c r="I30" s="35"/>
    </row>
    <row r="31" spans="1:16" s="29" customFormat="1" ht="51.75" customHeight="1">
      <c r="A31" s="181"/>
      <c r="B31" s="180"/>
      <c r="C31" s="180"/>
      <c r="D31" s="183"/>
      <c r="E31" s="139">
        <v>11015</v>
      </c>
      <c r="F31" s="103" t="s">
        <v>71</v>
      </c>
      <c r="G31" s="150">
        <v>0</v>
      </c>
      <c r="H31" s="32">
        <f t="shared" ref="H31" si="6">+H33</f>
        <v>40000</v>
      </c>
      <c r="I31" s="30"/>
      <c r="J31" s="30"/>
      <c r="K31" s="30"/>
      <c r="L31" s="30"/>
      <c r="M31" s="30"/>
      <c r="N31" s="30"/>
      <c r="O31" s="30"/>
      <c r="P31" s="30"/>
    </row>
    <row r="32" spans="1:16" s="29" customFormat="1" ht="17.45" customHeight="1">
      <c r="A32" s="181"/>
      <c r="B32" s="180"/>
      <c r="C32" s="180"/>
      <c r="D32" s="183"/>
      <c r="E32" s="177"/>
      <c r="F32" s="102" t="s">
        <v>41</v>
      </c>
      <c r="G32" s="151">
        <v>0</v>
      </c>
      <c r="H32" s="12"/>
    </row>
    <row r="33" spans="1:16" s="33" customFormat="1">
      <c r="A33" s="181"/>
      <c r="B33" s="180"/>
      <c r="C33" s="180"/>
      <c r="D33" s="183"/>
      <c r="E33" s="178"/>
      <c r="F33" s="36" t="s">
        <v>57</v>
      </c>
      <c r="G33" s="153">
        <v>0</v>
      </c>
      <c r="H33" s="14">
        <f>+H35</f>
        <v>40000</v>
      </c>
    </row>
    <row r="34" spans="1:16" s="29" customFormat="1" ht="51.75">
      <c r="A34" s="181"/>
      <c r="B34" s="180"/>
      <c r="C34" s="180"/>
      <c r="D34" s="183"/>
      <c r="E34" s="178"/>
      <c r="F34" s="102" t="s">
        <v>34</v>
      </c>
      <c r="G34" s="151"/>
      <c r="H34" s="12"/>
    </row>
    <row r="35" spans="1:16" s="29" customFormat="1" ht="17.45" customHeight="1">
      <c r="A35" s="181"/>
      <c r="B35" s="180"/>
      <c r="C35" s="180"/>
      <c r="D35" s="183"/>
      <c r="E35" s="178"/>
      <c r="F35" s="37" t="s">
        <v>35</v>
      </c>
      <c r="G35" s="154">
        <v>0</v>
      </c>
      <c r="H35" s="15">
        <f t="shared" ref="H35:H36" si="7">+H36</f>
        <v>40000</v>
      </c>
    </row>
    <row r="36" spans="1:16" s="29" customFormat="1" ht="17.45" customHeight="1">
      <c r="A36" s="181"/>
      <c r="B36" s="180"/>
      <c r="C36" s="180"/>
      <c r="D36" s="183"/>
      <c r="E36" s="178"/>
      <c r="F36" s="102" t="s">
        <v>74</v>
      </c>
      <c r="G36" s="151">
        <v>0</v>
      </c>
      <c r="H36" s="15">
        <f t="shared" si="7"/>
        <v>40000</v>
      </c>
    </row>
    <row r="37" spans="1:16" s="29" customFormat="1" ht="17.45" customHeight="1">
      <c r="A37" s="181"/>
      <c r="B37" s="180"/>
      <c r="C37" s="180"/>
      <c r="D37" s="183"/>
      <c r="E37" s="178"/>
      <c r="F37" s="102" t="s">
        <v>75</v>
      </c>
      <c r="G37" s="151">
        <v>0</v>
      </c>
      <c r="H37" s="15">
        <f>+H38</f>
        <v>40000</v>
      </c>
      <c r="I37" s="34"/>
    </row>
    <row r="38" spans="1:16" s="29" customFormat="1" ht="34.5">
      <c r="A38" s="181"/>
      <c r="B38" s="180"/>
      <c r="C38" s="180"/>
      <c r="D38" s="183"/>
      <c r="E38" s="178"/>
      <c r="F38" s="102" t="s">
        <v>76</v>
      </c>
      <c r="G38" s="151">
        <v>0</v>
      </c>
      <c r="H38" s="15">
        <f>+H39</f>
        <v>40000</v>
      </c>
      <c r="I38" s="35"/>
    </row>
    <row r="39" spans="1:16" s="29" customFormat="1" ht="34.5">
      <c r="A39" s="181"/>
      <c r="B39" s="180"/>
      <c r="C39" s="180"/>
      <c r="D39" s="183"/>
      <c r="E39" s="179"/>
      <c r="F39" s="38" t="s">
        <v>77</v>
      </c>
      <c r="G39" s="151">
        <v>0</v>
      </c>
      <c r="H39" s="15">
        <v>40000</v>
      </c>
      <c r="I39" s="35"/>
    </row>
    <row r="40" spans="1:16" s="29" customFormat="1" ht="108.75" customHeight="1">
      <c r="A40" s="181"/>
      <c r="B40" s="180"/>
      <c r="C40" s="180"/>
      <c r="D40" s="183"/>
      <c r="E40" s="139">
        <v>32004</v>
      </c>
      <c r="F40" s="103" t="s">
        <v>105</v>
      </c>
      <c r="G40" s="150">
        <v>0</v>
      </c>
      <c r="H40" s="32">
        <f>+'3'!G36</f>
        <v>70000</v>
      </c>
      <c r="I40" s="30"/>
      <c r="J40" s="30"/>
      <c r="K40" s="30"/>
      <c r="L40" s="30"/>
      <c r="M40" s="30"/>
      <c r="N40" s="30"/>
      <c r="O40" s="30"/>
      <c r="P40" s="30"/>
    </row>
    <row r="41" spans="1:16" s="29" customFormat="1" ht="17.45" customHeight="1">
      <c r="A41" s="181"/>
      <c r="B41" s="180"/>
      <c r="C41" s="180"/>
      <c r="D41" s="183"/>
      <c r="E41" s="177"/>
      <c r="F41" s="102" t="s">
        <v>41</v>
      </c>
      <c r="G41" s="151">
        <v>0</v>
      </c>
      <c r="H41" s="12"/>
    </row>
    <row r="42" spans="1:16" s="33" customFormat="1">
      <c r="A42" s="181"/>
      <c r="B42" s="180"/>
      <c r="C42" s="180"/>
      <c r="D42" s="183"/>
      <c r="E42" s="178"/>
      <c r="F42" s="36" t="s">
        <v>57</v>
      </c>
      <c r="G42" s="153">
        <v>0</v>
      </c>
      <c r="H42" s="14">
        <f>+H44</f>
        <v>70000</v>
      </c>
    </row>
    <row r="43" spans="1:16" s="29" customFormat="1" ht="51.75">
      <c r="A43" s="181"/>
      <c r="B43" s="180"/>
      <c r="C43" s="180"/>
      <c r="D43" s="183"/>
      <c r="E43" s="178"/>
      <c r="F43" s="102" t="s">
        <v>34</v>
      </c>
      <c r="G43" s="151"/>
      <c r="H43" s="12"/>
    </row>
    <row r="44" spans="1:16" s="29" customFormat="1" ht="17.45" customHeight="1">
      <c r="A44" s="181"/>
      <c r="B44" s="180"/>
      <c r="C44" s="180"/>
      <c r="D44" s="183"/>
      <c r="E44" s="178"/>
      <c r="F44" s="37" t="s">
        <v>35</v>
      </c>
      <c r="G44" s="154">
        <v>0</v>
      </c>
      <c r="H44" s="15">
        <f t="shared" ref="H44:H45" si="8">+H45</f>
        <v>70000</v>
      </c>
    </row>
    <row r="45" spans="1:16" s="29" customFormat="1" ht="17.45" customHeight="1">
      <c r="A45" s="181"/>
      <c r="B45" s="180"/>
      <c r="C45" s="180"/>
      <c r="D45" s="183"/>
      <c r="E45" s="178"/>
      <c r="F45" s="102" t="s">
        <v>45</v>
      </c>
      <c r="G45" s="151">
        <v>0</v>
      </c>
      <c r="H45" s="15">
        <f t="shared" si="8"/>
        <v>70000</v>
      </c>
    </row>
    <row r="46" spans="1:16" s="29" customFormat="1" ht="17.45" customHeight="1">
      <c r="A46" s="181"/>
      <c r="B46" s="180"/>
      <c r="C46" s="180"/>
      <c r="D46" s="183"/>
      <c r="E46" s="178"/>
      <c r="F46" s="102" t="s">
        <v>106</v>
      </c>
      <c r="G46" s="151">
        <v>0</v>
      </c>
      <c r="H46" s="15">
        <f>+H47</f>
        <v>70000</v>
      </c>
      <c r="I46" s="34"/>
    </row>
    <row r="47" spans="1:16" s="29" customFormat="1">
      <c r="A47" s="181"/>
      <c r="B47" s="180"/>
      <c r="C47" s="180"/>
      <c r="D47" s="183"/>
      <c r="E47" s="178"/>
      <c r="F47" s="102" t="s">
        <v>107</v>
      </c>
      <c r="G47" s="151">
        <v>0</v>
      </c>
      <c r="H47" s="15">
        <f>+H48</f>
        <v>70000</v>
      </c>
      <c r="I47" s="35"/>
    </row>
    <row r="48" spans="1:16" s="29" customFormat="1">
      <c r="A48" s="182"/>
      <c r="B48" s="180"/>
      <c r="C48" s="180"/>
      <c r="D48" s="183"/>
      <c r="E48" s="179"/>
      <c r="F48" s="38" t="s">
        <v>108</v>
      </c>
      <c r="G48" s="151">
        <v>0</v>
      </c>
      <c r="H48" s="15">
        <v>70000</v>
      </c>
      <c r="I48" s="35"/>
    </row>
  </sheetData>
  <mergeCells count="20">
    <mergeCell ref="E41:E48"/>
    <mergeCell ref="A12:A19"/>
    <mergeCell ref="A20:A48"/>
    <mergeCell ref="B20:B48"/>
    <mergeCell ref="C20:C48"/>
    <mergeCell ref="D20:D48"/>
    <mergeCell ref="E23:E30"/>
    <mergeCell ref="E32:E39"/>
    <mergeCell ref="B15:B19"/>
    <mergeCell ref="C17:C19"/>
    <mergeCell ref="B12:B14"/>
    <mergeCell ref="E20:E21"/>
    <mergeCell ref="F1:H1"/>
    <mergeCell ref="D8:E8"/>
    <mergeCell ref="F8:F9"/>
    <mergeCell ref="A5:H5"/>
    <mergeCell ref="A8:C8"/>
    <mergeCell ref="F3:H3"/>
    <mergeCell ref="F2:H2"/>
    <mergeCell ref="G8:H8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4"/>
  <sheetViews>
    <sheetView zoomScale="70" zoomScaleNormal="70" zoomScaleSheetLayoutView="85" workbookViewId="0">
      <selection activeCell="A6" sqref="A6:I7"/>
    </sheetView>
  </sheetViews>
  <sheetFormatPr defaultColWidth="8.140625" defaultRowHeight="17.25"/>
  <cols>
    <col min="1" max="1" width="11.5703125" style="76" customWidth="1"/>
    <col min="2" max="2" width="18.85546875" style="76" customWidth="1"/>
    <col min="3" max="3" width="79.5703125" style="76" customWidth="1"/>
    <col min="4" max="9" width="17.140625" style="76" customWidth="1"/>
    <col min="10" max="10" width="14.42578125" style="76" customWidth="1"/>
    <col min="11" max="11" width="11.28515625" style="76" customWidth="1"/>
    <col min="12" max="12" width="13" style="76" customWidth="1"/>
    <col min="13" max="13" width="12.85546875" style="76" customWidth="1"/>
    <col min="14" max="14" width="10.85546875" style="76" customWidth="1"/>
    <col min="15" max="15" width="10.28515625" style="76" customWidth="1"/>
    <col min="16" max="16" width="8.140625" style="76"/>
    <col min="17" max="17" width="13" style="76" bestFit="1" customWidth="1"/>
    <col min="18" max="16384" width="8.140625" style="76"/>
  </cols>
  <sheetData>
    <row r="1" spans="1:43" s="1" customFormat="1" ht="36.950000000000003" customHeight="1">
      <c r="G1" s="123"/>
      <c r="H1" s="194" t="s">
        <v>42</v>
      </c>
      <c r="I1" s="195"/>
      <c r="AB1" s="189"/>
      <c r="AC1" s="189"/>
      <c r="AD1" s="189"/>
    </row>
    <row r="2" spans="1:43" s="1" customFormat="1" ht="17.45" customHeight="1">
      <c r="A2" s="42"/>
      <c r="B2" s="42"/>
      <c r="C2" s="42"/>
      <c r="D2" s="42"/>
      <c r="E2" s="42"/>
      <c r="F2" s="42"/>
      <c r="G2" s="124"/>
      <c r="H2" s="189" t="s">
        <v>54</v>
      </c>
      <c r="I2" s="189"/>
      <c r="Y2" s="42"/>
      <c r="Z2" s="42"/>
      <c r="AA2" s="189"/>
      <c r="AB2" s="189"/>
      <c r="AC2" s="189"/>
      <c r="AD2" s="189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</row>
    <row r="3" spans="1:43" s="1" customFormat="1" ht="17.45" customHeight="1">
      <c r="A3" s="42"/>
      <c r="B3" s="42"/>
      <c r="C3" s="42"/>
      <c r="D3" s="42"/>
      <c r="E3" s="42"/>
      <c r="F3" s="42"/>
      <c r="G3" s="124"/>
      <c r="H3" s="189" t="s">
        <v>9</v>
      </c>
      <c r="I3" s="189"/>
      <c r="Y3" s="189"/>
      <c r="Z3" s="189"/>
      <c r="AA3" s="189"/>
      <c r="AB3" s="189"/>
      <c r="AC3" s="189"/>
      <c r="AD3" s="189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</row>
    <row r="4" spans="1:43" s="1" customFormat="1">
      <c r="G4" s="114"/>
      <c r="H4" s="115"/>
      <c r="I4" s="41"/>
    </row>
    <row r="5" spans="1:43" s="1" customFormat="1" ht="15.95" customHeight="1">
      <c r="G5" s="114"/>
      <c r="H5" s="115"/>
      <c r="I5" s="41"/>
    </row>
    <row r="6" spans="1:43" s="1" customFormat="1" ht="67.5" customHeight="1">
      <c r="A6" s="199" t="s">
        <v>122</v>
      </c>
      <c r="B6" s="199"/>
      <c r="C6" s="199"/>
      <c r="D6" s="199"/>
      <c r="E6" s="199"/>
      <c r="F6" s="199"/>
      <c r="G6" s="199"/>
      <c r="H6" s="199"/>
      <c r="I6" s="199"/>
    </row>
    <row r="7" spans="1:43" s="1" customFormat="1" ht="36.950000000000003" customHeight="1">
      <c r="A7" s="199"/>
      <c r="B7" s="199"/>
      <c r="C7" s="199"/>
      <c r="D7" s="199"/>
      <c r="E7" s="199"/>
      <c r="F7" s="199"/>
      <c r="G7" s="199"/>
      <c r="H7" s="199"/>
      <c r="I7" s="199"/>
      <c r="AB7" s="189"/>
      <c r="AC7" s="189"/>
      <c r="AD7" s="189"/>
    </row>
    <row r="8" spans="1:43" s="1" customFormat="1" ht="40.5" customHeight="1">
      <c r="B8" s="95"/>
      <c r="C8" s="95"/>
      <c r="D8" s="95"/>
      <c r="E8" s="95"/>
      <c r="F8" s="95"/>
      <c r="G8" s="95"/>
      <c r="H8" s="95"/>
      <c r="I8" s="73" t="s">
        <v>24</v>
      </c>
    </row>
    <row r="9" spans="1:43" s="75" customFormat="1" ht="21.95" customHeight="1">
      <c r="A9" s="190" t="s">
        <v>37</v>
      </c>
      <c r="B9" s="190"/>
      <c r="C9" s="191" t="s">
        <v>119</v>
      </c>
      <c r="D9" s="200" t="s">
        <v>116</v>
      </c>
      <c r="E9" s="200"/>
      <c r="F9" s="200"/>
      <c r="G9" s="190" t="s">
        <v>38</v>
      </c>
      <c r="H9" s="190"/>
      <c r="I9" s="190"/>
    </row>
    <row r="10" spans="1:43" ht="18" customHeight="1">
      <c r="A10" s="190"/>
      <c r="B10" s="190"/>
      <c r="C10" s="191"/>
      <c r="D10" s="201" t="s">
        <v>49</v>
      </c>
      <c r="E10" s="201" t="s">
        <v>50</v>
      </c>
      <c r="F10" s="201"/>
      <c r="G10" s="191" t="s">
        <v>49</v>
      </c>
      <c r="H10" s="191" t="s">
        <v>50</v>
      </c>
      <c r="I10" s="191"/>
    </row>
    <row r="11" spans="1:43" s="78" customFormat="1" ht="54.95" customHeight="1">
      <c r="A11" s="77" t="s">
        <v>39</v>
      </c>
      <c r="B11" s="77" t="s">
        <v>40</v>
      </c>
      <c r="C11" s="191"/>
      <c r="D11" s="201"/>
      <c r="E11" s="155" t="s">
        <v>117</v>
      </c>
      <c r="F11" s="155" t="s">
        <v>53</v>
      </c>
      <c r="G11" s="191"/>
      <c r="H11" s="119" t="s">
        <v>70</v>
      </c>
      <c r="I11" s="116" t="s">
        <v>53</v>
      </c>
    </row>
    <row r="12" spans="1:43" s="78" customFormat="1" ht="36.950000000000003" customHeight="1">
      <c r="A12" s="79"/>
      <c r="B12" s="79"/>
      <c r="C12" s="80" t="s">
        <v>51</v>
      </c>
      <c r="D12" s="156">
        <v>0</v>
      </c>
      <c r="E12" s="156">
        <v>0</v>
      </c>
      <c r="F12" s="156">
        <v>0</v>
      </c>
      <c r="G12" s="81">
        <f>H12+I12</f>
        <v>0</v>
      </c>
      <c r="H12" s="82">
        <f>+H14</f>
        <v>0</v>
      </c>
      <c r="I12" s="82">
        <f>+I14</f>
        <v>0</v>
      </c>
    </row>
    <row r="13" spans="1:43" s="78" customFormat="1">
      <c r="A13" s="79"/>
      <c r="B13" s="79"/>
      <c r="C13" s="83" t="s">
        <v>20</v>
      </c>
      <c r="D13" s="157"/>
      <c r="E13" s="157"/>
      <c r="F13" s="157"/>
      <c r="G13" s="81"/>
      <c r="H13" s="82"/>
      <c r="I13" s="82"/>
    </row>
    <row r="14" spans="1:43" s="78" customFormat="1">
      <c r="A14" s="79"/>
      <c r="B14" s="79"/>
      <c r="C14" s="80" t="s">
        <v>45</v>
      </c>
      <c r="D14" s="156">
        <v>0</v>
      </c>
      <c r="E14" s="156">
        <v>0</v>
      </c>
      <c r="F14" s="156">
        <v>0</v>
      </c>
      <c r="G14" s="81">
        <f>H14+I14</f>
        <v>0</v>
      </c>
      <c r="H14" s="82">
        <f>+H15</f>
        <v>0</v>
      </c>
      <c r="I14" s="82">
        <f>+I15</f>
        <v>0</v>
      </c>
    </row>
    <row r="15" spans="1:43" ht="42" customHeight="1">
      <c r="A15" s="84"/>
      <c r="B15" s="84"/>
      <c r="C15" s="85" t="s">
        <v>57</v>
      </c>
      <c r="D15" s="156">
        <v>0</v>
      </c>
      <c r="E15" s="156">
        <v>0</v>
      </c>
      <c r="F15" s="156">
        <v>0</v>
      </c>
      <c r="G15" s="82">
        <f>H15+I15</f>
        <v>0</v>
      </c>
      <c r="H15" s="82">
        <f>H16</f>
        <v>0</v>
      </c>
      <c r="I15" s="82">
        <f>I16</f>
        <v>0</v>
      </c>
    </row>
    <row r="16" spans="1:43" ht="30.95" customHeight="1">
      <c r="A16" s="113" t="s">
        <v>63</v>
      </c>
      <c r="B16" s="86"/>
      <c r="C16" s="79" t="s">
        <v>56</v>
      </c>
      <c r="D16" s="156">
        <v>0</v>
      </c>
      <c r="E16" s="156">
        <v>0</v>
      </c>
      <c r="F16" s="156">
        <v>0</v>
      </c>
      <c r="G16" s="82">
        <f>+G18+G27+G36</f>
        <v>0</v>
      </c>
      <c r="H16" s="82">
        <f>+H18+H27+H36</f>
        <v>0</v>
      </c>
      <c r="I16" s="82">
        <f t="shared" ref="I16" si="0">+I18</f>
        <v>0</v>
      </c>
    </row>
    <row r="17" spans="1:9" ht="27" customHeight="1">
      <c r="A17" s="196"/>
      <c r="B17" s="120"/>
      <c r="C17" s="83" t="s">
        <v>52</v>
      </c>
      <c r="D17" s="157"/>
      <c r="E17" s="157"/>
      <c r="F17" s="157"/>
      <c r="G17" s="87"/>
      <c r="H17" s="87"/>
      <c r="I17" s="87"/>
    </row>
    <row r="18" spans="1:9" ht="51.75">
      <c r="A18" s="196"/>
      <c r="B18" s="104" t="s">
        <v>93</v>
      </c>
      <c r="C18" s="126" t="str">
        <f>+'4'!C18</f>
        <v xml:space="preserve">Գլոբալ հիմնադրամի աջակցությամբ իրականացվող «Հայաստանի Հանրապետությունում տուբերկուլյոզի դեմ պայքարի ազգային ծրագրին աջակցություն» դրամաշնորհային ծրագիր </v>
      </c>
      <c r="D18" s="156">
        <v>0</v>
      </c>
      <c r="E18" s="156">
        <v>0</v>
      </c>
      <c r="F18" s="156">
        <v>0</v>
      </c>
      <c r="G18" s="130">
        <f>H18+I18</f>
        <v>-110000</v>
      </c>
      <c r="H18" s="130">
        <f>+H20</f>
        <v>-110000</v>
      </c>
      <c r="I18" s="116">
        <f>+I20</f>
        <v>0</v>
      </c>
    </row>
    <row r="19" spans="1:9" s="90" customFormat="1">
      <c r="A19" s="196"/>
      <c r="B19" s="197"/>
      <c r="C19" s="96" t="s">
        <v>41</v>
      </c>
      <c r="D19" s="156">
        <v>0</v>
      </c>
      <c r="E19" s="156">
        <v>0</v>
      </c>
      <c r="F19" s="156">
        <v>0</v>
      </c>
      <c r="G19" s="89"/>
      <c r="H19" s="89"/>
      <c r="I19" s="89"/>
    </row>
    <row r="20" spans="1:9" s="90" customFormat="1" ht="24.75" customHeight="1">
      <c r="A20" s="196"/>
      <c r="B20" s="197"/>
      <c r="C20" s="97" t="s">
        <v>57</v>
      </c>
      <c r="D20" s="156">
        <v>0</v>
      </c>
      <c r="E20" s="156">
        <v>0</v>
      </c>
      <c r="F20" s="156">
        <v>0</v>
      </c>
      <c r="G20" s="91">
        <f t="shared" ref="G20" si="1">+H20+I20</f>
        <v>-110000</v>
      </c>
      <c r="H20" s="91">
        <f>+H22</f>
        <v>-110000</v>
      </c>
      <c r="I20" s="91">
        <f>+I22</f>
        <v>0</v>
      </c>
    </row>
    <row r="21" spans="1:9" s="90" customFormat="1" ht="34.5">
      <c r="A21" s="196"/>
      <c r="B21" s="197"/>
      <c r="C21" s="96" t="s">
        <v>21</v>
      </c>
      <c r="D21" s="156">
        <v>0</v>
      </c>
      <c r="E21" s="156">
        <v>0</v>
      </c>
      <c r="F21" s="156">
        <v>0</v>
      </c>
      <c r="G21" s="89"/>
      <c r="H21" s="89"/>
      <c r="I21" s="89"/>
    </row>
    <row r="22" spans="1:9" s="93" customFormat="1">
      <c r="A22" s="196"/>
      <c r="B22" s="197"/>
      <c r="C22" s="99" t="s">
        <v>22</v>
      </c>
      <c r="D22" s="156">
        <v>0</v>
      </c>
      <c r="E22" s="156">
        <v>0</v>
      </c>
      <c r="F22" s="156">
        <v>0</v>
      </c>
      <c r="G22" s="92">
        <f t="shared" ref="G22:G23" si="2">+H22+I22</f>
        <v>-110000</v>
      </c>
      <c r="H22" s="89">
        <f t="shared" ref="H22:H23" si="3">+H23</f>
        <v>-110000</v>
      </c>
      <c r="I22" s="89">
        <f t="shared" ref="I22:I23" si="4">+I23</f>
        <v>0</v>
      </c>
    </row>
    <row r="23" spans="1:9" s="90" customFormat="1">
      <c r="A23" s="196"/>
      <c r="B23" s="197"/>
      <c r="C23" s="99" t="str">
        <f>+'2'!F27</f>
        <v xml:space="preserve"> ԸՆԹԱՑԻԿ ԾԱԽՍԵՐ</v>
      </c>
      <c r="D23" s="156">
        <v>0</v>
      </c>
      <c r="E23" s="156">
        <v>0</v>
      </c>
      <c r="F23" s="156">
        <v>0</v>
      </c>
      <c r="G23" s="89">
        <f t="shared" si="2"/>
        <v>-110000</v>
      </c>
      <c r="H23" s="89">
        <f t="shared" si="3"/>
        <v>-110000</v>
      </c>
      <c r="I23" s="89">
        <f t="shared" si="4"/>
        <v>0</v>
      </c>
    </row>
    <row r="24" spans="1:9" s="90" customFormat="1">
      <c r="A24" s="196"/>
      <c r="B24" s="197"/>
      <c r="C24" s="99" t="str">
        <f>+'2'!F28</f>
        <v xml:space="preserve"> ԴՐԱՄԱՇՆՈՐՀՆԵՐ</v>
      </c>
      <c r="D24" s="156">
        <v>0</v>
      </c>
      <c r="E24" s="156">
        <v>0</v>
      </c>
      <c r="F24" s="156">
        <v>0</v>
      </c>
      <c r="G24" s="89">
        <f t="shared" ref="G24:H25" si="5">+G25</f>
        <v>-110000</v>
      </c>
      <c r="H24" s="89">
        <f t="shared" si="5"/>
        <v>-110000</v>
      </c>
      <c r="I24" s="89">
        <f t="shared" ref="I24" si="6">+I25</f>
        <v>0</v>
      </c>
    </row>
    <row r="25" spans="1:9" ht="23.25" customHeight="1">
      <c r="A25" s="196"/>
      <c r="B25" s="198"/>
      <c r="C25" s="99" t="str">
        <f>+'2'!F29</f>
        <v xml:space="preserve"> Ընթացիկ դրամաշնորհներ պետական հատվածի այլ մակարդակներին</v>
      </c>
      <c r="D25" s="156">
        <v>0</v>
      </c>
      <c r="E25" s="156">
        <v>0</v>
      </c>
      <c r="F25" s="156">
        <v>0</v>
      </c>
      <c r="G25" s="89">
        <f t="shared" si="5"/>
        <v>-110000</v>
      </c>
      <c r="H25" s="89">
        <f t="shared" si="5"/>
        <v>-110000</v>
      </c>
      <c r="I25" s="87">
        <f>+I26</f>
        <v>0</v>
      </c>
    </row>
    <row r="26" spans="1:9" ht="34.5">
      <c r="A26" s="196"/>
      <c r="B26" s="198"/>
      <c r="C26" s="99" t="str">
        <f>+'2'!F30</f>
        <v xml:space="preserve"> - Ընթացիկ դրամաշնորհներ պետական և համայնքների ոչ առևտրային կազմակերպություններին</v>
      </c>
      <c r="D26" s="156">
        <v>0</v>
      </c>
      <c r="E26" s="156">
        <v>0</v>
      </c>
      <c r="F26" s="156">
        <v>0</v>
      </c>
      <c r="G26" s="89">
        <f t="shared" ref="G26" si="7">+H26+I26</f>
        <v>-110000</v>
      </c>
      <c r="H26" s="89">
        <v>-110000</v>
      </c>
      <c r="I26" s="87">
        <v>0</v>
      </c>
    </row>
    <row r="27" spans="1:9" ht="34.5">
      <c r="A27" s="192"/>
      <c r="B27" s="120" t="s">
        <v>80</v>
      </c>
      <c r="C27" s="88" t="s">
        <v>81</v>
      </c>
      <c r="D27" s="156">
        <v>0</v>
      </c>
      <c r="E27" s="156">
        <v>0</v>
      </c>
      <c r="F27" s="156">
        <v>0</v>
      </c>
      <c r="G27" s="130">
        <f>H27+I27</f>
        <v>40000</v>
      </c>
      <c r="H27" s="130">
        <f>+H29</f>
        <v>40000</v>
      </c>
      <c r="I27" s="121">
        <f>+I29</f>
        <v>0</v>
      </c>
    </row>
    <row r="28" spans="1:9" s="90" customFormat="1">
      <c r="A28" s="192"/>
      <c r="B28" s="193"/>
      <c r="C28" s="96" t="s">
        <v>41</v>
      </c>
      <c r="D28" s="156">
        <v>0</v>
      </c>
      <c r="E28" s="156">
        <v>0</v>
      </c>
      <c r="F28" s="156">
        <v>0</v>
      </c>
      <c r="G28" s="89"/>
      <c r="H28" s="89"/>
      <c r="I28" s="89"/>
    </row>
    <row r="29" spans="1:9" s="90" customFormat="1" ht="34.5">
      <c r="A29" s="192"/>
      <c r="B29" s="193"/>
      <c r="C29" s="97" t="s">
        <v>73</v>
      </c>
      <c r="D29" s="156">
        <v>0</v>
      </c>
      <c r="E29" s="156">
        <v>0</v>
      </c>
      <c r="F29" s="156">
        <v>0</v>
      </c>
      <c r="G29" s="91">
        <f t="shared" ref="G29" si="8">+H29+I29</f>
        <v>40000</v>
      </c>
      <c r="H29" s="91">
        <f>+H31</f>
        <v>40000</v>
      </c>
      <c r="I29" s="91">
        <f>+I31</f>
        <v>0</v>
      </c>
    </row>
    <row r="30" spans="1:9" s="90" customFormat="1" ht="34.5">
      <c r="A30" s="192"/>
      <c r="B30" s="193"/>
      <c r="C30" s="96" t="s">
        <v>21</v>
      </c>
      <c r="D30" s="156">
        <v>0</v>
      </c>
      <c r="E30" s="156">
        <v>0</v>
      </c>
      <c r="F30" s="156">
        <v>0</v>
      </c>
      <c r="G30" s="89"/>
      <c r="H30" s="89"/>
      <c r="I30" s="89"/>
    </row>
    <row r="31" spans="1:9" s="93" customFormat="1">
      <c r="A31" s="192"/>
      <c r="B31" s="193"/>
      <c r="C31" s="98" t="s">
        <v>22</v>
      </c>
      <c r="D31" s="156">
        <v>0</v>
      </c>
      <c r="E31" s="156">
        <v>0</v>
      </c>
      <c r="F31" s="156">
        <v>0</v>
      </c>
      <c r="G31" s="92">
        <f t="shared" ref="G31:G32" si="9">+H31+I31</f>
        <v>40000</v>
      </c>
      <c r="H31" s="89">
        <f t="shared" ref="H31:H32" si="10">+H32</f>
        <v>40000</v>
      </c>
      <c r="I31" s="89">
        <f t="shared" ref="I31:I32" si="11">+I32</f>
        <v>0</v>
      </c>
    </row>
    <row r="32" spans="1:9" s="90" customFormat="1">
      <c r="A32" s="192"/>
      <c r="B32" s="193"/>
      <c r="C32" s="99" t="s">
        <v>74</v>
      </c>
      <c r="D32" s="156">
        <v>0</v>
      </c>
      <c r="E32" s="156">
        <v>0</v>
      </c>
      <c r="F32" s="156">
        <v>0</v>
      </c>
      <c r="G32" s="89">
        <f t="shared" si="9"/>
        <v>40000</v>
      </c>
      <c r="H32" s="89">
        <f t="shared" si="10"/>
        <v>40000</v>
      </c>
      <c r="I32" s="89">
        <f t="shared" si="11"/>
        <v>0</v>
      </c>
    </row>
    <row r="33" spans="1:9" s="90" customFormat="1">
      <c r="A33" s="192"/>
      <c r="B33" s="193"/>
      <c r="C33" s="99" t="s">
        <v>75</v>
      </c>
      <c r="D33" s="156">
        <v>0</v>
      </c>
      <c r="E33" s="156">
        <v>0</v>
      </c>
      <c r="F33" s="156">
        <v>0</v>
      </c>
      <c r="G33" s="89">
        <f t="shared" ref="G33:H33" si="12">+G34</f>
        <v>40000</v>
      </c>
      <c r="H33" s="89">
        <f t="shared" si="12"/>
        <v>40000</v>
      </c>
      <c r="I33" s="89">
        <f t="shared" ref="I33:I34" si="13">+I34</f>
        <v>0</v>
      </c>
    </row>
    <row r="34" spans="1:9" s="90" customFormat="1" ht="21" customHeight="1">
      <c r="A34" s="192"/>
      <c r="B34" s="193"/>
      <c r="C34" s="87" t="s">
        <v>76</v>
      </c>
      <c r="D34" s="156">
        <v>0</v>
      </c>
      <c r="E34" s="156">
        <v>0</v>
      </c>
      <c r="F34" s="156">
        <v>0</v>
      </c>
      <c r="G34" s="89">
        <f>+H34+I34</f>
        <v>40000</v>
      </c>
      <c r="H34" s="87">
        <v>40000</v>
      </c>
      <c r="I34" s="89">
        <f t="shared" si="13"/>
        <v>0</v>
      </c>
    </row>
    <row r="35" spans="1:9" s="90" customFormat="1" ht="34.5">
      <c r="A35" s="192"/>
      <c r="B35" s="193"/>
      <c r="C35" s="137" t="s">
        <v>77</v>
      </c>
      <c r="D35" s="156">
        <v>0</v>
      </c>
      <c r="E35" s="156">
        <v>0</v>
      </c>
      <c r="F35" s="156">
        <v>0</v>
      </c>
      <c r="G35" s="89">
        <f>+H35+I35</f>
        <v>40000</v>
      </c>
      <c r="H35" s="87">
        <v>40000</v>
      </c>
      <c r="I35" s="89">
        <v>0</v>
      </c>
    </row>
    <row r="36" spans="1:9" ht="86.25">
      <c r="A36" s="192"/>
      <c r="B36" s="120" t="s">
        <v>96</v>
      </c>
      <c r="C36" s="88" t="s">
        <v>105</v>
      </c>
      <c r="D36" s="156">
        <v>0</v>
      </c>
      <c r="E36" s="156">
        <v>0</v>
      </c>
      <c r="F36" s="156">
        <v>0</v>
      </c>
      <c r="G36" s="133">
        <f>H36+I36</f>
        <v>70000</v>
      </c>
      <c r="H36" s="133">
        <f>+H38</f>
        <v>70000</v>
      </c>
      <c r="I36" s="133">
        <f>+I38</f>
        <v>0</v>
      </c>
    </row>
    <row r="37" spans="1:9" s="90" customFormat="1">
      <c r="A37" s="192"/>
      <c r="B37" s="193"/>
      <c r="C37" s="96" t="s">
        <v>41</v>
      </c>
      <c r="D37" s="156">
        <v>0</v>
      </c>
      <c r="E37" s="156">
        <v>0</v>
      </c>
      <c r="F37" s="156">
        <v>0</v>
      </c>
      <c r="G37" s="89"/>
      <c r="H37" s="89"/>
      <c r="I37" s="89"/>
    </row>
    <row r="38" spans="1:9" s="90" customFormat="1">
      <c r="A38" s="192"/>
      <c r="B38" s="193"/>
      <c r="C38" s="97" t="s">
        <v>57</v>
      </c>
      <c r="D38" s="156">
        <v>0</v>
      </c>
      <c r="E38" s="156">
        <v>0</v>
      </c>
      <c r="F38" s="156">
        <v>0</v>
      </c>
      <c r="G38" s="91">
        <f t="shared" ref="G38" si="14">+H38+I38</f>
        <v>70000</v>
      </c>
      <c r="H38" s="91">
        <f>+H40</f>
        <v>70000</v>
      </c>
      <c r="I38" s="91">
        <f>+I40</f>
        <v>0</v>
      </c>
    </row>
    <row r="39" spans="1:9" s="90" customFormat="1" ht="34.5">
      <c r="A39" s="192"/>
      <c r="B39" s="193"/>
      <c r="C39" s="96" t="s">
        <v>21</v>
      </c>
      <c r="D39" s="156">
        <v>0</v>
      </c>
      <c r="E39" s="156">
        <v>0</v>
      </c>
      <c r="F39" s="156">
        <v>0</v>
      </c>
      <c r="G39" s="89"/>
      <c r="H39" s="89"/>
      <c r="I39" s="89"/>
    </row>
    <row r="40" spans="1:9" s="93" customFormat="1">
      <c r="A40" s="192"/>
      <c r="B40" s="193"/>
      <c r="C40" s="98" t="s">
        <v>22</v>
      </c>
      <c r="D40" s="156">
        <v>0</v>
      </c>
      <c r="E40" s="156">
        <v>0</v>
      </c>
      <c r="F40" s="156">
        <v>0</v>
      </c>
      <c r="G40" s="92">
        <f t="shared" ref="G40:G41" si="15">+H40+I40</f>
        <v>70000</v>
      </c>
      <c r="H40" s="89">
        <f t="shared" ref="H40:I43" si="16">+H41</f>
        <v>70000</v>
      </c>
      <c r="I40" s="89">
        <f t="shared" si="16"/>
        <v>0</v>
      </c>
    </row>
    <row r="41" spans="1:9" s="90" customFormat="1">
      <c r="A41" s="192"/>
      <c r="B41" s="193"/>
      <c r="C41" s="99" t="s">
        <v>45</v>
      </c>
      <c r="D41" s="156">
        <v>0</v>
      </c>
      <c r="E41" s="156">
        <v>0</v>
      </c>
      <c r="F41" s="156">
        <v>0</v>
      </c>
      <c r="G41" s="89">
        <f t="shared" si="15"/>
        <v>70000</v>
      </c>
      <c r="H41" s="89">
        <f t="shared" si="16"/>
        <v>70000</v>
      </c>
      <c r="I41" s="89">
        <f t="shared" si="16"/>
        <v>0</v>
      </c>
    </row>
    <row r="42" spans="1:9" s="90" customFormat="1">
      <c r="A42" s="192"/>
      <c r="B42" s="193"/>
      <c r="C42" s="99" t="s">
        <v>106</v>
      </c>
      <c r="D42" s="156">
        <v>0</v>
      </c>
      <c r="E42" s="156">
        <v>0</v>
      </c>
      <c r="F42" s="156">
        <v>0</v>
      </c>
      <c r="G42" s="89">
        <f t="shared" ref="G42:H42" si="17">+G43</f>
        <v>70000</v>
      </c>
      <c r="H42" s="89">
        <f t="shared" si="17"/>
        <v>70000</v>
      </c>
      <c r="I42" s="89">
        <f t="shared" si="16"/>
        <v>0</v>
      </c>
    </row>
    <row r="43" spans="1:9" s="90" customFormat="1" ht="21" customHeight="1">
      <c r="A43" s="192"/>
      <c r="B43" s="193"/>
      <c r="C43" s="87" t="s">
        <v>107</v>
      </c>
      <c r="D43" s="156">
        <v>0</v>
      </c>
      <c r="E43" s="156">
        <v>0</v>
      </c>
      <c r="F43" s="156">
        <v>0</v>
      </c>
      <c r="G43" s="89">
        <f>+H43+I43</f>
        <v>70000</v>
      </c>
      <c r="H43" s="87">
        <v>70000</v>
      </c>
      <c r="I43" s="89">
        <f t="shared" si="16"/>
        <v>0</v>
      </c>
    </row>
    <row r="44" spans="1:9" s="90" customFormat="1">
      <c r="A44" s="192"/>
      <c r="B44" s="193"/>
      <c r="C44" s="87" t="s">
        <v>108</v>
      </c>
      <c r="D44" s="156">
        <v>0</v>
      </c>
      <c r="E44" s="156">
        <v>0</v>
      </c>
      <c r="F44" s="156">
        <v>0</v>
      </c>
      <c r="G44" s="89">
        <f>+H44+I44</f>
        <v>70000</v>
      </c>
      <c r="H44" s="87">
        <v>70000</v>
      </c>
      <c r="I44" s="89">
        <v>0</v>
      </c>
    </row>
  </sheetData>
  <mergeCells count="22">
    <mergeCell ref="A36:A44"/>
    <mergeCell ref="B37:B44"/>
    <mergeCell ref="A27:A35"/>
    <mergeCell ref="B28:B35"/>
    <mergeCell ref="H1:I1"/>
    <mergeCell ref="H2:I2"/>
    <mergeCell ref="H3:I3"/>
    <mergeCell ref="A17:A26"/>
    <mergeCell ref="B19:B26"/>
    <mergeCell ref="A6:I7"/>
    <mergeCell ref="D9:F9"/>
    <mergeCell ref="D10:D11"/>
    <mergeCell ref="E10:F10"/>
    <mergeCell ref="AB1:AD1"/>
    <mergeCell ref="AA2:AD2"/>
    <mergeCell ref="Y3:AD3"/>
    <mergeCell ref="AB7:AD7"/>
    <mergeCell ref="A9:B10"/>
    <mergeCell ref="C9:C11"/>
    <mergeCell ref="G9:I9"/>
    <mergeCell ref="G10:G11"/>
    <mergeCell ref="H10:I10"/>
  </mergeCells>
  <printOptions horizontalCentered="1"/>
  <pageMargins left="0" right="0" top="0" bottom="0.44" header="0" footer="0"/>
  <pageSetup paperSize="9" scale="64" firstPageNumber="195" orientation="portrait" useFirstPageNumber="1" horizontalDpi="4294967294" verticalDpi="4294967294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zoomScale="80" zoomScaleNormal="80" zoomScaleSheetLayoutView="100" workbookViewId="0">
      <selection activeCell="C43" sqref="C43"/>
    </sheetView>
  </sheetViews>
  <sheetFormatPr defaultColWidth="9.140625" defaultRowHeight="17.25"/>
  <cols>
    <col min="1" max="1" width="5.28515625" style="1" customWidth="1"/>
    <col min="2" max="2" width="26.42578125" style="1" customWidth="1"/>
    <col min="3" max="3" width="67.85546875" style="1" customWidth="1"/>
    <col min="4" max="4" width="38.5703125" style="1" customWidth="1"/>
    <col min="5" max="5" width="37.5703125" style="1" customWidth="1"/>
    <col min="6" max="6" width="32" style="1" customWidth="1"/>
    <col min="7" max="7" width="49.85546875" style="1" customWidth="1"/>
    <col min="8" max="16384" width="9.140625" style="1"/>
  </cols>
  <sheetData>
    <row r="1" spans="1:5" ht="37.5" customHeight="1">
      <c r="C1" s="194" t="s">
        <v>43</v>
      </c>
      <c r="D1" s="194"/>
      <c r="E1" s="195"/>
    </row>
    <row r="2" spans="1:5" ht="17.45" customHeight="1">
      <c r="C2" s="189" t="s">
        <v>54</v>
      </c>
      <c r="D2" s="189"/>
      <c r="E2" s="189"/>
    </row>
    <row r="3" spans="1:5" ht="17.45" customHeight="1">
      <c r="C3" s="189" t="s">
        <v>9</v>
      </c>
      <c r="D3" s="189"/>
      <c r="E3" s="189"/>
    </row>
    <row r="5" spans="1:5" ht="59.45" customHeight="1">
      <c r="A5" s="61"/>
      <c r="B5" s="199" t="s">
        <v>84</v>
      </c>
      <c r="C5" s="199"/>
      <c r="D5" s="199"/>
      <c r="E5" s="199"/>
    </row>
    <row r="6" spans="1:5" ht="23.45" customHeight="1"/>
    <row r="7" spans="1:5" ht="21.95" customHeight="1">
      <c r="A7" s="211" t="s">
        <v>65</v>
      </c>
      <c r="B7" s="211"/>
      <c r="C7" s="211"/>
      <c r="D7" s="211"/>
      <c r="E7" s="211"/>
    </row>
    <row r="8" spans="1:5" ht="38.85" customHeight="1">
      <c r="C8" s="118" t="s">
        <v>66</v>
      </c>
      <c r="D8" s="158"/>
      <c r="E8" s="16"/>
    </row>
    <row r="9" spans="1:5">
      <c r="B9" s="207" t="s">
        <v>11</v>
      </c>
      <c r="C9" s="208"/>
      <c r="D9" s="209"/>
      <c r="E9" s="210"/>
    </row>
    <row r="10" spans="1:5" s="43" customFormat="1">
      <c r="B10" s="62"/>
      <c r="C10" s="62"/>
      <c r="D10" s="62"/>
      <c r="E10" s="63"/>
    </row>
    <row r="11" spans="1:5" s="43" customFormat="1">
      <c r="B11" s="62"/>
      <c r="C11" s="62"/>
      <c r="D11" s="62"/>
    </row>
    <row r="12" spans="1:5">
      <c r="B12" s="17" t="s">
        <v>1</v>
      </c>
      <c r="C12" s="17" t="s">
        <v>2</v>
      </c>
      <c r="D12" s="20"/>
      <c r="E12" s="64"/>
    </row>
    <row r="13" spans="1:5" ht="34.5">
      <c r="B13" s="65">
        <v>1053</v>
      </c>
      <c r="C13" s="66" t="s">
        <v>64</v>
      </c>
      <c r="D13" s="159"/>
      <c r="E13" s="67"/>
    </row>
    <row r="15" spans="1:5" s="3" customFormat="1" ht="17.25" customHeight="1">
      <c r="B15" s="212" t="s">
        <v>3</v>
      </c>
      <c r="C15" s="213"/>
      <c r="D15" s="160"/>
      <c r="E15" s="20"/>
    </row>
    <row r="16" spans="1:5" s="3" customFormat="1" ht="51.75" customHeight="1">
      <c r="B16" s="18" t="s">
        <v>4</v>
      </c>
      <c r="C16" s="57">
        <v>1053</v>
      </c>
      <c r="D16" s="173" t="s">
        <v>97</v>
      </c>
      <c r="E16" s="175"/>
    </row>
    <row r="17" spans="2:6" s="3" customFormat="1">
      <c r="B17" s="18" t="s">
        <v>5</v>
      </c>
      <c r="C17" s="57">
        <v>11008</v>
      </c>
      <c r="D17" s="128" t="s">
        <v>118</v>
      </c>
      <c r="E17" s="74" t="s">
        <v>12</v>
      </c>
    </row>
    <row r="18" spans="2:6" s="3" customFormat="1" ht="87" customHeight="1">
      <c r="B18" s="18" t="s">
        <v>6</v>
      </c>
      <c r="C18" s="68" t="str">
        <f>+'5'!C18</f>
        <v xml:space="preserve">Գլոբալ հիմնադրամի աջակցությամբ իրականացվող «Հայաստանի Հանրապետությունում տուբերկուլյոզի դեմ պայքարի ազգային ծրագրին աջակցություն» դրամաշնորհային ծրագիր </v>
      </c>
      <c r="D18" s="161"/>
      <c r="E18" s="202"/>
    </row>
    <row r="19" spans="2:6" s="3" customFormat="1" ht="93" customHeight="1">
      <c r="B19" s="18" t="s">
        <v>10</v>
      </c>
      <c r="C19" s="68" t="str">
        <f>+'5'!C19</f>
        <v xml:space="preserve"> Դեղակայուն տուբերկուլյոզով հիվանդների ամբուլատոր բուժումն իրականացնող մասնագետների վերապատրաստում, դեղակայուն տուբերկուլյոզի կառավարման վերաբերյալ վերապատրաստում արտասահմանում,  ՏԲ դեղորայքի կառավարման ոլորտում տեխնիկական աջակցություն </v>
      </c>
      <c r="D19" s="162"/>
      <c r="E19" s="203"/>
    </row>
    <row r="20" spans="2:6" s="3" customFormat="1" ht="34.5">
      <c r="B20" s="21" t="s">
        <v>7</v>
      </c>
      <c r="C20" s="68" t="s">
        <v>72</v>
      </c>
      <c r="D20" s="162"/>
      <c r="E20" s="203"/>
    </row>
    <row r="21" spans="2:6" s="3" customFormat="1" ht="51.75">
      <c r="B21" s="10" t="s">
        <v>79</v>
      </c>
      <c r="C21" s="57" t="s">
        <v>95</v>
      </c>
      <c r="D21" s="163"/>
      <c r="E21" s="203"/>
    </row>
    <row r="22" spans="2:6" s="3" customFormat="1">
      <c r="B22" s="205" t="s">
        <v>0</v>
      </c>
      <c r="C22" s="206"/>
      <c r="D22" s="164"/>
      <c r="E22" s="204"/>
    </row>
    <row r="23" spans="2:6" s="40" customFormat="1">
      <c r="B23" s="22" t="s">
        <v>8</v>
      </c>
      <c r="C23" s="22"/>
      <c r="D23" s="165">
        <v>0</v>
      </c>
      <c r="E23" s="71">
        <f>+'5'!E23</f>
        <v>-110000</v>
      </c>
      <c r="F23" s="72"/>
    </row>
    <row r="25" spans="2:6" s="3" customFormat="1">
      <c r="B25" s="217" t="s">
        <v>3</v>
      </c>
      <c r="C25" s="218"/>
      <c r="D25" s="145"/>
      <c r="E25" s="20"/>
    </row>
    <row r="26" spans="2:6" s="3" customFormat="1" ht="72" customHeight="1">
      <c r="B26" s="18" t="s">
        <v>4</v>
      </c>
      <c r="C26" s="57">
        <v>1053</v>
      </c>
      <c r="D26" s="173" t="str">
        <f>+'5'!D25</f>
        <v xml:space="preserve">Ցուցանիշների փոփոխությունը (ավելացումները նշված են դրական նշանով, իսկ նվազեցումները՝ փակագծերում)  </v>
      </c>
      <c r="E26" s="175"/>
    </row>
    <row r="27" spans="2:6" s="3" customFormat="1">
      <c r="B27" s="18" t="s">
        <v>5</v>
      </c>
      <c r="C27" s="57">
        <f>+'5'!C26</f>
        <v>11015</v>
      </c>
      <c r="D27" s="128" t="s">
        <v>118</v>
      </c>
      <c r="E27" s="128" t="s">
        <v>12</v>
      </c>
    </row>
    <row r="28" spans="2:6" s="3" customFormat="1" ht="51.75">
      <c r="B28" s="18" t="s">
        <v>6</v>
      </c>
      <c r="C28" s="68" t="str">
        <f>+'5'!C27</f>
        <v xml:space="preserve">  Գլոբալ հիմնադրամի աջակցությամբ իրականացվող «Հայաստանի Հանրապետությունում Covid համավարակի դեմ պայքարի» ծրագիր</v>
      </c>
      <c r="D28" s="161"/>
      <c r="E28" s="202"/>
    </row>
    <row r="29" spans="2:6" s="3" customFormat="1" ht="34.5">
      <c r="B29" s="18" t="s">
        <v>10</v>
      </c>
      <c r="C29" s="68" t="str">
        <f>+'5'!C28</f>
        <v xml:space="preserve"> COVID համավարակի դեմ պայքարի շրջանակներում բնակչության իրազեկման ծրագիր </v>
      </c>
      <c r="D29" s="162"/>
      <c r="E29" s="203"/>
    </row>
    <row r="30" spans="2:6" s="3" customFormat="1" ht="51.75" customHeight="1">
      <c r="B30" s="18" t="s">
        <v>7</v>
      </c>
      <c r="C30" s="68" t="str">
        <f>+'5'!C29</f>
        <v xml:space="preserve"> Ծառայությունների մատուցում </v>
      </c>
      <c r="D30" s="162"/>
      <c r="E30" s="203"/>
    </row>
    <row r="31" spans="2:6" s="3" customFormat="1" ht="51.75">
      <c r="B31" s="10" t="s">
        <v>79</v>
      </c>
      <c r="C31" s="68" t="str">
        <f>+'5'!C30</f>
        <v xml:space="preserve"> Գլոբալ հիմնադրամի ԾԽՀ, «ԱԿԱԴԵՄԻԿՈՍ Ս. ԱՎԴԱԼՅԱՆԻ ԱՆՎԱՆ ԱՌՈՂՋԱՊԱՀՈՒԹՅԱՆ ԱԶԳԱՅԻՆ ԻՆՍՏԻՏՈՒՏ» ՓԲԸ </v>
      </c>
      <c r="D31" s="162"/>
      <c r="E31" s="203"/>
    </row>
    <row r="32" spans="2:6" s="3" customFormat="1">
      <c r="B32" s="205" t="s">
        <v>0</v>
      </c>
      <c r="C32" s="206"/>
      <c r="D32" s="164"/>
      <c r="E32" s="204"/>
    </row>
    <row r="33" spans="2:6" s="3" customFormat="1" ht="26.25" customHeight="1">
      <c r="B33" s="219" t="s">
        <v>114</v>
      </c>
      <c r="C33" s="219"/>
      <c r="D33" s="165">
        <v>0</v>
      </c>
      <c r="E33" s="117">
        <v>1</v>
      </c>
    </row>
    <row r="34" spans="2:6" s="3" customFormat="1" ht="26.25" customHeight="1">
      <c r="B34" s="219" t="s">
        <v>111</v>
      </c>
      <c r="C34" s="219"/>
      <c r="D34" s="165">
        <v>0</v>
      </c>
      <c r="E34" s="117">
        <v>-3000</v>
      </c>
    </row>
    <row r="35" spans="2:6" s="3" customFormat="1">
      <c r="B35" s="19" t="s">
        <v>8</v>
      </c>
      <c r="C35" s="19"/>
      <c r="D35" s="165">
        <v>0</v>
      </c>
      <c r="E35" s="69">
        <f>+'5'!E34</f>
        <v>40000</v>
      </c>
      <c r="F35" s="70"/>
    </row>
    <row r="37" spans="2:6" s="3" customFormat="1" ht="17.25" customHeight="1">
      <c r="B37" s="212" t="s">
        <v>3</v>
      </c>
      <c r="C37" s="213"/>
      <c r="D37" s="160"/>
      <c r="E37" s="20"/>
    </row>
    <row r="38" spans="2:6" s="3" customFormat="1" ht="47.25" customHeight="1">
      <c r="B38" s="18" t="s">
        <v>4</v>
      </c>
      <c r="C38" s="57">
        <v>1053</v>
      </c>
      <c r="D38" s="173" t="str">
        <f>+'5'!D36</f>
        <v xml:space="preserve">Ցուցանիշների փոփոխությունը (ավելացումները նշված են դրական նշանով)  </v>
      </c>
      <c r="E38" s="175"/>
    </row>
    <row r="39" spans="2:6" s="3" customFormat="1">
      <c r="B39" s="18" t="s">
        <v>5</v>
      </c>
      <c r="C39" s="57">
        <v>32004</v>
      </c>
      <c r="D39" s="128" t="s">
        <v>118</v>
      </c>
      <c r="E39" s="128" t="s">
        <v>12</v>
      </c>
    </row>
    <row r="40" spans="2:6" s="3" customFormat="1" ht="86.25">
      <c r="B40" s="18" t="s">
        <v>6</v>
      </c>
      <c r="C40" s="68" t="str">
        <f>+'5'!C38</f>
        <v xml:space="preserve"> Գլոբալ հիմնադրամի աջակցությամբ իրականացվող «ՀՀ-ում տուբերկուլյոզի և ՄԻԱՎ/ՁԻԱՀ-ի ծրագրերի հզորացում» դրամաշնորհային ծրագրի շրջանակներում ՀՀ պետական առողջապահական համակարգի կարողությունների զարգացում և տեխնիկական հագեցվածության ապահովում </v>
      </c>
      <c r="D40" s="161"/>
      <c r="E40" s="214"/>
    </row>
    <row r="41" spans="2:6" s="3" customFormat="1" ht="34.5" customHeight="1">
      <c r="B41" s="18" t="s">
        <v>10</v>
      </c>
      <c r="C41" s="68" t="str">
        <f>+'5'!C39</f>
        <v xml:space="preserve"> ՀՀ առողջապահության նախարարության հիվանդանոցային ծառայությունների բարելավման համար բժշկական սարքավորումների ձեռք բերում </v>
      </c>
      <c r="D41" s="162"/>
      <c r="E41" s="203"/>
    </row>
    <row r="42" spans="2:6" s="3" customFormat="1" ht="51.75" customHeight="1">
      <c r="B42" s="18" t="s">
        <v>7</v>
      </c>
      <c r="C42" s="68" t="str">
        <f>+'5'!C40</f>
        <v xml:space="preserve"> Այլ պետական կազմակերպությունների կողմից օգտագործվող ոչ ֆինանսական ակտիվների հետ գործառնություններ </v>
      </c>
      <c r="D42" s="162"/>
      <c r="E42" s="203"/>
    </row>
    <row r="43" spans="2:6" s="3" customFormat="1" ht="57.75" customHeight="1">
      <c r="B43" s="10" t="str">
        <f>+'5'!B41</f>
        <v xml:space="preserve"> Ակտիվն օգտագործող կազմակերպության (ների) անվանում(ներ)ը </v>
      </c>
      <c r="C43" s="68" t="str">
        <f>+'5'!C41</f>
        <v xml:space="preserve"> Ինֆեկցիոն հիվանդությունների ազգային կենտրոն ՓԲԸ, Թոքաբանության ազգային կենտրոն ՊՈԱԿ, Կախվածությունների բուժման ազգային կենտրոն ՓԲԸ </v>
      </c>
      <c r="D43" s="162"/>
      <c r="E43" s="203"/>
    </row>
    <row r="44" spans="2:6" s="3" customFormat="1" ht="17.25" customHeight="1">
      <c r="B44" s="215" t="s">
        <v>0</v>
      </c>
      <c r="C44" s="216"/>
      <c r="D44" s="164"/>
      <c r="E44" s="204"/>
    </row>
    <row r="45" spans="2:6" s="3" customFormat="1">
      <c r="B45" s="19" t="s">
        <v>8</v>
      </c>
      <c r="C45" s="19"/>
      <c r="D45" s="165">
        <v>0</v>
      </c>
      <c r="E45" s="69">
        <f>+'5'!E43</f>
        <v>70000</v>
      </c>
      <c r="F45" s="70"/>
    </row>
  </sheetData>
  <mergeCells count="20">
    <mergeCell ref="E40:E44"/>
    <mergeCell ref="B44:C44"/>
    <mergeCell ref="B37:C37"/>
    <mergeCell ref="B25:C25"/>
    <mergeCell ref="E28:E32"/>
    <mergeCell ref="B32:C32"/>
    <mergeCell ref="B33:C33"/>
    <mergeCell ref="B34:C34"/>
    <mergeCell ref="D38:E38"/>
    <mergeCell ref="D26:E26"/>
    <mergeCell ref="E18:E22"/>
    <mergeCell ref="B22:C22"/>
    <mergeCell ref="C1:E1"/>
    <mergeCell ref="B9:E9"/>
    <mergeCell ref="A7:E7"/>
    <mergeCell ref="B5:E5"/>
    <mergeCell ref="B15:C15"/>
    <mergeCell ref="C3:E3"/>
    <mergeCell ref="C2:E2"/>
    <mergeCell ref="D16:E16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zoomScale="85" zoomScaleNormal="85" zoomScaleSheetLayoutView="100" workbookViewId="0">
      <selection activeCell="B5" sqref="B5:E5"/>
    </sheetView>
  </sheetViews>
  <sheetFormatPr defaultColWidth="9.140625" defaultRowHeight="17.25"/>
  <cols>
    <col min="1" max="1" width="5.28515625" style="1" customWidth="1"/>
    <col min="2" max="2" width="27.5703125" style="1" customWidth="1"/>
    <col min="3" max="3" width="67.85546875" style="1" customWidth="1"/>
    <col min="4" max="4" width="36.7109375" style="1" customWidth="1"/>
    <col min="5" max="5" width="40.140625" style="1" customWidth="1"/>
    <col min="6" max="6" width="35.5703125" style="1" customWidth="1"/>
    <col min="7" max="7" width="49.85546875" style="1" customWidth="1"/>
    <col min="8" max="16384" width="9.140625" style="1"/>
  </cols>
  <sheetData>
    <row r="1" spans="1:5" ht="37.5" customHeight="1">
      <c r="C1" s="194" t="s">
        <v>88</v>
      </c>
      <c r="D1" s="194"/>
      <c r="E1" s="195"/>
    </row>
    <row r="2" spans="1:5" ht="17.45" customHeight="1">
      <c r="C2" s="189" t="s">
        <v>54</v>
      </c>
      <c r="D2" s="189"/>
      <c r="E2" s="189"/>
    </row>
    <row r="3" spans="1:5" ht="17.45" customHeight="1">
      <c r="C3" s="189" t="s">
        <v>9</v>
      </c>
      <c r="D3" s="189"/>
      <c r="E3" s="189"/>
    </row>
    <row r="5" spans="1:5" ht="59.45" customHeight="1">
      <c r="A5" s="61"/>
      <c r="B5" s="199" t="s">
        <v>85</v>
      </c>
      <c r="C5" s="199"/>
      <c r="D5" s="199"/>
      <c r="E5" s="199"/>
    </row>
    <row r="6" spans="1:5" ht="23.45" customHeight="1"/>
    <row r="7" spans="1:5" ht="21.95" customHeight="1">
      <c r="A7" s="211" t="s">
        <v>67</v>
      </c>
      <c r="B7" s="211"/>
      <c r="C7" s="211"/>
      <c r="D7" s="211"/>
      <c r="E7" s="211"/>
    </row>
    <row r="8" spans="1:5" ht="38.85" customHeight="1">
      <c r="C8" s="118" t="s">
        <v>66</v>
      </c>
      <c r="D8" s="158"/>
      <c r="E8" s="16"/>
    </row>
    <row r="9" spans="1:5">
      <c r="B9" s="207" t="s">
        <v>48</v>
      </c>
      <c r="C9" s="208"/>
      <c r="D9" s="209"/>
      <c r="E9" s="210"/>
    </row>
    <row r="10" spans="1:5" s="43" customFormat="1">
      <c r="B10" s="62"/>
      <c r="C10" s="62"/>
      <c r="D10" s="62"/>
      <c r="E10" s="63"/>
    </row>
    <row r="11" spans="1:5" s="43" customFormat="1">
      <c r="B11" s="62"/>
      <c r="C11" s="62"/>
      <c r="D11" s="62"/>
    </row>
    <row r="12" spans="1:5">
      <c r="B12" s="17" t="s">
        <v>1</v>
      </c>
      <c r="C12" s="17" t="s">
        <v>2</v>
      </c>
      <c r="D12" s="20"/>
      <c r="E12" s="64"/>
    </row>
    <row r="13" spans="1:5" ht="34.5">
      <c r="B13" s="100">
        <v>1053</v>
      </c>
      <c r="C13" s="109" t="s">
        <v>64</v>
      </c>
      <c r="D13" s="159"/>
      <c r="E13" s="110"/>
    </row>
    <row r="14" spans="1:5" s="43" customFormat="1">
      <c r="B14" s="30"/>
      <c r="C14" s="108"/>
      <c r="D14" s="108"/>
      <c r="E14" s="107"/>
    </row>
    <row r="15" spans="1:5" s="43" customFormat="1">
      <c r="B15" s="220" t="s">
        <v>3</v>
      </c>
      <c r="C15" s="221"/>
      <c r="D15" s="146"/>
    </row>
    <row r="16" spans="1:5" s="3" customFormat="1" ht="50.25" customHeight="1">
      <c r="B16" s="101" t="s">
        <v>4</v>
      </c>
      <c r="C16" s="111">
        <v>1053</v>
      </c>
      <c r="D16" s="173" t="s">
        <v>97</v>
      </c>
      <c r="E16" s="175"/>
    </row>
    <row r="17" spans="2:6" s="3" customFormat="1">
      <c r="B17" s="101" t="s">
        <v>5</v>
      </c>
      <c r="C17" s="111">
        <v>11008</v>
      </c>
      <c r="D17" s="128" t="s">
        <v>118</v>
      </c>
      <c r="E17" s="112" t="s">
        <v>12</v>
      </c>
    </row>
    <row r="18" spans="2:6" s="3" customFormat="1" ht="78" customHeight="1">
      <c r="B18" s="18" t="s">
        <v>6</v>
      </c>
      <c r="C18" s="68" t="s">
        <v>99</v>
      </c>
      <c r="D18" s="161"/>
      <c r="E18" s="202"/>
    </row>
    <row r="19" spans="2:6" s="3" customFormat="1" ht="109.5" customHeight="1">
      <c r="B19" s="18" t="s">
        <v>10</v>
      </c>
      <c r="C19" s="68" t="s">
        <v>94</v>
      </c>
      <c r="D19" s="162"/>
      <c r="E19" s="203"/>
    </row>
    <row r="20" spans="2:6" s="3" customFormat="1">
      <c r="B20" s="18" t="s">
        <v>7</v>
      </c>
      <c r="C20" s="68" t="str">
        <f>+'4'!C20</f>
        <v xml:space="preserve"> Ծառայությունների մատուցում </v>
      </c>
      <c r="D20" s="162"/>
      <c r="E20" s="203"/>
    </row>
    <row r="21" spans="2:6" s="3" customFormat="1" ht="51.75">
      <c r="B21" s="10" t="str">
        <f>+'4'!B21</f>
        <v xml:space="preserve"> Միջոցառումն իրականացնողի անվանումը </v>
      </c>
      <c r="C21" s="68" t="s">
        <v>95</v>
      </c>
      <c r="D21" s="162"/>
      <c r="E21" s="203"/>
    </row>
    <row r="22" spans="2:6" s="3" customFormat="1">
      <c r="B22" s="205" t="s">
        <v>0</v>
      </c>
      <c r="C22" s="206"/>
      <c r="D22" s="164"/>
      <c r="E22" s="204"/>
    </row>
    <row r="23" spans="2:6" s="3" customFormat="1" ht="26.25" customHeight="1">
      <c r="B23" s="19" t="s">
        <v>8</v>
      </c>
      <c r="C23" s="19"/>
      <c r="D23" s="166">
        <v>0</v>
      </c>
      <c r="E23" s="69">
        <v>-110000</v>
      </c>
      <c r="F23" s="70"/>
    </row>
    <row r="24" spans="2:6" s="43" customFormat="1">
      <c r="B24" s="134"/>
      <c r="C24" s="135"/>
      <c r="D24" s="146"/>
    </row>
    <row r="25" spans="2:6" s="3" customFormat="1" ht="81" customHeight="1">
      <c r="B25" s="101" t="s">
        <v>4</v>
      </c>
      <c r="C25" s="111">
        <v>1053</v>
      </c>
      <c r="D25" s="173" t="s">
        <v>82</v>
      </c>
      <c r="E25" s="175"/>
      <c r="F25" s="136"/>
    </row>
    <row r="26" spans="2:6" s="3" customFormat="1">
      <c r="B26" s="101" t="s">
        <v>5</v>
      </c>
      <c r="C26" s="111">
        <v>11015</v>
      </c>
      <c r="D26" s="128" t="s">
        <v>118</v>
      </c>
      <c r="E26" s="112" t="s">
        <v>12</v>
      </c>
    </row>
    <row r="27" spans="2:6" s="3" customFormat="1" ht="51.75">
      <c r="B27" s="18" t="s">
        <v>6</v>
      </c>
      <c r="C27" s="68" t="s">
        <v>71</v>
      </c>
      <c r="D27" s="161"/>
      <c r="E27" s="202"/>
    </row>
    <row r="28" spans="2:6" s="3" customFormat="1" ht="34.5">
      <c r="B28" s="18" t="s">
        <v>10</v>
      </c>
      <c r="C28" s="68" t="s">
        <v>78</v>
      </c>
      <c r="D28" s="162"/>
      <c r="E28" s="203"/>
    </row>
    <row r="29" spans="2:6" s="3" customFormat="1" ht="44.25" customHeight="1">
      <c r="B29" s="18" t="s">
        <v>7</v>
      </c>
      <c r="C29" s="68" t="s">
        <v>72</v>
      </c>
      <c r="D29" s="162"/>
      <c r="E29" s="203"/>
    </row>
    <row r="30" spans="2:6" s="3" customFormat="1" ht="51.75">
      <c r="B30" s="10" t="s">
        <v>79</v>
      </c>
      <c r="C30" s="68" t="s">
        <v>73</v>
      </c>
      <c r="D30" s="162"/>
      <c r="E30" s="203"/>
    </row>
    <row r="31" spans="2:6" s="3" customFormat="1">
      <c r="B31" s="205" t="s">
        <v>0</v>
      </c>
      <c r="C31" s="206"/>
      <c r="D31" s="164"/>
      <c r="E31" s="204"/>
    </row>
    <row r="32" spans="2:6" s="3" customFormat="1" ht="17.25" customHeight="1">
      <c r="B32" s="219" t="s">
        <v>114</v>
      </c>
      <c r="C32" s="219"/>
      <c r="D32" s="166">
        <v>0</v>
      </c>
      <c r="E32" s="122">
        <v>1</v>
      </c>
    </row>
    <row r="33" spans="2:6" s="3" customFormat="1" ht="17.25" customHeight="1">
      <c r="B33" s="219" t="s">
        <v>111</v>
      </c>
      <c r="C33" s="219"/>
      <c r="D33" s="166">
        <v>0</v>
      </c>
      <c r="E33" s="122">
        <v>-3000</v>
      </c>
    </row>
    <row r="34" spans="2:6" s="3" customFormat="1">
      <c r="B34" s="106" t="s">
        <v>8</v>
      </c>
      <c r="C34" s="106"/>
      <c r="D34" s="166">
        <v>0</v>
      </c>
      <c r="E34" s="105">
        <v>40000</v>
      </c>
      <c r="F34" s="70"/>
    </row>
    <row r="35" spans="2:6" s="3" customFormat="1"/>
    <row r="36" spans="2:6" s="3" customFormat="1" ht="54" customHeight="1">
      <c r="B36" s="101" t="s">
        <v>4</v>
      </c>
      <c r="C36" s="111">
        <v>1053</v>
      </c>
      <c r="D36" s="173" t="s">
        <v>98</v>
      </c>
      <c r="E36" s="175"/>
    </row>
    <row r="37" spans="2:6" s="3" customFormat="1">
      <c r="B37" s="101" t="s">
        <v>5</v>
      </c>
      <c r="C37" s="111">
        <v>32004</v>
      </c>
      <c r="D37" s="128" t="s">
        <v>118</v>
      </c>
      <c r="E37" s="112" t="s">
        <v>12</v>
      </c>
    </row>
    <row r="38" spans="2:6" s="3" customFormat="1" ht="96.75" customHeight="1">
      <c r="B38" s="18" t="s">
        <v>6</v>
      </c>
      <c r="C38" s="68" t="s">
        <v>100</v>
      </c>
      <c r="D38" s="161"/>
      <c r="E38" s="202"/>
    </row>
    <row r="39" spans="2:6" s="3" customFormat="1" ht="51.75">
      <c r="B39" s="18" t="s">
        <v>10</v>
      </c>
      <c r="C39" s="68" t="s">
        <v>101</v>
      </c>
      <c r="D39" s="162"/>
      <c r="E39" s="203"/>
    </row>
    <row r="40" spans="2:6" s="3" customFormat="1" ht="51.75">
      <c r="B40" s="18" t="s">
        <v>7</v>
      </c>
      <c r="C40" s="68" t="s">
        <v>102</v>
      </c>
      <c r="D40" s="162"/>
      <c r="E40" s="203"/>
    </row>
    <row r="41" spans="2:6" s="3" customFormat="1" ht="54.75" customHeight="1">
      <c r="B41" s="10" t="s">
        <v>103</v>
      </c>
      <c r="C41" s="68" t="s">
        <v>104</v>
      </c>
      <c r="D41" s="162"/>
      <c r="E41" s="203"/>
    </row>
    <row r="42" spans="2:6" s="3" customFormat="1">
      <c r="B42" s="205" t="s">
        <v>0</v>
      </c>
      <c r="C42" s="206"/>
      <c r="D42" s="164"/>
      <c r="E42" s="204"/>
    </row>
    <row r="43" spans="2:6" s="3" customFormat="1" ht="26.25" customHeight="1">
      <c r="B43" s="19" t="s">
        <v>8</v>
      </c>
      <c r="C43" s="19"/>
      <c r="D43" s="166">
        <v>0</v>
      </c>
      <c r="E43" s="69">
        <v>70000</v>
      </c>
      <c r="F43" s="70"/>
    </row>
  </sheetData>
  <mergeCells count="18">
    <mergeCell ref="E38:E42"/>
    <mergeCell ref="B42:C42"/>
    <mergeCell ref="B9:E9"/>
    <mergeCell ref="E18:E22"/>
    <mergeCell ref="B22:C22"/>
    <mergeCell ref="B15:C15"/>
    <mergeCell ref="E27:E31"/>
    <mergeCell ref="B31:C31"/>
    <mergeCell ref="B32:C32"/>
    <mergeCell ref="B33:C33"/>
    <mergeCell ref="D16:E16"/>
    <mergeCell ref="D25:E25"/>
    <mergeCell ref="D36:E36"/>
    <mergeCell ref="C1:E1"/>
    <mergeCell ref="C2:E2"/>
    <mergeCell ref="C3:E3"/>
    <mergeCell ref="B5:E5"/>
    <mergeCell ref="A7:E7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'3'!Print_Area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https://mul2.gov.am/tasks/851235/oneclick/040a270b0453c8bb1665ada0c836dd8a4a4bfdfc1d847faf36bdf7e1858bf18d.xlsx?token=ab423fb82959b592a76be13e762932bf</cp:keywords>
  <cp:lastModifiedBy>Hasmik Aperyan</cp:lastModifiedBy>
  <cp:lastPrinted>2022-07-11T12:49:54Z</cp:lastPrinted>
  <dcterms:created xsi:type="dcterms:W3CDTF">2022-01-04T07:12:58Z</dcterms:created>
  <dcterms:modified xsi:type="dcterms:W3CDTF">2023-09-13T11:50:26Z</dcterms:modified>
</cp:coreProperties>
</file>