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-Margaryan\Desktop\K_voroshumner\karavarutyun\2023\POrcaqnnutyun_lracucich\"/>
    </mc:Choice>
  </mc:AlternateContent>
  <bookViews>
    <workbookView xWindow="0" yWindow="0" windowWidth="28800" windowHeight="11430" activeTab="5"/>
  </bookViews>
  <sheets>
    <sheet name="1" sheetId="19" r:id="rId1"/>
    <sheet name="2" sheetId="15" r:id="rId2"/>
    <sheet name="3" sheetId="25" r:id="rId3"/>
    <sheet name="4" sheetId="26" r:id="rId4"/>
    <sheet name="5" sheetId="17" r:id="rId5"/>
    <sheet name="6" sheetId="7" r:id="rId6"/>
    <sheet name="7" sheetId="28" r:id="rId7"/>
  </sheets>
  <calcPr calcId="162913"/>
</workbook>
</file>

<file path=xl/calcChain.xml><?xml version="1.0" encoding="utf-8"?>
<calcChain xmlns="http://schemas.openxmlformats.org/spreadsheetml/2006/main">
  <c r="E10" i="19" l="1"/>
  <c r="D10" i="19"/>
  <c r="D66" i="17" l="1"/>
  <c r="C66" i="17"/>
  <c r="H49" i="15" l="1"/>
  <c r="H48" i="15" s="1"/>
  <c r="H47" i="15" s="1"/>
  <c r="H46" i="15" s="1"/>
  <c r="H44" i="15" s="1"/>
  <c r="H42" i="15" s="1"/>
  <c r="G49" i="15"/>
  <c r="G48" i="15"/>
  <c r="G47" i="15" s="1"/>
  <c r="G46" i="15" s="1"/>
  <c r="G44" i="15" s="1"/>
  <c r="G42" i="15" s="1"/>
  <c r="D19" i="19" s="1"/>
  <c r="H40" i="15" l="1"/>
  <c r="H36" i="15" s="1"/>
  <c r="D70" i="7"/>
  <c r="E19" i="19"/>
  <c r="G40" i="15"/>
  <c r="G36" i="15" s="1"/>
  <c r="G34" i="15" s="1"/>
  <c r="G32" i="15" s="1"/>
  <c r="C70" i="7"/>
  <c r="H34" i="15"/>
  <c r="H32" i="15" s="1"/>
  <c r="H38" i="15"/>
  <c r="G38" i="15" l="1"/>
  <c r="E12" i="26"/>
  <c r="E10" i="26" s="1"/>
  <c r="D12" i="26"/>
  <c r="D10" i="26" s="1"/>
  <c r="H13" i="25" l="1"/>
  <c r="H11" i="25" s="1"/>
  <c r="G13" i="25"/>
  <c r="G11" i="25" s="1"/>
  <c r="F13" i="25"/>
  <c r="F11" i="25" s="1"/>
  <c r="H30" i="15" l="1"/>
  <c r="H29" i="15" s="1"/>
  <c r="H28" i="15" s="1"/>
  <c r="H27" i="15" s="1"/>
  <c r="H25" i="15" s="1"/>
  <c r="G30" i="15"/>
  <c r="G29" i="15" s="1"/>
  <c r="G28" i="15" s="1"/>
  <c r="G27" i="15" s="1"/>
  <c r="G25" i="15" s="1"/>
  <c r="H23" i="15" l="1"/>
  <c r="E16" i="26"/>
  <c r="E14" i="26" s="1"/>
  <c r="G23" i="15"/>
  <c r="D16" i="26"/>
  <c r="D14" i="26" s="1"/>
  <c r="G14" i="28" l="1"/>
  <c r="G13" i="28" s="1"/>
  <c r="G12" i="28" s="1"/>
  <c r="G11" i="28" s="1"/>
  <c r="D27" i="17"/>
  <c r="E32" i="19"/>
  <c r="E25" i="19" s="1"/>
  <c r="H21" i="15"/>
  <c r="H17" i="15" s="1"/>
  <c r="E15" i="25"/>
  <c r="E13" i="25" s="1"/>
  <c r="E11" i="25" s="1"/>
  <c r="G21" i="15"/>
  <c r="G17" i="15" s="1"/>
  <c r="C27" i="17"/>
  <c r="D32" i="19"/>
  <c r="D25" i="19" s="1"/>
  <c r="D28" i="7" l="1"/>
  <c r="H15" i="15"/>
  <c r="H13" i="15" s="1"/>
  <c r="H12" i="15" s="1"/>
  <c r="H10" i="15" s="1"/>
  <c r="H19" i="15"/>
  <c r="G19" i="15"/>
  <c r="C28" i="7"/>
  <c r="G15" i="15"/>
  <c r="G13" i="15" s="1"/>
  <c r="G12" i="15" s="1"/>
  <c r="G10" i="15" s="1"/>
  <c r="E12" i="19"/>
  <c r="E11" i="19" s="1"/>
  <c r="D15" i="25"/>
  <c r="D13" i="25" s="1"/>
  <c r="D11" i="25" s="1"/>
  <c r="D12" i="19"/>
  <c r="D11" i="19" s="1"/>
  <c r="G10" i="28" l="1"/>
</calcChain>
</file>

<file path=xl/sharedStrings.xml><?xml version="1.0" encoding="utf-8"?>
<sst xmlns="http://schemas.openxmlformats.org/spreadsheetml/2006/main" count="317" uniqueCount="182">
  <si>
    <t>Միջոցառում</t>
  </si>
  <si>
    <t>այդ թվում`</t>
  </si>
  <si>
    <t>ԸՆԴԱՄԵՆԸ</t>
  </si>
  <si>
    <t>01</t>
  </si>
  <si>
    <t>ՄԱՍ 2. ՊԵՏԱԿԱՆ ՄԱՐՄՆԻ ԳԾՈՎ ԱՐԴՅՈՒՆՔԱՅԻՆ (ԿԱՏԱՐՈՂԱԿԱՆ) ՑՈՒՑԱՆԻՇՆԵՐԸ</t>
  </si>
  <si>
    <t>___________  ___-ի N _______     որոշման</t>
  </si>
  <si>
    <t>Ծրագիր</t>
  </si>
  <si>
    <t>Ծրագրի միջոցառումներ</t>
  </si>
  <si>
    <t xml:space="preserve"> այդ թվում` ըստ կատարողների</t>
  </si>
  <si>
    <t xml:space="preserve"> ՀՀ  արդարադատության նախարարություն</t>
  </si>
  <si>
    <t xml:space="preserve"> այդ թվում` բյուջետային ծախսերի տնտեսագիտական դասակարգման հոդվածներ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</si>
  <si>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</si>
  <si>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</si>
  <si>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</si>
  <si>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</si>
  <si>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</si>
  <si>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</si>
  <si>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ՀՀ  արդարադատության նախարարություն </t>
  </si>
  <si>
    <t xml:space="preserve"> Արդյունքի չափորոշիչներ </t>
  </si>
  <si>
    <t xml:space="preserve"> Միջոցառման վրա կատարվող ծախսը (հազար դրամ) </t>
  </si>
  <si>
    <t>(հազ. դրամ)</t>
  </si>
  <si>
    <t xml:space="preserve">այդ թվում՝ </t>
  </si>
  <si>
    <t>№ ---------- որոշման</t>
  </si>
  <si>
    <t>Ընդամենը</t>
  </si>
  <si>
    <t>Բյուջետային գլխավոր կարգադրիչների,  ծրագրերի և միջոցառումների  և ուղղությունների անվանումները</t>
  </si>
  <si>
    <t>Ցուցանիշների փոփոխությունը (ավելացումները նշված են դրական նշանով)</t>
  </si>
  <si>
    <t>այդ թվում</t>
  </si>
  <si>
    <t xml:space="preserve"> ՀՀ արդարադատության նախարարություն</t>
  </si>
  <si>
    <t xml:space="preserve"> Գործառական դասիչը</t>
  </si>
  <si>
    <t xml:space="preserve"> Ծրագրային դասիչը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</si>
  <si>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</si>
  <si>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</si>
  <si>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</si>
  <si>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</si>
  <si>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</si>
  <si>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ինն ամիս </t>
  </si>
  <si>
    <t xml:space="preserve"> Տարի </t>
  </si>
  <si>
    <t xml:space="preserve"> ԸՆԴԱՄԵՆԸ</t>
  </si>
  <si>
    <t xml:space="preserve"> այդ թվում`</t>
  </si>
  <si>
    <t>03</t>
  </si>
  <si>
    <t xml:space="preserve"> ՀԱՍԱՐԱԿԱԿԱՆ ԿԱՐԳ,  ԱՆՎՏԱՆԳՈՒԹՅՈՒՆ ԵՎ ԴԱՏԱԿԱՆ ԳՈՐԾՈՒՆԵՈՒԹՅՈՒՆ</t>
  </si>
  <si>
    <t>Հավելված  №  3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</si>
  <si>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</si>
  <si>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</si>
  <si>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</si>
  <si>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Պետական մարմինների կողմից օգտագործվող ոչ ֆինանսական ակտիվների հետ գործառնություններ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</si>
  <si>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</si>
  <si>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</si>
  <si>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</si>
  <si>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</si>
  <si>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</si>
  <si>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Ինն ամիս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</si>
  <si>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</si>
  <si>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</si>
  <si>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</si>
  <si>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Ակտիվն օգտագործող կազմակերպության(ների) անվանում(ներ)ը 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</si>
  <si>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</si>
  <si>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</si>
  <si>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</si>
  <si>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</si>
  <si>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Հավելված N 6</t>
  </si>
  <si>
    <t>______________ ի    ___Ն որոշման</t>
  </si>
  <si>
    <t>Ծրագրային դասիչ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</si>
  <si>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</si>
  <si>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 xml:space="preserve">ԸՆԴԱՄԵՆԸ </t>
  </si>
  <si>
    <t>ՀՀ ԱՐԴԱՐԱԴԱՏՈՒԹՅԱՆ ՆԱԽԱՐԱՐՈՒԹՅՈՒՆ</t>
  </si>
  <si>
    <t>Կոդը</t>
  </si>
  <si>
    <t>Անվանումը</t>
  </si>
  <si>
    <t>Գնման ձևը</t>
  </si>
  <si>
    <t>Չափի
միավորը</t>
  </si>
  <si>
    <t>միավորի գինը</t>
  </si>
  <si>
    <t>քանակը</t>
  </si>
  <si>
    <t>գումարը (հազար դրամով)</t>
  </si>
  <si>
    <t>————————   N    -Ն որոշման</t>
  </si>
  <si>
    <t>ՀՀ կառավարության 2023 թվականի ----------</t>
  </si>
  <si>
    <t xml:space="preserve">ՀՀ կառավարության 2023 թվականի </t>
  </si>
  <si>
    <t xml:space="preserve">ՀՀ կառավարության 2023թվականի </t>
  </si>
  <si>
    <t xml:space="preserve">ՀՀ կառավարության  2023 թվականի </t>
  </si>
  <si>
    <t xml:space="preserve">Դաս N 01  </t>
  </si>
  <si>
    <t xml:space="preserve">Բաժին N 03  </t>
  </si>
  <si>
    <t xml:space="preserve">ՀՀ կառավարության 2023 թվականի  </t>
  </si>
  <si>
    <t>Ցուցանիշների փոփոխությունը (ավելացումները նշված են դրական նշանով, իսկ նվազեցումները՝ փակագծերում)</t>
  </si>
  <si>
    <t>Ցուցանիշների փոփոխությունը (ավելացումները նշված են դրական նշանով,իսկ նվազեցումները՝ փակագծերում)</t>
  </si>
  <si>
    <t>Ցուցանիշների փոփոխությունը (նվազեցումները նշված են փակագծերում)</t>
  </si>
  <si>
    <t>Հավելված N 1</t>
  </si>
  <si>
    <t>Հավելված N 2</t>
  </si>
  <si>
    <t>Հավելված 4</t>
  </si>
  <si>
    <t>Հավելված N  5</t>
  </si>
  <si>
    <t>Հավելված  N  7</t>
  </si>
  <si>
    <t xml:space="preserve"> Հակակոռուպցիոն քաղաքականության մշակում,ծրագրերի համակարգում և մոնիտորինգի իրականացում</t>
  </si>
  <si>
    <t xml:space="preserve"> ՀՀ քաղաքաշինության կոմիտե</t>
  </si>
  <si>
    <t xml:space="preserve"> - Շենքերի և շինությունների շինարարություն</t>
  </si>
  <si>
    <t>ՈՉ ՖԻՆԱՆՍԱԿԱՆ ԱԿՏԻՎՆԵՐԻ ԳԾՈՎ ԾԱԽՍԵՐ</t>
  </si>
  <si>
    <t xml:space="preserve"> Հակակոռուպցիոն ինստիտուցիոնալ համակարգի վերափոխում և զարգացում` նաև ոլորտային կոռուպցիոն ռիսկերի վերհանման ու նվազեցման և էլեկտրոնային ժողովրդավարության գործիքների ներդրման միջոցով</t>
  </si>
  <si>
    <t xml:space="preserve"> Կոռուպցիայի նվազեցում, հակակոռուպցիոն արդյունավետ ինստիտուցիոնալ համակարգի առկայություն</t>
  </si>
  <si>
    <t>ՀՀ քաղաքաշինության կոմիտե</t>
  </si>
  <si>
    <t xml:space="preserve"> 1228 </t>
  </si>
  <si>
    <t xml:space="preserve"> Հակակոռուպցիոն քաղաքականության մշակում,ծրագրերի համակարգում և մոնիտրինգի իրականացում </t>
  </si>
  <si>
    <t xml:space="preserve"> 31001 </t>
  </si>
  <si>
    <t xml:space="preserve"> Հակակոռուպցիոն կոմիտեի շենքային պայմանների ապահովում </t>
  </si>
  <si>
    <t xml:space="preserve"> Ժամանակակից իրավապահ մարմնի կարիքները սպասարկող շենքի կառուցում հաշվի առնելով Հակակոռուպցիոն կոմիտեի գործառութները </t>
  </si>
  <si>
    <t xml:space="preserve"> Պետական մարմինների կողմից օգտագործվող ոչ ֆինանսական ակտիվների հետ գործառնություններ </t>
  </si>
  <si>
    <t xml:space="preserve"> Հակակոռուպցիոն կոմիտե </t>
  </si>
  <si>
    <t xml:space="preserve"> ՄԱՍ 2. ՊԵՏԱԿԱՆ ՄԱՐՄՆԻ ԳԾՈՎ ԱՐԴՅՈՒՆՔԱՅԻՆ (ԿԱՏԱՐՈՂԱԿԱՆ) ՑՈՒՑԱՆԻՇՆԵՐԸ </t>
  </si>
  <si>
    <t>Ծրագրի միջոցառումները</t>
  </si>
  <si>
    <t xml:space="preserve"> Աղյուսակ 9.1.41 </t>
  </si>
  <si>
    <t>ՀՀ  քաղաքաշինության կոմիտե</t>
  </si>
  <si>
    <t xml:space="preserve"> ՄԱՍ 1. ՊԵՏԱԿԱՆ ՄԱՐՄՆԻ ԳԾՈՎ ԱՐԴՅՈՒՆՔԱՅԻՆ (ԿԱՏԱՐՈՂԱԿԱՆ) ՑՈՒՑԱՆԻՇՆԵՐԸ </t>
  </si>
  <si>
    <t xml:space="preserve"> ՀՀ  քաղաքաշինության կոմիտե</t>
  </si>
  <si>
    <t xml:space="preserve"> </t>
  </si>
  <si>
    <t xml:space="preserve"> ՄԱՍ II.  ԱՇԽԱՏԱՆՔՆԵՐ</t>
  </si>
  <si>
    <t xml:space="preserve"> 45221142-1</t>
  </si>
  <si>
    <t xml:space="preserve">  ընդհանուր շինարարական աշխատանքներ</t>
  </si>
  <si>
    <t xml:space="preserve"> ԲՄ</t>
  </si>
  <si>
    <t xml:space="preserve"> դրամ</t>
  </si>
  <si>
    <t>Ծրագրային դասիչը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</si>
  <si>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հատկացումների գլխավոր կարգադրիչների անվանումները</t>
  </si>
  <si>
    <t xml:space="preserve"> Դատական գործունեություն և իրավական պաշտպանություն</t>
  </si>
  <si>
    <t xml:space="preserve"> Դատարաններ</t>
  </si>
  <si>
    <t>ԸՆԴԱՄԵՆԸ ԾԱԽՍԵՐ</t>
  </si>
  <si>
    <t>ՀԻՄՆԱԿԱՆ ՄԻՋՈՑՆԵՐ</t>
  </si>
  <si>
    <t>ՇԵՆՔԵՐ և ՇԻՆՈՒԹՅՈՒՆՆԵՐ</t>
  </si>
  <si>
    <t xml:space="preserve"> Հակակոռուպցիոն դատարանի շենքային պայմանների ապահովում</t>
  </si>
  <si>
    <t>այդ թվում` ըստ կատարողների</t>
  </si>
  <si>
    <t>Հակակոռուպցիոն դատարանի շենքային պայմանների ապահովում</t>
  </si>
  <si>
    <t xml:space="preserve">Խումբ N 03 </t>
  </si>
  <si>
    <t xml:space="preserve">Դատարաններ </t>
  </si>
  <si>
    <t>1228  31002</t>
  </si>
  <si>
    <t xml:space="preserve"> Հակակոռուպցիոն դատարանի կարիքները սպասարկող նոր շենքի կառուցում</t>
  </si>
  <si>
    <t>ԸՆԴՀԱՆՈՒՐ ԲՆՈՒՅԹԻ ՀԱՆՐԱՅԻՆ ԾԱՌԱՅՈՒԹՅՈՒՆՆԵՐ</t>
  </si>
  <si>
    <t>06</t>
  </si>
  <si>
    <t xml:space="preserve"> Ընդհանուր բնույթի հանրային ծառայություններ (այլ դասերին չպատկանող)</t>
  </si>
  <si>
    <t>ՀՀ արդարադատության նախարարություն</t>
  </si>
  <si>
    <t xml:space="preserve"> Դատական և հանրային պաշտպանություն</t>
  </si>
  <si>
    <t xml:space="preserve"> Փորձաքննությունների ծառայությունների տրամադրում</t>
  </si>
  <si>
    <t xml:space="preserve"> ԸՆԴԱՄԵՆԸ ԾԱԽՍԵՐ</t>
  </si>
  <si>
    <t xml:space="preserve"> ԸՆԹԱՑԻԿ ԾԱԽՍԵՐ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</si>
  <si>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</si>
  <si>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</si>
  <si>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Կառավարչական ծառայություններ</t>
  </si>
  <si>
    <t xml:space="preserve"> Իրավունքի պաշտպանության հասանելիության և օբյեկտիվության ապահովում</t>
  </si>
  <si>
    <t xml:space="preserve"> Հանրային պաշտպանի ծառայությունների հասցեականության և  դատական գործընթացներին աջակցության ապահովում</t>
  </si>
  <si>
    <t xml:space="preserve"> Քրեական հետապնդում, վարչական վարույթ իրականացնող մարմինների կամ քրեական գործերով դատարանների որոշումների հիման վրա փորձագիտական հետազոտությունների իրականացում և դրա արդյունքում փորձագետի եզրակացությունների տրամադրում:</t>
  </si>
  <si>
    <t xml:space="preserve"> Ծառայությունների մատուցում</t>
  </si>
  <si>
    <t xml:space="preserve"> 1093 </t>
  </si>
  <si>
    <t xml:space="preserve"> Դատական և հանրային պաշտպանություն </t>
  </si>
  <si>
    <t xml:space="preserve"> 11003 </t>
  </si>
  <si>
    <t xml:space="preserve"> Փորձաքննությունների ծառայությունների տրամադրում </t>
  </si>
  <si>
    <t xml:space="preserve"> Քրեական հետապնդում, վարչական վարույթ իրականացնող մարմինների կամ քրեական գործերով դատարանների որոշումների հիման վրա փորձագիտական հետազոտությունների իրականացում և դրա արդյունքում փորձագետի եզրակացությունների տրամադրում: </t>
  </si>
  <si>
    <t xml:space="preserve"> Ծառայությունների մատուցում </t>
  </si>
  <si>
    <t xml:space="preserve"> Միջոցառումն իրականացնողի անվանումը՛ </t>
  </si>
  <si>
    <t xml:space="preserve"> Մրցույթի արդյունքում ընտրված կազմակերպություն </t>
  </si>
  <si>
    <t xml:space="preserve"> Փորձաքննությունների ընդհանուր թիվը`այդ թվում` (հատ) </t>
  </si>
  <si>
    <t>Ձեռագրաբանական</t>
  </si>
  <si>
    <t>Փաստաթղթաբանական</t>
  </si>
  <si>
    <t>Հետքաբանական</t>
  </si>
  <si>
    <t>Ֆոտոտեխնիկական և դիմանկարային</t>
  </si>
  <si>
    <t>Ձգաբանական</t>
  </si>
  <si>
    <t>Պայթյունատեխնիկական</t>
  </si>
  <si>
    <t>Նյութագիտական</t>
  </si>
  <si>
    <t>Կենսաբանական</t>
  </si>
  <si>
    <t>Սննդամթերքի և խմիչքների</t>
  </si>
  <si>
    <t>Տեսաձայնագրառման</t>
  </si>
  <si>
    <t>Հրդեհատեխնիկական</t>
  </si>
  <si>
    <t>Էլեկտրատեխնիկական</t>
  </si>
  <si>
    <t>Շինարարատեխնիկական</t>
  </si>
  <si>
    <t>Ավտոտեխնիկական</t>
  </si>
  <si>
    <t>Տնտեսագիտական</t>
  </si>
  <si>
    <t>Ապրանքագիտական</t>
  </si>
  <si>
    <t>Համակարգչային-տեխնիկական</t>
  </si>
  <si>
    <t>Հոգեբանական</t>
  </si>
  <si>
    <t>Դատահոգեբուժական</t>
  </si>
  <si>
    <t>Լինգվիստիկական</t>
  </si>
  <si>
    <t xml:space="preserve">ՀԱՅԱՍՏԱՆԻ ՀԱՆՐԱՊԵՏՈՒԹՅԱՆ ԿԱՌԱՎԱՐՈՒԹՅԱՆ 2022 ԹՎԱԿԱՆԻ ԴԵԿՏԵՄԲԵՐԻ 29-Ի ԹԻՎ 2111-Ն ՈՐՈՇՄԱՆ N 9.1 ՀԱՎԵԼՎԱԾԻ   9․1․9 և9․1․41 ԱՂՅՈՒՍԱԿՆԵՐՈՒՄ ԿԱՏԱՐՎՈՂ ՓՈՓՈԽՈՒԹՅՈՒՆՆԵՐԸ ԵՎ ԼՐԱՑՈՒՄՆԵՐԸ </t>
  </si>
  <si>
    <t xml:space="preserve"> Աղյուսակ 9.1.9</t>
  </si>
  <si>
    <t xml:space="preserve">ՀԱՅԱՍՏԱՆԻ ՀԱՆՐԱՊԵՏՈՒԹՅԱՆ ԿԱՌԱՎԱՐՈՒԹՅԱՆ 2022 ԹՎԱԿԱՆԻ ԴԵԿՏԵՄԲԵՐԻ 29-Ի N 2111-Ն ՈՐՈՇՄԱՆ N 3  և N 4 ՀԱՎԵԼՎԱԾՆԵՐՈՒՄ ԿԱՏԱՐՎՈՂ  ՓՈՓՈԽՈՒԹՅՈՒՆՆԵՐԸ </t>
  </si>
  <si>
    <t>ՀԱՅԱՍՏԱՆԻ ՀԱՆՐԱՊԵՏՈՒԹՅԱՆ 2023 ԹՎԱԿԱՆԻ ՊԵՏԱԿԱՆ ԲՅՈՒՋԵԻ ՄԱՍԻՆ ՕՐԵՆՔԻ N 1 ՀԱՎԵԼՎԱԾԻ N  3 ԱՂՅՈՒՍԱԿՈՒՄ ԿԱՏԱՐՎՈՂ  ՓՈՓՈԽՈՒԹՅՈՒՆԸ</t>
  </si>
  <si>
    <t xml:space="preserve">ՀԱՅԱՍՏԱՆԻ ՀԱՆՐԱՊԵՏՈՒԹՅԱՆ ԿԱՌԱՎԱՐՈՒԹՅԱՆ 2022 ԹՎԱԿԱՆԻ ԴԵԿՏԵՄԲԵՐԻ 29-Ի ԹԻՎ 2111-Ն ՈՐՈՇՄԱՆ N5 ՀԱՎԵԼՎԱԾԻ N2 ԱՂՅՈՒՍԱԿՈՒՄ ԿԱՏԱՐՎՈՂ ՓՈՓՈԽՈՒԹՅՈՒՆԸ </t>
  </si>
  <si>
    <r>
      <t xml:space="preserve">ՀԱՅԱՍՏԱՆԻ ՀԱՆՐԱՊԵՏՈՒԹՅԱՆ ԿԱՌԱՎԱՐՈՒԹՅԱՆ 2022 ԹՎԱԿԱՆԻ ԴԵԿՏԵՄԲԵՐԻ 29-Ի ԹԻՎ 2111-Ն ՈՐՈՇՄԱՆ N 9 ՀԱՎԵԼՎԱԾԻ   9․9 ԱՂՅՈՒՍԱԿՈՒՄ ԿԱՏԱՐՎՈՂ </t>
    </r>
    <r>
      <rPr>
        <b/>
        <sz val="12"/>
        <rFont val="GHEA Grapalat"/>
        <family val="3"/>
      </rPr>
      <t>ՓՈՓՈԽՈՒԹՅՈՒՆՆԵՐԸ  ԵՎ ԼՐԱՑՈՒՄՆԵՐԸ</t>
    </r>
  </si>
  <si>
    <t>ՀԱՅԱՍՏԱՆԻ ՀԱՆՐԱՊԵՏՈՒԹՅԱՆ ԿԱՌԱՎԱՐՈՒԹՅԱՆ 2022 ԹՎԱԿԱՆԻ ԴԵԿՏԵՄԲԵՐԻ 29-Ի N 2111-Ն ՈՐՈՇՄԱՆ N 10 ՀԱՎԵԼՎԱԾԻ ՑՈՒՑԱՆԻՇՆԵՐՈՒՄ ԿԱՏԱՐՎՈՂ ՓՈՓՈԽՈՒԹՅՈՒՆՆԵՐԸ</t>
  </si>
  <si>
    <t xml:space="preserve">«ՀԱՅԱՍՏԱՆԻ ՀԱՆՐԱՊԵՏՈՒԹՅԱՆ 2023 ԹՎԱԿԱՆԻ ՊԵՏԱԿԱՆ ԲՅՈՒՋԵԻ ՄԱՍԻՆ» ՀՀ ՕՐԵՆՔԻ N 1 ՀԱՎԵԼՎԱԾԻ  N 2 ԱՂՅՈՒՍԱԿՈՒՄ ԿԱՏԱՐՎՈՂ ՎԵՐԱԲԱՇԽՈՒՄԸ ԵՎ ՀԱՅԱՍՏԱՆԻ ՀԱՆՐԱՊԵՏՈՒԹՅԱՆ ԿԱՌԱՎԱՐՈՒԹՅԱՆ 2022 ԹՎԱԿԱՆԻ ԴԵԿՏԵՄԲԵՐԻ 29-Ի N 2111-Ն ՈՐՈՇՄԱՆ N 5 ՀԱՎԵԼՎԱԾԻ N1 ԱՂՅՈՒՍԱԿՈՒՄ  ԿԱՏԱՐՎՈՂ ՓՈՓՈԽՈՒԹՅՈՒՆՆԵՐԸ </t>
  </si>
  <si>
    <t>Մշակութաբանական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</si>
</sst>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_-* #,##0.00\ _֏_-;\-* #,##0.00\ _֏_-;_-* &quot;-&quot;??\ _֏_-;_-@_-"/>
    <numFmt numFmtId="165" formatCode="_-* #,##0.00\ _ _-;\-* #,##0.00\ _ _-;_-* &quot;-&quot;??\ _ _-;_-@_-"/>
    <numFmt numFmtId="166" formatCode="#,##0.0"/>
    <numFmt numFmtId="167" formatCode="_(* #,##0.0_);_(* \(#,##0.0\);_(* &quot;-&quot;??_);_(@_)"/>
    <numFmt numFmtId="168" formatCode="##,##0.0;\(##,##0.0\);\-"/>
    <numFmt numFmtId="169" formatCode="_-* #,##0.00_р_._-;\-* #,##0.00_р_._-;_-* &quot;-&quot;??_р_._-;_-@_-"/>
    <numFmt numFmtId="170" formatCode="#,##0.0_);\(#,##0.0\)"/>
    <numFmt numFmtId="171" formatCode="0.0_);\(0.0\)"/>
    <numFmt numFmtId="172" formatCode="##,##0;\(##,##0\);\-"/>
  </numFmts>
  <fonts count="42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0"/>
      <name val="Arial Armenian"/>
      <family val="2"/>
    </font>
    <font>
      <sz val="10"/>
      <name val="GHEA Grapalat"/>
      <family val="3"/>
    </font>
    <font>
      <sz val="10"/>
      <color rgb="FF000000"/>
      <name val="GHEA Grapalat"/>
      <family val="3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0"/>
      <color rgb="FF000000"/>
      <name val="Arial Armenian"/>
      <family val="2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1"/>
      <color theme="1"/>
      <name val="GHEA Grapalat"/>
      <family val="3"/>
    </font>
    <font>
      <sz val="10"/>
      <name val="Arial"/>
      <family val="2"/>
    </font>
    <font>
      <sz val="8"/>
      <name val="GHEA Grapalat"/>
      <family val="3"/>
    </font>
    <font>
      <sz val="8"/>
      <color rgb="FF000000"/>
      <name val="GHEA Grapalat"/>
      <family val="3"/>
    </font>
    <font>
      <sz val="8"/>
      <color theme="1"/>
      <name val="GHEA Grapalat"/>
      <family val="3"/>
    </font>
    <font>
      <sz val="8"/>
      <name val="GHEA Grapalat"/>
      <family val="2"/>
    </font>
    <font>
      <sz val="8"/>
      <color rgb="FF000000"/>
      <name val="Arial Armenian"/>
      <family val="2"/>
    </font>
    <font>
      <sz val="10"/>
      <color indexed="8"/>
      <name val="GHEA Grapalat"/>
      <family val="3"/>
    </font>
    <font>
      <b/>
      <sz val="10"/>
      <color theme="1"/>
      <name val="GHEA Grapalat"/>
      <family val="3"/>
    </font>
    <font>
      <sz val="10"/>
      <name val="Arial"/>
      <family val="2"/>
      <charset val="204"/>
    </font>
    <font>
      <i/>
      <sz val="12"/>
      <name val="GHEA Grapalat"/>
      <family val="3"/>
    </font>
    <font>
      <b/>
      <sz val="8"/>
      <name val="GHEA Grapalat"/>
      <family val="2"/>
    </font>
    <font>
      <sz val="10"/>
      <color theme="1"/>
      <name val="Calibri"/>
      <family val="2"/>
      <charset val="1"/>
      <scheme val="minor"/>
    </font>
    <font>
      <sz val="10"/>
      <name val="Arial Unicode"/>
      <family val="2"/>
    </font>
    <font>
      <b/>
      <sz val="12"/>
      <name val="GHEA Grapalat"/>
      <family val="2"/>
    </font>
    <font>
      <b/>
      <sz val="12"/>
      <name val="GHEA Grapalat"/>
      <family val="3"/>
    </font>
    <font>
      <b/>
      <sz val="12"/>
      <color indexed="8"/>
      <name val="GHEA Grapalat"/>
      <family val="3"/>
    </font>
    <font>
      <sz val="12"/>
      <name val="GHEA Grapalat"/>
      <family val="3"/>
    </font>
    <font>
      <b/>
      <u/>
      <sz val="12"/>
      <color theme="1"/>
      <name val="GHEA Grapalat"/>
      <family val="3"/>
    </font>
    <font>
      <b/>
      <i/>
      <sz val="12"/>
      <name val="GHEA Grapalat"/>
      <family val="3"/>
    </font>
    <font>
      <sz val="10"/>
      <color indexed="8"/>
      <name val="MS Sans Serif"/>
      <family val="2"/>
      <charset val="204"/>
    </font>
    <font>
      <sz val="12"/>
      <color indexed="8"/>
      <name val="GHEA Grapalat"/>
      <family val="3"/>
    </font>
    <font>
      <sz val="12"/>
      <color rgb="FF000000"/>
      <name val="Times New Roman"/>
      <family val="1"/>
      <charset val="204"/>
    </font>
    <font>
      <sz val="12"/>
      <color rgb="FF000000"/>
      <name val="GHEA Grapalat"/>
      <family val="3"/>
    </font>
    <font>
      <sz val="12"/>
      <name val="GHEA Grapalat"/>
      <family val="2"/>
    </font>
    <font>
      <i/>
      <sz val="12"/>
      <name val="GHEA Grapalat"/>
      <family val="2"/>
    </font>
    <font>
      <i/>
      <sz val="12"/>
      <color theme="1"/>
      <name val="GHEA Grapalat"/>
      <family val="3"/>
    </font>
    <font>
      <sz val="12"/>
      <color rgb="FF000000"/>
      <name val="Times New Roman"/>
      <family val="1"/>
    </font>
    <font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1">
    <xf numFmtId="0" fontId="0" fillId="0" borderId="0"/>
    <xf numFmtId="0" fontId="4" fillId="0" borderId="0"/>
    <xf numFmtId="43" fontId="5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8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168" fontId="18" fillId="0" borderId="0" applyFill="0" applyBorder="0" applyProtection="0">
      <alignment horizontal="right" vertical="top"/>
    </xf>
    <xf numFmtId="0" fontId="5" fillId="0" borderId="0"/>
    <xf numFmtId="0" fontId="3" fillId="0" borderId="0"/>
    <xf numFmtId="169" fontId="22" fillId="0" borderId="0" applyFont="0" applyFill="0" applyBorder="0" applyAlignment="0" applyProtection="0"/>
    <xf numFmtId="0" fontId="22" fillId="0" borderId="0"/>
    <xf numFmtId="0" fontId="18" fillId="0" borderId="0">
      <alignment horizontal="left" vertical="top" wrapText="1"/>
    </xf>
    <xf numFmtId="0" fontId="5" fillId="0" borderId="0"/>
    <xf numFmtId="168" fontId="24" fillId="0" borderId="0" applyFill="0" applyBorder="0" applyProtection="0">
      <alignment horizontal="right" vertical="top"/>
    </xf>
    <xf numFmtId="0" fontId="26" fillId="0" borderId="0"/>
    <xf numFmtId="0" fontId="5" fillId="0" borderId="0"/>
    <xf numFmtId="0" fontId="33" fillId="0" borderId="0"/>
    <xf numFmtId="0" fontId="41" fillId="0" borderId="0"/>
    <xf numFmtId="43" fontId="4" fillId="0" borderId="0" applyFont="0" applyFill="0" applyBorder="0" applyAlignment="0" applyProtection="0"/>
    <xf numFmtId="0" fontId="4" fillId="0" borderId="0"/>
    <xf numFmtId="0" fontId="2" fillId="0" borderId="0"/>
    <xf numFmtId="0" fontId="5" fillId="0" borderId="0"/>
    <xf numFmtId="165" fontId="5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</cellStyleXfs>
  <cellXfs count="313">
    <xf numFmtId="0" fontId="0" fillId="0" borderId="0" xfId="0" applyFill="1" applyBorder="1" applyAlignment="1">
      <alignment horizontal="left" vertical="top"/>
    </xf>
    <xf numFmtId="0" fontId="11" fillId="0" borderId="0" xfId="0" applyFont="1"/>
    <xf numFmtId="0" fontId="12" fillId="0" borderId="0" xfId="0" applyFont="1"/>
    <xf numFmtId="0" fontId="10" fillId="0" borderId="0" xfId="0" applyFont="1" applyFill="1" applyBorder="1" applyAlignment="1">
      <alignment horizontal="left" vertical="top"/>
    </xf>
    <xf numFmtId="0" fontId="7" fillId="0" borderId="0" xfId="0" applyFont="1" applyFill="1" applyBorder="1" applyAlignment="1">
      <alignment horizontal="left" vertical="top"/>
    </xf>
    <xf numFmtId="0" fontId="13" fillId="0" borderId="0" xfId="0" applyFont="1"/>
    <xf numFmtId="0" fontId="8" fillId="0" borderId="0" xfId="0" applyFont="1" applyFill="1" applyBorder="1" applyAlignment="1">
      <alignment horizontal="left" vertical="top"/>
    </xf>
    <xf numFmtId="0" fontId="9" fillId="0" borderId="0" xfId="0" applyFont="1" applyFill="1" applyAlignment="1">
      <alignment wrapText="1"/>
    </xf>
    <xf numFmtId="0" fontId="16" fillId="0" borderId="0" xfId="0" applyFont="1" applyFill="1" applyBorder="1" applyAlignment="1">
      <alignment horizontal="left" vertical="top"/>
    </xf>
    <xf numFmtId="167" fontId="15" fillId="0" borderId="0" xfId="5" applyNumberFormat="1" applyFont="1" applyAlignment="1">
      <alignment horizontal="right" vertical="center"/>
    </xf>
    <xf numFmtId="0" fontId="17" fillId="0" borderId="0" xfId="0" applyFont="1" applyFill="1" applyAlignment="1">
      <alignment horizontal="right"/>
    </xf>
    <xf numFmtId="167" fontId="15" fillId="0" borderId="0" xfId="3" applyNumberFormat="1" applyFont="1" applyAlignment="1">
      <alignment horizontal="right" vertical="center"/>
    </xf>
    <xf numFmtId="0" fontId="19" fillId="0" borderId="0" xfId="0" applyFont="1" applyFill="1" applyBorder="1" applyAlignment="1">
      <alignment horizontal="left" vertical="top"/>
    </xf>
    <xf numFmtId="0" fontId="17" fillId="0" borderId="0" xfId="0" applyFont="1"/>
    <xf numFmtId="0" fontId="12" fillId="0" borderId="7" xfId="0" applyFont="1" applyBorder="1" applyAlignment="1">
      <alignment horizontal="center" vertical="center" wrapText="1"/>
    </xf>
    <xf numFmtId="0" fontId="11" fillId="0" borderId="0" xfId="0" applyFont="1" applyFill="1"/>
    <xf numFmtId="0" fontId="11" fillId="0" borderId="0" xfId="0" applyFont="1" applyFill="1" applyAlignment="1">
      <alignment horizontal="right"/>
    </xf>
    <xf numFmtId="0" fontId="11" fillId="0" borderId="0" xfId="0" applyFont="1" applyBorder="1"/>
    <xf numFmtId="0" fontId="21" fillId="0" borderId="0" xfId="0" applyFont="1" applyFill="1" applyAlignment="1">
      <alignment horizontal="center" wrapText="1"/>
    </xf>
    <xf numFmtId="0" fontId="11" fillId="0" borderId="0" xfId="0" applyFont="1" applyFill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6" fillId="2" borderId="0" xfId="16" applyFont="1" applyFill="1">
      <alignment horizontal="left" vertical="top" wrapText="1"/>
    </xf>
    <xf numFmtId="0" fontId="15" fillId="0" borderId="0" xfId="15" applyFont="1" applyAlignment="1">
      <alignment horizontal="right"/>
    </xf>
    <xf numFmtId="0" fontId="15" fillId="0" borderId="0" xfId="15" applyFont="1" applyFill="1" applyBorder="1" applyAlignment="1">
      <alignment horizontal="right"/>
    </xf>
    <xf numFmtId="0" fontId="11" fillId="0" borderId="0" xfId="0" applyFont="1" applyFill="1" applyAlignment="1"/>
    <xf numFmtId="0" fontId="25" fillId="0" borderId="0" xfId="0" applyFont="1" applyAlignment="1">
      <alignment horizontal="left" vertical="top" wrapText="1"/>
    </xf>
    <xf numFmtId="0" fontId="27" fillId="0" borderId="9" xfId="0" applyFont="1" applyBorder="1" applyAlignment="1">
      <alignment vertical="top" wrapText="1"/>
    </xf>
    <xf numFmtId="43" fontId="11" fillId="0" borderId="0" xfId="0" applyNumberFormat="1" applyFont="1"/>
    <xf numFmtId="0" fontId="9" fillId="0" borderId="0" xfId="0" applyFont="1" applyAlignment="1">
      <alignment wrapText="1"/>
    </xf>
    <xf numFmtId="0" fontId="6" fillId="0" borderId="0" xfId="0" applyFont="1" applyAlignment="1">
      <alignment horizontal="center" vertical="center" wrapText="1"/>
    </xf>
    <xf numFmtId="165" fontId="6" fillId="0" borderId="0" xfId="3" applyFont="1" applyAlignment="1">
      <alignment horizontal="center" vertical="center" wrapText="1"/>
    </xf>
    <xf numFmtId="49" fontId="29" fillId="0" borderId="14" xfId="0" applyNumberFormat="1" applyFont="1" applyFill="1" applyBorder="1" applyAlignment="1">
      <alignment horizontal="center" vertical="center" textRotation="90" wrapText="1"/>
    </xf>
    <xf numFmtId="0" fontId="29" fillId="0" borderId="14" xfId="0" applyNumberFormat="1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165" fontId="30" fillId="0" borderId="0" xfId="3" applyFont="1" applyAlignment="1">
      <alignment horizontal="center" vertical="center" wrapText="1"/>
    </xf>
    <xf numFmtId="0" fontId="30" fillId="0" borderId="14" xfId="0" applyFont="1" applyBorder="1" applyAlignment="1">
      <alignment horizontal="center" vertical="center" wrapText="1"/>
    </xf>
    <xf numFmtId="0" fontId="31" fillId="0" borderId="14" xfId="0" applyFont="1" applyBorder="1" applyAlignment="1">
      <alignment horizontal="center" vertical="center" wrapText="1"/>
    </xf>
    <xf numFmtId="0" fontId="28" fillId="0" borderId="0" xfId="0" applyFont="1" applyAlignment="1">
      <alignment vertical="center" wrapText="1"/>
    </xf>
    <xf numFmtId="165" fontId="28" fillId="0" borderId="0" xfId="3" applyFont="1" applyAlignment="1">
      <alignment vertical="center" wrapText="1"/>
    </xf>
    <xf numFmtId="0" fontId="32" fillId="0" borderId="0" xfId="0" applyFont="1" applyAlignment="1">
      <alignment vertical="center" wrapText="1"/>
    </xf>
    <xf numFmtId="165" fontId="32" fillId="0" borderId="0" xfId="3" applyFont="1" applyAlignment="1">
      <alignment vertical="center" wrapText="1"/>
    </xf>
    <xf numFmtId="0" fontId="20" fillId="0" borderId="0" xfId="21" applyFont="1"/>
    <xf numFmtId="0" fontId="20" fillId="0" borderId="0" xfId="21" applyFont="1" applyAlignment="1" applyProtection="1">
      <alignment horizontal="left" wrapText="1"/>
      <protection locked="0"/>
    </xf>
    <xf numFmtId="0" fontId="20" fillId="0" borderId="0" xfId="21" applyFont="1" applyProtection="1">
      <protection locked="0"/>
    </xf>
    <xf numFmtId="0" fontId="20" fillId="0" borderId="0" xfId="21" applyFont="1" applyAlignment="1" applyProtection="1">
      <alignment horizontal="center"/>
      <protection locked="0"/>
    </xf>
    <xf numFmtId="0" fontId="34" fillId="0" borderId="0" xfId="21" applyFont="1"/>
    <xf numFmtId="0" fontId="30" fillId="0" borderId="0" xfId="21" applyFont="1" applyBorder="1" applyAlignment="1" applyProtection="1">
      <alignment vertical="center" wrapText="1"/>
      <protection locked="0"/>
    </xf>
    <xf numFmtId="0" fontId="34" fillId="0" borderId="0" xfId="21" applyFont="1" applyAlignment="1" applyProtection="1">
      <alignment horizontal="center"/>
      <protection locked="0"/>
    </xf>
    <xf numFmtId="0" fontId="34" fillId="0" borderId="0" xfId="21" applyFont="1" applyProtection="1">
      <protection locked="0"/>
    </xf>
    <xf numFmtId="167" fontId="17" fillId="0" borderId="0" xfId="0" applyNumberFormat="1" applyFont="1" applyFill="1" applyAlignment="1">
      <alignment horizontal="right"/>
    </xf>
    <xf numFmtId="167" fontId="8" fillId="0" borderId="0" xfId="0" applyNumberFormat="1" applyFont="1" applyFill="1" applyBorder="1" applyAlignment="1">
      <alignment horizontal="left" vertical="top"/>
    </xf>
    <xf numFmtId="0" fontId="9" fillId="2" borderId="0" xfId="0" applyFont="1" applyFill="1" applyAlignment="1">
      <alignment horizontal="center" wrapText="1"/>
    </xf>
    <xf numFmtId="0" fontId="9" fillId="0" borderId="0" xfId="0" applyFont="1" applyFill="1" applyAlignment="1">
      <alignment horizontal="center" wrapText="1"/>
    </xf>
    <xf numFmtId="0" fontId="12" fillId="0" borderId="7" xfId="0" applyFont="1" applyBorder="1" applyAlignment="1">
      <alignment vertical="center"/>
    </xf>
    <xf numFmtId="0" fontId="12" fillId="0" borderId="7" xfId="0" applyFont="1" applyBorder="1" applyAlignment="1">
      <alignment vertical="center" wrapText="1"/>
    </xf>
    <xf numFmtId="0" fontId="12" fillId="0" borderId="11" xfId="0" applyFont="1" applyBorder="1" applyAlignment="1">
      <alignment vertical="center"/>
    </xf>
    <xf numFmtId="0" fontId="9" fillId="0" borderId="4" xfId="0" applyFont="1" applyBorder="1" applyAlignment="1">
      <alignment horizontal="center" vertical="center" wrapText="1"/>
    </xf>
    <xf numFmtId="43" fontId="9" fillId="0" borderId="7" xfId="3" applyNumberFormat="1" applyFont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 wrapText="1"/>
    </xf>
    <xf numFmtId="43" fontId="9" fillId="0" borderId="4" xfId="3" applyNumberFormat="1" applyFont="1" applyBorder="1" applyAlignment="1">
      <alignment horizontal="center" vertical="center" wrapText="1"/>
    </xf>
    <xf numFmtId="0" fontId="30" fillId="2" borderId="7" xfId="16" applyFont="1" applyFill="1" applyBorder="1">
      <alignment horizontal="left" vertical="top" wrapText="1"/>
    </xf>
    <xf numFmtId="43" fontId="12" fillId="0" borderId="7" xfId="3" applyNumberFormat="1" applyFont="1" applyBorder="1"/>
    <xf numFmtId="0" fontId="30" fillId="2" borderId="9" xfId="16" applyFont="1" applyFill="1" applyBorder="1" applyAlignment="1">
      <alignment horizontal="left" vertical="top" wrapText="1"/>
    </xf>
    <xf numFmtId="0" fontId="12" fillId="0" borderId="7" xfId="0" applyFont="1" applyBorder="1" applyAlignment="1">
      <alignment horizontal="left" vertical="center" wrapText="1"/>
    </xf>
    <xf numFmtId="0" fontId="36" fillId="0" borderId="0" xfId="0" applyFont="1" applyFill="1" applyBorder="1" applyAlignment="1">
      <alignment horizontal="left" vertical="top"/>
    </xf>
    <xf numFmtId="0" fontId="12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center" wrapText="1"/>
    </xf>
    <xf numFmtId="168" fontId="23" fillId="0" borderId="1" xfId="11" applyNumberFormat="1" applyFont="1" applyBorder="1" applyAlignment="1">
      <alignment horizontal="right" vertical="top"/>
    </xf>
    <xf numFmtId="0" fontId="37" fillId="0" borderId="1" xfId="0" applyFont="1" applyBorder="1" applyAlignment="1">
      <alignment horizontal="left" vertical="top" wrapText="1"/>
    </xf>
    <xf numFmtId="0" fontId="30" fillId="2" borderId="9" xfId="0" applyFont="1" applyFill="1" applyBorder="1" applyAlignment="1">
      <alignment horizontal="left" wrapText="1"/>
    </xf>
    <xf numFmtId="0" fontId="38" fillId="0" borderId="1" xfId="0" applyFont="1" applyBorder="1" applyAlignment="1">
      <alignment horizontal="left" vertical="top" wrapText="1"/>
    </xf>
    <xf numFmtId="0" fontId="30" fillId="2" borderId="9" xfId="0" applyFont="1" applyFill="1" applyBorder="1" applyAlignment="1">
      <alignment horizontal="left" vertical="center" wrapText="1"/>
    </xf>
    <xf numFmtId="0" fontId="40" fillId="0" borderId="0" xfId="0" applyFont="1" applyFill="1" applyBorder="1" applyAlignment="1">
      <alignment horizontal="left" vertical="top"/>
    </xf>
    <xf numFmtId="0" fontId="12" fillId="0" borderId="10" xfId="0" applyFont="1" applyFill="1" applyBorder="1" applyAlignment="1">
      <alignment horizontal="center" vertical="top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30" fillId="0" borderId="1" xfId="17" applyFont="1" applyBorder="1" applyAlignment="1">
      <alignment horizontal="center" vertical="top" wrapText="1"/>
    </xf>
    <xf numFmtId="167" fontId="30" fillId="0" borderId="1" xfId="17" applyNumberFormat="1" applyFont="1" applyBorder="1" applyAlignment="1">
      <alignment horizontal="center" vertical="top" wrapText="1"/>
    </xf>
    <xf numFmtId="0" fontId="12" fillId="0" borderId="13" xfId="0" applyFont="1" applyFill="1" applyBorder="1" applyAlignment="1">
      <alignment horizontal="left" vertical="top" wrapText="1"/>
    </xf>
    <xf numFmtId="0" fontId="12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top" wrapText="1"/>
    </xf>
    <xf numFmtId="0" fontId="12" fillId="0" borderId="3" xfId="0" applyFont="1" applyFill="1" applyBorder="1" applyAlignment="1">
      <alignment horizontal="left" vertical="top" wrapText="1"/>
    </xf>
    <xf numFmtId="0" fontId="12" fillId="0" borderId="5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center" vertical="top" wrapText="1"/>
    </xf>
    <xf numFmtId="0" fontId="12" fillId="0" borderId="0" xfId="0" applyFont="1" applyFill="1" applyBorder="1" applyAlignment="1">
      <alignment horizontal="center" vertical="center" wrapText="1"/>
    </xf>
    <xf numFmtId="0" fontId="34" fillId="2" borderId="10" xfId="0" applyFont="1" applyFill="1" applyBorder="1" applyAlignment="1">
      <alignment horizontal="left" vertical="center" wrapText="1"/>
    </xf>
    <xf numFmtId="0" fontId="35" fillId="0" borderId="0" xfId="0" applyFont="1" applyAlignment="1">
      <alignment horizontal="left" vertical="top" wrapText="1"/>
    </xf>
    <xf numFmtId="167" fontId="30" fillId="2" borderId="1" xfId="3" applyNumberFormat="1" applyFont="1" applyFill="1" applyBorder="1" applyAlignment="1">
      <alignment horizontal="center" vertical="center"/>
    </xf>
    <xf numFmtId="167" fontId="30" fillId="2" borderId="15" xfId="3" applyNumberFormat="1" applyFont="1" applyFill="1" applyBorder="1" applyAlignment="1">
      <alignment horizontal="center" vertical="center"/>
    </xf>
    <xf numFmtId="0" fontId="34" fillId="2" borderId="15" xfId="0" applyFont="1" applyFill="1" applyBorder="1" applyAlignment="1">
      <alignment horizontal="left" vertical="center" wrapText="1"/>
    </xf>
    <xf numFmtId="0" fontId="30" fillId="2" borderId="19" xfId="0" applyFont="1" applyFill="1" applyBorder="1" applyAlignment="1">
      <alignment vertical="center"/>
    </xf>
    <xf numFmtId="49" fontId="34" fillId="0" borderId="14" xfId="0" applyNumberFormat="1" applyFont="1" applyFill="1" applyBorder="1" applyAlignment="1">
      <alignment horizontal="center" vertical="center" textRotation="90" wrapText="1"/>
    </xf>
    <xf numFmtId="0" fontId="12" fillId="0" borderId="1" xfId="0" applyFont="1" applyBorder="1" applyAlignment="1">
      <alignment horizontal="center" wrapText="1"/>
    </xf>
    <xf numFmtId="0" fontId="12" fillId="2" borderId="0" xfId="0" applyFont="1" applyFill="1"/>
    <xf numFmtId="0" fontId="28" fillId="2" borderId="0" xfId="0" applyFont="1" applyFill="1"/>
    <xf numFmtId="0" fontId="12" fillId="2" borderId="0" xfId="0" applyFont="1" applyFill="1" applyBorder="1" applyAlignment="1">
      <alignment horizontal="left" vertical="top"/>
    </xf>
    <xf numFmtId="0" fontId="34" fillId="0" borderId="0" xfId="21" applyFont="1" applyAlignment="1" applyProtection="1">
      <alignment horizontal="left" wrapText="1"/>
      <protection locked="0"/>
    </xf>
    <xf numFmtId="0" fontId="29" fillId="0" borderId="0" xfId="21" applyFont="1" applyAlignment="1" applyProtection="1">
      <protection locked="0"/>
    </xf>
    <xf numFmtId="0" fontId="29" fillId="0" borderId="0" xfId="21" applyFont="1" applyAlignment="1" applyProtection="1">
      <alignment horizontal="right"/>
      <protection locked="0"/>
    </xf>
    <xf numFmtId="0" fontId="30" fillId="0" borderId="14" xfId="21" applyFont="1" applyBorder="1" applyAlignment="1" applyProtection="1">
      <alignment horizontal="center" vertical="center" wrapText="1"/>
      <protection locked="0"/>
    </xf>
    <xf numFmtId="0" fontId="34" fillId="0" borderId="14" xfId="21" applyFont="1" applyBorder="1" applyAlignment="1">
      <alignment horizontal="center" vertical="center"/>
    </xf>
    <xf numFmtId="43" fontId="20" fillId="0" borderId="0" xfId="21" applyNumberFormat="1" applyFont="1"/>
    <xf numFmtId="0" fontId="30" fillId="0" borderId="14" xfId="0" applyFont="1" applyFill="1" applyBorder="1" applyAlignment="1">
      <alignment horizontal="left" vertical="top" wrapText="1"/>
    </xf>
    <xf numFmtId="167" fontId="30" fillId="2" borderId="14" xfId="3" applyNumberFormat="1" applyFont="1" applyFill="1" applyBorder="1" applyAlignment="1">
      <alignment horizontal="center" vertical="center"/>
    </xf>
    <xf numFmtId="0" fontId="30" fillId="2" borderId="1" xfId="0" applyFont="1" applyFill="1" applyBorder="1" applyAlignment="1">
      <alignment horizontal="left" vertical="center" wrapText="1"/>
    </xf>
    <xf numFmtId="0" fontId="30" fillId="2" borderId="19" xfId="0" applyFont="1" applyFill="1" applyBorder="1" applyAlignment="1">
      <alignment horizontal="left" vertical="center" wrapText="1"/>
    </xf>
    <xf numFmtId="0" fontId="30" fillId="2" borderId="20" xfId="16" applyFont="1" applyFill="1" applyBorder="1" applyAlignment="1">
      <alignment horizontal="center" vertical="top" wrapText="1"/>
    </xf>
    <xf numFmtId="0" fontId="30" fillId="2" borderId="4" xfId="16" applyFont="1" applyFill="1" applyBorder="1" applyAlignment="1">
      <alignment horizontal="center" vertical="top" wrapText="1"/>
    </xf>
    <xf numFmtId="0" fontId="30" fillId="2" borderId="5" xfId="16" applyFont="1" applyFill="1" applyBorder="1" applyAlignment="1">
      <alignment horizontal="center" vertical="top" wrapText="1"/>
    </xf>
    <xf numFmtId="0" fontId="12" fillId="0" borderId="1" xfId="0" applyFont="1" applyBorder="1" applyAlignment="1">
      <alignment horizontal="left" vertical="top" wrapText="1"/>
    </xf>
    <xf numFmtId="0" fontId="23" fillId="0" borderId="1" xfId="0" applyFont="1" applyBorder="1" applyAlignment="1">
      <alignment horizontal="left" vertical="top" wrapText="1"/>
    </xf>
    <xf numFmtId="0" fontId="12" fillId="2" borderId="20" xfId="0" applyFont="1" applyFill="1" applyBorder="1" applyAlignment="1">
      <alignment horizontal="center" vertical="top" wrapText="1"/>
    </xf>
    <xf numFmtId="0" fontId="12" fillId="2" borderId="5" xfId="0" applyFont="1" applyFill="1" applyBorder="1" applyAlignment="1">
      <alignment horizontal="center" vertical="top" wrapText="1"/>
    </xf>
    <xf numFmtId="0" fontId="12" fillId="2" borderId="4" xfId="0" applyFont="1" applyFill="1" applyBorder="1" applyAlignment="1">
      <alignment horizontal="center" vertical="top" wrapText="1"/>
    </xf>
    <xf numFmtId="49" fontId="30" fillId="2" borderId="20" xfId="16" applyNumberFormat="1" applyFont="1" applyFill="1" applyBorder="1" applyAlignment="1">
      <alignment vertical="top" wrapText="1"/>
    </xf>
    <xf numFmtId="49" fontId="30" fillId="2" borderId="5" xfId="16" applyNumberFormat="1" applyFont="1" applyFill="1" applyBorder="1" applyAlignment="1">
      <alignment vertical="top" wrapText="1"/>
    </xf>
    <xf numFmtId="0" fontId="34" fillId="2" borderId="20" xfId="0" applyFont="1" applyFill="1" applyBorder="1" applyAlignment="1">
      <alignment horizontal="left" vertical="center" wrapText="1"/>
    </xf>
    <xf numFmtId="0" fontId="34" fillId="2" borderId="19" xfId="0" applyFont="1" applyFill="1" applyBorder="1" applyAlignment="1">
      <alignment horizontal="left" vertical="center" wrapText="1"/>
    </xf>
    <xf numFmtId="164" fontId="11" fillId="0" borderId="0" xfId="0" applyNumberFormat="1" applyFont="1"/>
    <xf numFmtId="166" fontId="0" fillId="0" borderId="0" xfId="0" applyNumberFormat="1" applyAlignment="1">
      <alignment horizontal="left" vertical="top" wrapText="1"/>
    </xf>
    <xf numFmtId="0" fontId="6" fillId="2" borderId="0" xfId="16" applyFont="1" applyFill="1">
      <alignment horizontal="left" vertical="top" wrapText="1"/>
    </xf>
    <xf numFmtId="167" fontId="30" fillId="2" borderId="19" xfId="3" applyNumberFormat="1" applyFont="1" applyFill="1" applyBorder="1" applyAlignment="1">
      <alignment horizontal="center" vertical="center"/>
    </xf>
    <xf numFmtId="164" fontId="12" fillId="0" borderId="0" xfId="0" applyNumberFormat="1" applyFont="1"/>
    <xf numFmtId="0" fontId="12" fillId="2" borderId="19" xfId="0" applyFont="1" applyFill="1" applyBorder="1" applyAlignment="1">
      <alignment horizontal="left" vertical="top" wrapText="1"/>
    </xf>
    <xf numFmtId="0" fontId="23" fillId="2" borderId="19" xfId="0" applyFont="1" applyFill="1" applyBorder="1" applyAlignment="1">
      <alignment horizontal="left" vertical="top" wrapText="1"/>
    </xf>
    <xf numFmtId="0" fontId="12" fillId="0" borderId="19" xfId="0" applyFont="1" applyBorder="1" applyAlignment="1">
      <alignment vertical="top" wrapText="1"/>
    </xf>
    <xf numFmtId="49" fontId="30" fillId="2" borderId="5" xfId="16" applyNumberFormat="1" applyFont="1" applyFill="1" applyBorder="1" applyAlignment="1">
      <alignment horizontal="center" vertical="top" wrapText="1"/>
    </xf>
    <xf numFmtId="0" fontId="17" fillId="0" borderId="0" xfId="0" applyFont="1" applyAlignment="1">
      <alignment horizontal="right"/>
    </xf>
    <xf numFmtId="0" fontId="9" fillId="2" borderId="0" xfId="0" applyFont="1" applyFill="1" applyAlignment="1">
      <alignment horizontal="center" wrapText="1"/>
    </xf>
    <xf numFmtId="170" fontId="12" fillId="0" borderId="19" xfId="0" applyNumberFormat="1" applyFont="1" applyBorder="1" applyAlignment="1">
      <alignment vertical="top" wrapText="1"/>
    </xf>
    <xf numFmtId="0" fontId="30" fillId="2" borderId="19" xfId="0" applyFont="1" applyFill="1" applyBorder="1" applyAlignment="1">
      <alignment horizontal="left" vertical="top" wrapText="1"/>
    </xf>
    <xf numFmtId="0" fontId="37" fillId="0" borderId="5" xfId="0" applyFont="1" applyBorder="1" applyAlignment="1">
      <alignment vertical="top" wrapText="1"/>
    </xf>
    <xf numFmtId="49" fontId="30" fillId="2" borderId="10" xfId="16" applyNumberFormat="1" applyFont="1" applyFill="1" applyBorder="1" applyAlignment="1">
      <alignment horizontal="center" vertical="top" wrapText="1"/>
    </xf>
    <xf numFmtId="0" fontId="30" fillId="2" borderId="19" xfId="21" applyFont="1" applyFill="1" applyBorder="1" applyAlignment="1" applyProtection="1">
      <alignment vertical="center" wrapText="1"/>
      <protection locked="0"/>
    </xf>
    <xf numFmtId="165" fontId="30" fillId="0" borderId="9" xfId="3" applyFont="1" applyBorder="1" applyAlignment="1" applyProtection="1">
      <alignment vertical="center" wrapText="1"/>
      <protection locked="0"/>
    </xf>
    <xf numFmtId="0" fontId="30" fillId="2" borderId="20" xfId="16" applyFont="1" applyFill="1" applyBorder="1" applyAlignment="1">
      <alignment horizontal="center" vertical="top" wrapText="1"/>
    </xf>
    <xf numFmtId="0" fontId="30" fillId="2" borderId="4" xfId="16" applyFont="1" applyFill="1" applyBorder="1" applyAlignment="1">
      <alignment horizontal="center" vertical="top" wrapText="1"/>
    </xf>
    <xf numFmtId="0" fontId="30" fillId="2" borderId="5" xfId="16" applyFont="1" applyFill="1" applyBorder="1" applyAlignment="1">
      <alignment horizontal="center" vertical="top" wrapText="1"/>
    </xf>
    <xf numFmtId="0" fontId="9" fillId="2" borderId="0" xfId="0" applyFont="1" applyFill="1" applyAlignment="1">
      <alignment horizontal="center" wrapText="1"/>
    </xf>
    <xf numFmtId="49" fontId="28" fillId="2" borderId="5" xfId="16" applyNumberFormat="1" applyFont="1" applyFill="1" applyBorder="1" applyAlignment="1">
      <alignment horizontal="center" vertical="top" wrapText="1"/>
    </xf>
    <xf numFmtId="49" fontId="28" fillId="2" borderId="5" xfId="16" applyNumberFormat="1" applyFont="1" applyFill="1" applyBorder="1" applyAlignment="1">
      <alignment vertical="top" wrapText="1"/>
    </xf>
    <xf numFmtId="167" fontId="28" fillId="2" borderId="19" xfId="18" applyNumberFormat="1" applyFont="1" applyFill="1" applyBorder="1" applyAlignment="1">
      <alignment horizontal="right" vertical="center"/>
    </xf>
    <xf numFmtId="167" fontId="30" fillId="2" borderId="19" xfId="0" applyNumberFormat="1" applyFont="1" applyFill="1" applyBorder="1" applyAlignment="1">
      <alignment horizontal="left" vertical="center" wrapText="1"/>
    </xf>
    <xf numFmtId="0" fontId="12" fillId="2" borderId="20" xfId="0" applyFont="1" applyFill="1" applyBorder="1" applyAlignment="1">
      <alignment vertical="top" wrapText="1"/>
    </xf>
    <xf numFmtId="167" fontId="30" fillId="2" borderId="16" xfId="0" applyNumberFormat="1" applyFont="1" applyFill="1" applyBorder="1" applyAlignment="1">
      <alignment horizontal="left" vertical="center" wrapText="1"/>
    </xf>
    <xf numFmtId="0" fontId="12" fillId="2" borderId="5" xfId="0" applyFont="1" applyFill="1" applyBorder="1" applyAlignment="1">
      <alignment vertical="top" wrapText="1"/>
    </xf>
    <xf numFmtId="0" fontId="23" fillId="2" borderId="19" xfId="0" applyFont="1" applyFill="1" applyBorder="1" applyAlignment="1">
      <alignment vertical="center"/>
    </xf>
    <xf numFmtId="49" fontId="28" fillId="2" borderId="4" xfId="16" applyNumberFormat="1" applyFont="1" applyFill="1" applyBorder="1" applyAlignment="1">
      <alignment horizontal="center" vertical="top" wrapText="1"/>
    </xf>
    <xf numFmtId="49" fontId="28" fillId="2" borderId="4" xfId="16" applyNumberFormat="1" applyFont="1" applyFill="1" applyBorder="1" applyAlignment="1">
      <alignment vertical="top" wrapText="1"/>
    </xf>
    <xf numFmtId="0" fontId="12" fillId="2" borderId="4" xfId="0" applyFont="1" applyFill="1" applyBorder="1" applyAlignment="1">
      <alignment vertical="top" wrapText="1"/>
    </xf>
    <xf numFmtId="49" fontId="30" fillId="2" borderId="19" xfId="19" applyNumberFormat="1" applyFont="1" applyFill="1" applyBorder="1" applyAlignment="1">
      <alignment horizontal="left" vertical="center" wrapText="1"/>
    </xf>
    <xf numFmtId="168" fontId="30" fillId="2" borderId="19" xfId="11" applyFont="1" applyFill="1" applyBorder="1">
      <alignment horizontal="right" vertical="top"/>
    </xf>
    <xf numFmtId="0" fontId="12" fillId="2" borderId="19" xfId="0" applyFont="1" applyFill="1" applyBorder="1" applyAlignment="1">
      <alignment horizontal="center" vertical="top" wrapText="1"/>
    </xf>
    <xf numFmtId="0" fontId="12" fillId="2" borderId="16" xfId="0" applyFont="1" applyFill="1" applyBorder="1" applyAlignment="1">
      <alignment horizontal="center"/>
    </xf>
    <xf numFmtId="0" fontId="12" fillId="2" borderId="19" xfId="0" applyFont="1" applyFill="1" applyBorder="1" applyAlignment="1">
      <alignment horizontal="center"/>
    </xf>
    <xf numFmtId="0" fontId="38" fillId="2" borderId="19" xfId="0" applyFont="1" applyFill="1" applyBorder="1" applyAlignment="1">
      <alignment horizontal="left" vertical="top" wrapText="1"/>
    </xf>
    <xf numFmtId="0" fontId="37" fillId="2" borderId="19" xfId="0" applyFont="1" applyFill="1" applyBorder="1" applyAlignment="1">
      <alignment horizontal="left" vertical="top" wrapText="1"/>
    </xf>
    <xf numFmtId="0" fontId="28" fillId="0" borderId="23" xfId="0" applyFont="1" applyBorder="1" applyAlignment="1">
      <alignment horizontal="left" vertical="top" wrapText="1"/>
    </xf>
    <xf numFmtId="0" fontId="28" fillId="0" borderId="23" xfId="16" applyFont="1" applyBorder="1" applyAlignment="1">
      <alignment horizontal="center" vertical="top" wrapText="1"/>
    </xf>
    <xf numFmtId="43" fontId="12" fillId="0" borderId="23" xfId="3" applyNumberFormat="1" applyFont="1" applyBorder="1"/>
    <xf numFmtId="0" fontId="9" fillId="2" borderId="23" xfId="0" applyFont="1" applyFill="1" applyBorder="1" applyAlignment="1">
      <alignment horizontal="left" vertical="center" wrapText="1"/>
    </xf>
    <xf numFmtId="43" fontId="12" fillId="2" borderId="23" xfId="3" applyNumberFormat="1" applyFont="1" applyFill="1" applyBorder="1"/>
    <xf numFmtId="0" fontId="30" fillId="0" borderId="23" xfId="0" applyFont="1" applyBorder="1" applyAlignment="1">
      <alignment horizontal="center" vertical="center" wrapText="1"/>
    </xf>
    <xf numFmtId="0" fontId="30" fillId="2" borderId="23" xfId="0" applyFont="1" applyFill="1" applyBorder="1" applyAlignment="1">
      <alignment horizontal="center" vertical="center" wrapText="1"/>
    </xf>
    <xf numFmtId="0" fontId="32" fillId="2" borderId="23" xfId="0" applyFont="1" applyFill="1" applyBorder="1" applyAlignment="1">
      <alignment horizontal="left" vertical="center" wrapText="1"/>
    </xf>
    <xf numFmtId="0" fontId="28" fillId="2" borderId="23" xfId="0" applyFont="1" applyFill="1" applyBorder="1" applyAlignment="1">
      <alignment horizontal="left" vertical="top" wrapText="1"/>
    </xf>
    <xf numFmtId="0" fontId="28" fillId="2" borderId="23" xfId="0" applyFont="1" applyFill="1" applyBorder="1" applyAlignment="1">
      <alignment vertical="top" wrapText="1"/>
    </xf>
    <xf numFmtId="0" fontId="28" fillId="2" borderId="0" xfId="0" applyFont="1" applyFill="1" applyBorder="1" applyAlignment="1">
      <alignment vertical="top" wrapText="1"/>
    </xf>
    <xf numFmtId="0" fontId="11" fillId="2" borderId="0" xfId="0" applyFont="1" applyFill="1"/>
    <xf numFmtId="0" fontId="23" fillId="2" borderId="23" xfId="0" applyFont="1" applyFill="1" applyBorder="1" applyAlignment="1">
      <alignment horizontal="left" vertical="top" wrapText="1"/>
    </xf>
    <xf numFmtId="0" fontId="23" fillId="2" borderId="23" xfId="0" applyFont="1" applyFill="1" applyBorder="1" applyAlignment="1">
      <alignment vertical="top" wrapText="1"/>
    </xf>
    <xf numFmtId="0" fontId="23" fillId="2" borderId="0" xfId="0" applyFont="1" applyFill="1" applyBorder="1" applyAlignment="1">
      <alignment vertical="top" wrapText="1"/>
    </xf>
    <xf numFmtId="0" fontId="12" fillId="2" borderId="0" xfId="0" applyFont="1" applyFill="1" applyAlignment="1">
      <alignment horizontal="left" vertical="top" wrapText="1"/>
    </xf>
    <xf numFmtId="0" fontId="12" fillId="2" borderId="23" xfId="0" applyFont="1" applyFill="1" applyBorder="1" applyAlignment="1">
      <alignment horizontal="left" vertical="top" wrapText="1"/>
    </xf>
    <xf numFmtId="0" fontId="30" fillId="2" borderId="23" xfId="0" applyFont="1" applyFill="1" applyBorder="1" applyAlignment="1">
      <alignment horizontal="center" vertical="top" wrapText="1"/>
    </xf>
    <xf numFmtId="0" fontId="12" fillId="2" borderId="23" xfId="0" applyFont="1" applyFill="1" applyBorder="1" applyAlignment="1">
      <alignment horizontal="center" vertical="top" wrapText="1"/>
    </xf>
    <xf numFmtId="0" fontId="12" fillId="2" borderId="23" xfId="0" applyFont="1" applyFill="1" applyBorder="1" applyAlignment="1">
      <alignment horizontal="left" vertical="top" wrapText="1"/>
    </xf>
    <xf numFmtId="168" fontId="23" fillId="2" borderId="23" xfId="11" applyNumberFormat="1" applyFont="1" applyFill="1" applyBorder="1" applyAlignment="1">
      <alignment horizontal="right" vertical="top"/>
    </xf>
    <xf numFmtId="0" fontId="12" fillId="0" borderId="0" xfId="30" applyFont="1"/>
    <xf numFmtId="0" fontId="9" fillId="0" borderId="0" xfId="30" applyFont="1" applyAlignment="1">
      <alignment horizontal="center"/>
    </xf>
    <xf numFmtId="0" fontId="28" fillId="0" borderId="23" xfId="24" applyFont="1" applyBorder="1" applyAlignment="1">
      <alignment horizontal="left" vertical="top" wrapText="1"/>
    </xf>
    <xf numFmtId="0" fontId="28" fillId="0" borderId="23" xfId="24" applyFont="1" applyBorder="1" applyAlignment="1">
      <alignment vertical="top" wrapText="1"/>
    </xf>
    <xf numFmtId="0" fontId="28" fillId="0" borderId="0" xfId="24" applyFont="1" applyBorder="1" applyAlignment="1">
      <alignment vertical="top" wrapText="1"/>
    </xf>
    <xf numFmtId="0" fontId="30" fillId="0" borderId="23" xfId="30" applyFont="1" applyBorder="1" applyAlignment="1">
      <alignment horizontal="left" vertical="top" wrapText="1"/>
    </xf>
    <xf numFmtId="0" fontId="30" fillId="0" borderId="23" xfId="30" applyFont="1" applyBorder="1" applyAlignment="1">
      <alignment vertical="top" wrapText="1"/>
    </xf>
    <xf numFmtId="0" fontId="28" fillId="0" borderId="0" xfId="30" applyFont="1" applyBorder="1" applyAlignment="1">
      <alignment vertical="top" wrapText="1"/>
    </xf>
    <xf numFmtId="0" fontId="28" fillId="0" borderId="0" xfId="30" applyFont="1" applyFill="1" applyBorder="1" applyAlignment="1">
      <alignment vertical="top" wrapText="1"/>
    </xf>
    <xf numFmtId="0" fontId="12" fillId="0" borderId="0" xfId="30" applyFont="1" applyBorder="1"/>
    <xf numFmtId="0" fontId="39" fillId="0" borderId="0" xfId="30" applyFont="1"/>
    <xf numFmtId="0" fontId="23" fillId="0" borderId="23" xfId="30" applyFont="1" applyBorder="1" applyAlignment="1">
      <alignment horizontal="left" vertical="top" wrapText="1"/>
    </xf>
    <xf numFmtId="0" fontId="11" fillId="2" borderId="0" xfId="0" applyFont="1" applyFill="1" applyAlignment="1">
      <alignment horizontal="center" wrapText="1"/>
    </xf>
    <xf numFmtId="0" fontId="9" fillId="0" borderId="0" xfId="0" applyFont="1" applyAlignment="1"/>
    <xf numFmtId="1" fontId="30" fillId="2" borderId="23" xfId="21" applyNumberFormat="1" applyFont="1" applyFill="1" applyBorder="1" applyAlignment="1" applyProtection="1">
      <alignment horizontal="center" vertical="center" wrapText="1"/>
      <protection locked="0"/>
    </xf>
    <xf numFmtId="0" fontId="12" fillId="2" borderId="23" xfId="0" applyFont="1" applyFill="1" applyBorder="1" applyAlignment="1">
      <alignment vertical="top" wrapText="1"/>
    </xf>
    <xf numFmtId="0" fontId="30" fillId="2" borderId="23" xfId="21" applyFont="1" applyFill="1" applyBorder="1" applyAlignment="1" applyProtection="1">
      <alignment horizontal="center" vertical="center" wrapText="1"/>
      <protection locked="0"/>
    </xf>
    <xf numFmtId="1" fontId="30" fillId="2" borderId="23" xfId="21" applyNumberFormat="1" applyFont="1" applyFill="1" applyBorder="1" applyAlignment="1" applyProtection="1">
      <alignment horizontal="right" vertical="center" wrapText="1"/>
      <protection locked="0"/>
    </xf>
    <xf numFmtId="0" fontId="12" fillId="2" borderId="23" xfId="0" applyFont="1" applyFill="1" applyBorder="1" applyAlignment="1">
      <alignment horizontal="right" vertical="top" wrapText="1"/>
    </xf>
    <xf numFmtId="167" fontId="30" fillId="2" borderId="23" xfId="3" applyNumberFormat="1" applyFont="1" applyFill="1" applyBorder="1" applyAlignment="1">
      <alignment horizontal="center" vertical="top"/>
    </xf>
    <xf numFmtId="171" fontId="30" fillId="2" borderId="23" xfId="21" applyNumberFormat="1" applyFont="1" applyFill="1" applyBorder="1" applyAlignment="1" applyProtection="1">
      <alignment horizontal="right" vertical="center" wrapText="1"/>
      <protection locked="0"/>
    </xf>
    <xf numFmtId="167" fontId="12" fillId="0" borderId="23" xfId="3" applyNumberFormat="1" applyFont="1" applyBorder="1"/>
    <xf numFmtId="170" fontId="30" fillId="0" borderId="14" xfId="0" applyNumberFormat="1" applyFont="1" applyBorder="1" applyAlignment="1">
      <alignment vertical="center" wrapText="1"/>
    </xf>
    <xf numFmtId="0" fontId="30" fillId="2" borderId="25" xfId="2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>
      <alignment horizontal="center" vertical="top" wrapText="1"/>
    </xf>
    <xf numFmtId="0" fontId="12" fillId="2" borderId="19" xfId="0" applyFont="1" applyFill="1" applyBorder="1" applyAlignment="1">
      <alignment horizontal="center" vertical="top" wrapText="1"/>
    </xf>
    <xf numFmtId="0" fontId="30" fillId="2" borderId="4" xfId="16" applyFont="1" applyFill="1" applyBorder="1" applyAlignment="1">
      <alignment horizontal="center" vertical="top" wrapText="1"/>
    </xf>
    <xf numFmtId="49" fontId="30" fillId="2" borderId="5" xfId="16" applyNumberFormat="1" applyFont="1" applyFill="1" applyBorder="1" applyAlignment="1">
      <alignment horizontal="center" vertical="top" wrapText="1"/>
    </xf>
    <xf numFmtId="0" fontId="30" fillId="2" borderId="5" xfId="16" applyFont="1" applyFill="1" applyBorder="1" applyAlignment="1">
      <alignment horizontal="center" vertical="top" wrapText="1"/>
    </xf>
    <xf numFmtId="0" fontId="28" fillId="0" borderId="0" xfId="0" applyFont="1" applyAlignment="1">
      <alignment horizontal="left" vertical="top" wrapText="1"/>
    </xf>
    <xf numFmtId="0" fontId="30" fillId="0" borderId="23" xfId="30" applyFont="1" applyBorder="1" applyAlignment="1">
      <alignment horizontal="left" vertical="top" wrapText="1"/>
    </xf>
    <xf numFmtId="0" fontId="12" fillId="2" borderId="23" xfId="0" applyFont="1" applyFill="1" applyBorder="1" applyAlignment="1">
      <alignment horizontal="center" vertical="top" wrapText="1"/>
    </xf>
    <xf numFmtId="0" fontId="12" fillId="2" borderId="23" xfId="0" applyFont="1" applyFill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168" fontId="30" fillId="0" borderId="1" xfId="11" applyNumberFormat="1" applyFont="1" applyBorder="1" applyAlignment="1">
      <alignment horizontal="right" vertical="top"/>
    </xf>
    <xf numFmtId="170" fontId="30" fillId="0" borderId="1" xfId="0" applyNumberFormat="1" applyFont="1" applyBorder="1" applyAlignment="1">
      <alignment horizontal="right" vertical="top" wrapText="1"/>
    </xf>
    <xf numFmtId="49" fontId="30" fillId="0" borderId="4" xfId="3" applyNumberFormat="1" applyFont="1" applyBorder="1" applyAlignment="1">
      <alignment horizontal="right" vertical="top" wrapText="1"/>
    </xf>
    <xf numFmtId="0" fontId="30" fillId="0" borderId="1" xfId="0" applyFont="1" applyBorder="1" applyAlignment="1">
      <alignment horizontal="left" vertical="top" wrapText="1"/>
    </xf>
    <xf numFmtId="167" fontId="12" fillId="0" borderId="7" xfId="3" applyNumberFormat="1" applyFont="1" applyBorder="1"/>
    <xf numFmtId="167" fontId="12" fillId="2" borderId="23" xfId="3" applyNumberFormat="1" applyFont="1" applyFill="1" applyBorder="1" applyAlignment="1">
      <alignment horizontal="center"/>
    </xf>
    <xf numFmtId="167" fontId="28" fillId="2" borderId="23" xfId="0" applyNumberFormat="1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top" wrapText="1"/>
    </xf>
    <xf numFmtId="0" fontId="12" fillId="2" borderId="5" xfId="0" applyFont="1" applyFill="1" applyBorder="1" applyAlignment="1">
      <alignment horizontal="center" vertical="top" wrapText="1"/>
    </xf>
    <xf numFmtId="0" fontId="12" fillId="2" borderId="4" xfId="0" applyFont="1" applyFill="1" applyBorder="1" applyAlignment="1">
      <alignment horizontal="center" vertical="top" wrapText="1"/>
    </xf>
    <xf numFmtId="0" fontId="30" fillId="2" borderId="20" xfId="16" applyFont="1" applyFill="1" applyBorder="1" applyAlignment="1">
      <alignment horizontal="center" vertical="top" wrapText="1"/>
    </xf>
    <xf numFmtId="0" fontId="30" fillId="2" borderId="4" xfId="16" applyFont="1" applyFill="1" applyBorder="1" applyAlignment="1">
      <alignment horizontal="center" vertical="top" wrapText="1"/>
    </xf>
    <xf numFmtId="49" fontId="30" fillId="2" borderId="5" xfId="16" applyNumberFormat="1" applyFont="1" applyFill="1" applyBorder="1" applyAlignment="1">
      <alignment horizontal="center" vertical="top" wrapText="1"/>
    </xf>
    <xf numFmtId="0" fontId="30" fillId="2" borderId="5" xfId="16" applyFont="1" applyFill="1" applyBorder="1" applyAlignment="1">
      <alignment horizontal="center" vertical="top" wrapText="1"/>
    </xf>
    <xf numFmtId="0" fontId="12" fillId="2" borderId="23" xfId="0" applyFont="1" applyFill="1" applyBorder="1" applyAlignment="1">
      <alignment horizontal="center" vertical="top" wrapText="1"/>
    </xf>
    <xf numFmtId="0" fontId="12" fillId="2" borderId="23" xfId="0" applyFont="1" applyFill="1" applyBorder="1" applyAlignment="1">
      <alignment horizontal="left" vertical="top" wrapText="1"/>
    </xf>
    <xf numFmtId="167" fontId="30" fillId="2" borderId="23" xfId="3" applyNumberFormat="1" applyFont="1" applyFill="1" applyBorder="1" applyAlignment="1">
      <alignment horizontal="center" vertical="center"/>
    </xf>
    <xf numFmtId="172" fontId="23" fillId="2" borderId="23" xfId="11" applyNumberFormat="1" applyFont="1" applyFill="1" applyBorder="1" applyAlignment="1">
      <alignment horizontal="right" vertical="top"/>
    </xf>
    <xf numFmtId="0" fontId="39" fillId="2" borderId="25" xfId="0" applyFont="1" applyFill="1" applyBorder="1" applyAlignment="1">
      <alignment horizontal="left" vertical="top" wrapText="1"/>
    </xf>
    <xf numFmtId="0" fontId="39" fillId="2" borderId="24" xfId="0" applyFont="1" applyFill="1" applyBorder="1" applyAlignment="1">
      <alignment horizontal="left" vertical="top" wrapText="1"/>
    </xf>
    <xf numFmtId="0" fontId="12" fillId="2" borderId="23" xfId="0" applyFont="1" applyFill="1" applyBorder="1" applyAlignment="1">
      <alignment horizontal="center" vertical="top" wrapText="1"/>
    </xf>
    <xf numFmtId="0" fontId="12" fillId="2" borderId="21" xfId="0" applyFont="1" applyFill="1" applyBorder="1" applyAlignment="1">
      <alignment horizontal="center" vertical="top" wrapText="1"/>
    </xf>
    <xf numFmtId="0" fontId="12" fillId="2" borderId="0" xfId="0" applyFont="1" applyFill="1" applyAlignment="1">
      <alignment horizontal="center" vertical="top" wrapText="1"/>
    </xf>
    <xf numFmtId="0" fontId="12" fillId="2" borderId="22" xfId="0" applyFont="1" applyFill="1" applyBorder="1" applyAlignment="1">
      <alignment horizontal="center" vertical="top" wrapText="1"/>
    </xf>
    <xf numFmtId="0" fontId="12" fillId="2" borderId="19" xfId="0" applyFont="1" applyFill="1" applyBorder="1" applyAlignment="1">
      <alignment horizontal="center" vertical="top" wrapText="1"/>
    </xf>
    <xf numFmtId="0" fontId="9" fillId="2" borderId="16" xfId="0" applyFont="1" applyFill="1" applyBorder="1" applyAlignment="1">
      <alignment horizontal="center"/>
    </xf>
    <xf numFmtId="0" fontId="9" fillId="2" borderId="18" xfId="0" applyFont="1" applyFill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2" fillId="0" borderId="12" xfId="0" applyFont="1" applyBorder="1" applyAlignment="1">
      <alignment horizontal="center"/>
    </xf>
    <xf numFmtId="0" fontId="12" fillId="0" borderId="11" xfId="0" applyFont="1" applyBorder="1" applyAlignment="1">
      <alignment horizontal="center"/>
    </xf>
    <xf numFmtId="0" fontId="12" fillId="0" borderId="10" xfId="0" applyFont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0" fontId="12" fillId="0" borderId="8" xfId="0" applyFont="1" applyBorder="1" applyAlignment="1">
      <alignment horizontal="center" vertical="top" wrapText="1"/>
    </xf>
    <xf numFmtId="0" fontId="12" fillId="0" borderId="6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 wrapText="1"/>
    </xf>
    <xf numFmtId="0" fontId="9" fillId="0" borderId="9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0" xfId="0" applyFont="1" applyFill="1" applyAlignment="1">
      <alignment horizontal="center" wrapText="1"/>
    </xf>
    <xf numFmtId="0" fontId="12" fillId="0" borderId="0" xfId="0" applyFont="1" applyFill="1" applyBorder="1" applyAlignment="1">
      <alignment horizontal="right" wrapText="1"/>
    </xf>
    <xf numFmtId="0" fontId="9" fillId="0" borderId="9" xfId="0" applyFont="1" applyBorder="1" applyAlignment="1">
      <alignment horizontal="left" wrapText="1"/>
    </xf>
    <xf numFmtId="0" fontId="9" fillId="0" borderId="11" xfId="0" applyFont="1" applyBorder="1" applyAlignment="1">
      <alignment horizontal="left" wrapText="1"/>
    </xf>
    <xf numFmtId="0" fontId="12" fillId="0" borderId="16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49" fontId="30" fillId="2" borderId="20" xfId="16" applyNumberFormat="1" applyFont="1" applyFill="1" applyBorder="1" applyAlignment="1">
      <alignment horizontal="center" vertical="top" wrapText="1"/>
    </xf>
    <xf numFmtId="49" fontId="30" fillId="2" borderId="5" xfId="16" applyNumberFormat="1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top" wrapText="1"/>
    </xf>
    <xf numFmtId="0" fontId="12" fillId="0" borderId="12" xfId="0" applyFont="1" applyFill="1" applyBorder="1" applyAlignment="1">
      <alignment horizontal="center" vertical="top" wrapText="1"/>
    </xf>
    <xf numFmtId="0" fontId="12" fillId="0" borderId="11" xfId="0" applyFont="1" applyFill="1" applyBorder="1" applyAlignment="1">
      <alignment horizontal="center" vertical="top" wrapText="1"/>
    </xf>
    <xf numFmtId="0" fontId="30" fillId="2" borderId="20" xfId="16" applyFont="1" applyFill="1" applyBorder="1" applyAlignment="1">
      <alignment horizontal="center" vertical="top" wrapText="1"/>
    </xf>
    <xf numFmtId="0" fontId="30" fillId="2" borderId="4" xfId="16" applyFont="1" applyFill="1" applyBorder="1" applyAlignment="1">
      <alignment horizontal="center" vertical="top" wrapText="1"/>
    </xf>
    <xf numFmtId="0" fontId="12" fillId="2" borderId="20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right"/>
    </xf>
    <xf numFmtId="0" fontId="12" fillId="0" borderId="7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wrapText="1"/>
    </xf>
    <xf numFmtId="0" fontId="28" fillId="0" borderId="23" xfId="0" applyFont="1" applyBorder="1" applyAlignment="1">
      <alignment horizontal="center" vertical="top" wrapText="1"/>
    </xf>
    <xf numFmtId="0" fontId="28" fillId="0" borderId="20" xfId="0" applyFont="1" applyBorder="1" applyAlignment="1">
      <alignment horizontal="center" vertical="top" wrapText="1"/>
    </xf>
    <xf numFmtId="0" fontId="28" fillId="0" borderId="5" xfId="0" applyFont="1" applyBorder="1" applyAlignment="1">
      <alignment horizontal="center" vertical="top" wrapText="1"/>
    </xf>
    <xf numFmtId="0" fontId="28" fillId="0" borderId="4" xfId="0" applyFont="1" applyBorder="1" applyAlignment="1">
      <alignment horizontal="center" vertical="top" wrapText="1"/>
    </xf>
    <xf numFmtId="0" fontId="17" fillId="0" borderId="0" xfId="0" applyFont="1" applyAlignment="1">
      <alignment horizontal="right"/>
    </xf>
    <xf numFmtId="0" fontId="9" fillId="0" borderId="0" xfId="0" applyFont="1" applyAlignment="1">
      <alignment horizontal="center" wrapText="1"/>
    </xf>
    <xf numFmtId="49" fontId="34" fillId="0" borderId="14" xfId="0" applyNumberFormat="1" applyFont="1" applyFill="1" applyBorder="1" applyAlignment="1">
      <alignment horizontal="center" vertical="center" wrapText="1"/>
    </xf>
    <xf numFmtId="0" fontId="34" fillId="0" borderId="14" xfId="0" applyNumberFormat="1" applyFont="1" applyFill="1" applyBorder="1" applyAlignment="1">
      <alignment horizontal="center" vertical="center" wrapText="1"/>
    </xf>
    <xf numFmtId="170" fontId="34" fillId="0" borderId="16" xfId="0" applyNumberFormat="1" applyFont="1" applyFill="1" applyBorder="1" applyAlignment="1">
      <alignment horizontal="center" vertical="center" wrapText="1"/>
    </xf>
    <xf numFmtId="170" fontId="34" fillId="0" borderId="18" xfId="0" applyNumberFormat="1" applyFont="1" applyFill="1" applyBorder="1" applyAlignment="1">
      <alignment horizontal="center" vertical="center" wrapText="1"/>
    </xf>
    <xf numFmtId="0" fontId="39" fillId="2" borderId="25" xfId="0" applyFont="1" applyFill="1" applyBorder="1" applyAlignment="1">
      <alignment horizontal="left" vertical="top" wrapText="1"/>
    </xf>
    <xf numFmtId="0" fontId="39" fillId="2" borderId="24" xfId="0" applyFont="1" applyFill="1" applyBorder="1" applyAlignment="1">
      <alignment horizontal="left" vertical="top" wrapText="1"/>
    </xf>
    <xf numFmtId="0" fontId="12" fillId="2" borderId="23" xfId="0" applyFont="1" applyFill="1" applyBorder="1" applyAlignment="1">
      <alignment horizontal="left" vertical="top" wrapText="1"/>
    </xf>
    <xf numFmtId="0" fontId="12" fillId="2" borderId="16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/>
    </xf>
    <xf numFmtId="0" fontId="28" fillId="0" borderId="0" xfId="30" applyFont="1" applyAlignment="1">
      <alignment horizontal="left" vertical="top" wrapText="1"/>
    </xf>
    <xf numFmtId="0" fontId="12" fillId="2" borderId="23" xfId="0" applyFont="1" applyFill="1" applyBorder="1" applyAlignment="1">
      <alignment horizontal="center" vertical="top" wrapText="1"/>
    </xf>
    <xf numFmtId="0" fontId="12" fillId="2" borderId="25" xfId="0" applyFont="1" applyFill="1" applyBorder="1" applyAlignment="1">
      <alignment horizontal="left" vertical="top" wrapText="1"/>
    </xf>
    <xf numFmtId="0" fontId="12" fillId="2" borderId="24" xfId="0" applyFont="1" applyFill="1" applyBorder="1" applyAlignment="1">
      <alignment horizontal="left" vertical="top" wrapText="1"/>
    </xf>
    <xf numFmtId="0" fontId="17" fillId="0" borderId="0" xfId="0" applyFont="1" applyFill="1" applyAlignment="1">
      <alignment horizontal="right"/>
    </xf>
    <xf numFmtId="0" fontId="9" fillId="2" borderId="0" xfId="0" applyFont="1" applyFill="1" applyAlignment="1">
      <alignment horizontal="center" wrapText="1"/>
    </xf>
    <xf numFmtId="0" fontId="28" fillId="2" borderId="0" xfId="0" applyFont="1" applyFill="1" applyAlignment="1">
      <alignment horizontal="left" vertical="top" wrapText="1"/>
    </xf>
    <xf numFmtId="0" fontId="9" fillId="0" borderId="0" xfId="0" applyFont="1" applyAlignment="1">
      <alignment horizontal="center"/>
    </xf>
    <xf numFmtId="165" fontId="30" fillId="0" borderId="16" xfId="3" applyFont="1" applyBorder="1" applyAlignment="1" applyProtection="1">
      <alignment horizontal="center" vertical="top" wrapText="1"/>
      <protection locked="0"/>
    </xf>
    <xf numFmtId="165" fontId="30" fillId="0" borderId="17" xfId="3" applyFont="1" applyBorder="1" applyAlignment="1" applyProtection="1">
      <alignment horizontal="center" vertical="top" wrapText="1"/>
      <protection locked="0"/>
    </xf>
    <xf numFmtId="165" fontId="30" fillId="0" borderId="18" xfId="3" applyFont="1" applyBorder="1" applyAlignment="1" applyProtection="1">
      <alignment horizontal="center" vertical="top" wrapText="1"/>
      <protection locked="0"/>
    </xf>
    <xf numFmtId="0" fontId="36" fillId="2" borderId="16" xfId="0" applyFont="1" applyFill="1" applyBorder="1" applyAlignment="1">
      <alignment horizontal="center" vertical="center" wrapText="1"/>
    </xf>
    <xf numFmtId="0" fontId="36" fillId="2" borderId="17" xfId="0" applyFont="1" applyFill="1" applyBorder="1" applyAlignment="1">
      <alignment horizontal="center" vertical="center" wrapText="1"/>
    </xf>
    <xf numFmtId="0" fontId="36" fillId="2" borderId="18" xfId="0" applyFont="1" applyFill="1" applyBorder="1" applyAlignment="1">
      <alignment horizontal="center" vertical="center" wrapText="1"/>
    </xf>
    <xf numFmtId="0" fontId="12" fillId="0" borderId="25" xfId="0" applyFont="1" applyBorder="1" applyAlignment="1">
      <alignment horizontal="left" vertical="top" wrapText="1"/>
    </xf>
    <xf numFmtId="0" fontId="12" fillId="0" borderId="26" xfId="0" applyFont="1" applyBorder="1" applyAlignment="1">
      <alignment horizontal="left" vertical="top" wrapText="1"/>
    </xf>
    <xf numFmtId="0" fontId="12" fillId="0" borderId="24" xfId="0" applyFont="1" applyBorder="1" applyAlignment="1">
      <alignment horizontal="left" vertical="top" wrapText="1"/>
    </xf>
    <xf numFmtId="0" fontId="20" fillId="0" borderId="0" xfId="21" applyFont="1" applyAlignment="1" applyProtection="1">
      <alignment horizontal="right"/>
      <protection locked="0"/>
    </xf>
    <xf numFmtId="0" fontId="6" fillId="0" borderId="0" xfId="0" applyFont="1" applyFill="1" applyAlignment="1">
      <alignment horizontal="right"/>
    </xf>
    <xf numFmtId="0" fontId="29" fillId="3" borderId="0" xfId="21" applyFont="1" applyFill="1" applyAlignment="1" applyProtection="1">
      <alignment horizontal="center" vertical="center" wrapText="1"/>
      <protection locked="0"/>
    </xf>
    <xf numFmtId="0" fontId="30" fillId="0" borderId="10" xfId="21" applyFont="1" applyBorder="1" applyAlignment="1" applyProtection="1">
      <alignment horizontal="center" vertical="center" wrapText="1"/>
      <protection locked="0"/>
    </xf>
    <xf numFmtId="0" fontId="30" fillId="0" borderId="4" xfId="21" applyFont="1" applyBorder="1" applyAlignment="1" applyProtection="1">
      <alignment horizontal="center" vertical="center" wrapText="1"/>
      <protection locked="0"/>
    </xf>
    <xf numFmtId="0" fontId="34" fillId="0" borderId="9" xfId="21" applyFont="1" applyBorder="1" applyAlignment="1" applyProtection="1">
      <alignment horizontal="center" vertical="center" wrapText="1"/>
      <protection locked="0"/>
    </xf>
    <xf numFmtId="0" fontId="34" fillId="0" borderId="13" xfId="21" applyFont="1" applyBorder="1" applyAlignment="1" applyProtection="1">
      <alignment horizontal="center" vertical="center" wrapText="1"/>
      <protection locked="0"/>
    </xf>
    <xf numFmtId="0" fontId="34" fillId="0" borderId="10" xfId="21" applyFont="1" applyBorder="1" applyAlignment="1">
      <alignment horizontal="center" vertical="center" wrapText="1"/>
    </xf>
    <xf numFmtId="0" fontId="34" fillId="0" borderId="4" xfId="21" applyFont="1" applyBorder="1" applyAlignment="1">
      <alignment horizontal="center" vertical="center" wrapText="1"/>
    </xf>
  </cellXfs>
  <cellStyles count="31">
    <cellStyle name="Comma" xfId="3" builtinId="3"/>
    <cellStyle name="Comma 2" xfId="2"/>
    <cellStyle name="Comma 2 2" xfId="4"/>
    <cellStyle name="Comma 2 2 2" xfId="7"/>
    <cellStyle name="Comma 3" xfId="5"/>
    <cellStyle name="Comma 3 2" xfId="8"/>
    <cellStyle name="Comma 4" xfId="6"/>
    <cellStyle name="Comma 5" xfId="9"/>
    <cellStyle name="Comma 5 2" xfId="23"/>
    <cellStyle name="Comma 6" xfId="27"/>
    <cellStyle name="Comma 8" xfId="29"/>
    <cellStyle name="Normal" xfId="0" builtinId="0"/>
    <cellStyle name="Normal 11" xfId="17"/>
    <cellStyle name="Normal 12" xfId="20"/>
    <cellStyle name="Normal 14" xfId="30"/>
    <cellStyle name="Normal 2" xfId="1"/>
    <cellStyle name="Normal 3" xfId="10"/>
    <cellStyle name="Normal 3 2" xfId="24"/>
    <cellStyle name="Normal 4" xfId="13"/>
    <cellStyle name="Normal 4 2" xfId="25"/>
    <cellStyle name="Normal 5" xfId="26"/>
    <cellStyle name="Normal 5 2" xfId="15"/>
    <cellStyle name="Normal 6" xfId="22"/>
    <cellStyle name="Normal 8" xfId="16"/>
    <cellStyle name="Normal 8 2" xfId="19"/>
    <cellStyle name="Normal_MVD artabyug" xfId="21"/>
    <cellStyle name="SN_241" xfId="11"/>
    <cellStyle name="SN_b" xfId="18"/>
    <cellStyle name="Обычный 2" xfId="12"/>
    <cellStyle name="Финансовый 2" xfId="28"/>
    <cellStyle name="Финансовый 3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workbookViewId="0">
      <selection activeCell="C8" sqref="C8:C9"/>
    </sheetView>
  </sheetViews>
  <sheetFormatPr defaultRowHeight="12.75"/>
  <cols>
    <col min="1" max="1" width="11.6640625" style="3" customWidth="1"/>
    <col min="2" max="2" width="12.1640625" style="3" customWidth="1"/>
    <col min="3" max="3" width="87" style="3" customWidth="1"/>
    <col min="4" max="4" width="20.5" style="3" customWidth="1"/>
    <col min="5" max="5" width="21" style="3" customWidth="1"/>
    <col min="6" max="6" width="19.1640625" style="3" customWidth="1"/>
    <col min="7" max="7" width="9.33203125" style="3"/>
    <col min="8" max="8" width="11.83203125" style="3" bestFit="1" customWidth="1"/>
    <col min="9" max="16384" width="9.33203125" style="3"/>
  </cols>
  <sheetData>
    <row r="1" spans="1:7" ht="13.5">
      <c r="A1" s="4"/>
      <c r="B1" s="4"/>
      <c r="C1" s="4"/>
      <c r="D1" s="4"/>
      <c r="E1" s="4"/>
      <c r="F1" s="4"/>
    </row>
    <row r="2" spans="1:7" ht="13.5" customHeight="1">
      <c r="A2" s="4"/>
      <c r="B2" s="4"/>
      <c r="C2" s="8"/>
      <c r="D2" s="12"/>
      <c r="E2" s="11" t="s">
        <v>84</v>
      </c>
    </row>
    <row r="3" spans="1:7" ht="16.5" customHeight="1">
      <c r="A3" s="4"/>
      <c r="B3" s="4"/>
      <c r="C3" s="8"/>
      <c r="D3" s="12"/>
      <c r="E3" s="10" t="s">
        <v>75</v>
      </c>
    </row>
    <row r="4" spans="1:7" ht="16.5" customHeight="1">
      <c r="A4" s="4"/>
      <c r="B4" s="4"/>
      <c r="C4" s="8"/>
      <c r="D4" s="12"/>
      <c r="E4" s="10" t="s">
        <v>5</v>
      </c>
    </row>
    <row r="5" spans="1:7" ht="69" customHeight="1">
      <c r="A5" s="251" t="s">
        <v>180</v>
      </c>
      <c r="B5" s="251"/>
      <c r="C5" s="251"/>
      <c r="D5" s="251"/>
      <c r="E5" s="251"/>
      <c r="F5" s="7"/>
    </row>
    <row r="6" spans="1:7" ht="36.75" customHeight="1">
      <c r="A6" s="251"/>
      <c r="B6" s="251"/>
      <c r="C6" s="251"/>
      <c r="D6" s="251"/>
      <c r="E6" s="251"/>
      <c r="F6" s="7"/>
    </row>
    <row r="7" spans="1:7" ht="17.25">
      <c r="A7" s="64"/>
      <c r="B7" s="64"/>
      <c r="C7" s="64"/>
      <c r="D7" s="252" t="s">
        <v>20</v>
      </c>
      <c r="E7" s="252"/>
      <c r="F7" s="4"/>
    </row>
    <row r="8" spans="1:7" s="20" customFormat="1" ht="77.25" customHeight="1">
      <c r="A8" s="248" t="s">
        <v>29</v>
      </c>
      <c r="B8" s="248"/>
      <c r="C8" s="248" t="s">
        <v>42</v>
      </c>
      <c r="D8" s="255" t="s">
        <v>82</v>
      </c>
      <c r="E8" s="256"/>
    </row>
    <row r="9" spans="1:7" s="20" customFormat="1" ht="48" customHeight="1">
      <c r="A9" s="65" t="s">
        <v>33</v>
      </c>
      <c r="B9" s="65" t="s">
        <v>0</v>
      </c>
      <c r="C9" s="248"/>
      <c r="D9" s="66" t="s">
        <v>43</v>
      </c>
      <c r="E9" s="65" t="s">
        <v>44</v>
      </c>
    </row>
    <row r="10" spans="1:7" s="20" customFormat="1" ht="30" customHeight="1">
      <c r="A10" s="65"/>
      <c r="B10" s="253" t="s">
        <v>2</v>
      </c>
      <c r="C10" s="254"/>
      <c r="D10" s="212">
        <f>D1</f>
        <v>0</v>
      </c>
      <c r="E10" s="212">
        <f>E1</f>
        <v>0</v>
      </c>
      <c r="G10" s="119"/>
    </row>
    <row r="11" spans="1:7" s="20" customFormat="1" ht="30" customHeight="1">
      <c r="A11" s="65"/>
      <c r="B11" s="26"/>
      <c r="C11" s="26" t="s">
        <v>17</v>
      </c>
      <c r="D11" s="212">
        <f>D12+D25</f>
        <v>0</v>
      </c>
      <c r="E11" s="212">
        <f>E12+E25</f>
        <v>0</v>
      </c>
    </row>
    <row r="12" spans="1:7" s="20" customFormat="1" ht="15.75" customHeight="1">
      <c r="A12" s="245">
        <v>1093</v>
      </c>
      <c r="B12" s="248"/>
      <c r="C12" s="70" t="s">
        <v>11</v>
      </c>
      <c r="D12" s="212">
        <f t="shared" ref="D12:E12" si="0">D19</f>
        <v>0</v>
      </c>
      <c r="E12" s="213">
        <f t="shared" si="0"/>
        <v>369000</v>
      </c>
    </row>
    <row r="13" spans="1:7" s="20" customFormat="1" ht="17.25">
      <c r="A13" s="246"/>
      <c r="B13" s="248"/>
      <c r="C13" s="68" t="s">
        <v>133</v>
      </c>
      <c r="D13" s="214"/>
      <c r="E13" s="214"/>
    </row>
    <row r="14" spans="1:7" s="20" customFormat="1" ht="17.25">
      <c r="A14" s="246"/>
      <c r="B14" s="248"/>
      <c r="C14" s="70" t="s">
        <v>12</v>
      </c>
      <c r="D14" s="215"/>
      <c r="E14" s="202"/>
    </row>
    <row r="15" spans="1:7" s="20" customFormat="1" ht="34.5">
      <c r="A15" s="246"/>
      <c r="B15" s="248"/>
      <c r="C15" s="68" t="s">
        <v>140</v>
      </c>
      <c r="D15" s="211"/>
      <c r="E15" s="202"/>
    </row>
    <row r="16" spans="1:7" s="20" customFormat="1" ht="17.25">
      <c r="A16" s="246"/>
      <c r="B16" s="248"/>
      <c r="C16" s="70" t="s">
        <v>13</v>
      </c>
      <c r="D16" s="215"/>
      <c r="E16" s="202"/>
    </row>
    <row r="17" spans="1:6" s="20" customFormat="1" ht="59.25" customHeight="1">
      <c r="A17" s="247"/>
      <c r="B17" s="248"/>
      <c r="C17" s="68" t="s">
        <v>141</v>
      </c>
      <c r="D17" s="211"/>
      <c r="E17" s="202"/>
    </row>
    <row r="18" spans="1:6" s="1" customFormat="1" ht="17.25">
      <c r="A18" s="249"/>
      <c r="B18" s="250"/>
      <c r="C18" s="239" t="s">
        <v>7</v>
      </c>
      <c r="D18" s="240"/>
      <c r="E18" s="241"/>
    </row>
    <row r="19" spans="1:6" s="20" customFormat="1" ht="21.75" customHeight="1">
      <c r="A19" s="242"/>
      <c r="B19" s="245">
        <v>11003</v>
      </c>
      <c r="C19" s="110" t="s">
        <v>14</v>
      </c>
      <c r="D19" s="212">
        <f>'2'!G42</f>
        <v>0</v>
      </c>
      <c r="E19" s="212">
        <f>'2'!H42</f>
        <v>369000</v>
      </c>
    </row>
    <row r="20" spans="1:6" s="20" customFormat="1" ht="33.75" customHeight="1">
      <c r="A20" s="243"/>
      <c r="B20" s="246"/>
      <c r="C20" s="71" t="s">
        <v>134</v>
      </c>
      <c r="D20" s="67"/>
      <c r="E20" s="212"/>
    </row>
    <row r="21" spans="1:6" s="20" customFormat="1" ht="17.25">
      <c r="A21" s="243"/>
      <c r="B21" s="246"/>
      <c r="C21" s="110" t="s">
        <v>15</v>
      </c>
      <c r="D21" s="110"/>
      <c r="E21" s="202"/>
    </row>
    <row r="22" spans="1:6" s="20" customFormat="1" ht="81" customHeight="1">
      <c r="A22" s="243"/>
      <c r="B22" s="246"/>
      <c r="C22" s="69" t="s">
        <v>142</v>
      </c>
      <c r="D22" s="109"/>
      <c r="E22" s="202"/>
    </row>
    <row r="23" spans="1:6" s="20" customFormat="1" ht="17.25">
      <c r="A23" s="243"/>
      <c r="B23" s="246"/>
      <c r="C23" s="110" t="s">
        <v>16</v>
      </c>
      <c r="D23" s="110"/>
      <c r="E23" s="202"/>
    </row>
    <row r="24" spans="1:6" s="20" customFormat="1" ht="17.25">
      <c r="A24" s="244"/>
      <c r="B24" s="247"/>
      <c r="C24" s="69" t="s">
        <v>143</v>
      </c>
      <c r="D24" s="109"/>
      <c r="E24" s="202"/>
      <c r="F24" s="25"/>
    </row>
    <row r="25" spans="1:6" s="20" customFormat="1" ht="24" customHeight="1">
      <c r="A25" s="233">
        <v>1228</v>
      </c>
      <c r="B25" s="236"/>
      <c r="C25" s="124" t="s">
        <v>11</v>
      </c>
      <c r="D25" s="151">
        <f t="shared" ref="D25:E25" si="1">+D32</f>
        <v>0</v>
      </c>
      <c r="E25" s="151">
        <f t="shared" si="1"/>
        <v>-369000</v>
      </c>
    </row>
    <row r="26" spans="1:6" s="20" customFormat="1" ht="36.75" customHeight="1">
      <c r="A26" s="234"/>
      <c r="B26" s="236"/>
      <c r="C26" s="123" t="s">
        <v>89</v>
      </c>
      <c r="D26" s="151"/>
      <c r="E26" s="151"/>
    </row>
    <row r="27" spans="1:6" s="20" customFormat="1" ht="17.25">
      <c r="A27" s="234"/>
      <c r="B27" s="236"/>
      <c r="C27" s="124" t="s">
        <v>12</v>
      </c>
      <c r="D27" s="152"/>
      <c r="E27" s="203"/>
    </row>
    <row r="28" spans="1:6" s="20" customFormat="1" ht="69">
      <c r="A28" s="234"/>
      <c r="B28" s="236"/>
      <c r="C28" s="123" t="s">
        <v>93</v>
      </c>
      <c r="D28" s="152"/>
      <c r="E28" s="203"/>
    </row>
    <row r="29" spans="1:6" s="20" customFormat="1" ht="17.25">
      <c r="A29" s="234"/>
      <c r="B29" s="236"/>
      <c r="C29" s="124" t="s">
        <v>13</v>
      </c>
      <c r="D29" s="152"/>
      <c r="E29" s="203"/>
    </row>
    <row r="30" spans="1:6" s="20" customFormat="1" ht="34.5" customHeight="1">
      <c r="A30" s="235"/>
      <c r="B30" s="236"/>
      <c r="C30" s="123" t="s">
        <v>94</v>
      </c>
      <c r="D30" s="152"/>
      <c r="E30" s="203"/>
    </row>
    <row r="31" spans="1:6" s="1" customFormat="1" ht="17.25">
      <c r="A31" s="237"/>
      <c r="B31" s="238"/>
      <c r="C31" s="153" t="s">
        <v>7</v>
      </c>
      <c r="D31" s="154"/>
      <c r="E31" s="154"/>
    </row>
    <row r="32" spans="1:6" s="20" customFormat="1" ht="24" customHeight="1">
      <c r="A32" s="233"/>
      <c r="B32" s="236">
        <v>31002</v>
      </c>
      <c r="C32" s="155" t="s">
        <v>14</v>
      </c>
      <c r="D32" s="151">
        <f>'2'!G23</f>
        <v>0</v>
      </c>
      <c r="E32" s="151">
        <f>'2'!H23</f>
        <v>-369000</v>
      </c>
    </row>
    <row r="33" spans="1:5" s="20" customFormat="1" ht="34.5">
      <c r="A33" s="234"/>
      <c r="B33" s="236"/>
      <c r="C33" s="156" t="s">
        <v>122</v>
      </c>
      <c r="D33" s="151"/>
      <c r="E33" s="151"/>
    </row>
    <row r="34" spans="1:5" s="20" customFormat="1" ht="17.25">
      <c r="A34" s="234"/>
      <c r="B34" s="236"/>
      <c r="C34" s="155" t="s">
        <v>15</v>
      </c>
      <c r="D34" s="152"/>
      <c r="E34" s="203"/>
    </row>
    <row r="35" spans="1:5" s="20" customFormat="1" ht="34.5">
      <c r="A35" s="234"/>
      <c r="B35" s="236"/>
      <c r="C35" s="156" t="s">
        <v>128</v>
      </c>
      <c r="D35" s="152"/>
      <c r="E35" s="203"/>
    </row>
    <row r="36" spans="1:5" s="20" customFormat="1" ht="17.25">
      <c r="A36" s="234"/>
      <c r="B36" s="236"/>
      <c r="C36" s="155" t="s">
        <v>16</v>
      </c>
      <c r="D36" s="152"/>
      <c r="E36" s="203"/>
    </row>
    <row r="37" spans="1:5" s="20" customFormat="1" ht="39" customHeight="1">
      <c r="A37" s="235"/>
      <c r="B37" s="236"/>
      <c r="C37" s="156" t="s">
        <v>45</v>
      </c>
      <c r="D37" s="152"/>
      <c r="E37" s="203"/>
    </row>
  </sheetData>
  <mergeCells count="17">
    <mergeCell ref="A5:E6"/>
    <mergeCell ref="D7:E7"/>
    <mergeCell ref="A8:B8"/>
    <mergeCell ref="C8:C9"/>
    <mergeCell ref="B10:C10"/>
    <mergeCell ref="D8:E8"/>
    <mergeCell ref="C18:E18"/>
    <mergeCell ref="A19:A24"/>
    <mergeCell ref="B19:B24"/>
    <mergeCell ref="A12:A17"/>
    <mergeCell ref="B12:B17"/>
    <mergeCell ref="A18:B18"/>
    <mergeCell ref="A25:A30"/>
    <mergeCell ref="B25:B30"/>
    <mergeCell ref="A31:B31"/>
    <mergeCell ref="A32:A37"/>
    <mergeCell ref="B32:B37"/>
  </mergeCells>
  <pageMargins left="0" right="0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"/>
  <sheetViews>
    <sheetView zoomScaleNormal="100" zoomScaleSheetLayoutView="100" workbookViewId="0">
      <selection activeCell="A7" sqref="A7"/>
    </sheetView>
  </sheetViews>
  <sheetFormatPr defaultRowHeight="12.75"/>
  <cols>
    <col min="1" max="1" width="6.83203125" style="6" customWidth="1"/>
    <col min="2" max="2" width="7.33203125" style="6" customWidth="1"/>
    <col min="3" max="3" width="8.83203125" style="6" customWidth="1"/>
    <col min="4" max="4" width="7.5" style="6" customWidth="1"/>
    <col min="5" max="5" width="9.83203125" style="6" customWidth="1"/>
    <col min="6" max="6" width="83.33203125" style="6" customWidth="1"/>
    <col min="7" max="7" width="21.5" style="6" customWidth="1"/>
    <col min="8" max="8" width="22.6640625" style="50" customWidth="1"/>
    <col min="9" max="9" width="14" style="6" bestFit="1" customWidth="1"/>
    <col min="10" max="10" width="15.5" style="6" bestFit="1" customWidth="1"/>
    <col min="11" max="11" width="15" style="6" bestFit="1" customWidth="1"/>
    <col min="12" max="12" width="9.33203125" style="6"/>
    <col min="13" max="13" width="14.33203125" style="6" bestFit="1" customWidth="1"/>
    <col min="14" max="14" width="13.1640625" style="6" customWidth="1"/>
    <col min="15" max="15" width="9.33203125" style="6"/>
    <col min="16" max="16" width="12.6640625" style="6" bestFit="1" customWidth="1"/>
    <col min="17" max="16384" width="9.33203125" style="6"/>
  </cols>
  <sheetData>
    <row r="1" spans="1:9" ht="14.45" customHeight="1">
      <c r="A1" s="4"/>
      <c r="B1" s="4"/>
      <c r="C1" s="4"/>
      <c r="D1" s="4"/>
      <c r="E1" s="4"/>
      <c r="G1" s="8"/>
      <c r="H1" s="9" t="s">
        <v>85</v>
      </c>
      <c r="I1" s="9"/>
    </row>
    <row r="2" spans="1:9" ht="14.45" customHeight="1">
      <c r="E2" s="4"/>
      <c r="G2" s="8"/>
      <c r="H2" s="49" t="s">
        <v>76</v>
      </c>
      <c r="I2" s="10"/>
    </row>
    <row r="3" spans="1:9" ht="14.45" customHeight="1">
      <c r="E3" s="4"/>
      <c r="G3" s="8"/>
      <c r="H3" s="49" t="s">
        <v>5</v>
      </c>
      <c r="I3" s="10"/>
    </row>
    <row r="4" spans="1:9" ht="14.45" customHeight="1">
      <c r="E4" s="4"/>
    </row>
    <row r="5" spans="1:9" ht="14.45" customHeight="1">
      <c r="A5" s="4"/>
      <c r="B5" s="4"/>
      <c r="C5" s="8"/>
      <c r="D5" s="8"/>
      <c r="E5" s="4"/>
    </row>
    <row r="6" spans="1:9" ht="35.25" customHeight="1">
      <c r="A6" s="251" t="s">
        <v>175</v>
      </c>
      <c r="B6" s="251"/>
      <c r="C6" s="251"/>
      <c r="D6" s="251"/>
      <c r="E6" s="251"/>
      <c r="F6" s="251"/>
      <c r="G6" s="251"/>
      <c r="H6" s="251"/>
    </row>
    <row r="7" spans="1:9" ht="14.45" customHeight="1">
      <c r="A7" s="64"/>
      <c r="B7" s="64"/>
      <c r="C7" s="64"/>
      <c r="D7" s="64"/>
      <c r="E7" s="72"/>
      <c r="F7" s="72"/>
      <c r="G7" s="252" t="s">
        <v>20</v>
      </c>
      <c r="H7" s="252"/>
    </row>
    <row r="8" spans="1:9" s="19" customFormat="1" ht="79.5" customHeight="1">
      <c r="A8" s="260" t="s">
        <v>28</v>
      </c>
      <c r="B8" s="261"/>
      <c r="C8" s="262"/>
      <c r="D8" s="259" t="s">
        <v>29</v>
      </c>
      <c r="E8" s="259"/>
      <c r="F8" s="259" t="s">
        <v>116</v>
      </c>
      <c r="G8" s="255" t="s">
        <v>81</v>
      </c>
      <c r="H8" s="256"/>
    </row>
    <row r="9" spans="1:9" s="19" customFormat="1" ht="51.75">
      <c r="A9" s="73" t="s">
        <v>30</v>
      </c>
      <c r="B9" s="74" t="s">
        <v>31</v>
      </c>
      <c r="C9" s="73" t="s">
        <v>32</v>
      </c>
      <c r="D9" s="75" t="s">
        <v>33</v>
      </c>
      <c r="E9" s="75" t="s">
        <v>34</v>
      </c>
      <c r="F9" s="259"/>
      <c r="G9" s="76" t="s">
        <v>35</v>
      </c>
      <c r="H9" s="77" t="s">
        <v>36</v>
      </c>
    </row>
    <row r="10" spans="1:9" s="19" customFormat="1" ht="17.25">
      <c r="A10" s="78"/>
      <c r="B10" s="79"/>
      <c r="C10" s="80"/>
      <c r="D10" s="79"/>
      <c r="E10" s="75"/>
      <c r="F10" s="102" t="s">
        <v>37</v>
      </c>
      <c r="G10" s="87">
        <f>G12</f>
        <v>0</v>
      </c>
      <c r="H10" s="87">
        <f>H12</f>
        <v>0</v>
      </c>
    </row>
    <row r="11" spans="1:9" s="19" customFormat="1" ht="17.25">
      <c r="A11" s="81"/>
      <c r="B11" s="82"/>
      <c r="C11" s="83"/>
      <c r="D11" s="82"/>
      <c r="E11" s="84"/>
      <c r="F11" s="85" t="s">
        <v>38</v>
      </c>
      <c r="G11" s="103"/>
      <c r="H11" s="103"/>
    </row>
    <row r="12" spans="1:9" s="19" customFormat="1" ht="17.25">
      <c r="A12" s="81"/>
      <c r="B12" s="82"/>
      <c r="C12" s="83"/>
      <c r="D12" s="82"/>
      <c r="E12" s="84"/>
      <c r="F12" s="89" t="s">
        <v>9</v>
      </c>
      <c r="G12" s="228">
        <f>G13+G32</f>
        <v>0</v>
      </c>
      <c r="H12" s="228">
        <f>H13+H32</f>
        <v>0</v>
      </c>
    </row>
    <row r="13" spans="1:9" s="21" customFormat="1" ht="34.5">
      <c r="A13" s="132" t="s">
        <v>39</v>
      </c>
      <c r="B13" s="74"/>
      <c r="C13" s="73"/>
      <c r="D13" s="74"/>
      <c r="E13" s="74"/>
      <c r="F13" s="104" t="s">
        <v>40</v>
      </c>
      <c r="G13" s="88">
        <f>G15</f>
        <v>0</v>
      </c>
      <c r="H13" s="88">
        <f>H15</f>
        <v>-369000</v>
      </c>
    </row>
    <row r="14" spans="1:9" s="20" customFormat="1" ht="14.25" customHeight="1">
      <c r="A14" s="131"/>
      <c r="B14" s="82"/>
      <c r="C14" s="86"/>
      <c r="D14" s="82"/>
      <c r="E14" s="86"/>
      <c r="F14" s="85" t="s">
        <v>38</v>
      </c>
      <c r="G14" s="88"/>
      <c r="H14" s="88"/>
    </row>
    <row r="15" spans="1:9" s="21" customFormat="1" ht="17.25">
      <c r="A15" s="126"/>
      <c r="B15" s="257" t="s">
        <v>39</v>
      </c>
      <c r="C15" s="114"/>
      <c r="D15" s="106"/>
      <c r="E15" s="111"/>
      <c r="F15" s="130" t="s">
        <v>117</v>
      </c>
      <c r="G15" s="88">
        <f>+G17</f>
        <v>0</v>
      </c>
      <c r="H15" s="88">
        <f>+H17</f>
        <v>-369000</v>
      </c>
    </row>
    <row r="16" spans="1:9" s="21" customFormat="1" ht="17.25">
      <c r="A16" s="126"/>
      <c r="B16" s="258"/>
      <c r="C16" s="115"/>
      <c r="D16" s="108"/>
      <c r="E16" s="112"/>
      <c r="F16" s="116" t="s">
        <v>38</v>
      </c>
      <c r="G16" s="88"/>
      <c r="H16" s="88"/>
    </row>
    <row r="17" spans="1:12" s="21" customFormat="1" ht="17.25">
      <c r="A17" s="126"/>
      <c r="B17" s="258"/>
      <c r="C17" s="257" t="s">
        <v>3</v>
      </c>
      <c r="D17" s="106"/>
      <c r="E17" s="111"/>
      <c r="F17" s="130" t="s">
        <v>118</v>
      </c>
      <c r="G17" s="88">
        <f>+G21</f>
        <v>0</v>
      </c>
      <c r="H17" s="88">
        <f>+H21</f>
        <v>-369000</v>
      </c>
    </row>
    <row r="18" spans="1:12" s="21" customFormat="1" ht="17.25">
      <c r="A18" s="126"/>
      <c r="B18" s="258"/>
      <c r="C18" s="258"/>
      <c r="D18" s="107"/>
      <c r="E18" s="113"/>
      <c r="F18" s="117" t="s">
        <v>38</v>
      </c>
      <c r="G18" s="88"/>
      <c r="H18" s="88"/>
    </row>
    <row r="19" spans="1:12" s="120" customFormat="1" ht="17.25">
      <c r="A19" s="205"/>
      <c r="B19" s="205"/>
      <c r="C19" s="205"/>
      <c r="D19" s="206"/>
      <c r="E19" s="263"/>
      <c r="F19" s="89" t="s">
        <v>9</v>
      </c>
      <c r="G19" s="88">
        <f t="shared" ref="G19" si="0">G21</f>
        <v>0</v>
      </c>
      <c r="H19" s="88">
        <f>H21</f>
        <v>-369000</v>
      </c>
    </row>
    <row r="20" spans="1:12" s="120" customFormat="1" ht="17.25">
      <c r="A20" s="205"/>
      <c r="B20" s="205"/>
      <c r="C20" s="205"/>
      <c r="D20" s="204"/>
      <c r="E20" s="264"/>
      <c r="F20" s="89" t="s">
        <v>38</v>
      </c>
      <c r="G20" s="88"/>
      <c r="H20" s="88"/>
    </row>
    <row r="21" spans="1:12" s="120" customFormat="1" ht="34.5">
      <c r="A21" s="139"/>
      <c r="B21" s="140"/>
      <c r="C21" s="140"/>
      <c r="D21" s="135">
        <v>1228</v>
      </c>
      <c r="E21" s="265"/>
      <c r="F21" s="105" t="s">
        <v>89</v>
      </c>
      <c r="G21" s="142">
        <f t="shared" ref="G21" si="1">G23</f>
        <v>0</v>
      </c>
      <c r="H21" s="142">
        <f>H23</f>
        <v>-369000</v>
      </c>
      <c r="L21" s="120">
        <v>1</v>
      </c>
    </row>
    <row r="22" spans="1:12" s="120" customFormat="1" ht="17.25">
      <c r="A22" s="139"/>
      <c r="B22" s="140"/>
      <c r="C22" s="140"/>
      <c r="D22" s="136"/>
      <c r="E22" s="266"/>
      <c r="F22" s="117" t="s">
        <v>38</v>
      </c>
      <c r="G22" s="117"/>
      <c r="H22" s="141"/>
    </row>
    <row r="23" spans="1:12" s="120" customFormat="1" ht="40.5" customHeight="1">
      <c r="A23" s="139"/>
      <c r="B23" s="140"/>
      <c r="C23" s="139"/>
      <c r="D23" s="137"/>
      <c r="E23" s="143">
        <v>31002</v>
      </c>
      <c r="F23" s="105" t="s">
        <v>122</v>
      </c>
      <c r="G23" s="144">
        <f t="shared" ref="G23:H23" si="2">G25</f>
        <v>0</v>
      </c>
      <c r="H23" s="142">
        <f t="shared" si="2"/>
        <v>-369000</v>
      </c>
    </row>
    <row r="24" spans="1:12" s="120" customFormat="1" ht="17.25">
      <c r="A24" s="139"/>
      <c r="B24" s="140"/>
      <c r="C24" s="139"/>
      <c r="D24" s="137"/>
      <c r="E24" s="145"/>
      <c r="F24" s="90" t="s">
        <v>8</v>
      </c>
      <c r="G24" s="90"/>
      <c r="H24" s="121"/>
    </row>
    <row r="25" spans="1:12" s="120" customFormat="1" ht="17.25">
      <c r="A25" s="139"/>
      <c r="B25" s="140"/>
      <c r="C25" s="139"/>
      <c r="D25" s="137"/>
      <c r="E25" s="145"/>
      <c r="F25" s="146" t="s">
        <v>90</v>
      </c>
      <c r="G25" s="121">
        <f t="shared" ref="G25:H25" si="3">G27</f>
        <v>0</v>
      </c>
      <c r="H25" s="121">
        <f t="shared" si="3"/>
        <v>-369000</v>
      </c>
    </row>
    <row r="26" spans="1:12" s="120" customFormat="1" ht="17.25">
      <c r="A26" s="139"/>
      <c r="B26" s="140"/>
      <c r="C26" s="139"/>
      <c r="D26" s="137"/>
      <c r="E26" s="145"/>
      <c r="F26" s="90" t="s">
        <v>10</v>
      </c>
      <c r="G26" s="121"/>
      <c r="H26" s="121"/>
    </row>
    <row r="27" spans="1:12" s="120" customFormat="1" ht="17.25">
      <c r="A27" s="139"/>
      <c r="B27" s="140"/>
      <c r="C27" s="139"/>
      <c r="D27" s="137"/>
      <c r="E27" s="145"/>
      <c r="F27" s="90" t="s">
        <v>119</v>
      </c>
      <c r="G27" s="121">
        <f t="shared" ref="G27:H30" si="4">G28</f>
        <v>0</v>
      </c>
      <c r="H27" s="121">
        <f t="shared" si="4"/>
        <v>-369000</v>
      </c>
    </row>
    <row r="28" spans="1:12" s="120" customFormat="1" ht="17.25">
      <c r="A28" s="139"/>
      <c r="B28" s="140"/>
      <c r="C28" s="139"/>
      <c r="D28" s="137"/>
      <c r="E28" s="145"/>
      <c r="F28" s="90" t="s">
        <v>92</v>
      </c>
      <c r="G28" s="121">
        <f t="shared" si="4"/>
        <v>0</v>
      </c>
      <c r="H28" s="121">
        <f t="shared" si="4"/>
        <v>-369000</v>
      </c>
    </row>
    <row r="29" spans="1:12" s="120" customFormat="1" ht="17.25">
      <c r="A29" s="139"/>
      <c r="B29" s="140"/>
      <c r="C29" s="139"/>
      <c r="D29" s="137"/>
      <c r="E29" s="145"/>
      <c r="F29" s="90" t="s">
        <v>120</v>
      </c>
      <c r="G29" s="121">
        <f t="shared" si="4"/>
        <v>0</v>
      </c>
      <c r="H29" s="121">
        <f t="shared" si="4"/>
        <v>-369000</v>
      </c>
    </row>
    <row r="30" spans="1:12" s="120" customFormat="1" ht="17.25">
      <c r="A30" s="139"/>
      <c r="B30" s="140"/>
      <c r="C30" s="139"/>
      <c r="D30" s="137"/>
      <c r="E30" s="145"/>
      <c r="F30" s="90" t="s">
        <v>121</v>
      </c>
      <c r="G30" s="121">
        <f t="shared" si="4"/>
        <v>0</v>
      </c>
      <c r="H30" s="121">
        <f t="shared" si="4"/>
        <v>-369000</v>
      </c>
    </row>
    <row r="31" spans="1:12" s="120" customFormat="1" ht="17.25">
      <c r="A31" s="147"/>
      <c r="B31" s="148"/>
      <c r="C31" s="147"/>
      <c r="D31" s="136"/>
      <c r="E31" s="149"/>
      <c r="F31" s="150" t="s">
        <v>91</v>
      </c>
      <c r="G31" s="121">
        <v>0</v>
      </c>
      <c r="H31" s="121">
        <v>-369000</v>
      </c>
    </row>
    <row r="32" spans="1:12" s="120" customFormat="1" ht="34.5">
      <c r="A32" s="132" t="s">
        <v>3</v>
      </c>
      <c r="B32" s="74"/>
      <c r="C32" s="73"/>
      <c r="D32" s="74"/>
      <c r="E32" s="74"/>
      <c r="F32" s="104" t="s">
        <v>129</v>
      </c>
      <c r="G32" s="88">
        <f>G34</f>
        <v>0</v>
      </c>
      <c r="H32" s="88">
        <f>H34</f>
        <v>369000</v>
      </c>
    </row>
    <row r="33" spans="1:12" s="20" customFormat="1" ht="14.25" customHeight="1">
      <c r="A33" s="131"/>
      <c r="B33" s="82"/>
      <c r="C33" s="86"/>
      <c r="D33" s="82"/>
      <c r="E33" s="86"/>
      <c r="F33" s="85" t="s">
        <v>38</v>
      </c>
      <c r="G33" s="88"/>
      <c r="H33" s="88"/>
    </row>
    <row r="34" spans="1:12" s="120" customFormat="1" ht="34.5">
      <c r="A34" s="224"/>
      <c r="B34" s="257" t="s">
        <v>130</v>
      </c>
      <c r="C34" s="114"/>
      <c r="D34" s="222"/>
      <c r="E34" s="219"/>
      <c r="F34" s="130" t="s">
        <v>131</v>
      </c>
      <c r="G34" s="88">
        <f>+G36</f>
        <v>0</v>
      </c>
      <c r="H34" s="88">
        <f>+H36</f>
        <v>369000</v>
      </c>
    </row>
    <row r="35" spans="1:12" s="120" customFormat="1" ht="17.25">
      <c r="A35" s="224"/>
      <c r="B35" s="258"/>
      <c r="C35" s="115"/>
      <c r="D35" s="225"/>
      <c r="E35" s="220"/>
      <c r="F35" s="116" t="s">
        <v>38</v>
      </c>
      <c r="G35" s="88"/>
      <c r="H35" s="88"/>
    </row>
    <row r="36" spans="1:12" s="120" customFormat="1" ht="34.5">
      <c r="A36" s="224"/>
      <c r="B36" s="258"/>
      <c r="C36" s="257" t="s">
        <v>3</v>
      </c>
      <c r="D36" s="222"/>
      <c r="E36" s="219"/>
      <c r="F36" s="130" t="s">
        <v>131</v>
      </c>
      <c r="G36" s="88">
        <f>+G40</f>
        <v>0</v>
      </c>
      <c r="H36" s="88">
        <f>+H40</f>
        <v>369000</v>
      </c>
    </row>
    <row r="37" spans="1:12" s="120" customFormat="1" ht="17.25">
      <c r="A37" s="224"/>
      <c r="B37" s="258"/>
      <c r="C37" s="258"/>
      <c r="D37" s="223"/>
      <c r="E37" s="221"/>
      <c r="F37" s="117" t="s">
        <v>38</v>
      </c>
      <c r="G37" s="88"/>
      <c r="H37" s="88"/>
    </row>
    <row r="38" spans="1:12" s="120" customFormat="1" ht="17.25">
      <c r="A38" s="224"/>
      <c r="B38" s="224"/>
      <c r="C38" s="224"/>
      <c r="D38" s="225"/>
      <c r="E38" s="263"/>
      <c r="F38" s="89" t="s">
        <v>132</v>
      </c>
      <c r="G38" s="88">
        <f t="shared" ref="G38" si="5">G40</f>
        <v>0</v>
      </c>
      <c r="H38" s="88">
        <f>H40</f>
        <v>369000</v>
      </c>
    </row>
    <row r="39" spans="1:12" s="120" customFormat="1" ht="17.25">
      <c r="A39" s="224"/>
      <c r="B39" s="224"/>
      <c r="C39" s="224"/>
      <c r="D39" s="223"/>
      <c r="E39" s="264"/>
      <c r="F39" s="89" t="s">
        <v>38</v>
      </c>
      <c r="G39" s="88"/>
      <c r="H39" s="88"/>
    </row>
    <row r="40" spans="1:12" s="120" customFormat="1" ht="17.25">
      <c r="A40" s="139"/>
      <c r="B40" s="140"/>
      <c r="C40" s="140"/>
      <c r="D40" s="222">
        <v>1093</v>
      </c>
      <c r="E40" s="265"/>
      <c r="F40" s="105" t="s">
        <v>133</v>
      </c>
      <c r="G40" s="142">
        <f t="shared" ref="G40" si="6">G42</f>
        <v>0</v>
      </c>
      <c r="H40" s="142">
        <f>H42</f>
        <v>369000</v>
      </c>
      <c r="L40" s="120">
        <v>1</v>
      </c>
    </row>
    <row r="41" spans="1:12" s="120" customFormat="1" ht="17.25">
      <c r="A41" s="139"/>
      <c r="B41" s="140"/>
      <c r="C41" s="140"/>
      <c r="D41" s="223"/>
      <c r="E41" s="266"/>
      <c r="F41" s="117" t="s">
        <v>38</v>
      </c>
      <c r="G41" s="117"/>
      <c r="H41" s="141"/>
    </row>
    <row r="42" spans="1:12" s="120" customFormat="1" ht="40.5" customHeight="1">
      <c r="A42" s="139"/>
      <c r="B42" s="140"/>
      <c r="C42" s="139"/>
      <c r="D42" s="225"/>
      <c r="E42" s="143">
        <v>11003</v>
      </c>
      <c r="F42" s="105" t="s">
        <v>134</v>
      </c>
      <c r="G42" s="144">
        <f t="shared" ref="G42:H42" si="7">G44</f>
        <v>0</v>
      </c>
      <c r="H42" s="142">
        <f t="shared" si="7"/>
        <v>369000</v>
      </c>
    </row>
    <row r="43" spans="1:12" s="120" customFormat="1" ht="17.25">
      <c r="A43" s="139"/>
      <c r="B43" s="140"/>
      <c r="C43" s="139"/>
      <c r="D43" s="225"/>
      <c r="E43" s="145"/>
      <c r="F43" s="90" t="s">
        <v>8</v>
      </c>
      <c r="G43" s="90"/>
      <c r="H43" s="121"/>
    </row>
    <row r="44" spans="1:12" s="120" customFormat="1" ht="17.25">
      <c r="A44" s="139"/>
      <c r="B44" s="140"/>
      <c r="C44" s="139"/>
      <c r="D44" s="225"/>
      <c r="E44" s="145"/>
      <c r="F44" s="146" t="s">
        <v>9</v>
      </c>
      <c r="G44" s="121">
        <f t="shared" ref="G44:H44" si="8">G46</f>
        <v>0</v>
      </c>
      <c r="H44" s="121">
        <f t="shared" si="8"/>
        <v>369000</v>
      </c>
    </row>
    <row r="45" spans="1:12" s="120" customFormat="1" ht="17.25">
      <c r="A45" s="139"/>
      <c r="B45" s="140"/>
      <c r="C45" s="139"/>
      <c r="D45" s="225"/>
      <c r="E45" s="145"/>
      <c r="F45" s="90" t="s">
        <v>10</v>
      </c>
      <c r="G45" s="121"/>
      <c r="H45" s="121"/>
    </row>
    <row r="46" spans="1:12" s="120" customFormat="1" ht="17.25">
      <c r="A46" s="139"/>
      <c r="B46" s="140"/>
      <c r="C46" s="139"/>
      <c r="D46" s="225"/>
      <c r="E46" s="145"/>
      <c r="F46" s="90" t="s">
        <v>135</v>
      </c>
      <c r="G46" s="121">
        <f t="shared" ref="G46:H49" si="9">G47</f>
        <v>0</v>
      </c>
      <c r="H46" s="121">
        <f t="shared" si="9"/>
        <v>369000</v>
      </c>
    </row>
    <row r="47" spans="1:12" s="120" customFormat="1" ht="17.25">
      <c r="A47" s="139"/>
      <c r="B47" s="140"/>
      <c r="C47" s="139"/>
      <c r="D47" s="225"/>
      <c r="E47" s="145"/>
      <c r="F47" s="90" t="s">
        <v>136</v>
      </c>
      <c r="G47" s="121">
        <f t="shared" si="9"/>
        <v>0</v>
      </c>
      <c r="H47" s="121">
        <f t="shared" si="9"/>
        <v>369000</v>
      </c>
    </row>
    <row r="48" spans="1:12" s="120" customFormat="1" ht="17.25">
      <c r="A48" s="139"/>
      <c r="B48" s="140"/>
      <c r="C48" s="139"/>
      <c r="D48" s="225"/>
      <c r="E48" s="145"/>
      <c r="F48" s="90" t="s">
        <v>137</v>
      </c>
      <c r="G48" s="121">
        <f t="shared" si="9"/>
        <v>0</v>
      </c>
      <c r="H48" s="121">
        <f t="shared" si="9"/>
        <v>369000</v>
      </c>
    </row>
    <row r="49" spans="1:8" s="120" customFormat="1" ht="17.25">
      <c r="A49" s="139"/>
      <c r="B49" s="140"/>
      <c r="C49" s="139"/>
      <c r="D49" s="225"/>
      <c r="E49" s="145"/>
      <c r="F49" s="90" t="s">
        <v>138</v>
      </c>
      <c r="G49" s="121">
        <f t="shared" si="9"/>
        <v>0</v>
      </c>
      <c r="H49" s="121">
        <f t="shared" si="9"/>
        <v>369000</v>
      </c>
    </row>
    <row r="50" spans="1:8" s="120" customFormat="1" ht="17.25">
      <c r="A50" s="147"/>
      <c r="B50" s="148"/>
      <c r="C50" s="147"/>
      <c r="D50" s="223"/>
      <c r="E50" s="149"/>
      <c r="F50" s="150" t="s">
        <v>139</v>
      </c>
      <c r="G50" s="121">
        <v>0</v>
      </c>
      <c r="H50" s="121">
        <v>369000</v>
      </c>
    </row>
  </sheetData>
  <mergeCells count="14">
    <mergeCell ref="B34:B37"/>
    <mergeCell ref="C36:C37"/>
    <mergeCell ref="E38:E39"/>
    <mergeCell ref="E40:E41"/>
    <mergeCell ref="E19:E20"/>
    <mergeCell ref="E21:E22"/>
    <mergeCell ref="B15:B18"/>
    <mergeCell ref="C17:C18"/>
    <mergeCell ref="G8:H8"/>
    <mergeCell ref="A6:H6"/>
    <mergeCell ref="F8:F9"/>
    <mergeCell ref="G7:H7"/>
    <mergeCell ref="A8:C8"/>
    <mergeCell ref="D8:E8"/>
  </mergeCells>
  <pageMargins left="0.39370078740157499" right="0.23622047244094499" top="0.47244094488188998" bottom="0.511811023622047" header="0.31496062992126" footer="0.31496062992126"/>
  <pageSetup paperSize="9" scale="78" firstPageNumber="123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5"/>
  <sheetViews>
    <sheetView workbookViewId="0">
      <selection activeCell="E8" sqref="E8:H8"/>
    </sheetView>
  </sheetViews>
  <sheetFormatPr defaultRowHeight="13.5"/>
  <cols>
    <col min="1" max="1" width="11.33203125" style="1" customWidth="1"/>
    <col min="2" max="2" width="13.1640625" style="1" customWidth="1"/>
    <col min="3" max="3" width="70.5" style="1" customWidth="1"/>
    <col min="4" max="4" width="20.33203125" style="1" customWidth="1"/>
    <col min="5" max="5" width="19.1640625" style="1" customWidth="1"/>
    <col min="6" max="6" width="18.1640625" style="1" customWidth="1"/>
    <col min="7" max="7" width="21.6640625" style="1" customWidth="1"/>
    <col min="8" max="8" width="20.5" style="1" customWidth="1"/>
    <col min="9" max="9" width="12.83203125" style="1" bestFit="1" customWidth="1"/>
    <col min="10" max="10" width="9.33203125" style="1"/>
    <col min="11" max="11" width="17.83203125" style="1" bestFit="1" customWidth="1"/>
    <col min="12" max="16384" width="9.33203125" style="1"/>
  </cols>
  <sheetData>
    <row r="1" spans="1:44">
      <c r="D1" s="15"/>
      <c r="E1" s="15"/>
      <c r="F1" s="24"/>
      <c r="G1" s="24"/>
      <c r="H1" s="22" t="s">
        <v>41</v>
      </c>
      <c r="I1" s="16"/>
    </row>
    <row r="2" spans="1:44">
      <c r="D2" s="24"/>
      <c r="E2" s="24"/>
      <c r="F2" s="24"/>
      <c r="G2" s="24"/>
      <c r="H2" s="22" t="s">
        <v>74</v>
      </c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</row>
    <row r="3" spans="1:44">
      <c r="D3" s="24"/>
      <c r="E3" s="24"/>
      <c r="F3" s="24"/>
      <c r="G3" s="24"/>
      <c r="H3" s="23" t="s">
        <v>22</v>
      </c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</row>
    <row r="4" spans="1:44">
      <c r="D4" s="267"/>
      <c r="E4" s="267"/>
      <c r="F4" s="267"/>
      <c r="G4" s="16"/>
      <c r="H4" s="16"/>
      <c r="I4" s="16"/>
    </row>
    <row r="5" spans="1:44">
      <c r="D5" s="267"/>
      <c r="E5" s="267"/>
      <c r="F5" s="267"/>
      <c r="G5" s="16"/>
      <c r="H5" s="16"/>
      <c r="I5" s="16"/>
    </row>
    <row r="6" spans="1:44" ht="54.75" customHeight="1">
      <c r="A6" s="251" t="s">
        <v>176</v>
      </c>
      <c r="B6" s="251"/>
      <c r="C6" s="251"/>
      <c r="D6" s="251"/>
      <c r="E6" s="251"/>
      <c r="F6" s="251"/>
      <c r="G6" s="251"/>
      <c r="H6" s="251"/>
      <c r="I6" s="18"/>
    </row>
    <row r="7" spans="1:44" ht="17.25">
      <c r="A7" s="2"/>
      <c r="B7" s="52"/>
      <c r="C7" s="52"/>
      <c r="D7" s="52"/>
      <c r="E7" s="52"/>
      <c r="F7" s="52"/>
      <c r="G7" s="252" t="s">
        <v>20</v>
      </c>
      <c r="H7" s="252"/>
      <c r="I7" s="18"/>
    </row>
    <row r="8" spans="1:44" ht="45.75" customHeight="1">
      <c r="A8" s="268" t="s">
        <v>115</v>
      </c>
      <c r="B8" s="268"/>
      <c r="C8" s="269" t="s">
        <v>24</v>
      </c>
      <c r="D8" s="269" t="s">
        <v>23</v>
      </c>
      <c r="E8" s="270" t="s">
        <v>83</v>
      </c>
      <c r="F8" s="270"/>
      <c r="G8" s="270"/>
      <c r="H8" s="270"/>
      <c r="I8" s="18"/>
    </row>
    <row r="9" spans="1:44" ht="17.25">
      <c r="A9" s="268"/>
      <c r="B9" s="268"/>
      <c r="C9" s="269"/>
      <c r="D9" s="269"/>
      <c r="E9" s="269" t="s">
        <v>26</v>
      </c>
      <c r="F9" s="269"/>
      <c r="G9" s="269"/>
      <c r="H9" s="269"/>
    </row>
    <row r="10" spans="1:44" ht="138">
      <c r="A10" s="53" t="s">
        <v>6</v>
      </c>
      <c r="B10" s="53" t="s">
        <v>0</v>
      </c>
      <c r="C10" s="269"/>
      <c r="D10" s="269"/>
      <c r="E10" s="54" t="s">
        <v>56</v>
      </c>
      <c r="F10" s="63" t="s">
        <v>57</v>
      </c>
      <c r="G10" s="54" t="s">
        <v>58</v>
      </c>
      <c r="H10" s="14" t="s">
        <v>59</v>
      </c>
    </row>
    <row r="11" spans="1:44" ht="17.25">
      <c r="A11" s="55"/>
      <c r="B11" s="55"/>
      <c r="C11" s="56" t="s">
        <v>23</v>
      </c>
      <c r="D11" s="57">
        <f>D13</f>
        <v>-369000</v>
      </c>
      <c r="E11" s="57">
        <f t="shared" ref="E11:H11" si="0">E13</f>
        <v>-369000</v>
      </c>
      <c r="F11" s="57">
        <f t="shared" si="0"/>
        <v>0</v>
      </c>
      <c r="G11" s="57">
        <f t="shared" si="0"/>
        <v>0</v>
      </c>
      <c r="H11" s="57">
        <f t="shared" si="0"/>
        <v>0</v>
      </c>
      <c r="K11" s="118"/>
    </row>
    <row r="12" spans="1:44" ht="17.25">
      <c r="A12" s="55"/>
      <c r="B12" s="55"/>
      <c r="C12" s="58" t="s">
        <v>1</v>
      </c>
      <c r="D12" s="59"/>
      <c r="E12" s="59"/>
      <c r="F12" s="59"/>
      <c r="G12" s="59"/>
      <c r="H12" s="59"/>
    </row>
    <row r="13" spans="1:44" ht="17.25">
      <c r="A13" s="60"/>
      <c r="B13" s="60"/>
      <c r="C13" s="207" t="s">
        <v>27</v>
      </c>
      <c r="D13" s="216">
        <f>+D15+D18</f>
        <v>-369000</v>
      </c>
      <c r="E13" s="216">
        <f t="shared" ref="E13:H13" si="1">+E15+E18</f>
        <v>-369000</v>
      </c>
      <c r="F13" s="61">
        <f t="shared" si="1"/>
        <v>0</v>
      </c>
      <c r="G13" s="61">
        <f t="shared" si="1"/>
        <v>0</v>
      </c>
      <c r="H13" s="61">
        <f t="shared" si="1"/>
        <v>0</v>
      </c>
    </row>
    <row r="14" spans="1:44" ht="17.25">
      <c r="A14" s="60"/>
      <c r="B14" s="60"/>
      <c r="C14" s="62" t="s">
        <v>21</v>
      </c>
      <c r="D14" s="216"/>
      <c r="E14" s="216"/>
      <c r="F14" s="61"/>
      <c r="G14" s="61"/>
      <c r="H14" s="61"/>
    </row>
    <row r="15" spans="1:44" ht="34.5">
      <c r="A15" s="158">
        <v>1228</v>
      </c>
      <c r="B15" s="158">
        <v>31002</v>
      </c>
      <c r="C15" s="157" t="s">
        <v>122</v>
      </c>
      <c r="D15" s="199">
        <f>SUM(E15:H15)</f>
        <v>-369000</v>
      </c>
      <c r="E15" s="199">
        <f>'2'!H23</f>
        <v>-369000</v>
      </c>
      <c r="F15" s="159">
        <v>0</v>
      </c>
      <c r="G15" s="159">
        <v>0</v>
      </c>
      <c r="H15" s="159">
        <v>0</v>
      </c>
      <c r="I15" s="27"/>
    </row>
  </sheetData>
  <mergeCells count="9">
    <mergeCell ref="D4:F4"/>
    <mergeCell ref="D5:F5"/>
    <mergeCell ref="A6:H6"/>
    <mergeCell ref="G7:H7"/>
    <mergeCell ref="A8:B9"/>
    <mergeCell ref="C8:C10"/>
    <mergeCell ref="D8:D10"/>
    <mergeCell ref="E8:H8"/>
    <mergeCell ref="E9:H9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>
      <selection activeCell="E10" sqref="E10"/>
    </sheetView>
  </sheetViews>
  <sheetFormatPr defaultRowHeight="16.5"/>
  <cols>
    <col min="1" max="2" width="9.33203125" style="5"/>
    <col min="3" max="3" width="74.1640625" style="5" customWidth="1"/>
    <col min="4" max="4" width="22.1640625" style="5" customWidth="1"/>
    <col min="5" max="5" width="24.83203125" style="5" customWidth="1"/>
    <col min="6" max="6" width="19.83203125" style="5" customWidth="1"/>
    <col min="7" max="7" width="19.1640625" style="5" bestFit="1" customWidth="1"/>
    <col min="8" max="8" width="16" style="5" bestFit="1" customWidth="1"/>
    <col min="9" max="16384" width="9.33203125" style="5"/>
  </cols>
  <sheetData>
    <row r="1" spans="1:9" s="1" customFormat="1" ht="13.5">
      <c r="C1" s="127"/>
      <c r="D1" s="127"/>
      <c r="E1" s="127" t="s">
        <v>86</v>
      </c>
    </row>
    <row r="2" spans="1:9" s="1" customFormat="1" ht="13.5">
      <c r="C2" s="275" t="s">
        <v>77</v>
      </c>
      <c r="D2" s="275"/>
      <c r="E2" s="275"/>
    </row>
    <row r="3" spans="1:9" s="1" customFormat="1" ht="13.5">
      <c r="C3" s="275" t="s">
        <v>61</v>
      </c>
      <c r="D3" s="275"/>
      <c r="E3" s="275"/>
    </row>
    <row r="4" spans="1:9" s="1" customFormat="1" ht="13.5"/>
    <row r="5" spans="1:9" s="1" customFormat="1" ht="52.5" customHeight="1">
      <c r="A5" s="276" t="s">
        <v>177</v>
      </c>
      <c r="B5" s="276"/>
      <c r="C5" s="276"/>
      <c r="D5" s="276"/>
      <c r="E5" s="276"/>
      <c r="F5" s="28"/>
    </row>
    <row r="7" spans="1:9" ht="17.25">
      <c r="A7" s="2"/>
      <c r="B7" s="2"/>
      <c r="C7" s="2"/>
      <c r="D7" s="252" t="s">
        <v>20</v>
      </c>
      <c r="E7" s="252"/>
    </row>
    <row r="8" spans="1:9" s="29" customFormat="1" ht="69" customHeight="1">
      <c r="A8" s="277" t="s">
        <v>62</v>
      </c>
      <c r="B8" s="277"/>
      <c r="C8" s="278" t="s">
        <v>63</v>
      </c>
      <c r="D8" s="279" t="s">
        <v>83</v>
      </c>
      <c r="E8" s="280"/>
      <c r="F8" s="30"/>
      <c r="G8" s="30"/>
      <c r="H8" s="30"/>
      <c r="I8" s="30"/>
    </row>
    <row r="9" spans="1:9" s="29" customFormat="1" ht="47.25" customHeight="1">
      <c r="A9" s="91" t="s">
        <v>6</v>
      </c>
      <c r="B9" s="91" t="s">
        <v>0</v>
      </c>
      <c r="C9" s="278"/>
      <c r="D9" s="92" t="s">
        <v>43</v>
      </c>
      <c r="E9" s="92" t="s">
        <v>44</v>
      </c>
      <c r="F9" s="30"/>
      <c r="G9" s="30"/>
      <c r="H9" s="30"/>
      <c r="I9" s="30"/>
    </row>
    <row r="10" spans="1:9" s="33" customFormat="1" ht="17.25">
      <c r="A10" s="31"/>
      <c r="B10" s="31"/>
      <c r="C10" s="32" t="s">
        <v>64</v>
      </c>
      <c r="D10" s="161">
        <f>D12</f>
        <v>0</v>
      </c>
      <c r="E10" s="161">
        <f>E12</f>
        <v>0</v>
      </c>
      <c r="F10" s="34"/>
      <c r="G10" s="34"/>
      <c r="H10" s="34"/>
      <c r="I10" s="34"/>
    </row>
    <row r="11" spans="1:9" s="33" customFormat="1" ht="17.25">
      <c r="A11" s="35"/>
      <c r="B11" s="35"/>
      <c r="C11" s="35" t="s">
        <v>1</v>
      </c>
      <c r="D11" s="35"/>
      <c r="E11" s="200"/>
      <c r="F11" s="34"/>
      <c r="G11" s="34"/>
      <c r="H11" s="34"/>
      <c r="I11" s="34"/>
    </row>
    <row r="12" spans="1:9" s="33" customFormat="1" ht="17.25">
      <c r="A12" s="35"/>
      <c r="B12" s="36"/>
      <c r="C12" s="36" t="s">
        <v>65</v>
      </c>
      <c r="D12" s="161">
        <f t="shared" ref="D12:E12" si="0">+D15+D19</f>
        <v>0</v>
      </c>
      <c r="E12" s="161">
        <f t="shared" si="0"/>
        <v>0</v>
      </c>
      <c r="F12" s="34"/>
      <c r="G12" s="34"/>
      <c r="H12" s="34"/>
      <c r="I12" s="34"/>
    </row>
    <row r="13" spans="1:9" s="33" customFormat="1" ht="17.25">
      <c r="A13" s="35"/>
      <c r="B13" s="35"/>
      <c r="C13" s="35" t="s">
        <v>1</v>
      </c>
      <c r="D13" s="35"/>
      <c r="E13" s="200"/>
      <c r="F13" s="34"/>
      <c r="G13" s="34"/>
      <c r="H13" s="34"/>
      <c r="I13" s="34"/>
    </row>
    <row r="14" spans="1:9" s="37" customFormat="1" ht="34.5">
      <c r="A14" s="271">
        <v>1228</v>
      </c>
      <c r="B14" s="272">
        <v>31002</v>
      </c>
      <c r="C14" s="160" t="s">
        <v>124</v>
      </c>
      <c r="D14" s="161">
        <f t="shared" ref="D14:E14" si="1">D16</f>
        <v>0</v>
      </c>
      <c r="E14" s="217">
        <f t="shared" si="1"/>
        <v>-369000</v>
      </c>
      <c r="F14" s="38"/>
      <c r="G14" s="38"/>
    </row>
    <row r="15" spans="1:9" s="37" customFormat="1" ht="17.25">
      <c r="A15" s="271"/>
      <c r="B15" s="273"/>
      <c r="C15" s="162" t="s">
        <v>123</v>
      </c>
      <c r="D15" s="163"/>
      <c r="E15" s="218"/>
      <c r="F15" s="38"/>
      <c r="G15" s="38"/>
    </row>
    <row r="16" spans="1:9" s="39" customFormat="1" ht="17.25">
      <c r="A16" s="271"/>
      <c r="B16" s="274"/>
      <c r="C16" s="164" t="s">
        <v>95</v>
      </c>
      <c r="D16" s="161">
        <f>'2'!G25</f>
        <v>0</v>
      </c>
      <c r="E16" s="217">
        <f>'2'!H25</f>
        <v>-369000</v>
      </c>
      <c r="F16" s="40"/>
      <c r="G16" s="40"/>
    </row>
  </sheetData>
  <mergeCells count="9">
    <mergeCell ref="A14:A16"/>
    <mergeCell ref="B14:B16"/>
    <mergeCell ref="C2:E2"/>
    <mergeCell ref="C3:E3"/>
    <mergeCell ref="A5:E5"/>
    <mergeCell ref="A8:B8"/>
    <mergeCell ref="C8:C9"/>
    <mergeCell ref="D7:E7"/>
    <mergeCell ref="D8:E8"/>
  </mergeCells>
  <pageMargins left="0.7" right="0.7" top="0.75" bottom="0.75" header="0.3" footer="0.3"/>
  <pageSetup paperSize="9" orientation="portrait" horizont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opLeftCell="A43" zoomScaleNormal="100" workbookViewId="0">
      <selection activeCell="A62" sqref="A62"/>
    </sheetView>
  </sheetViews>
  <sheetFormatPr defaultColWidth="10.6640625" defaultRowHeight="13.5"/>
  <cols>
    <col min="1" max="1" width="48.83203125" style="1" customWidth="1"/>
    <col min="2" max="2" width="68.5" style="1" customWidth="1"/>
    <col min="3" max="3" width="19.6640625" style="1" customWidth="1"/>
    <col min="4" max="4" width="18.6640625" style="1" customWidth="1"/>
    <col min="5" max="5" width="25" style="1" customWidth="1"/>
    <col min="6" max="6" width="22.6640625" style="1" customWidth="1"/>
    <col min="7" max="7" width="23.1640625" style="1" customWidth="1"/>
    <col min="8" max="8" width="15.6640625" style="1" bestFit="1" customWidth="1"/>
    <col min="9" max="9" width="17" style="1" customWidth="1"/>
    <col min="10" max="16384" width="10.6640625" style="1"/>
  </cols>
  <sheetData>
    <row r="1" spans="1:6">
      <c r="C1" s="8"/>
      <c r="D1" s="9" t="s">
        <v>87</v>
      </c>
    </row>
    <row r="2" spans="1:6">
      <c r="C2" s="8"/>
      <c r="D2" s="49" t="s">
        <v>76</v>
      </c>
    </row>
    <row r="3" spans="1:6">
      <c r="C3" s="8"/>
      <c r="D3" s="49" t="s">
        <v>5</v>
      </c>
    </row>
    <row r="4" spans="1:6">
      <c r="B4" s="10"/>
      <c r="C4" s="291"/>
      <c r="D4" s="291"/>
    </row>
    <row r="8" spans="1:6" ht="42" customHeight="1">
      <c r="A8" s="292" t="s">
        <v>178</v>
      </c>
      <c r="B8" s="292"/>
      <c r="C8" s="292"/>
      <c r="D8" s="292"/>
    </row>
    <row r="9" spans="1:6" ht="12.75" customHeight="1">
      <c r="A9" s="51"/>
      <c r="B9" s="51"/>
      <c r="C9" s="2"/>
      <c r="D9" s="2"/>
    </row>
    <row r="10" spans="1:6" s="2" customFormat="1" ht="17.25">
      <c r="A10" s="286" t="s">
        <v>17</v>
      </c>
      <c r="B10" s="286"/>
      <c r="C10" s="286"/>
      <c r="D10" s="286"/>
    </row>
    <row r="11" spans="1:6" s="2" customFormat="1" ht="17.25">
      <c r="A11" s="93"/>
      <c r="B11" s="93"/>
    </row>
    <row r="12" spans="1:6" s="2" customFormat="1" ht="17.25">
      <c r="A12" s="94" t="s">
        <v>4</v>
      </c>
      <c r="B12" s="93"/>
    </row>
    <row r="13" spans="1:6" s="2" customFormat="1" ht="17.25">
      <c r="A13" s="95"/>
      <c r="B13" s="95"/>
      <c r="F13" s="122"/>
    </row>
    <row r="14" spans="1:6" ht="17.25">
      <c r="A14" s="2"/>
      <c r="B14" s="2"/>
      <c r="C14" s="2"/>
      <c r="D14" s="2"/>
    </row>
    <row r="15" spans="1:6" s="168" customFormat="1" ht="17.25">
      <c r="A15" s="165" t="s">
        <v>46</v>
      </c>
      <c r="B15" s="166" t="s">
        <v>47</v>
      </c>
    </row>
    <row r="16" spans="1:6" s="168" customFormat="1" ht="54" customHeight="1">
      <c r="A16" s="169" t="s">
        <v>96</v>
      </c>
      <c r="B16" s="170" t="s">
        <v>97</v>
      </c>
    </row>
    <row r="17" spans="1:4" s="168" customFormat="1" ht="17.25">
      <c r="A17" s="172"/>
      <c r="B17" s="172"/>
    </row>
    <row r="18" spans="1:4" s="168" customFormat="1" ht="17.25">
      <c r="A18" s="293" t="s">
        <v>48</v>
      </c>
      <c r="B18" s="293"/>
    </row>
    <row r="19" spans="1:4" s="168" customFormat="1" ht="17.25">
      <c r="A19" s="172"/>
      <c r="B19" s="172"/>
    </row>
    <row r="20" spans="1:4" s="168" customFormat="1" ht="72" customHeight="1">
      <c r="A20" s="173" t="s">
        <v>49</v>
      </c>
      <c r="B20" s="169" t="s">
        <v>96</v>
      </c>
      <c r="C20" s="284" t="s">
        <v>83</v>
      </c>
      <c r="D20" s="285"/>
    </row>
    <row r="21" spans="1:4" s="168" customFormat="1" ht="17.25">
      <c r="A21" s="173" t="s">
        <v>50</v>
      </c>
      <c r="B21" s="169" t="s">
        <v>98</v>
      </c>
      <c r="C21" s="174" t="s">
        <v>51</v>
      </c>
      <c r="D21" s="175" t="s">
        <v>36</v>
      </c>
    </row>
    <row r="22" spans="1:4" s="168" customFormat="1" ht="34.5">
      <c r="A22" s="173" t="s">
        <v>52</v>
      </c>
      <c r="B22" s="169" t="s">
        <v>99</v>
      </c>
      <c r="C22" s="169"/>
      <c r="D22" s="175"/>
    </row>
    <row r="23" spans="1:4" s="168" customFormat="1" ht="51.75">
      <c r="A23" s="173" t="s">
        <v>53</v>
      </c>
      <c r="B23" s="169" t="s">
        <v>100</v>
      </c>
      <c r="C23" s="169"/>
      <c r="D23" s="175"/>
    </row>
    <row r="24" spans="1:4" s="168" customFormat="1" ht="34.5">
      <c r="A24" s="173" t="s">
        <v>54</v>
      </c>
      <c r="B24" s="169" t="s">
        <v>101</v>
      </c>
      <c r="C24" s="169"/>
      <c r="D24" s="175"/>
    </row>
    <row r="25" spans="1:4" s="168" customFormat="1" ht="51.75">
      <c r="A25" s="173" t="s">
        <v>55</v>
      </c>
      <c r="B25" s="169" t="s">
        <v>102</v>
      </c>
      <c r="C25" s="169"/>
      <c r="D25" s="175"/>
    </row>
    <row r="26" spans="1:4" s="168" customFormat="1" ht="17.25">
      <c r="A26" s="288" t="s">
        <v>18</v>
      </c>
      <c r="B26" s="288"/>
      <c r="C26" s="175"/>
      <c r="D26" s="175"/>
    </row>
    <row r="27" spans="1:4" s="168" customFormat="1" ht="17.25">
      <c r="A27" s="283" t="s">
        <v>19</v>
      </c>
      <c r="B27" s="283"/>
      <c r="C27" s="177">
        <f>+'2'!G23</f>
        <v>0</v>
      </c>
      <c r="D27" s="177">
        <f>+'2'!H23</f>
        <v>-369000</v>
      </c>
    </row>
    <row r="29" spans="1:4" ht="17.25">
      <c r="A29" s="178"/>
      <c r="B29" s="179"/>
      <c r="C29" s="179"/>
      <c r="D29" s="179"/>
    </row>
    <row r="30" spans="1:4" ht="17.25" customHeight="1">
      <c r="A30" s="287" t="s">
        <v>103</v>
      </c>
      <c r="B30" s="287"/>
      <c r="C30" s="287"/>
      <c r="D30" s="287"/>
    </row>
    <row r="31" spans="1:4" ht="17.25">
      <c r="A31" s="178"/>
      <c r="B31" s="178"/>
      <c r="C31" s="178"/>
      <c r="D31" s="178"/>
    </row>
    <row r="32" spans="1:4" ht="17.25">
      <c r="A32" s="180" t="s">
        <v>46</v>
      </c>
      <c r="B32" s="181" t="s">
        <v>47</v>
      </c>
      <c r="C32" s="182"/>
      <c r="D32" s="182"/>
    </row>
    <row r="33" spans="1:4" ht="17.25">
      <c r="A33" s="183" t="s">
        <v>144</v>
      </c>
      <c r="B33" s="184" t="s">
        <v>145</v>
      </c>
      <c r="C33" s="185"/>
      <c r="D33" s="185"/>
    </row>
    <row r="34" spans="1:4" ht="17.25">
      <c r="A34" s="178"/>
      <c r="B34" s="178"/>
      <c r="C34" s="178"/>
      <c r="D34" s="178"/>
    </row>
    <row r="35" spans="1:4" ht="17.25">
      <c r="A35" s="186" t="s">
        <v>104</v>
      </c>
      <c r="B35" s="187"/>
      <c r="C35" s="187"/>
      <c r="D35" s="187"/>
    </row>
    <row r="36" spans="1:4" ht="17.25">
      <c r="A36" s="188"/>
      <c r="B36" s="178"/>
      <c r="C36" s="178"/>
      <c r="D36" s="178"/>
    </row>
    <row r="37" spans="1:4" ht="86.25" customHeight="1">
      <c r="A37" s="183" t="s">
        <v>49</v>
      </c>
      <c r="B37" s="189" t="s">
        <v>144</v>
      </c>
      <c r="C37" s="255" t="s">
        <v>25</v>
      </c>
      <c r="D37" s="256"/>
    </row>
    <row r="38" spans="1:4" s="168" customFormat="1" ht="17.25">
      <c r="A38" s="210" t="s">
        <v>50</v>
      </c>
      <c r="B38" s="169" t="s">
        <v>146</v>
      </c>
      <c r="C38" s="174" t="s">
        <v>51</v>
      </c>
      <c r="D38" s="209" t="s">
        <v>36</v>
      </c>
    </row>
    <row r="39" spans="1:4" s="168" customFormat="1" ht="34.5">
      <c r="A39" s="210" t="s">
        <v>52</v>
      </c>
      <c r="B39" s="169" t="s">
        <v>147</v>
      </c>
      <c r="C39" s="169"/>
      <c r="D39" s="209"/>
    </row>
    <row r="40" spans="1:4" s="168" customFormat="1" ht="103.5">
      <c r="A40" s="210" t="s">
        <v>53</v>
      </c>
      <c r="B40" s="169" t="s">
        <v>148</v>
      </c>
      <c r="C40" s="169"/>
      <c r="D40" s="209"/>
    </row>
    <row r="41" spans="1:4" s="168" customFormat="1" ht="17.25">
      <c r="A41" s="210" t="s">
        <v>54</v>
      </c>
      <c r="B41" s="169" t="s">
        <v>149</v>
      </c>
      <c r="C41" s="169"/>
      <c r="D41" s="209"/>
    </row>
    <row r="42" spans="1:4" s="168" customFormat="1" ht="34.5">
      <c r="A42" s="210" t="s">
        <v>150</v>
      </c>
      <c r="B42" s="169" t="s">
        <v>151</v>
      </c>
      <c r="C42" s="169"/>
      <c r="D42" s="209"/>
    </row>
    <row r="43" spans="1:4" s="168" customFormat="1" ht="17.25">
      <c r="A43" s="288" t="s">
        <v>18</v>
      </c>
      <c r="B43" s="288"/>
      <c r="C43" s="209"/>
      <c r="D43" s="209"/>
    </row>
    <row r="44" spans="1:4" s="168" customFormat="1" ht="34.5" customHeight="1">
      <c r="A44" s="289" t="s">
        <v>152</v>
      </c>
      <c r="B44" s="290"/>
      <c r="C44" s="226"/>
      <c r="D44" s="229">
        <v>6220</v>
      </c>
    </row>
    <row r="45" spans="1:4" s="168" customFormat="1" ht="17.25">
      <c r="A45" s="281" t="s">
        <v>153</v>
      </c>
      <c r="B45" s="282">
        <v>321</v>
      </c>
      <c r="C45" s="226"/>
      <c r="D45" s="229">
        <v>321</v>
      </c>
    </row>
    <row r="46" spans="1:4" s="168" customFormat="1" ht="17.25">
      <c r="A46" s="281" t="s">
        <v>154</v>
      </c>
      <c r="B46" s="282">
        <v>1845</v>
      </c>
      <c r="C46" s="226"/>
      <c r="D46" s="229">
        <v>1845</v>
      </c>
    </row>
    <row r="47" spans="1:4" s="168" customFormat="1" ht="17.25">
      <c r="A47" s="281" t="s">
        <v>155</v>
      </c>
      <c r="B47" s="282">
        <v>329</v>
      </c>
      <c r="C47" s="226"/>
      <c r="D47" s="229">
        <v>329</v>
      </c>
    </row>
    <row r="48" spans="1:4" s="168" customFormat="1" ht="17.25">
      <c r="A48" s="281" t="s">
        <v>156</v>
      </c>
      <c r="B48" s="282">
        <v>21</v>
      </c>
      <c r="C48" s="226"/>
      <c r="D48" s="229">
        <v>21</v>
      </c>
    </row>
    <row r="49" spans="1:4" s="168" customFormat="1" ht="17.25">
      <c r="A49" s="281" t="s">
        <v>157</v>
      </c>
      <c r="B49" s="282">
        <v>338</v>
      </c>
      <c r="C49" s="226"/>
      <c r="D49" s="229">
        <v>338</v>
      </c>
    </row>
    <row r="50" spans="1:4" s="168" customFormat="1" ht="17.25">
      <c r="A50" s="281" t="s">
        <v>158</v>
      </c>
      <c r="B50" s="282">
        <v>23</v>
      </c>
      <c r="C50" s="226"/>
      <c r="D50" s="229">
        <v>23</v>
      </c>
    </row>
    <row r="51" spans="1:4" s="168" customFormat="1" ht="17.25">
      <c r="A51" s="281" t="s">
        <v>159</v>
      </c>
      <c r="B51" s="282">
        <v>1884</v>
      </c>
      <c r="C51" s="226"/>
      <c r="D51" s="229">
        <v>1884</v>
      </c>
    </row>
    <row r="52" spans="1:4" s="168" customFormat="1" ht="17.25">
      <c r="A52" s="281" t="s">
        <v>160</v>
      </c>
      <c r="B52" s="282">
        <v>203</v>
      </c>
      <c r="C52" s="226"/>
      <c r="D52" s="229">
        <v>203</v>
      </c>
    </row>
    <row r="53" spans="1:4" s="168" customFormat="1" ht="17.25">
      <c r="A53" s="281" t="s">
        <v>161</v>
      </c>
      <c r="B53" s="282">
        <v>15</v>
      </c>
      <c r="C53" s="226"/>
      <c r="D53" s="229">
        <v>15</v>
      </c>
    </row>
    <row r="54" spans="1:4" s="168" customFormat="1" ht="17.25">
      <c r="A54" s="281" t="s">
        <v>162</v>
      </c>
      <c r="B54" s="282">
        <v>116</v>
      </c>
      <c r="C54" s="226"/>
      <c r="D54" s="229">
        <v>116</v>
      </c>
    </row>
    <row r="55" spans="1:4" s="168" customFormat="1" ht="17.25">
      <c r="A55" s="281" t="s">
        <v>163</v>
      </c>
      <c r="B55" s="282">
        <v>28</v>
      </c>
      <c r="C55" s="226"/>
      <c r="D55" s="229">
        <v>28</v>
      </c>
    </row>
    <row r="56" spans="1:4" s="168" customFormat="1" ht="17.25">
      <c r="A56" s="281" t="s">
        <v>164</v>
      </c>
      <c r="B56" s="282">
        <v>1</v>
      </c>
      <c r="C56" s="226"/>
      <c r="D56" s="229">
        <v>1</v>
      </c>
    </row>
    <row r="57" spans="1:4" s="168" customFormat="1" ht="17.25">
      <c r="A57" s="281" t="s">
        <v>165</v>
      </c>
      <c r="B57" s="282">
        <v>31</v>
      </c>
      <c r="C57" s="226"/>
      <c r="D57" s="229">
        <v>31</v>
      </c>
    </row>
    <row r="58" spans="1:4" s="168" customFormat="1" ht="17.25">
      <c r="A58" s="281" t="s">
        <v>166</v>
      </c>
      <c r="B58" s="282">
        <v>255</v>
      </c>
      <c r="C58" s="226"/>
      <c r="D58" s="229">
        <v>255</v>
      </c>
    </row>
    <row r="59" spans="1:4" s="168" customFormat="1" ht="17.25">
      <c r="A59" s="281" t="s">
        <v>167</v>
      </c>
      <c r="B59" s="282">
        <v>280</v>
      </c>
      <c r="C59" s="226"/>
      <c r="D59" s="229">
        <v>280</v>
      </c>
    </row>
    <row r="60" spans="1:4" s="168" customFormat="1" ht="17.25">
      <c r="A60" s="281" t="s">
        <v>168</v>
      </c>
      <c r="B60" s="282">
        <v>325</v>
      </c>
      <c r="C60" s="226"/>
      <c r="D60" s="229">
        <v>325</v>
      </c>
    </row>
    <row r="61" spans="1:4" s="168" customFormat="1" ht="17.25">
      <c r="A61" s="281" t="s">
        <v>169</v>
      </c>
      <c r="B61" s="282">
        <v>120</v>
      </c>
      <c r="C61" s="226"/>
      <c r="D61" s="229">
        <v>120</v>
      </c>
    </row>
    <row r="62" spans="1:4" s="168" customFormat="1" ht="17.25">
      <c r="A62" s="230" t="s">
        <v>181</v>
      </c>
      <c r="B62" s="231"/>
      <c r="C62" s="232"/>
      <c r="D62" s="229">
        <v>5</v>
      </c>
    </row>
    <row r="63" spans="1:4" s="168" customFormat="1" ht="17.25">
      <c r="A63" s="281" t="s">
        <v>170</v>
      </c>
      <c r="B63" s="282">
        <v>45</v>
      </c>
      <c r="C63" s="226"/>
      <c r="D63" s="229">
        <v>45</v>
      </c>
    </row>
    <row r="64" spans="1:4" s="168" customFormat="1" ht="17.25">
      <c r="A64" s="281" t="s">
        <v>171</v>
      </c>
      <c r="B64" s="282">
        <v>20</v>
      </c>
      <c r="C64" s="226"/>
      <c r="D64" s="229">
        <v>20</v>
      </c>
    </row>
    <row r="65" spans="1:4" s="168" customFormat="1" ht="17.25">
      <c r="A65" s="281" t="s">
        <v>172</v>
      </c>
      <c r="B65" s="282">
        <v>15</v>
      </c>
      <c r="C65" s="226"/>
      <c r="D65" s="229">
        <v>15</v>
      </c>
    </row>
    <row r="66" spans="1:4" s="168" customFormat="1" ht="17.25">
      <c r="A66" s="283" t="s">
        <v>19</v>
      </c>
      <c r="B66" s="283"/>
      <c r="C66" s="177">
        <f>'2'!G50</f>
        <v>0</v>
      </c>
      <c r="D66" s="177">
        <f>'2'!H50</f>
        <v>369000</v>
      </c>
    </row>
  </sheetData>
  <mergeCells count="32">
    <mergeCell ref="A49:B49"/>
    <mergeCell ref="A50:B50"/>
    <mergeCell ref="C4:D4"/>
    <mergeCell ref="A8:D8"/>
    <mergeCell ref="A18:B18"/>
    <mergeCell ref="A26:B26"/>
    <mergeCell ref="A66:B66"/>
    <mergeCell ref="C37:D37"/>
    <mergeCell ref="C20:D20"/>
    <mergeCell ref="A10:D10"/>
    <mergeCell ref="A30:D30"/>
    <mergeCell ref="A27:B27"/>
    <mergeCell ref="A43:B43"/>
    <mergeCell ref="A44:B44"/>
    <mergeCell ref="A45:B45"/>
    <mergeCell ref="A46:B46"/>
    <mergeCell ref="A47:B47"/>
    <mergeCell ref="A48:B48"/>
    <mergeCell ref="A51:B51"/>
    <mergeCell ref="A52:B52"/>
    <mergeCell ref="A53:B53"/>
    <mergeCell ref="A54:B54"/>
    <mergeCell ref="A55:B55"/>
    <mergeCell ref="A61:B61"/>
    <mergeCell ref="A63:B63"/>
    <mergeCell ref="A64:B64"/>
    <mergeCell ref="A65:B65"/>
    <mergeCell ref="A56:B56"/>
    <mergeCell ref="A57:B57"/>
    <mergeCell ref="A58:B58"/>
    <mergeCell ref="A59:B59"/>
    <mergeCell ref="A60:B60"/>
  </mergeCells>
  <pageMargins left="0.2" right="0" top="0.75" bottom="0.75" header="0.3" footer="0.3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0"/>
  <sheetViews>
    <sheetView tabSelected="1" topLeftCell="A46" zoomScaleNormal="100" zoomScaleSheetLayoutView="100" workbookViewId="0">
      <selection activeCell="A66" sqref="A66"/>
    </sheetView>
  </sheetViews>
  <sheetFormatPr defaultColWidth="10.6640625" defaultRowHeight="13.5"/>
  <cols>
    <col min="1" max="1" width="48.83203125" style="1" customWidth="1"/>
    <col min="2" max="2" width="66.83203125" style="1" customWidth="1"/>
    <col min="3" max="3" width="18.5" style="1" customWidth="1"/>
    <col min="4" max="4" width="18.33203125" style="1" customWidth="1"/>
    <col min="5" max="5" width="19.5" style="1" customWidth="1"/>
    <col min="6" max="6" width="10.6640625" style="1"/>
    <col min="7" max="7" width="15.1640625" style="1" bestFit="1" customWidth="1"/>
    <col min="8" max="8" width="20" style="1" customWidth="1"/>
    <col min="9" max="11" width="18.1640625" style="1" customWidth="1"/>
    <col min="12" max="16384" width="10.6640625" style="1"/>
  </cols>
  <sheetData>
    <row r="1" spans="1:8">
      <c r="C1" s="13"/>
      <c r="D1" s="8"/>
      <c r="E1" s="9" t="s">
        <v>60</v>
      </c>
    </row>
    <row r="2" spans="1:8">
      <c r="D2" s="8"/>
      <c r="E2" s="49" t="s">
        <v>76</v>
      </c>
    </row>
    <row r="3" spans="1:8">
      <c r="D3" s="8"/>
      <c r="E3" s="49" t="s">
        <v>5</v>
      </c>
    </row>
    <row r="4" spans="1:8">
      <c r="D4" s="8"/>
      <c r="E4" s="49"/>
    </row>
    <row r="5" spans="1:8">
      <c r="D5" s="8"/>
      <c r="E5" s="49"/>
    </row>
    <row r="6" spans="1:8" ht="42" customHeight="1">
      <c r="A6" s="292" t="s">
        <v>173</v>
      </c>
      <c r="B6" s="292"/>
      <c r="C6" s="292"/>
      <c r="D6" s="292"/>
      <c r="E6" s="292"/>
    </row>
    <row r="7" spans="1:8" ht="12.75" customHeight="1">
      <c r="A7" s="51"/>
      <c r="B7" s="51"/>
      <c r="C7" s="128"/>
      <c r="D7" s="2"/>
      <c r="E7" s="2"/>
    </row>
    <row r="8" spans="1:8" ht="16.5" customHeight="1">
      <c r="A8" s="2"/>
      <c r="B8" s="2"/>
      <c r="C8" s="2"/>
      <c r="D8" s="2"/>
      <c r="E8" s="2"/>
    </row>
    <row r="9" spans="1:8" s="168" customFormat="1" ht="12.75" customHeight="1">
      <c r="A9" s="138"/>
      <c r="B9" s="138"/>
      <c r="C9" s="138"/>
      <c r="D9" s="190" t="s">
        <v>105</v>
      </c>
      <c r="E9" s="138"/>
    </row>
    <row r="10" spans="1:8" s="93" customFormat="1" ht="17.25">
      <c r="A10" s="294" t="s">
        <v>106</v>
      </c>
      <c r="B10" s="294"/>
      <c r="C10" s="294"/>
      <c r="D10" s="294"/>
      <c r="E10" s="294"/>
      <c r="F10" s="191"/>
      <c r="G10" s="191"/>
      <c r="H10" s="191"/>
    </row>
    <row r="11" spans="1:8" s="93" customFormat="1" ht="17.25"/>
    <row r="12" spans="1:8" s="93" customFormat="1" ht="17.25"/>
    <row r="13" spans="1:8" s="93" customFormat="1" ht="17.25">
      <c r="A13" s="94" t="s">
        <v>107</v>
      </c>
    </row>
    <row r="16" spans="1:8" s="168" customFormat="1" ht="17.25">
      <c r="A16" s="165" t="s">
        <v>46</v>
      </c>
      <c r="B16" s="166" t="s">
        <v>47</v>
      </c>
      <c r="C16" s="167"/>
    </row>
    <row r="17" spans="1:5" s="168" customFormat="1" ht="51.75">
      <c r="A17" s="169" t="s">
        <v>96</v>
      </c>
      <c r="B17" s="170" t="s">
        <v>97</v>
      </c>
      <c r="C17" s="171"/>
    </row>
    <row r="18" spans="1:5" s="168" customFormat="1" ht="17.25">
      <c r="A18" s="172"/>
      <c r="B18" s="172"/>
      <c r="C18" s="172"/>
    </row>
    <row r="19" spans="1:5" s="168" customFormat="1" ht="17.25">
      <c r="A19" s="293" t="s">
        <v>48</v>
      </c>
      <c r="B19" s="293"/>
      <c r="C19" s="293"/>
    </row>
    <row r="20" spans="1:5" s="168" customFormat="1" ht="17.25">
      <c r="A20" s="172"/>
      <c r="B20" s="172"/>
      <c r="C20" s="172"/>
    </row>
    <row r="21" spans="1:5" s="168" customFormat="1" ht="72" customHeight="1">
      <c r="A21" s="210" t="s">
        <v>49</v>
      </c>
      <c r="B21" s="169" t="s">
        <v>96</v>
      </c>
      <c r="C21" s="284" t="s">
        <v>83</v>
      </c>
      <c r="D21" s="285"/>
    </row>
    <row r="22" spans="1:5" s="168" customFormat="1" ht="17.25">
      <c r="A22" s="210" t="s">
        <v>50</v>
      </c>
      <c r="B22" s="169" t="s">
        <v>98</v>
      </c>
      <c r="C22" s="174" t="s">
        <v>51</v>
      </c>
      <c r="D22" s="209" t="s">
        <v>36</v>
      </c>
    </row>
    <row r="23" spans="1:5" s="168" customFormat="1" ht="34.5">
      <c r="A23" s="210" t="s">
        <v>52</v>
      </c>
      <c r="B23" s="169" t="s">
        <v>99</v>
      </c>
      <c r="C23" s="169"/>
      <c r="D23" s="209"/>
    </row>
    <row r="24" spans="1:5" s="168" customFormat="1" ht="51.75">
      <c r="A24" s="210" t="s">
        <v>53</v>
      </c>
      <c r="B24" s="169" t="s">
        <v>100</v>
      </c>
      <c r="C24" s="169"/>
      <c r="D24" s="209"/>
    </row>
    <row r="25" spans="1:5" s="168" customFormat="1" ht="51.75">
      <c r="A25" s="210" t="s">
        <v>54</v>
      </c>
      <c r="B25" s="169" t="s">
        <v>101</v>
      </c>
      <c r="C25" s="169"/>
      <c r="D25" s="209"/>
    </row>
    <row r="26" spans="1:5" s="168" customFormat="1" ht="51.75">
      <c r="A26" s="210" t="s">
        <v>55</v>
      </c>
      <c r="B26" s="169" t="s">
        <v>102</v>
      </c>
      <c r="C26" s="169"/>
      <c r="D26" s="209"/>
    </row>
    <row r="27" spans="1:5" s="168" customFormat="1" ht="17.25">
      <c r="A27" s="288" t="s">
        <v>18</v>
      </c>
      <c r="B27" s="288"/>
      <c r="C27" s="209"/>
      <c r="D27" s="209"/>
    </row>
    <row r="28" spans="1:5" s="168" customFormat="1" ht="17.25">
      <c r="A28" s="283" t="s">
        <v>19</v>
      </c>
      <c r="B28" s="283"/>
      <c r="C28" s="177">
        <f>'2'!G21</f>
        <v>0</v>
      </c>
      <c r="D28" s="177">
        <f>'2'!H21</f>
        <v>-369000</v>
      </c>
    </row>
    <row r="30" spans="1:5" s="168" customFormat="1">
      <c r="D30" s="168" t="s">
        <v>174</v>
      </c>
    </row>
    <row r="32" spans="1:5" ht="17.25">
      <c r="A32" s="178"/>
      <c r="B32" s="179" t="s">
        <v>132</v>
      </c>
      <c r="C32" s="179"/>
      <c r="D32" s="179"/>
      <c r="E32" s="179"/>
    </row>
    <row r="33" spans="1:5" ht="17.25">
      <c r="A33" s="178"/>
      <c r="B33" s="179"/>
      <c r="C33" s="179"/>
      <c r="D33" s="179"/>
      <c r="E33" s="179"/>
    </row>
    <row r="34" spans="1:5" s="93" customFormat="1" ht="17.25">
      <c r="A34" s="94" t="s">
        <v>107</v>
      </c>
    </row>
    <row r="35" spans="1:5" ht="17.25">
      <c r="A35" s="178"/>
      <c r="B35" s="178"/>
      <c r="C35" s="178"/>
      <c r="D35" s="178"/>
      <c r="E35" s="178"/>
    </row>
    <row r="36" spans="1:5" ht="17.25">
      <c r="A36" s="180" t="s">
        <v>46</v>
      </c>
      <c r="B36" s="181" t="s">
        <v>47</v>
      </c>
      <c r="C36" s="182"/>
      <c r="D36" s="182"/>
    </row>
    <row r="37" spans="1:5" ht="17.25">
      <c r="A37" s="208" t="s">
        <v>144</v>
      </c>
      <c r="B37" s="184" t="s">
        <v>145</v>
      </c>
      <c r="C37" s="185"/>
      <c r="D37" s="185"/>
    </row>
    <row r="38" spans="1:5" ht="17.25">
      <c r="A38" s="178"/>
      <c r="B38" s="178"/>
      <c r="C38" s="178"/>
      <c r="D38" s="178"/>
    </row>
    <row r="39" spans="1:5" ht="17.25">
      <c r="A39" s="186" t="s">
        <v>104</v>
      </c>
      <c r="B39" s="187"/>
      <c r="C39" s="187"/>
      <c r="D39" s="187"/>
    </row>
    <row r="40" spans="1:5" ht="17.25">
      <c r="A40" s="188"/>
      <c r="B40" s="178"/>
      <c r="C40" s="178"/>
      <c r="D40" s="178"/>
    </row>
    <row r="41" spans="1:5" ht="86.25" customHeight="1">
      <c r="A41" s="208" t="s">
        <v>49</v>
      </c>
      <c r="B41" s="189" t="s">
        <v>144</v>
      </c>
      <c r="C41" s="255" t="s">
        <v>25</v>
      </c>
      <c r="D41" s="256"/>
    </row>
    <row r="42" spans="1:5" s="168" customFormat="1" ht="17.25">
      <c r="A42" s="227" t="s">
        <v>50</v>
      </c>
      <c r="B42" s="169" t="s">
        <v>146</v>
      </c>
      <c r="C42" s="174" t="s">
        <v>51</v>
      </c>
      <c r="D42" s="226" t="s">
        <v>36</v>
      </c>
    </row>
    <row r="43" spans="1:5" s="168" customFormat="1" ht="34.5">
      <c r="A43" s="227" t="s">
        <v>52</v>
      </c>
      <c r="B43" s="169" t="s">
        <v>147</v>
      </c>
      <c r="C43" s="169"/>
      <c r="D43" s="226"/>
    </row>
    <row r="44" spans="1:5" s="168" customFormat="1" ht="103.5">
      <c r="A44" s="227" t="s">
        <v>53</v>
      </c>
      <c r="B44" s="169" t="s">
        <v>148</v>
      </c>
      <c r="C44" s="169"/>
      <c r="D44" s="226"/>
    </row>
    <row r="45" spans="1:5" s="168" customFormat="1" ht="17.25">
      <c r="A45" s="227" t="s">
        <v>54</v>
      </c>
      <c r="B45" s="169" t="s">
        <v>149</v>
      </c>
      <c r="C45" s="169"/>
      <c r="D45" s="226"/>
    </row>
    <row r="46" spans="1:5" s="168" customFormat="1" ht="34.5">
      <c r="A46" s="227" t="s">
        <v>150</v>
      </c>
      <c r="B46" s="169" t="s">
        <v>151</v>
      </c>
      <c r="C46" s="169"/>
      <c r="D46" s="226"/>
    </row>
    <row r="47" spans="1:5" s="168" customFormat="1" ht="17.25">
      <c r="A47" s="288" t="s">
        <v>18</v>
      </c>
      <c r="B47" s="288"/>
      <c r="C47" s="226"/>
      <c r="D47" s="226"/>
    </row>
    <row r="48" spans="1:5" s="168" customFormat="1" ht="34.5" customHeight="1">
      <c r="A48" s="289" t="s">
        <v>152</v>
      </c>
      <c r="B48" s="290"/>
      <c r="C48" s="226"/>
      <c r="D48" s="229">
        <v>6220</v>
      </c>
    </row>
    <row r="49" spans="1:4" s="168" customFormat="1" ht="17.25">
      <c r="A49" s="281" t="s">
        <v>153</v>
      </c>
      <c r="B49" s="282">
        <v>321</v>
      </c>
      <c r="C49" s="226"/>
      <c r="D49" s="229">
        <v>321</v>
      </c>
    </row>
    <row r="50" spans="1:4" s="168" customFormat="1" ht="17.25">
      <c r="A50" s="281" t="s">
        <v>154</v>
      </c>
      <c r="B50" s="282">
        <v>1845</v>
      </c>
      <c r="C50" s="226"/>
      <c r="D50" s="229">
        <v>1845</v>
      </c>
    </row>
    <row r="51" spans="1:4" s="168" customFormat="1" ht="17.25">
      <c r="A51" s="281" t="s">
        <v>155</v>
      </c>
      <c r="B51" s="282">
        <v>329</v>
      </c>
      <c r="C51" s="226"/>
      <c r="D51" s="229">
        <v>329</v>
      </c>
    </row>
    <row r="52" spans="1:4" s="168" customFormat="1" ht="17.25">
      <c r="A52" s="281" t="s">
        <v>156</v>
      </c>
      <c r="B52" s="282">
        <v>21</v>
      </c>
      <c r="C52" s="226"/>
      <c r="D52" s="229">
        <v>21</v>
      </c>
    </row>
    <row r="53" spans="1:4" s="168" customFormat="1" ht="17.25">
      <c r="A53" s="281" t="s">
        <v>157</v>
      </c>
      <c r="B53" s="282">
        <v>338</v>
      </c>
      <c r="C53" s="226"/>
      <c r="D53" s="229">
        <v>338</v>
      </c>
    </row>
    <row r="54" spans="1:4" s="168" customFormat="1" ht="17.25">
      <c r="A54" s="281" t="s">
        <v>158</v>
      </c>
      <c r="B54" s="282">
        <v>23</v>
      </c>
      <c r="C54" s="226"/>
      <c r="D54" s="229">
        <v>23</v>
      </c>
    </row>
    <row r="55" spans="1:4" s="168" customFormat="1" ht="17.25">
      <c r="A55" s="281" t="s">
        <v>159</v>
      </c>
      <c r="B55" s="282">
        <v>1884</v>
      </c>
      <c r="C55" s="226"/>
      <c r="D55" s="229">
        <v>1884</v>
      </c>
    </row>
    <row r="56" spans="1:4" s="168" customFormat="1" ht="17.25">
      <c r="A56" s="281" t="s">
        <v>160</v>
      </c>
      <c r="B56" s="282">
        <v>203</v>
      </c>
      <c r="C56" s="226"/>
      <c r="D56" s="229">
        <v>203</v>
      </c>
    </row>
    <row r="57" spans="1:4" s="168" customFormat="1" ht="17.25">
      <c r="A57" s="281" t="s">
        <v>161</v>
      </c>
      <c r="B57" s="282">
        <v>15</v>
      </c>
      <c r="C57" s="226"/>
      <c r="D57" s="229">
        <v>15</v>
      </c>
    </row>
    <row r="58" spans="1:4" s="168" customFormat="1" ht="17.25">
      <c r="A58" s="281" t="s">
        <v>162</v>
      </c>
      <c r="B58" s="282">
        <v>116</v>
      </c>
      <c r="C58" s="226"/>
      <c r="D58" s="229">
        <v>116</v>
      </c>
    </row>
    <row r="59" spans="1:4" s="168" customFormat="1" ht="17.25">
      <c r="A59" s="281" t="s">
        <v>163</v>
      </c>
      <c r="B59" s="282">
        <v>28</v>
      </c>
      <c r="C59" s="226"/>
      <c r="D59" s="229">
        <v>28</v>
      </c>
    </row>
    <row r="60" spans="1:4" s="168" customFormat="1" ht="17.25">
      <c r="A60" s="281" t="s">
        <v>164</v>
      </c>
      <c r="B60" s="282">
        <v>1</v>
      </c>
      <c r="C60" s="226"/>
      <c r="D60" s="229">
        <v>1</v>
      </c>
    </row>
    <row r="61" spans="1:4" s="168" customFormat="1" ht="17.25">
      <c r="A61" s="281" t="s">
        <v>165</v>
      </c>
      <c r="B61" s="282">
        <v>31</v>
      </c>
      <c r="C61" s="226"/>
      <c r="D61" s="229">
        <v>31</v>
      </c>
    </row>
    <row r="62" spans="1:4" s="168" customFormat="1" ht="17.25">
      <c r="A62" s="281" t="s">
        <v>166</v>
      </c>
      <c r="B62" s="282">
        <v>255</v>
      </c>
      <c r="C62" s="226"/>
      <c r="D62" s="229">
        <v>255</v>
      </c>
    </row>
    <row r="63" spans="1:4" s="168" customFormat="1" ht="17.25">
      <c r="A63" s="281" t="s">
        <v>167</v>
      </c>
      <c r="B63" s="282">
        <v>280</v>
      </c>
      <c r="C63" s="226"/>
      <c r="D63" s="229">
        <v>280</v>
      </c>
    </row>
    <row r="64" spans="1:4" s="168" customFormat="1" ht="17.25">
      <c r="A64" s="281" t="s">
        <v>168</v>
      </c>
      <c r="B64" s="282">
        <v>325</v>
      </c>
      <c r="C64" s="226"/>
      <c r="D64" s="229">
        <v>325</v>
      </c>
    </row>
    <row r="65" spans="1:4" s="168" customFormat="1" ht="17.25">
      <c r="A65" s="281" t="s">
        <v>169</v>
      </c>
      <c r="B65" s="282">
        <v>120</v>
      </c>
      <c r="C65" s="226"/>
      <c r="D65" s="229">
        <v>120</v>
      </c>
    </row>
    <row r="66" spans="1:4" s="168" customFormat="1" ht="17.25">
      <c r="A66" s="230" t="s">
        <v>181</v>
      </c>
      <c r="B66" s="231"/>
      <c r="C66" s="232"/>
      <c r="D66" s="229">
        <v>5</v>
      </c>
    </row>
    <row r="67" spans="1:4" s="168" customFormat="1" ht="17.25">
      <c r="A67" s="281" t="s">
        <v>170</v>
      </c>
      <c r="B67" s="282">
        <v>45</v>
      </c>
      <c r="C67" s="226"/>
      <c r="D67" s="229">
        <v>45</v>
      </c>
    </row>
    <row r="68" spans="1:4" s="168" customFormat="1" ht="17.25">
      <c r="A68" s="281" t="s">
        <v>171</v>
      </c>
      <c r="B68" s="282">
        <v>20</v>
      </c>
      <c r="C68" s="226"/>
      <c r="D68" s="229">
        <v>20</v>
      </c>
    </row>
    <row r="69" spans="1:4" s="168" customFormat="1" ht="17.25">
      <c r="A69" s="281" t="s">
        <v>172</v>
      </c>
      <c r="B69" s="282">
        <v>15</v>
      </c>
      <c r="C69" s="226"/>
      <c r="D69" s="229">
        <v>15</v>
      </c>
    </row>
    <row r="70" spans="1:4" s="168" customFormat="1" ht="17.25">
      <c r="A70" s="283" t="s">
        <v>19</v>
      </c>
      <c r="B70" s="283"/>
      <c r="C70" s="177">
        <f>+'2'!G42</f>
        <v>0</v>
      </c>
      <c r="D70" s="177">
        <f>+'2'!H42</f>
        <v>369000</v>
      </c>
    </row>
  </sheetData>
  <mergeCells count="30">
    <mergeCell ref="A28:B28"/>
    <mergeCell ref="A10:E10"/>
    <mergeCell ref="A19:C19"/>
    <mergeCell ref="A6:E6"/>
    <mergeCell ref="C21:D21"/>
    <mergeCell ref="A27:B27"/>
    <mergeCell ref="C41:D41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67:B67"/>
    <mergeCell ref="A68:B68"/>
    <mergeCell ref="A69:B69"/>
    <mergeCell ref="A70:B70"/>
    <mergeCell ref="A61:B61"/>
    <mergeCell ref="A62:B62"/>
    <mergeCell ref="A63:B63"/>
    <mergeCell ref="A64:B64"/>
    <mergeCell ref="A65:B65"/>
  </mergeCells>
  <pageMargins left="0.393700787" right="0" top="0.47244094488188998" bottom="0.511811023622047" header="0.31496062992126" footer="0.31496062992126"/>
  <pageSetup paperSize="9" scale="78" firstPageNumber="1233" orientation="portrait" horizontalDpi="4294967294" verticalDpi="4294967294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activeCell="F8" sqref="F8"/>
    </sheetView>
  </sheetViews>
  <sheetFormatPr defaultRowHeight="13.5"/>
  <cols>
    <col min="1" max="1" width="21.33203125" style="41" customWidth="1"/>
    <col min="2" max="2" width="47.5" style="42" customWidth="1"/>
    <col min="3" max="3" width="13.1640625" style="43" customWidth="1"/>
    <col min="4" max="4" width="11" style="44" customWidth="1"/>
    <col min="5" max="5" width="29.5" style="44" customWidth="1"/>
    <col min="6" max="6" width="15" style="43" customWidth="1"/>
    <col min="7" max="7" width="27" style="43" customWidth="1"/>
    <col min="8" max="8" width="6.33203125" style="41" customWidth="1"/>
    <col min="9" max="9" width="6.5" style="41" customWidth="1"/>
    <col min="10" max="10" width="39.33203125" style="41" customWidth="1"/>
    <col min="11" max="11" width="15.33203125" style="41" bestFit="1" customWidth="1"/>
    <col min="12" max="12" width="11.83203125" style="41" customWidth="1"/>
    <col min="13" max="13" width="9.33203125" style="41" customWidth="1"/>
    <col min="14" max="14" width="11.5" style="41" customWidth="1"/>
    <col min="15" max="15" width="19.33203125" style="41" customWidth="1"/>
    <col min="16" max="16" width="9.33203125" style="41"/>
    <col min="17" max="18" width="10.5" style="41" bestFit="1" customWidth="1"/>
    <col min="19" max="19" width="11.6640625" style="41" bestFit="1" customWidth="1"/>
    <col min="20" max="21" width="9.33203125" style="41"/>
    <col min="22" max="22" width="12.6640625" style="41" bestFit="1" customWidth="1"/>
    <col min="23" max="16384" width="9.33203125" style="41"/>
  </cols>
  <sheetData>
    <row r="1" spans="1:10" ht="17.25">
      <c r="A1" s="45"/>
      <c r="B1" s="96"/>
      <c r="C1" s="97"/>
      <c r="D1" s="97"/>
      <c r="E1" s="304" t="s">
        <v>88</v>
      </c>
      <c r="F1" s="304"/>
      <c r="G1" s="304"/>
    </row>
    <row r="2" spans="1:10" ht="15.75" customHeight="1">
      <c r="A2" s="45"/>
      <c r="B2" s="98"/>
      <c r="C2" s="98"/>
      <c r="D2" s="98"/>
      <c r="E2" s="305" t="s">
        <v>80</v>
      </c>
      <c r="F2" s="305"/>
      <c r="G2" s="305"/>
    </row>
    <row r="3" spans="1:10" ht="15.75" customHeight="1">
      <c r="A3" s="45"/>
      <c r="B3" s="98"/>
      <c r="C3" s="98"/>
      <c r="D3" s="98"/>
      <c r="E3" s="305" t="s">
        <v>73</v>
      </c>
      <c r="F3" s="305"/>
      <c r="G3" s="305"/>
    </row>
    <row r="4" spans="1:10" ht="15.75" customHeight="1">
      <c r="A4" s="45"/>
      <c r="B4" s="96"/>
      <c r="C4" s="48"/>
      <c r="D4" s="47"/>
    </row>
    <row r="5" spans="1:10" ht="58.5" customHeight="1">
      <c r="A5" s="306" t="s">
        <v>179</v>
      </c>
      <c r="B5" s="306"/>
      <c r="C5" s="306"/>
      <c r="D5" s="306"/>
      <c r="E5" s="306"/>
      <c r="F5" s="306"/>
      <c r="G5" s="306"/>
    </row>
    <row r="6" spans="1:10" ht="18.75" customHeight="1">
      <c r="A6" s="45"/>
      <c r="B6" s="46"/>
      <c r="C6" s="47"/>
      <c r="D6" s="47"/>
      <c r="E6" s="47"/>
      <c r="F6" s="47"/>
      <c r="G6" s="48"/>
    </row>
    <row r="7" spans="1:10" ht="93" customHeight="1">
      <c r="A7" s="311" t="s">
        <v>66</v>
      </c>
      <c r="B7" s="307" t="s">
        <v>67</v>
      </c>
      <c r="C7" s="307" t="s">
        <v>68</v>
      </c>
      <c r="D7" s="307" t="s">
        <v>69</v>
      </c>
      <c r="E7" s="307" t="s">
        <v>70</v>
      </c>
      <c r="F7" s="309" t="s">
        <v>83</v>
      </c>
      <c r="G7" s="310"/>
    </row>
    <row r="8" spans="1:10" ht="55.5" customHeight="1">
      <c r="A8" s="312"/>
      <c r="B8" s="308"/>
      <c r="C8" s="308"/>
      <c r="D8" s="308"/>
      <c r="E8" s="308"/>
      <c r="F8" s="99" t="s">
        <v>71</v>
      </c>
      <c r="G8" s="99" t="s">
        <v>72</v>
      </c>
      <c r="J8" s="101"/>
    </row>
    <row r="9" spans="1:10" ht="18" customHeight="1">
      <c r="A9" s="100">
        <v>1</v>
      </c>
      <c r="B9" s="99">
        <v>2</v>
      </c>
      <c r="C9" s="99">
        <v>3</v>
      </c>
      <c r="D9" s="99">
        <v>4</v>
      </c>
      <c r="E9" s="99">
        <v>5</v>
      </c>
      <c r="F9" s="99">
        <v>6</v>
      </c>
      <c r="G9" s="99">
        <v>7</v>
      </c>
    </row>
    <row r="10" spans="1:10" ht="18" customHeight="1">
      <c r="A10" s="301" t="s">
        <v>108</v>
      </c>
      <c r="B10" s="302"/>
      <c r="C10" s="302"/>
      <c r="D10" s="302"/>
      <c r="E10" s="303"/>
      <c r="F10" s="125"/>
      <c r="G10" s="129">
        <f>G11</f>
        <v>-369000</v>
      </c>
    </row>
    <row r="11" spans="1:10" ht="18" customHeight="1">
      <c r="A11" s="134" t="s">
        <v>79</v>
      </c>
      <c r="B11" s="133" t="s">
        <v>125</v>
      </c>
      <c r="C11" s="133" t="s">
        <v>78</v>
      </c>
      <c r="D11" s="295" t="s">
        <v>126</v>
      </c>
      <c r="E11" s="296"/>
      <c r="F11" s="297"/>
      <c r="G11" s="129">
        <f>G12</f>
        <v>-369000</v>
      </c>
      <c r="J11" s="101"/>
    </row>
    <row r="12" spans="1:10" ht="17.25">
      <c r="A12" s="201" t="s">
        <v>127</v>
      </c>
      <c r="B12" s="298" t="s">
        <v>124</v>
      </c>
      <c r="C12" s="299"/>
      <c r="D12" s="299"/>
      <c r="E12" s="300"/>
      <c r="F12" s="192"/>
      <c r="G12" s="199">
        <f>G13</f>
        <v>-369000</v>
      </c>
    </row>
    <row r="13" spans="1:10" ht="17.25">
      <c r="A13" s="176" t="s">
        <v>109</v>
      </c>
      <c r="B13" s="193" t="s">
        <v>110</v>
      </c>
      <c r="C13" s="194"/>
      <c r="D13" s="194"/>
      <c r="E13" s="195"/>
      <c r="F13" s="192"/>
      <c r="G13" s="199">
        <f>G14</f>
        <v>-369000</v>
      </c>
    </row>
    <row r="14" spans="1:10" ht="34.5">
      <c r="A14" s="173" t="s">
        <v>111</v>
      </c>
      <c r="B14" s="193" t="s">
        <v>112</v>
      </c>
      <c r="C14" s="194" t="s">
        <v>113</v>
      </c>
      <c r="D14" s="196" t="s">
        <v>114</v>
      </c>
      <c r="E14" s="197"/>
      <c r="F14" s="198"/>
      <c r="G14" s="199">
        <f>+'2'!H23</f>
        <v>-369000</v>
      </c>
    </row>
  </sheetData>
  <mergeCells count="13">
    <mergeCell ref="D11:F11"/>
    <mergeCell ref="B12:E12"/>
    <mergeCell ref="A10:E10"/>
    <mergeCell ref="E1:G1"/>
    <mergeCell ref="E2:G2"/>
    <mergeCell ref="E3:G3"/>
    <mergeCell ref="A5:G5"/>
    <mergeCell ref="D7:D8"/>
    <mergeCell ref="E7:E8"/>
    <mergeCell ref="F7:G7"/>
    <mergeCell ref="A7:A8"/>
    <mergeCell ref="B7:B8"/>
    <mergeCell ref="C7:C8"/>
  </mergeCells>
  <pageMargins left="0" right="0" top="0" bottom="0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https://mul2.gov.am/tasks/847735/oneclick/havelvacner_.xlsx?token=7482dcf98d5692df4ef623147f595698</cp:keywords>
  <cp:lastModifiedBy>Zara Margaryan</cp:lastModifiedBy>
  <cp:lastPrinted>2022-04-05T07:53:23Z</cp:lastPrinted>
  <dcterms:created xsi:type="dcterms:W3CDTF">2018-09-30T11:43:43Z</dcterms:created>
  <dcterms:modified xsi:type="dcterms:W3CDTF">2023-09-06T07:02:26Z</dcterms:modified>
</cp:coreProperties>
</file>