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ellA1\Desktop\voroshman_nax_astx_2023_final_10.08\"/>
    </mc:Choice>
  </mc:AlternateContent>
  <bookViews>
    <workbookView xWindow="0" yWindow="0" windowWidth="27660" windowHeight="11670" tabRatio="759" activeTab="8"/>
  </bookViews>
  <sheets>
    <sheet name="3" sheetId="52" r:id="rId1"/>
    <sheet name="4" sheetId="54" r:id="rId2"/>
    <sheet name="5" sheetId="53" r:id="rId3"/>
    <sheet name="6" sheetId="27" r:id="rId4"/>
    <sheet name="7" sheetId="32" r:id="rId5"/>
    <sheet name="8" sheetId="44" r:id="rId6"/>
    <sheet name="9" sheetId="29" r:id="rId7"/>
    <sheet name="10" sheetId="50" r:id="rId8"/>
    <sheet name="11" sheetId="51" r:id="rId9"/>
  </sheets>
  <definedNames>
    <definedName name="_tab10" localSheetId="2">#REF!</definedName>
    <definedName name="_tab10">#REF!</definedName>
    <definedName name="_tab11" localSheetId="2">#REF!</definedName>
    <definedName name="_tab11">#REF!</definedName>
    <definedName name="_tab12" localSheetId="2">#REF!</definedName>
    <definedName name="_tab12">#REF!</definedName>
    <definedName name="_tab13" localSheetId="2">#REF!</definedName>
    <definedName name="_tab13">#REF!</definedName>
    <definedName name="_tab14" localSheetId="2">#REF!</definedName>
    <definedName name="_tab14">#REF!</definedName>
    <definedName name="_tab15" localSheetId="2">#REF!</definedName>
    <definedName name="_tab15">#REF!</definedName>
    <definedName name="_tab16" localSheetId="2">#REF!</definedName>
    <definedName name="_tab16">#REF!</definedName>
    <definedName name="_tab17" localSheetId="2">#REF!</definedName>
    <definedName name="_tab17">#REF!</definedName>
    <definedName name="_tab18" localSheetId="2">#REF!</definedName>
    <definedName name="_tab18">#REF!</definedName>
    <definedName name="_tab19" localSheetId="2">#REF!</definedName>
    <definedName name="_tab19">#REF!</definedName>
    <definedName name="_tab20" localSheetId="2">#REF!</definedName>
    <definedName name="_tab20">#REF!</definedName>
    <definedName name="_tab21" localSheetId="2">#REF!</definedName>
    <definedName name="_tab21">#REF!</definedName>
    <definedName name="_tab22" localSheetId="2">#REF!</definedName>
    <definedName name="_tab22">#REF!</definedName>
    <definedName name="_tab23" localSheetId="2">#REF!</definedName>
    <definedName name="_tab23">#REF!</definedName>
    <definedName name="_tab24" localSheetId="2">#REF!</definedName>
    <definedName name="_tab24">#REF!</definedName>
    <definedName name="_tab5" localSheetId="2">#REF!</definedName>
    <definedName name="_tab5">#REF!</definedName>
    <definedName name="_tab6" localSheetId="2">#REF!</definedName>
    <definedName name="_tab6">#REF!</definedName>
    <definedName name="_tab7" localSheetId="2">#REF!</definedName>
    <definedName name="_tab7">#REF!</definedName>
    <definedName name="_tab8" localSheetId="2">#REF!</definedName>
    <definedName name="_tab8">#REF!</definedName>
    <definedName name="_tab9" localSheetId="2">#REF!</definedName>
    <definedName name="_tab9">#REF!</definedName>
    <definedName name="AgencyCode" localSheetId="7">#REF!</definedName>
    <definedName name="AgencyCode" localSheetId="8">#REF!</definedName>
    <definedName name="AgencyCode" localSheetId="4">#REF!</definedName>
    <definedName name="AgencyCode" localSheetId="5">#REF!</definedName>
    <definedName name="AgencyCode">#REF!</definedName>
    <definedName name="AgencyName" localSheetId="7">#REF!</definedName>
    <definedName name="AgencyName" localSheetId="8">#REF!</definedName>
    <definedName name="AgencyName" localSheetId="4">#REF!</definedName>
    <definedName name="AgencyName">#REF!</definedName>
    <definedName name="davit" localSheetId="7">#REF!</definedName>
    <definedName name="davit" localSheetId="8">#REF!</definedName>
    <definedName name="davit">#REF!</definedName>
    <definedName name="Functional1" localSheetId="7">#REF!</definedName>
    <definedName name="Functional1" localSheetId="8">#REF!</definedName>
    <definedName name="Functional1" localSheetId="4">#REF!</definedName>
    <definedName name="Functional1">#REF!</definedName>
    <definedName name="ggg" localSheetId="7">#REF!</definedName>
    <definedName name="ggg" localSheetId="8">#REF!</definedName>
    <definedName name="ggg">#REF!</definedName>
    <definedName name="PANature" localSheetId="7">#REF!</definedName>
    <definedName name="PANature" localSheetId="8">#REF!</definedName>
    <definedName name="PANature" localSheetId="4">#REF!</definedName>
    <definedName name="PANature">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>#REF!,#REF!,#REF!,#REF!,#REF!</definedName>
    <definedName name="par_time" localSheetId="2">#REF!,#REF!,#REF!,#REF!</definedName>
    <definedName name="par_time">#REF!,#REF!,#REF!,#REF!</definedName>
    <definedName name="par2.12s" localSheetId="2">#REF!</definedName>
    <definedName name="par2.12s">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>#REF!,#REF!</definedName>
    <definedName name="par2.6s" localSheetId="2">#REF!,#REF!,#REF!,#REF!</definedName>
    <definedName name="par2.6s">#REF!,#REF!,#REF!,#REF!</definedName>
    <definedName name="par2.7s" localSheetId="2">#REF!,#REF!</definedName>
    <definedName name="par2.7s">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>#REF!,#REF!</definedName>
    <definedName name="par4.11d" localSheetId="2">#REF!,#REF!,#REF!,#REF!,#REF!</definedName>
    <definedName name="par4.11d">#REF!,#REF!,#REF!,#REF!,#REF!</definedName>
    <definedName name="par4.12d" localSheetId="2">#REF!</definedName>
    <definedName name="par4.12d">#REF!</definedName>
    <definedName name="par4.13s" localSheetId="2">#REF!</definedName>
    <definedName name="par4.13s">#REF!</definedName>
    <definedName name="par4.14" localSheetId="2">#REF!,#REF!,#REF!,#REF!,#REF!,#REF!</definedName>
    <definedName name="par4.14">#REF!,#REF!,#REF!,#REF!,#REF!,#REF!</definedName>
    <definedName name="par4.15" localSheetId="2">#REF!,#REF!,#REF!</definedName>
    <definedName name="par4.15">#REF!,#REF!,#REF!</definedName>
    <definedName name="par4.16" localSheetId="2">#REF!,#REF!,#REF!</definedName>
    <definedName name="par4.16">#REF!,#REF!,#REF!</definedName>
    <definedName name="par4.17" localSheetId="2">#REF!,#REF!,#REF!,#REF!</definedName>
    <definedName name="par4.17">#REF!,#REF!,#REF!,#REF!</definedName>
    <definedName name="par4.18d" localSheetId="2">#REF!,#REF!</definedName>
    <definedName name="par4.18d">#REF!,#REF!</definedName>
    <definedName name="par4.19s" localSheetId="2">#REF!</definedName>
    <definedName name="par4.19s">#REF!</definedName>
    <definedName name="par4.20f" localSheetId="2">#REF!</definedName>
    <definedName name="par4.20f">#REF!</definedName>
    <definedName name="par4.21f" localSheetId="2">#REF!</definedName>
    <definedName name="par4.21f">#REF!</definedName>
    <definedName name="par4.22" localSheetId="2">#REF!</definedName>
    <definedName name="par4.22">#REF!</definedName>
    <definedName name="par4.4" localSheetId="2">#REF!</definedName>
    <definedName name="par4.4">#REF!</definedName>
    <definedName name="par4.5" localSheetId="2">#REF!</definedName>
    <definedName name="par4.5">#REF!</definedName>
    <definedName name="par4.6s" localSheetId="2">#REF!</definedName>
    <definedName name="par4.6s">#REF!</definedName>
    <definedName name="par4.7s" localSheetId="2">#REF!</definedName>
    <definedName name="par4.7s">#REF!</definedName>
    <definedName name="par4.8" localSheetId="2">#REF!,#REF!,#REF!,#REF!,#REF!</definedName>
    <definedName name="par4.8">#REF!,#REF!,#REF!,#REF!,#REF!</definedName>
    <definedName name="par4.9" localSheetId="2">#REF!,#REF!,#REF!,#REF!,#REF!,#REF!</definedName>
    <definedName name="par4.9">#REF!,#REF!,#REF!,#REF!,#REF!,#REF!</definedName>
    <definedName name="par5.1" localSheetId="2">#REF!,#REF!</definedName>
    <definedName name="par5.1">#REF!,#REF!</definedName>
    <definedName name="par5.3" localSheetId="2">#REF!,#REF!,#REF!,#REF!,#REF!,#REF!</definedName>
    <definedName name="par5.3">#REF!,#REF!,#REF!,#REF!,#REF!,#REF!</definedName>
    <definedName name="par5.4" localSheetId="2">#REF!,#REF!,#REF!,#REF!,#REF!</definedName>
    <definedName name="par5.4">#REF!,#REF!,#REF!,#REF!,#REF!</definedName>
    <definedName name="par5.5" localSheetId="2">#REF!</definedName>
    <definedName name="par5.5">#REF!</definedName>
    <definedName name="par5.6" localSheetId="2">#REF!,#REF!</definedName>
    <definedName name="par5.6">#REF!,#REF!</definedName>
    <definedName name="PAType" localSheetId="7">#REF!</definedName>
    <definedName name="PAType" localSheetId="8">#REF!</definedName>
    <definedName name="PAType" localSheetId="4">#REF!</definedName>
    <definedName name="PAType">#REF!</definedName>
    <definedName name="Performance2" localSheetId="7">#REF!</definedName>
    <definedName name="Performance2" localSheetId="8">#REF!</definedName>
    <definedName name="Performance2" localSheetId="4">#REF!</definedName>
    <definedName name="Performance2">#REF!</definedName>
    <definedName name="PerformanceType" localSheetId="7">#REF!</definedName>
    <definedName name="PerformanceType" localSheetId="8">#REF!</definedName>
    <definedName name="PerformanceType" localSheetId="4">#REF!</definedName>
    <definedName name="PerformanceType">#REF!</definedName>
    <definedName name="_xlnm.Print_Area" localSheetId="8">'11'!$A$1:$H$49</definedName>
    <definedName name="_xlnm.Print_Area" localSheetId="3">'6'!$A$1:$E$37</definedName>
    <definedName name="_xlnm.Print_Area" localSheetId="4">'7'!$A$1:$H$48</definedName>
    <definedName name="_xlnm.Print_Area" localSheetId="5">'8'!$A$1:$AO$14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հավ">#REF!</definedName>
    <definedName name="Հավելված" localSheetId="7">#REF!</definedName>
    <definedName name="Հավելված" localSheetId="8">#REF!</definedName>
    <definedName name="Հավելված">#REF!</definedName>
    <definedName name="Մաս" localSheetId="7">#REF!</definedName>
    <definedName name="Մաս" localSheetId="8">#REF!</definedName>
    <definedName name="Մաս">#REF!</definedName>
    <definedName name="շախմատիստ" localSheetId="7">#REF!</definedName>
    <definedName name="շախմատիստ" localSheetId="8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B14" i="54" l="1"/>
  <c r="C14" i="54" l="1"/>
  <c r="C13" i="54" s="1"/>
  <c r="C11" i="54" s="1"/>
  <c r="C9" i="54" s="1"/>
  <c r="C7" i="54" s="1"/>
  <c r="B13" i="54"/>
  <c r="B11" i="54" s="1"/>
  <c r="B9" i="54" s="1"/>
  <c r="B7" i="54" s="1"/>
  <c r="H39" i="32"/>
  <c r="G39" i="32"/>
  <c r="H55" i="32"/>
  <c r="H54" i="32" s="1"/>
  <c r="H53" i="32" s="1"/>
  <c r="H51" i="32" s="1"/>
  <c r="H49" i="32" s="1"/>
  <c r="G55" i="32"/>
  <c r="G54" i="32" s="1"/>
  <c r="G53" i="32" s="1"/>
  <c r="G51" i="32" s="1"/>
  <c r="G49" i="32" s="1"/>
  <c r="E26" i="27"/>
  <c r="D26" i="27"/>
  <c r="B7" i="52"/>
  <c r="B10" i="53"/>
  <c r="C10" i="53"/>
  <c r="H48" i="51" l="1"/>
  <c r="G48" i="51"/>
  <c r="H28" i="32"/>
  <c r="G28" i="32"/>
  <c r="E12" i="44" l="1"/>
  <c r="G47" i="51" l="1"/>
  <c r="H47" i="51"/>
  <c r="G27" i="32"/>
  <c r="H27" i="32"/>
  <c r="E11" i="44" l="1"/>
  <c r="E25" i="27" l="1"/>
  <c r="E9" i="27" s="1"/>
  <c r="B8" i="52" s="1"/>
  <c r="D25" i="27"/>
  <c r="D9" i="27" s="1"/>
  <c r="E12" i="27"/>
  <c r="E11" i="27" s="1"/>
  <c r="D12" i="27"/>
  <c r="D11" i="27" s="1"/>
  <c r="H47" i="32" l="1"/>
  <c r="H46" i="32" s="1"/>
  <c r="H45" i="32" s="1"/>
  <c r="H43" i="32" s="1"/>
  <c r="H41" i="32" s="1"/>
  <c r="H37" i="32"/>
  <c r="G47" i="32"/>
  <c r="H26" i="32" l="1"/>
  <c r="H25" i="32" s="1"/>
  <c r="H23" i="32" s="1"/>
  <c r="H21" i="32" s="1"/>
  <c r="H19" i="32" s="1"/>
  <c r="G35" i="32"/>
  <c r="G33" i="32" s="1"/>
  <c r="G31" i="32" s="1"/>
  <c r="G30" i="32" s="1"/>
  <c r="H35" i="32"/>
  <c r="H33" i="32" s="1"/>
  <c r="H31" i="32" s="1"/>
  <c r="H30" i="32" s="1"/>
  <c r="G46" i="32"/>
  <c r="G45" i="32" s="1"/>
  <c r="G43" i="32" s="1"/>
  <c r="G41" i="32" s="1"/>
  <c r="H10" i="32" l="1"/>
  <c r="H17" i="32"/>
  <c r="H15" i="32" s="1"/>
  <c r="H13" i="32" s="1"/>
  <c r="H11" i="32" s="1"/>
  <c r="G26" i="32"/>
  <c r="G25" i="32" s="1"/>
  <c r="G23" i="32" s="1"/>
  <c r="G21" i="32" s="1"/>
  <c r="G19" i="32" s="1"/>
  <c r="G37" i="32"/>
  <c r="H8" i="32"/>
  <c r="G10" i="32" l="1"/>
  <c r="G8" i="32" s="1"/>
  <c r="G17" i="32"/>
  <c r="G15" i="32" s="1"/>
  <c r="G13" i="32" s="1"/>
  <c r="G11" i="32" s="1"/>
  <c r="H46" i="51"/>
  <c r="H45" i="51" s="1"/>
  <c r="H43" i="51" s="1"/>
  <c r="H41" i="51" s="1"/>
  <c r="H39" i="51" s="1"/>
  <c r="G46" i="51"/>
  <c r="G45" i="51" s="1"/>
  <c r="G43" i="51" s="1"/>
  <c r="G41" i="51" s="1"/>
  <c r="G39" i="51" s="1"/>
  <c r="H30" i="51"/>
  <c r="H29" i="51" s="1"/>
  <c r="H28" i="51" s="1"/>
  <c r="H26" i="51" s="1"/>
  <c r="H24" i="51" s="1"/>
  <c r="H22" i="51" s="1"/>
  <c r="H20" i="51" s="1"/>
  <c r="H18" i="51" s="1"/>
  <c r="H16" i="51" s="1"/>
  <c r="H14" i="51" s="1"/>
  <c r="H13" i="51" s="1"/>
  <c r="G30" i="51"/>
  <c r="G29" i="51" s="1"/>
  <c r="G28" i="51" s="1"/>
  <c r="G26" i="51" s="1"/>
  <c r="G24" i="51" s="1"/>
  <c r="G22" i="51" s="1"/>
  <c r="G20" i="51" s="1"/>
  <c r="G18" i="51" s="1"/>
  <c r="G16" i="51" s="1"/>
  <c r="G14" i="51" s="1"/>
  <c r="G13" i="51" s="1"/>
  <c r="H37" i="51" l="1"/>
  <c r="H35" i="51" s="1"/>
  <c r="H33" i="51" s="1"/>
  <c r="H32" i="51" s="1"/>
  <c r="H11" i="51" s="1"/>
  <c r="G37" i="51"/>
  <c r="G35" i="51" s="1"/>
  <c r="G33" i="51" s="1"/>
  <c r="G32" i="51" s="1"/>
  <c r="G11" i="51" s="1"/>
  <c r="E10" i="44" l="1"/>
</calcChain>
</file>

<file path=xl/sharedStrings.xml><?xml version="1.0" encoding="utf-8"?>
<sst xmlns="http://schemas.openxmlformats.org/spreadsheetml/2006/main" count="377" uniqueCount="149">
  <si>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</si>
  <si>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</si>
  <si>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</si>
  <si>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</si>
  <si>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</si>
  <si>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</si>
  <si>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</si>
  <si>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</si>
  <si>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</si>
  <si>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</si>
  <si>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</si>
  <si>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</si>
  <si>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</si>
  <si>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</si>
  <si>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</si>
  <si>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</si>
  <si>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</si>
  <si>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</si>
  <si>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</si>
  <si>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</si>
  <si>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</si>
  <si>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</si>
  <si>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</si>
  <si>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</si>
  <si>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</si>
  <si>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</si>
  <si>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</si>
  <si>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</si>
  <si>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</si>
  <si>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</si>
  <si>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</si>
  <si>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</si>
  <si>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</si>
  <si>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</si>
  <si>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</si>
  <si>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</si>
  <si>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</si>
  <si>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</si>
  <si>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</si>
  <si>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</si>
  <si>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</si>
  <si>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</si>
  <si>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Միջոցառումները կատարող պետական մարմինների և դրամաշնորհ ստացող տնտեսվարող սուբյեկտների անվանումները</t>
  </si>
  <si>
    <t>08</t>
  </si>
  <si>
    <t xml:space="preserve"> Ծառայությունների մատուցում 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</si>
  <si>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</si>
  <si>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</si>
  <si>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</si>
  <si>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</si>
  <si>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ՀԱՆԳԻՍՏ, ՄՇԱԿՈՒՅԹ ԵՎ ԿՐՈՆ</t>
  </si>
  <si>
    <t xml:space="preserve"> ԴՐԱՄԱՇՆՈՐՀՆԵՐ</t>
  </si>
  <si>
    <t xml:space="preserve"> Ընթացիկ դրամաշնորհներ պետական հատվածի այլ մակարդակներին</t>
  </si>
  <si>
    <t>Աղյուսակ 9․13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</si>
  <si>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</si>
  <si>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</si>
  <si>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</si>
  <si>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</si>
  <si>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</si>
  <si>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</si>
  <si>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</si>
  <si>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</si>
  <si>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</si>
  <si>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</si>
  <si>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</si>
  <si>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</si>
  <si>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</si>
  <si>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</si>
  <si>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</si>
  <si>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</si>
  <si>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ՀՀ կառավարություն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</si>
  <si>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</si>
  <si>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</si>
  <si>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</si>
  <si>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>Աղյուսակ 9․47</t>
  </si>
  <si>
    <t xml:space="preserve"> այդ թվում</t>
  </si>
  <si>
    <t xml:space="preserve"> ԱՅԼ  ԾԱԽՍԵՐ</t>
  </si>
  <si>
    <t xml:space="preserve">Ինն ամիս </t>
  </si>
  <si>
    <t>Արվեստների ծրագիր</t>
  </si>
  <si>
    <t>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</si>
  <si>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</si>
  <si>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Ծառայությունը մատուցող կազմակերպությունների անվանումը </t>
  </si>
  <si>
    <t xml:space="preserve"> Մշակութային ծառայություններ</t>
  </si>
  <si>
    <t>02</t>
  </si>
  <si>
    <t xml:space="preserve"> Արվեստ</t>
  </si>
  <si>
    <t>05</t>
  </si>
  <si>
    <t xml:space="preserve">Ցուցանիշների փոփոխությունը (ավելացումները նշված դրական նշանով)      </t>
  </si>
  <si>
    <t xml:space="preserve">Ծառայությունների մատուցում </t>
  </si>
  <si>
    <t xml:space="preserve">ՀՀ կառավարության  2023 թվականի </t>
  </si>
  <si>
    <t>այդ թվում՝ ըստ ուղղությունների և միջոցառումների անվանումների</t>
  </si>
  <si>
    <t>Աղյուսակ 9․1․13</t>
  </si>
  <si>
    <t>ՀԱՅԱՍՏԱՆԻ ՀԱՆՐԱՊԵՏՈՒԹՅԱՆ ԿԱՌԱՎԱՐՈՒԹՅԱՆ 2022 ԹՎԱԿԱՆԻ ԴԵԿՏԵՄԲԵՐԻ 23-Ի N 2111-Ն ՈՐՈՇՄԱՆ N 9․1 ՀԱՎԵԼՎԱԾԻ  N 9.1․13 ԵՎ 9․1․58 ԱՂՅՈՒՍԱԿՆԵՐՈՒՄ ԿԱՏԱՐՎՈՂ ՓՈՓՈԽՈՒԹՅՈՒՆՆԵՐԸ ԵՎ ԼՐԱՑՈՒՄՆԵՐԸ</t>
  </si>
  <si>
    <t>Աղյուսակ 9․1․58</t>
  </si>
  <si>
    <t>ՀԱՅԱՍՏԱՆԻ ՀԱՆՐԱՊԵՏՈՒԹՅԱՆ ԿԱՌԱՎԱՐՈՒԹՅԱՆ 2022 ԹՎԱԿԱՆԻ ԴԵԿՏԵՄԲԵՐԻ 29-Ի N 2111-Ն ՈՐՈՇՄԱՆ                                                          N 5 ՀԱՎԵԼՎԱԾԻ N 7  ԱՂՅՈՒՍԱԿՈՒՄ ԿԱՏԱՐՎՈՂ ԼՐԱՑՈՒՄՆԵՐԸ</t>
  </si>
  <si>
    <t xml:space="preserve"> - Այլ ընթացիկ դրամաշնորհներ</t>
  </si>
  <si>
    <t xml:space="preserve">Ցուցանիշների փոփոխությունը  (ավելացումները նշված են դրական նշանով, իսկ նվազեցումները՝ փակագծերում)  </t>
  </si>
  <si>
    <t>Ցուցանիշների փոփոխությունը  (ավելացումները նշված են դրական նշանով)</t>
  </si>
  <si>
    <t>Ցուցանիշների փոփոխությունը  (նվազեցումները նշված են փակագծերում)</t>
  </si>
  <si>
    <t>ՀԱՅԱՍՏԱՆԻ ՀԱՆՐԱՊԵՏՈՒԹՅԱՆ ԿԱՌԱՎԱՐՈՒԹՅԱՆ 2022 ԹՎԱԿԱՆԻ ԴԵԿՏԵՄԲԵՐԻ 29-Ի N 2111-Ն ՈՐՈՇՄԱՆ                                                        N 9 ՀԱՎԵԼՎԱԾԻ  N 9.13 ԵՎ 9․47 ԱՂՅՈՒՍԱԿՆԵՐՈՒՄ ԿԱՏԱՐՎՈՂ ՓՈՓՈԽՈՒԹՅՈՒՆՆԵՐԸ ԵՎ ԼՐԱՑՈՒՄՆԵՐԸ</t>
  </si>
  <si>
    <t xml:space="preserve">«ՀԱՅԱUՏԱՆԻ ՀԱՆՐԱՊԵՏՈՒԹՅԱՆ 2023 ԹՎԱԿԱՆԻ ՊԵՏԱԿԱՆ ԲՅՈՒՋԵԻ ՄԱUԻՆ» ՀԱՅԱUՏԱՆԻ ՀԱՆՐԱՊԵՏՈՒԹՅԱՆ OՐԵՆՔԻ   N 1 ՀԱՎԵԼՎԱԾԻ N 2 ԱՂՅՈՒՍԱԿՈՒՄ ԿԱՏԱՐՎՈՂ ՎԵՐԱԲԱՇԽՈՒՄԸ   ԵՎ ՀԱՅԱՍՏԱՆԻ ՀԱՆՐԱՊԵՏՈՒԹՅԱՆ ԿԱՌԱՎԱՐՈՒԹՅԱՆ 2022 ԹՎԱԿԱՆԻ ԴԵԿՏԵՄԲԵՐԻ 29-Ի N 2111-Ն ՈՐՈՇՄԱՆ N 5 ՀԱՎԵԼՎԱԾԻ N 1 ԱՂՅՈՒՍԱԿՈՒՄ ԿԱՏԱՐՎՈՂ ՓՈՓՈԽՈՒԹՅՈՒՆՆԵՐԸ </t>
  </si>
  <si>
    <t>հազար դրամներով</t>
  </si>
  <si>
    <t>Մշակութային միջոցառումների իրականացում</t>
  </si>
  <si>
    <t>Արվեստի հանրահռչակում, տարածում, մատչելիության ապահովում</t>
  </si>
  <si>
    <t xml:space="preserve">ՀԱՅԱՍՏԱՆԻ ՀԱՆՐԱՊԵՏՈՒԹՅԱՆ ԿԱՌԱՎԱՐՈՒԹՅԱՆ 2022 ԹՎԱԿԱՆԻ ԴԵԿՏԵՄԲԵՐԻ 29-Ի N 2111-Ն ՈՐՈՇՄԱՆ  N 3 ԵՎ N 4 ՀԱՎԵԼՎԱԾՆԵՐՈՒՄ ԿԱՏԱՐՎՈՂ  ՓՈՓՈԽՈՒԹՅՈՒՆՆԵՐԸ </t>
  </si>
  <si>
    <t>ՀՀ կառավարության  2023 թվականի</t>
  </si>
  <si>
    <t xml:space="preserve"> ՀՀ կրթության, գիտության, մշակույթի և սպորտի նախարարություն
Մասնագիտացված կազմակերպություններ  </t>
  </si>
  <si>
    <t>ՄԱՍ 1. ՊԵՏԱԿԱՆ ՄԱՐՄՆԻ ԳԾՈՎ ԱՐԴՅՈՒՆՔԱՅԻՆ (ԿԱՏԱՐՈՂԱԿԱՆ) ՑՈՒՑԱՆԻՇՆԵՐԸ</t>
  </si>
  <si>
    <t xml:space="preserve">   ՀՀ կրթության, գիտության, մշակույթի և սպորտի նախարարություն
Մասնագիտացված կազմակերպություններ  </t>
  </si>
  <si>
    <t>«Համաշխարհային աստղի հայաստանյան հյուրախաղեր» երաժշտական նախագիծ</t>
  </si>
  <si>
    <t>«Համաշխարհային աստղի հայաստանյան հյուրախաղեր»  երաժշտական նախագիծ, միջոցառումների թիվ</t>
  </si>
  <si>
    <t>«Դոպինգ Սփեյս» ՍՊԸ</t>
  </si>
  <si>
    <t>Միջոցառման վրա կատարվող ծախսը
 (հազար դրամ)</t>
  </si>
  <si>
    <t xml:space="preserve">
ՀԱՅԱՍՏԱՆԻ ՀԱՆՐԱՊԵՏՈՒԹՅԱՆ 2023 ԹՎԱԿԱՆԻ ՊԵՏԱԿԱՆ ԲՅՈՒՋԵՈՎ ՆԱԽԱՏԵՍՎԱԾ՝ ՀԱՅԱՍՏԱՆԻ
ՀԱՆՐԱՊԵՏՈՒԹՅԱՆ ԿԱՌԱՎԱՐՈՒԹՅԱՆ ՊԱՀՈՒՍՏԱՅԻՆ ՖՈՆԴԻՑ ՀԱՏԿԱՑՈՒՄՆԵՐ ԿԱՏԱՐԵԼՈՒ ՎԵՐԱԲԵՐՅԱԼ </t>
  </si>
  <si>
    <t>Բյուջետային հատկացումների գլխավոր կարգադրիչների, ծրագրերի, միջոցառումների, ծախսային ուղղությունների անվանումները</t>
  </si>
  <si>
    <t>Հավելված N 7</t>
  </si>
  <si>
    <t xml:space="preserve">  Մշակութային ծառայություններ</t>
  </si>
  <si>
    <t>Արվեստ</t>
  </si>
  <si>
    <t>Դեֆիցիտը (պակասուրդը)</t>
  </si>
  <si>
    <t>Ծախսերի գծով</t>
  </si>
  <si>
    <t>Եկամուտների գծով</t>
  </si>
  <si>
    <t>.</t>
  </si>
  <si>
    <t>Հարկային եկամուտներ և պետական տուրքեր</t>
  </si>
  <si>
    <t xml:space="preserve">այդ թվում </t>
  </si>
  <si>
    <t>Ընդամենը</t>
  </si>
  <si>
    <t>Տարի</t>
  </si>
  <si>
    <t xml:space="preserve">ՊԵՏԱԿԱՆ ԲՅՈՒՋԵԻ  ԵԿԱՄՈՒՏՆԵՐ </t>
  </si>
  <si>
    <t xml:space="preserve">«ՀԱՅԱՍՏԱՆԻ ՀԱՆՐԱՊԵՏՈՒԹՅԱՆ 2023 ԹՎԱԿԱՆԻ ՊԵՏԱԿԱՆ ԲՅՈՒՋԵԻ ՄԱՍԻՆ»
ՕՐԵՆՔԻ 6-ՐԴ ՀՈԴՎԱԾԻ ԱՂՅՈՒՍԱԿՈՒՄ ԵՎ ՀԱՅԱՍՏԱՆԻ ՀԱՆՐԱՊԵՏՈՒԹՅԱՆ
ԿԱՌԱՎԱՐՈՒԹՅԱՆ 2022 ԹՎԱԿԱՆԻ ԴԵԿՏԵՄԲԵՐԻ 29-Ի N 2111-Ն ՈՐՈՇՄԱՆ N 2
ՀԱՎԵԼՎԱԾՈՒՄ ԿԱՏԱՐՎՈՂ ՓՈՓՈԽՈՒԹՅՈՒՆՆԵՐԸ 
</t>
  </si>
  <si>
    <t xml:space="preserve"> Ցուցանիշների փոփոխություն                                                         (գումարների  ավելացումը նշված է դրական նշանով)                                                                                                                        </t>
  </si>
  <si>
    <t>Հավելված N 9</t>
  </si>
  <si>
    <t xml:space="preserve">ՀՀ կառավարության 2023 թվականի
-ի  N       -Ն որոշման 
</t>
  </si>
  <si>
    <t xml:space="preserve"> ՀԱՅԱՍՏԱՆԻ ՀԱՆՐԱՊԵՏՈՒԹՅԱՆ ԿԱՌԱՎԱՐՈՒԹՅԱՆ 2022 ԹՎԱԿԱՆԻ ԴԵԿՏԵՄԲԵՐԻ 29-Ի N 2111-Ն ՈՐՈՇՄԱՆ N 1 ՀԱՎԵԼՎԱԾԻ N 1 ԱՂՅՈՒՍԱԿՈՒՄ ԿԱՏԱՐՎՈՂ ՓՈՓՈԽՈՒԹՅՈՒՆՆԵՐԸ  </t>
  </si>
  <si>
    <t>Պետական  բյուջեի  դեֆիցիտի ֆինանսավորման աղբյուրներն ու դրանց տարրերի անվանումները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</si>
  <si>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</si>
  <si>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</si>
  <si>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</si>
  <si>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</si>
  <si>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</si>
  <si>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</si>
  <si>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հազար  դրամներով</t>
  </si>
  <si>
    <t>Հավելված N 3</t>
  </si>
  <si>
    <t xml:space="preserve">
 Հավելված N 4
</t>
  </si>
  <si>
    <t xml:space="preserve">  Հավելված N 5</t>
  </si>
  <si>
    <t>Ցուցանիշների փոփոխությունը 
(ավելացումները նշված են դրական նշանով)</t>
  </si>
  <si>
    <t>Հավելված N 6</t>
  </si>
  <si>
    <t>Հավելված 8</t>
  </si>
  <si>
    <t>Հավելված N 10</t>
  </si>
  <si>
    <t>Հավելված N 11</t>
  </si>
  <si>
    <t>ինն ամիս</t>
  </si>
  <si>
    <t xml:space="preserve">    02</t>
  </si>
  <si>
    <t>«ՀԱՅԱՍՏԱՆԻ ՀԱՆՐԱՊԵՏՈՒԹՅԱՆ 2023 ԹՎԱԿԱՆԻ ՊԵՏԱԿԱՆ ԲՅՈՒՋԵԻ ՄԱՍԻՆ»  ՕՐԵՆՔԻ N 2 ՀՈԴՎԱԾԻ ԱՂՅՈՒՍԱԿՈՒՄ ԿԱՏԱՐՎՈՂ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</si>
</sst>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0.0"/>
    <numFmt numFmtId="168" formatCode="#,##0.0"/>
    <numFmt numFmtId="169" formatCode="#,##0.0_);\(#,##0.0\)"/>
    <numFmt numFmtId="170" formatCode="0_);\(0\)"/>
    <numFmt numFmtId="171" formatCode="General_)"/>
    <numFmt numFmtId="172" formatCode="_(* #,##0.0_);_(* \(#,##0.0\);_(* &quot;-&quot;??_);_(@_)"/>
    <numFmt numFmtId="173" formatCode="_ * #,##0.00_)_ _ ;_ * \(#,##0.00\)_ _ ;_ * &quot;-&quot;??_)_ _ ;_ @_ "/>
    <numFmt numFmtId="174" formatCode="_-* #,##0.0_р_._-;\-* #,##0.0_р_._-;_-* &quot;-&quot;??_р_._-;_-@_-"/>
  </numFmts>
  <fonts count="10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charset val="204"/>
      <scheme val="minor"/>
    </font>
    <font>
      <sz val="9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name val="Calibri"/>
      <family val="2"/>
      <charset val="1"/>
      <scheme val="minor"/>
    </font>
    <font>
      <sz val="10"/>
      <name val="GHEA Grapalat"/>
      <family val="3"/>
    </font>
    <font>
      <b/>
      <i/>
      <sz val="12"/>
      <name val="GHEA Grapalat"/>
      <family val="3"/>
    </font>
    <font>
      <i/>
      <sz val="11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0"/>
      <name val="GHEA Grapalat"/>
      <family val="3"/>
    </font>
    <font>
      <i/>
      <sz val="11"/>
      <color theme="1"/>
      <name val="Calibri"/>
      <family val="2"/>
      <charset val="1"/>
      <scheme val="minor"/>
    </font>
    <font>
      <b/>
      <sz val="11"/>
      <name val="GHEA Grapalat"/>
      <family val="3"/>
    </font>
    <font>
      <sz val="10"/>
      <name val="Calibri"/>
      <family val="2"/>
      <charset val="1"/>
      <scheme val="minor"/>
    </font>
    <font>
      <sz val="10"/>
      <name val="Arial"/>
    </font>
    <font>
      <sz val="10"/>
      <color theme="1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rgb="FFF2F2F2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29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3" applyNumberFormat="0" applyAlignment="0" applyProtection="0"/>
    <xf numFmtId="0" fontId="26" fillId="7" borderId="14" applyNumberFormat="0" applyAlignment="0" applyProtection="0"/>
    <xf numFmtId="0" fontId="27" fillId="7" borderId="13" applyNumberFormat="0" applyAlignment="0" applyProtection="0"/>
    <xf numFmtId="0" fontId="28" fillId="0" borderId="15" applyNumberFormat="0" applyFill="0" applyAlignment="0" applyProtection="0"/>
    <xf numFmtId="0" fontId="29" fillId="8" borderId="16" applyNumberFormat="0" applyAlignment="0" applyProtection="0"/>
    <xf numFmtId="0" fontId="30" fillId="0" borderId="0" applyNumberFormat="0" applyFill="0" applyBorder="0" applyAlignment="0" applyProtection="0"/>
    <xf numFmtId="0" fontId="13" fillId="9" borderId="17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8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7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10" applyNumberFormat="0" applyFill="0" applyAlignment="0" applyProtection="0"/>
    <xf numFmtId="0" fontId="35" fillId="25" borderId="0" applyNumberFormat="0" applyBorder="0" applyAlignment="0" applyProtection="0"/>
    <xf numFmtId="0" fontId="43" fillId="0" borderId="12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5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3" applyNumberFormat="0" applyAlignment="0" applyProtection="0"/>
    <xf numFmtId="0" fontId="40" fillId="3" borderId="0" applyNumberFormat="0" applyBorder="0" applyAlignment="0" applyProtection="0"/>
    <xf numFmtId="0" fontId="47" fillId="7" borderId="14" applyNumberFormat="0" applyAlignment="0" applyProtection="0"/>
    <xf numFmtId="0" fontId="44" fillId="6" borderId="13" applyNumberFormat="0" applyAlignment="0" applyProtection="0"/>
    <xf numFmtId="0" fontId="42" fillId="0" borderId="11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6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8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9" applyNumberFormat="0" applyAlignment="0" applyProtection="0"/>
    <xf numFmtId="0" fontId="57" fillId="53" borderId="20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1" applyNumberFormat="0" applyFill="0" applyAlignment="0" applyProtection="0"/>
    <xf numFmtId="0" fontId="61" fillId="0" borderId="22" applyNumberFormat="0" applyFill="0" applyAlignment="0" applyProtection="0"/>
    <xf numFmtId="0" fontId="62" fillId="0" borderId="23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9" applyNumberFormat="0" applyAlignment="0" applyProtection="0"/>
    <xf numFmtId="0" fontId="64" fillId="0" borderId="24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5" applyNumberFormat="0" applyFont="0" applyAlignment="0" applyProtection="0"/>
    <xf numFmtId="0" fontId="66" fillId="52" borderId="26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7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4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35">
      <protection locked="0"/>
    </xf>
    <xf numFmtId="171" fontId="83" fillId="56" borderId="35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  <xf numFmtId="0" fontId="102" fillId="0" borderId="0"/>
    <xf numFmtId="165" fontId="11" fillId="0" borderId="0" applyFont="0" applyFill="0" applyBorder="0" applyAlignment="0" applyProtection="0"/>
    <xf numFmtId="0" fontId="16" fillId="0" borderId="0"/>
    <xf numFmtId="0" fontId="11" fillId="0" borderId="0"/>
    <xf numFmtId="0" fontId="18" fillId="0" borderId="0">
      <alignment vertical="center"/>
    </xf>
    <xf numFmtId="165" fontId="16" fillId="0" borderId="0" applyFont="0" applyFill="0" applyBorder="0" applyAlignment="0" applyProtection="0"/>
    <xf numFmtId="43" fontId="16" fillId="0" borderId="0" applyFont="0" applyFill="0" applyBorder="0" applyAlignment="0" applyProtection="0"/>
  </cellStyleXfs>
  <cellXfs count="430">
    <xf numFmtId="0" fontId="0" fillId="0" borderId="0" xfId="0"/>
    <xf numFmtId="0" fontId="74" fillId="2" borderId="0" xfId="0" applyFont="1" applyFill="1"/>
    <xf numFmtId="0" fontId="74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73" fillId="0" borderId="0" xfId="0" applyFont="1"/>
    <xf numFmtId="0" fontId="73" fillId="0" borderId="0" xfId="0" applyFont="1" applyAlignment="1">
      <alignment horizontal="left" vertical="top" wrapText="1"/>
    </xf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0" fontId="74" fillId="2" borderId="0" xfId="0" applyFont="1" applyFill="1" applyAlignment="1"/>
    <xf numFmtId="0" fontId="74" fillId="2" borderId="0" xfId="0" applyFont="1" applyFill="1" applyBorder="1"/>
    <xf numFmtId="0" fontId="73" fillId="2" borderId="0" xfId="8" applyFont="1" applyFill="1">
      <alignment horizontal="left" vertical="top" wrapText="1"/>
    </xf>
    <xf numFmtId="167" fontId="73" fillId="2" borderId="0" xfId="8" applyNumberFormat="1" applyFont="1" applyFill="1">
      <alignment horizontal="left" vertical="top" wrapText="1"/>
    </xf>
    <xf numFmtId="166" fontId="73" fillId="2" borderId="0" xfId="8" applyNumberFormat="1" applyFont="1" applyFill="1">
      <alignment horizontal="left" vertical="top" wrapText="1"/>
    </xf>
    <xf numFmtId="4" fontId="73" fillId="2" borderId="0" xfId="8" applyNumberFormat="1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0" fontId="73" fillId="0" borderId="40" xfId="0" applyFont="1" applyBorder="1" applyAlignment="1">
      <alignment horizontal="left" vertical="top" wrapText="1"/>
    </xf>
    <xf numFmtId="0" fontId="17" fillId="2" borderId="40" xfId="0" applyFont="1" applyFill="1" applyBorder="1" applyAlignment="1">
      <alignment horizontal="center" vertical="center" wrapText="1"/>
    </xf>
    <xf numFmtId="0" fontId="85" fillId="0" borderId="29" xfId="165" applyFont="1" applyFill="1" applyBorder="1">
      <alignment horizontal="left" vertical="top" wrapText="1"/>
    </xf>
    <xf numFmtId="0" fontId="73" fillId="0" borderId="29" xfId="165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74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7" fontId="74" fillId="0" borderId="0" xfId="0" applyNumberFormat="1" applyFont="1" applyFill="1" applyBorder="1" applyAlignment="1">
      <alignment horizontal="center"/>
    </xf>
    <xf numFmtId="0" fontId="17" fillId="0" borderId="36" xfId="0" applyFont="1" applyFill="1" applyBorder="1" applyAlignment="1">
      <alignment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center"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1" xfId="0" applyFont="1" applyFill="1" applyBorder="1" applyAlignment="1">
      <alignment horizontal="left" vertical="top"/>
    </xf>
    <xf numFmtId="0" fontId="73" fillId="0" borderId="0" xfId="0" applyFont="1" applyFill="1" applyAlignment="1">
      <alignment horizontal="center"/>
    </xf>
    <xf numFmtId="0" fontId="73" fillId="0" borderId="1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3" fillId="0" borderId="0" xfId="0" applyFont="1" applyFill="1" applyAlignment="1">
      <alignment horizontal="left" vertical="center" wrapText="1"/>
    </xf>
    <xf numFmtId="0" fontId="17" fillId="0" borderId="4" xfId="0" applyFont="1" applyFill="1" applyBorder="1" applyAlignment="1">
      <alignment vertical="top" wrapText="1"/>
    </xf>
    <xf numFmtId="0" fontId="73" fillId="0" borderId="7" xfId="0" applyFont="1" applyFill="1" applyBorder="1" applyAlignment="1">
      <alignment horizontal="center" vertical="top" wrapText="1"/>
    </xf>
    <xf numFmtId="167" fontId="73" fillId="0" borderId="29" xfId="0" applyNumberFormat="1" applyFont="1" applyFill="1" applyBorder="1" applyAlignment="1">
      <alignment vertical="center" wrapText="1"/>
    </xf>
    <xf numFmtId="0" fontId="17" fillId="0" borderId="6" xfId="0" applyFont="1" applyFill="1" applyBorder="1" applyAlignment="1">
      <alignment vertical="top" wrapText="1"/>
    </xf>
    <xf numFmtId="0" fontId="17" fillId="0" borderId="37" xfId="0" applyFont="1" applyFill="1" applyBorder="1" applyAlignment="1">
      <alignment vertical="top" wrapText="1"/>
    </xf>
    <xf numFmtId="0" fontId="85" fillId="0" borderId="29" xfId="0" applyFont="1" applyFill="1" applyBorder="1" applyAlignment="1">
      <alignment horizontal="left" vertical="top" wrapText="1"/>
    </xf>
    <xf numFmtId="166" fontId="17" fillId="0" borderId="29" xfId="0" applyNumberFormat="1" applyFont="1" applyFill="1" applyBorder="1" applyAlignment="1">
      <alignment vertical="top" wrapText="1"/>
    </xf>
    <xf numFmtId="0" fontId="17" fillId="0" borderId="29" xfId="0" applyFont="1" applyFill="1" applyBorder="1" applyAlignment="1">
      <alignment horizontal="left" vertical="center" wrapText="1"/>
    </xf>
    <xf numFmtId="0" fontId="73" fillId="0" borderId="29" xfId="0" applyFont="1" applyFill="1" applyBorder="1" applyAlignment="1"/>
    <xf numFmtId="0" fontId="73" fillId="0" borderId="29" xfId="165" applyFont="1" applyFill="1" applyBorder="1" applyAlignment="1">
      <alignment horizontal="center" vertical="top"/>
    </xf>
    <xf numFmtId="0" fontId="73" fillId="0" borderId="29" xfId="165" applyFont="1" applyFill="1" applyBorder="1" applyAlignment="1">
      <alignment vertical="top"/>
    </xf>
    <xf numFmtId="0" fontId="73" fillId="0" borderId="0" xfId="0" applyFont="1" applyAlignment="1">
      <alignment horizontal="right"/>
    </xf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17" fillId="0" borderId="40" xfId="0" applyFont="1" applyFill="1" applyBorder="1" applyAlignment="1">
      <alignment vertical="top" wrapText="1"/>
    </xf>
    <xf numFmtId="0" fontId="17" fillId="0" borderId="39" xfId="0" applyFont="1" applyFill="1" applyBorder="1" applyAlignment="1">
      <alignment vertical="top" wrapText="1"/>
    </xf>
    <xf numFmtId="0" fontId="17" fillId="0" borderId="40" xfId="0" applyFont="1" applyFill="1" applyBorder="1" applyAlignment="1">
      <alignment horizontal="left" vertical="center" wrapText="1"/>
    </xf>
    <xf numFmtId="0" fontId="85" fillId="0" borderId="3" xfId="0" applyFont="1" applyFill="1" applyBorder="1" applyAlignment="1">
      <alignment horizontal="left" vertical="top" wrapText="1"/>
    </xf>
    <xf numFmtId="168" fontId="73" fillId="0" borderId="40" xfId="0" applyNumberFormat="1" applyFont="1" applyFill="1" applyBorder="1" applyAlignment="1">
      <alignment vertical="center"/>
    </xf>
    <xf numFmtId="0" fontId="17" fillId="0" borderId="40" xfId="0" applyFont="1" applyFill="1" applyBorder="1" applyAlignment="1">
      <alignment horizontal="left" vertical="top" wrapText="1"/>
    </xf>
    <xf numFmtId="0" fontId="85" fillId="0" borderId="40" xfId="0" applyFont="1" applyFill="1" applyBorder="1" applyAlignment="1">
      <alignment horizontal="left" vertical="top" wrapText="1"/>
    </xf>
    <xf numFmtId="0" fontId="73" fillId="0" borderId="40" xfId="8" applyFont="1" applyFill="1" applyBorder="1" applyAlignment="1">
      <alignment horizontal="left" vertical="top" wrapText="1"/>
    </xf>
    <xf numFmtId="0" fontId="73" fillId="0" borderId="30" xfId="8" applyFont="1" applyFill="1" applyBorder="1" applyAlignment="1">
      <alignment horizontal="left" vertical="top" wrapText="1"/>
    </xf>
    <xf numFmtId="0" fontId="17" fillId="0" borderId="40" xfId="8" applyFont="1" applyFill="1" applyBorder="1" applyAlignment="1">
      <alignment horizontal="left" vertical="center" wrapText="1"/>
    </xf>
    <xf numFmtId="169" fontId="73" fillId="0" borderId="40" xfId="0" applyNumberFormat="1" applyFont="1" applyFill="1" applyBorder="1" applyAlignment="1">
      <alignment vertical="center"/>
    </xf>
    <xf numFmtId="0" fontId="73" fillId="0" borderId="40" xfId="0" applyFont="1" applyBorder="1" applyAlignment="1">
      <alignment horizontal="left" vertical="center" wrapText="1"/>
    </xf>
    <xf numFmtId="0" fontId="17" fillId="0" borderId="40" xfId="0" applyFont="1" applyBorder="1" applyAlignment="1">
      <alignment horizontal="left" vertical="center" wrapText="1"/>
    </xf>
    <xf numFmtId="0" fontId="73" fillId="0" borderId="0" xfId="0" applyFont="1" applyAlignment="1">
      <alignment horizontal="left" wrapText="1"/>
    </xf>
    <xf numFmtId="0" fontId="17" fillId="0" borderId="40" xfId="0" applyFont="1" applyBorder="1" applyAlignment="1">
      <alignment wrapText="1"/>
    </xf>
    <xf numFmtId="0" fontId="73" fillId="2" borderId="40" xfId="0" applyFont="1" applyFill="1" applyBorder="1" applyAlignment="1">
      <alignment horizontal="left" vertical="top" wrapText="1"/>
    </xf>
    <xf numFmtId="0" fontId="17" fillId="0" borderId="40" xfId="0" applyFont="1" applyBorder="1" applyAlignment="1">
      <alignment horizontal="center" wrapText="1"/>
    </xf>
    <xf numFmtId="0" fontId="14" fillId="0" borderId="40" xfId="0" applyFont="1" applyFill="1" applyBorder="1" applyAlignment="1">
      <alignment horizontal="center" vertical="top" wrapText="1"/>
    </xf>
    <xf numFmtId="0" fontId="17" fillId="0" borderId="39" xfId="0" applyFont="1" applyFill="1" applyBorder="1" applyAlignment="1"/>
    <xf numFmtId="0" fontId="17" fillId="0" borderId="37" xfId="0" applyFont="1" applyFill="1" applyBorder="1" applyAlignment="1"/>
    <xf numFmtId="0" fontId="17" fillId="0" borderId="0" xfId="0" applyFont="1" applyFill="1" applyBorder="1" applyAlignment="1">
      <alignment horizontal="center"/>
    </xf>
    <xf numFmtId="0" fontId="73" fillId="0" borderId="40" xfId="0" applyFont="1" applyFill="1" applyBorder="1" applyAlignment="1">
      <alignment vertical="top" wrapText="1"/>
    </xf>
    <xf numFmtId="0" fontId="73" fillId="0" borderId="40" xfId="0" applyFont="1" applyFill="1" applyBorder="1" applyAlignment="1">
      <alignment vertical="center" wrapText="1"/>
    </xf>
    <xf numFmtId="0" fontId="85" fillId="0" borderId="40" xfId="0" applyFont="1" applyFill="1" applyBorder="1" applyAlignment="1">
      <alignment horizontal="left" vertical="center" wrapText="1"/>
    </xf>
    <xf numFmtId="0" fontId="73" fillId="0" borderId="40" xfId="0" applyFont="1" applyFill="1" applyBorder="1" applyAlignment="1">
      <alignment horizontal="left" vertical="center" wrapText="1"/>
    </xf>
    <xf numFmtId="0" fontId="73" fillId="0" borderId="39" xfId="0" applyFont="1" applyFill="1" applyBorder="1" applyAlignment="1">
      <alignment vertical="top" wrapText="1"/>
    </xf>
    <xf numFmtId="0" fontId="73" fillId="0" borderId="38" xfId="0" applyFont="1" applyFill="1" applyBorder="1" applyAlignment="1">
      <alignment vertical="top" wrapText="1"/>
    </xf>
    <xf numFmtId="0" fontId="73" fillId="0" borderId="0" xfId="0" applyFont="1" applyFill="1" applyBorder="1" applyAlignment="1">
      <alignment horizontal="left" vertical="top"/>
    </xf>
    <xf numFmtId="166" fontId="73" fillId="0" borderId="0" xfId="6" applyNumberFormat="1" applyFont="1" applyFill="1" applyBorder="1" applyAlignment="1">
      <alignment horizontal="center" vertical="top"/>
    </xf>
    <xf numFmtId="0" fontId="74" fillId="0" borderId="0" xfId="253" applyFont="1"/>
    <xf numFmtId="0" fontId="74" fillId="0" borderId="0" xfId="253" applyFont="1" applyAlignment="1">
      <alignment horizontal="left" vertical="top" wrapText="1"/>
    </xf>
    <xf numFmtId="0" fontId="74" fillId="0" borderId="0" xfId="253" applyFont="1" applyAlignment="1">
      <alignment horizontal="left" vertical="center" wrapText="1"/>
    </xf>
    <xf numFmtId="0" fontId="74" fillId="0" borderId="40" xfId="253" applyFont="1" applyBorder="1" applyAlignment="1">
      <alignment horizontal="left" vertical="top" wrapText="1"/>
    </xf>
    <xf numFmtId="0" fontId="17" fillId="0" borderId="40" xfId="253" applyFont="1" applyBorder="1" applyAlignment="1">
      <alignment horizontal="left" vertical="top" wrapText="1"/>
    </xf>
    <xf numFmtId="169" fontId="14" fillId="2" borderId="40" xfId="223" applyNumberFormat="1" applyFont="1" applyFill="1" applyBorder="1" applyAlignment="1">
      <alignment horizontal="right" vertical="center" wrapText="1"/>
    </xf>
    <xf numFmtId="0" fontId="73" fillId="0" borderId="40" xfId="253" applyFont="1" applyBorder="1" applyAlignment="1">
      <alignment horizontal="left" vertical="top" wrapText="1"/>
    </xf>
    <xf numFmtId="0" fontId="74" fillId="0" borderId="40" xfId="253" applyFont="1" applyBorder="1" applyAlignment="1">
      <alignment horizontal="left" vertical="center" wrapText="1"/>
    </xf>
    <xf numFmtId="0" fontId="17" fillId="0" borderId="40" xfId="253" applyFont="1" applyBorder="1" applyAlignment="1">
      <alignment horizontal="left" vertical="center" wrapText="1"/>
    </xf>
    <xf numFmtId="0" fontId="74" fillId="0" borderId="0" xfId="253" applyFont="1" applyAlignment="1">
      <alignment vertical="center"/>
    </xf>
    <xf numFmtId="0" fontId="14" fillId="0" borderId="40" xfId="253" applyFont="1" applyBorder="1" applyAlignment="1">
      <alignment wrapText="1"/>
    </xf>
    <xf numFmtId="0" fontId="74" fillId="2" borderId="40" xfId="253" applyFont="1" applyFill="1" applyBorder="1" applyAlignment="1">
      <alignment horizontal="left" vertical="top" wrapText="1"/>
    </xf>
    <xf numFmtId="0" fontId="14" fillId="0" borderId="40" xfId="253" applyFont="1" applyBorder="1" applyAlignment="1">
      <alignment horizontal="center" wrapText="1"/>
    </xf>
    <xf numFmtId="0" fontId="85" fillId="0" borderId="40" xfId="253" applyFont="1" applyBorder="1" applyAlignment="1">
      <alignment horizontal="left" vertical="top" wrapText="1"/>
    </xf>
    <xf numFmtId="0" fontId="88" fillId="0" borderId="40" xfId="253" applyFont="1" applyBorder="1" applyAlignment="1">
      <alignment horizontal="left" vertical="center" wrapText="1"/>
    </xf>
    <xf numFmtId="0" fontId="74" fillId="0" borderId="40" xfId="253" applyFont="1" applyBorder="1" applyAlignment="1">
      <alignment horizontal="left" wrapText="1"/>
    </xf>
    <xf numFmtId="0" fontId="17" fillId="0" borderId="40" xfId="253" applyFont="1" applyBorder="1" applyAlignment="1">
      <alignment horizontal="left" wrapText="1"/>
    </xf>
    <xf numFmtId="0" fontId="74" fillId="0" borderId="0" xfId="253" applyFont="1" applyAlignment="1">
      <alignment horizontal="left" wrapText="1"/>
    </xf>
    <xf numFmtId="0" fontId="17" fillId="2" borderId="40" xfId="0" applyFont="1" applyFill="1" applyBorder="1" applyAlignment="1">
      <alignment horizontal="left" vertical="top" wrapText="1"/>
    </xf>
    <xf numFmtId="0" fontId="89" fillId="0" borderId="0" xfId="2021" applyFont="1"/>
    <xf numFmtId="0" fontId="89" fillId="0" borderId="0" xfId="2021" applyFont="1" applyAlignment="1">
      <alignment vertical="center"/>
    </xf>
    <xf numFmtId="0" fontId="73" fillId="2" borderId="40" xfId="0" applyFont="1" applyFill="1" applyBorder="1" applyAlignment="1">
      <alignment horizontal="left" vertical="center" wrapText="1"/>
    </xf>
    <xf numFmtId="0" fontId="73" fillId="0" borderId="40" xfId="0" applyFont="1" applyFill="1" applyBorder="1" applyAlignment="1">
      <alignment horizontal="left" vertical="top" wrapText="1"/>
    </xf>
    <xf numFmtId="0" fontId="74" fillId="2" borderId="40" xfId="2021" applyFont="1" applyFill="1" applyBorder="1" applyAlignment="1">
      <alignment horizontal="left" vertical="center" wrapText="1"/>
    </xf>
    <xf numFmtId="0" fontId="85" fillId="0" borderId="40" xfId="165" applyFont="1" applyBorder="1" applyAlignment="1">
      <alignment horizontal="left" vertical="top" wrapText="1"/>
    </xf>
    <xf numFmtId="0" fontId="73" fillId="0" borderId="40" xfId="8" applyFont="1" applyFill="1" applyBorder="1" applyAlignment="1">
      <alignment horizontal="center" vertical="top" wrapText="1"/>
    </xf>
    <xf numFmtId="0" fontId="17" fillId="0" borderId="0" xfId="0" applyFont="1" applyAlignment="1">
      <alignment vertical="center" wrapText="1"/>
    </xf>
    <xf numFmtId="0" fontId="17" fillId="0" borderId="0" xfId="0" applyFont="1" applyFill="1" applyBorder="1" applyAlignment="1">
      <alignment vertical="top" wrapText="1"/>
    </xf>
    <xf numFmtId="0" fontId="73" fillId="0" borderId="40" xfId="0" applyFont="1" applyFill="1" applyBorder="1" applyAlignment="1">
      <alignment horizontal="center" vertical="top" wrapText="1"/>
    </xf>
    <xf numFmtId="0" fontId="74" fillId="0" borderId="0" xfId="0" applyFont="1" applyFill="1" applyBorder="1" applyAlignment="1"/>
    <xf numFmtId="0" fontId="87" fillId="0" borderId="0" xfId="0" applyFont="1" applyFill="1" applyBorder="1" applyAlignment="1">
      <alignment vertical="top" wrapText="1"/>
    </xf>
    <xf numFmtId="0" fontId="74" fillId="0" borderId="0" xfId="253" applyFont="1" applyBorder="1"/>
    <xf numFmtId="0" fontId="74" fillId="0" borderId="0" xfId="253" applyFont="1" applyBorder="1" applyAlignment="1"/>
    <xf numFmtId="0" fontId="74" fillId="0" borderId="0" xfId="2021" applyFont="1" applyBorder="1" applyAlignment="1">
      <alignment vertical="center" wrapText="1"/>
    </xf>
    <xf numFmtId="0" fontId="74" fillId="0" borderId="0" xfId="253" applyFont="1" applyBorder="1" applyAlignment="1">
      <alignment horizontal="left" vertical="center" wrapText="1"/>
    </xf>
    <xf numFmtId="0" fontId="74" fillId="0" borderId="0" xfId="253" applyFont="1" applyAlignment="1"/>
    <xf numFmtId="169" fontId="17" fillId="0" borderId="40" xfId="0" applyNumberFormat="1" applyFont="1" applyFill="1" applyBorder="1" applyAlignment="1">
      <alignment vertical="center"/>
    </xf>
    <xf numFmtId="166" fontId="17" fillId="0" borderId="29" xfId="6" applyNumberFormat="1" applyFont="1" applyFill="1" applyBorder="1" applyAlignment="1">
      <alignment vertical="center"/>
    </xf>
    <xf numFmtId="169" fontId="73" fillId="2" borderId="40" xfId="7" applyNumberFormat="1" applyFont="1" applyFill="1" applyBorder="1" applyAlignment="1">
      <alignment horizontal="right" vertical="center" wrapText="1"/>
    </xf>
    <xf numFmtId="169" fontId="17" fillId="0" borderId="40" xfId="8" applyNumberFormat="1" applyFont="1" applyFill="1" applyBorder="1" applyAlignment="1">
      <alignment horizontal="right" vertical="center" wrapText="1"/>
    </xf>
    <xf numFmtId="169" fontId="73" fillId="0" borderId="40" xfId="8" applyNumberFormat="1" applyFont="1" applyFill="1" applyBorder="1" applyAlignment="1">
      <alignment horizontal="right" vertical="center" wrapText="1"/>
    </xf>
    <xf numFmtId="169" fontId="73" fillId="0" borderId="40" xfId="6" applyNumberFormat="1" applyFont="1" applyFill="1" applyBorder="1" applyAlignment="1">
      <alignment horizontal="right" vertical="center"/>
    </xf>
    <xf numFmtId="166" fontId="73" fillId="0" borderId="29" xfId="6" applyNumberFormat="1" applyFont="1" applyFill="1" applyBorder="1" applyAlignment="1">
      <alignment vertical="center"/>
    </xf>
    <xf numFmtId="169" fontId="17" fillId="0" borderId="40" xfId="2021" applyNumberFormat="1" applyFont="1" applyFill="1" applyBorder="1" applyAlignment="1">
      <alignment horizontal="right" vertical="center"/>
    </xf>
    <xf numFmtId="169" fontId="73" fillId="0" borderId="40" xfId="2021" applyNumberFormat="1" applyFont="1" applyFill="1" applyBorder="1" applyAlignment="1">
      <alignment horizontal="right" vertical="center"/>
    </xf>
    <xf numFmtId="169" fontId="17" fillId="0" borderId="40" xfId="6" applyNumberFormat="1" applyFont="1" applyBorder="1" applyAlignment="1">
      <alignment horizontal="right" vertical="center"/>
    </xf>
    <xf numFmtId="169" fontId="73" fillId="0" borderId="40" xfId="6" applyNumberFormat="1" applyFont="1" applyBorder="1" applyAlignment="1">
      <alignment horizontal="right" vertical="center"/>
    </xf>
    <xf numFmtId="169" fontId="85" fillId="0" borderId="40" xfId="6" applyNumberFormat="1" applyFont="1" applyBorder="1" applyAlignment="1">
      <alignment horizontal="right" vertical="center"/>
    </xf>
    <xf numFmtId="169" fontId="14" fillId="0" borderId="40" xfId="2021" applyNumberFormat="1" applyFont="1" applyBorder="1" applyAlignment="1">
      <alignment horizontal="right" vertical="center"/>
    </xf>
    <xf numFmtId="169" fontId="14" fillId="0" borderId="40" xfId="2021" applyNumberFormat="1" applyFont="1" applyBorder="1" applyAlignment="1">
      <alignment horizontal="right"/>
    </xf>
    <xf numFmtId="169" fontId="74" fillId="0" borderId="40" xfId="2021" applyNumberFormat="1" applyFont="1" applyBorder="1" applyAlignment="1">
      <alignment horizontal="right"/>
    </xf>
    <xf numFmtId="169" fontId="74" fillId="0" borderId="40" xfId="2021" applyNumberFormat="1" applyFont="1" applyBorder="1" applyAlignment="1">
      <alignment horizontal="right" vertical="center"/>
    </xf>
    <xf numFmtId="0" fontId="17" fillId="0" borderId="40" xfId="0" applyFont="1" applyBorder="1" applyAlignment="1">
      <alignment horizontal="left" wrapText="1"/>
    </xf>
    <xf numFmtId="0" fontId="85" fillId="0" borderId="40" xfId="0" applyFont="1" applyFill="1" applyBorder="1" applyAlignment="1">
      <alignment horizontal="left" vertical="top"/>
    </xf>
    <xf numFmtId="0" fontId="17" fillId="2" borderId="40" xfId="0" applyFont="1" applyFill="1" applyBorder="1" applyAlignment="1">
      <alignment horizontal="center" vertical="center"/>
    </xf>
    <xf numFmtId="4" fontId="17" fillId="0" borderId="38" xfId="8" applyNumberFormat="1" applyFont="1" applyFill="1" applyBorder="1" applyAlignment="1">
      <alignment horizontal="center" vertical="center" wrapText="1"/>
    </xf>
    <xf numFmtId="0" fontId="17" fillId="0" borderId="38" xfId="0" applyFont="1" applyFill="1" applyBorder="1" applyAlignment="1">
      <alignment horizontal="left" vertical="center" wrapText="1"/>
    </xf>
    <xf numFmtId="0" fontId="92" fillId="2" borderId="0" xfId="0" applyFont="1" applyFill="1"/>
    <xf numFmtId="0" fontId="91" fillId="2" borderId="0" xfId="0" applyFont="1" applyFill="1" applyAlignment="1">
      <alignment horizontal="center" wrapText="1"/>
    </xf>
    <xf numFmtId="0" fontId="90" fillId="0" borderId="40" xfId="0" applyFont="1" applyFill="1" applyBorder="1" applyAlignment="1">
      <alignment vertical="center" wrapText="1"/>
    </xf>
    <xf numFmtId="0" fontId="73" fillId="0" borderId="8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17" fillId="0" borderId="40" xfId="0" applyFont="1" applyFill="1" applyBorder="1" applyAlignment="1">
      <alignment horizontal="center" vertical="top" wrapText="1"/>
    </xf>
    <xf numFmtId="0" fontId="17" fillId="0" borderId="29" xfId="0" applyFont="1" applyFill="1" applyBorder="1" applyAlignment="1">
      <alignment horizontal="left" vertical="top" wrapText="1"/>
    </xf>
    <xf numFmtId="0" fontId="73" fillId="0" borderId="40" xfId="8" applyFont="1" applyFill="1" applyBorder="1" applyAlignment="1">
      <alignment horizontal="center" vertical="top" wrapText="1"/>
    </xf>
    <xf numFmtId="0" fontId="17" fillId="0" borderId="40" xfId="0" applyFont="1" applyFill="1" applyBorder="1" applyAlignment="1">
      <alignment horizontal="center" vertical="center" wrapText="1"/>
    </xf>
    <xf numFmtId="0" fontId="73" fillId="2" borderId="46" xfId="8" applyFont="1" applyFill="1" applyBorder="1" applyAlignment="1">
      <alignment horizontal="center" vertical="center" wrapText="1"/>
    </xf>
    <xf numFmtId="0" fontId="73" fillId="2" borderId="47" xfId="8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48" xfId="8" applyFont="1" applyFill="1" applyBorder="1" applyAlignment="1">
      <alignment horizontal="center" vertical="center" wrapText="1"/>
    </xf>
    <xf numFmtId="166" fontId="17" fillId="2" borderId="48" xfId="6" applyNumberFormat="1" applyFont="1" applyFill="1" applyBorder="1" applyAlignment="1">
      <alignment horizontal="center" vertical="center"/>
    </xf>
    <xf numFmtId="0" fontId="17" fillId="2" borderId="47" xfId="0" applyFont="1" applyFill="1" applyBorder="1" applyAlignment="1">
      <alignment horizontal="center" vertical="center"/>
    </xf>
    <xf numFmtId="0" fontId="17" fillId="2" borderId="38" xfId="0" applyFont="1" applyFill="1" applyBorder="1" applyAlignment="1">
      <alignment vertical="center"/>
    </xf>
    <xf numFmtId="166" fontId="17" fillId="2" borderId="50" xfId="0" applyNumberFormat="1" applyFont="1" applyFill="1" applyBorder="1" applyAlignment="1">
      <alignment horizontal="center" vertical="center" wrapText="1"/>
    </xf>
    <xf numFmtId="0" fontId="73" fillId="2" borderId="47" xfId="8" applyFont="1" applyFill="1" applyBorder="1">
      <alignment horizontal="left" vertical="top" wrapText="1"/>
    </xf>
    <xf numFmtId="4" fontId="17" fillId="2" borderId="38" xfId="8" applyNumberFormat="1" applyFont="1" applyFill="1" applyBorder="1" applyAlignment="1">
      <alignment horizontal="center" vertical="center" wrapText="1"/>
    </xf>
    <xf numFmtId="0" fontId="85" fillId="0" borderId="29" xfId="165" applyFont="1" applyFill="1" applyBorder="1" applyAlignment="1">
      <alignment horizontal="left" vertical="center" wrapText="1"/>
    </xf>
    <xf numFmtId="0" fontId="85" fillId="0" borderId="1" xfId="0" applyFont="1" applyFill="1" applyBorder="1" applyAlignment="1">
      <alignment horizontal="left" vertical="center" wrapText="1"/>
    </xf>
    <xf numFmtId="0" fontId="17" fillId="0" borderId="0" xfId="0" applyFont="1" applyFill="1" applyAlignment="1">
      <alignment wrapText="1"/>
    </xf>
    <xf numFmtId="0" fontId="95" fillId="0" borderId="0" xfId="0" applyFont="1" applyFill="1" applyBorder="1" applyAlignment="1">
      <alignment vertical="top" wrapText="1"/>
    </xf>
    <xf numFmtId="0" fontId="17" fillId="0" borderId="30" xfId="0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center"/>
    </xf>
    <xf numFmtId="167" fontId="73" fillId="0" borderId="0" xfId="0" applyNumberFormat="1" applyFont="1" applyFill="1" applyBorder="1" applyAlignment="1">
      <alignment horizontal="center"/>
    </xf>
    <xf numFmtId="0" fontId="73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horizontal="center" vertical="top" wrapText="1"/>
    </xf>
    <xf numFmtId="0" fontId="73" fillId="0" borderId="0" xfId="0" applyFont="1" applyFill="1" applyBorder="1" applyAlignment="1">
      <alignment horizontal="center"/>
    </xf>
    <xf numFmtId="0" fontId="73" fillId="0" borderId="0" xfId="0" applyFont="1" applyFill="1" applyBorder="1" applyAlignment="1"/>
    <xf numFmtId="169" fontId="17" fillId="2" borderId="40" xfId="0" applyNumberFormat="1" applyFont="1" applyFill="1" applyBorder="1" applyAlignment="1">
      <alignment horizontal="center" vertical="top" wrapText="1"/>
    </xf>
    <xf numFmtId="169" fontId="17" fillId="2" borderId="40" xfId="7" applyNumberFormat="1" applyFont="1" applyFill="1" applyBorder="1" applyAlignment="1">
      <alignment horizontal="center" vertical="center" wrapText="1"/>
    </xf>
    <xf numFmtId="169" fontId="73" fillId="2" borderId="40" xfId="0" applyNumberFormat="1" applyFont="1" applyFill="1" applyBorder="1" applyAlignment="1">
      <alignment horizontal="center" vertical="center" wrapText="1"/>
    </xf>
    <xf numFmtId="169" fontId="73" fillId="2" borderId="40" xfId="7" applyNumberFormat="1" applyFont="1" applyFill="1" applyBorder="1" applyAlignment="1">
      <alignment horizontal="center" vertical="center" wrapText="1"/>
    </xf>
    <xf numFmtId="169" fontId="17" fillId="0" borderId="40" xfId="7" applyNumberFormat="1" applyFont="1" applyFill="1" applyBorder="1" applyAlignment="1">
      <alignment horizontal="center" vertical="center" wrapText="1"/>
    </xf>
    <xf numFmtId="169" fontId="17" fillId="0" borderId="40" xfId="8" applyNumberFormat="1" applyFont="1" applyFill="1" applyBorder="1" applyAlignment="1">
      <alignment horizontal="center" vertical="center" wrapText="1"/>
    </xf>
    <xf numFmtId="166" fontId="17" fillId="0" borderId="40" xfId="8" applyNumberFormat="1" applyFont="1" applyFill="1" applyBorder="1" applyAlignment="1">
      <alignment horizontal="center" vertical="center" wrapText="1"/>
    </xf>
    <xf numFmtId="169" fontId="73" fillId="0" borderId="40" xfId="8" applyNumberFormat="1" applyFont="1" applyFill="1" applyBorder="1" applyAlignment="1">
      <alignment horizontal="center" vertical="center" wrapText="1"/>
    </xf>
    <xf numFmtId="166" fontId="73" fillId="0" borderId="40" xfId="8" applyNumberFormat="1" applyFont="1" applyFill="1" applyBorder="1" applyAlignment="1">
      <alignment horizontal="center" vertical="center" wrapText="1"/>
    </xf>
    <xf numFmtId="169" fontId="17" fillId="0" borderId="40" xfId="0" applyNumberFormat="1" applyFont="1" applyFill="1" applyBorder="1" applyAlignment="1">
      <alignment horizontal="center" vertical="center"/>
    </xf>
    <xf numFmtId="168" fontId="17" fillId="0" borderId="40" xfId="0" applyNumberFormat="1" applyFont="1" applyFill="1" applyBorder="1" applyAlignment="1">
      <alignment horizontal="center" vertical="center"/>
    </xf>
    <xf numFmtId="169" fontId="73" fillId="0" borderId="40" xfId="6" applyNumberFormat="1" applyFont="1" applyFill="1" applyBorder="1" applyAlignment="1">
      <alignment horizontal="center" vertical="center"/>
    </xf>
    <xf numFmtId="166" fontId="73" fillId="0" borderId="40" xfId="6" applyNumberFormat="1" applyFont="1" applyFill="1" applyBorder="1" applyAlignment="1">
      <alignment horizontal="center" vertical="center"/>
    </xf>
    <xf numFmtId="169" fontId="73" fillId="0" borderId="40" xfId="0" applyNumberFormat="1" applyFont="1" applyFill="1" applyBorder="1" applyAlignment="1">
      <alignment horizontal="center" vertical="center"/>
    </xf>
    <xf numFmtId="168" fontId="73" fillId="0" borderId="40" xfId="0" applyNumberFormat="1" applyFont="1" applyFill="1" applyBorder="1" applyAlignment="1">
      <alignment horizontal="center" vertical="center"/>
    </xf>
    <xf numFmtId="169" fontId="85" fillId="2" borderId="40" xfId="7" applyNumberFormat="1" applyFont="1" applyFill="1" applyBorder="1" applyAlignment="1">
      <alignment horizontal="center" vertical="center" wrapText="1"/>
    </xf>
    <xf numFmtId="0" fontId="73" fillId="0" borderId="40" xfId="0" applyFont="1" applyFill="1" applyBorder="1"/>
    <xf numFmtId="0" fontId="74" fillId="2" borderId="0" xfId="0" applyFont="1" applyFill="1" applyBorder="1" applyAlignment="1">
      <alignment horizontal="right"/>
    </xf>
    <xf numFmtId="0" fontId="73" fillId="0" borderId="40" xfId="0" applyFont="1" applyFill="1" applyBorder="1" applyAlignment="1">
      <alignment horizontal="center" vertical="center" wrapText="1"/>
    </xf>
    <xf numFmtId="0" fontId="73" fillId="0" borderId="40" xfId="0" applyFont="1" applyBorder="1" applyAlignment="1">
      <alignment horizontal="center" vertical="center" wrapText="1"/>
    </xf>
    <xf numFmtId="0" fontId="17" fillId="0" borderId="40" xfId="0" applyFont="1" applyFill="1" applyBorder="1" applyAlignment="1">
      <alignment vertical="center" wrapText="1"/>
    </xf>
    <xf numFmtId="0" fontId="17" fillId="0" borderId="29" xfId="165" applyFont="1" applyFill="1" applyBorder="1" applyAlignment="1">
      <alignment horizontal="left" vertical="center" wrapText="1"/>
    </xf>
    <xf numFmtId="0" fontId="17" fillId="0" borderId="40" xfId="0" applyFont="1" applyBorder="1" applyAlignment="1">
      <alignment horizontal="left" vertical="top" wrapText="1"/>
    </xf>
    <xf numFmtId="169" fontId="17" fillId="2" borderId="40" xfId="7" applyNumberFormat="1" applyFont="1" applyFill="1" applyBorder="1" applyAlignment="1">
      <alignment horizontal="right" vertical="center" wrapText="1"/>
    </xf>
    <xf numFmtId="169" fontId="73" fillId="0" borderId="40" xfId="7" applyNumberFormat="1" applyFont="1" applyFill="1" applyBorder="1" applyAlignment="1">
      <alignment horizontal="center" vertical="center" wrapText="1"/>
    </xf>
    <xf numFmtId="0" fontId="17" fillId="0" borderId="40" xfId="165" applyFont="1" applyFill="1" applyBorder="1" applyAlignment="1">
      <alignment horizontal="left" vertical="center" wrapText="1"/>
    </xf>
    <xf numFmtId="0" fontId="73" fillId="2" borderId="40" xfId="0" applyFont="1" applyFill="1" applyBorder="1" applyAlignment="1">
      <alignment vertical="top" wrapText="1"/>
    </xf>
    <xf numFmtId="0" fontId="85" fillId="0" borderId="40" xfId="0" applyFont="1" applyBorder="1" applyAlignment="1">
      <alignment horizontal="left" vertical="top" wrapText="1"/>
    </xf>
    <xf numFmtId="0" fontId="96" fillId="2" borderId="0" xfId="0" applyFont="1" applyFill="1" applyAlignment="1">
      <alignment horizontal="center" wrapText="1"/>
    </xf>
    <xf numFmtId="0" fontId="73" fillId="2" borderId="51" xfId="8" applyFont="1" applyFill="1" applyBorder="1">
      <alignment horizontal="left" vertical="top" wrapText="1"/>
    </xf>
    <xf numFmtId="0" fontId="73" fillId="2" borderId="52" xfId="8" applyFont="1" applyFill="1" applyBorder="1">
      <alignment horizontal="left" vertical="top" wrapText="1"/>
    </xf>
    <xf numFmtId="0" fontId="96" fillId="2" borderId="52" xfId="8" applyFont="1" applyFill="1" applyBorder="1" applyAlignment="1">
      <alignment horizontal="left" vertical="center" wrapText="1"/>
    </xf>
    <xf numFmtId="166" fontId="85" fillId="2" borderId="54" xfId="6" applyNumberFormat="1" applyFont="1" applyFill="1" applyBorder="1" applyAlignment="1">
      <alignment horizontal="center" vertical="center"/>
    </xf>
    <xf numFmtId="0" fontId="73" fillId="0" borderId="39" xfId="0" applyFont="1" applyFill="1" applyBorder="1" applyAlignment="1">
      <alignment horizontal="left" vertical="center" wrapText="1"/>
    </xf>
    <xf numFmtId="0" fontId="74" fillId="0" borderId="40" xfId="0" applyFont="1" applyFill="1" applyBorder="1" applyAlignment="1">
      <alignment vertical="center" wrapText="1"/>
    </xf>
    <xf numFmtId="0" fontId="73" fillId="0" borderId="39" xfId="0" applyFont="1" applyFill="1" applyBorder="1" applyAlignment="1">
      <alignment vertical="center" wrapText="1"/>
    </xf>
    <xf numFmtId="0" fontId="73" fillId="0" borderId="38" xfId="0" applyFont="1" applyFill="1" applyBorder="1" applyAlignment="1">
      <alignment vertical="center" wrapText="1"/>
    </xf>
    <xf numFmtId="0" fontId="14" fillId="0" borderId="0" xfId="0" applyFont="1" applyFill="1" applyAlignment="1">
      <alignment vertical="center" wrapText="1"/>
    </xf>
    <xf numFmtId="0" fontId="74" fillId="0" borderId="0" xfId="0" applyFont="1" applyFill="1" applyAlignment="1">
      <alignment vertical="center"/>
    </xf>
    <xf numFmtId="0" fontId="74" fillId="0" borderId="0" xfId="0" applyFont="1" applyFill="1" applyAlignment="1">
      <alignment horizontal="center" vertical="center"/>
    </xf>
    <xf numFmtId="0" fontId="87" fillId="0" borderId="0" xfId="0" applyFont="1" applyFill="1" applyBorder="1" applyAlignment="1">
      <alignment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7" fillId="0" borderId="39" xfId="0" applyFont="1" applyFill="1" applyBorder="1" applyAlignment="1">
      <alignment vertical="center"/>
    </xf>
    <xf numFmtId="0" fontId="17" fillId="0" borderId="37" xfId="0" applyFont="1" applyFill="1" applyBorder="1" applyAlignment="1">
      <alignment vertical="center"/>
    </xf>
    <xf numFmtId="0" fontId="74" fillId="0" borderId="0" xfId="0" applyFont="1" applyFill="1" applyBorder="1" applyAlignment="1">
      <alignment vertical="center"/>
    </xf>
    <xf numFmtId="0" fontId="73" fillId="0" borderId="0" xfId="0" applyFont="1" applyFill="1" applyBorder="1" applyAlignment="1">
      <alignment vertical="center"/>
    </xf>
    <xf numFmtId="167" fontId="74" fillId="0" borderId="0" xfId="0" applyNumberFormat="1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left" vertical="center" wrapText="1"/>
    </xf>
    <xf numFmtId="0" fontId="7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7" fillId="0" borderId="36" xfId="0" applyFont="1" applyFill="1" applyBorder="1" applyAlignment="1">
      <alignment vertical="center" wrapText="1"/>
    </xf>
    <xf numFmtId="0" fontId="73" fillId="0" borderId="36" xfId="0" applyFont="1" applyFill="1" applyBorder="1" applyAlignment="1">
      <alignment horizontal="left" vertical="center" wrapText="1"/>
    </xf>
    <xf numFmtId="0" fontId="74" fillId="0" borderId="0" xfId="0" applyFont="1" applyFill="1" applyBorder="1" applyAlignment="1">
      <alignment horizontal="center" vertical="center"/>
    </xf>
    <xf numFmtId="0" fontId="73" fillId="0" borderId="0" xfId="0" applyFont="1" applyFill="1" applyAlignment="1">
      <alignment vertical="center"/>
    </xf>
    <xf numFmtId="0" fontId="73" fillId="0" borderId="1" xfId="0" applyFont="1" applyFill="1" applyBorder="1" applyAlignment="1">
      <alignment vertical="center" wrapText="1"/>
    </xf>
    <xf numFmtId="0" fontId="73" fillId="0" borderId="1" xfId="0" applyFont="1" applyFill="1" applyBorder="1" applyAlignment="1">
      <alignment horizontal="left" vertical="center" wrapText="1"/>
    </xf>
    <xf numFmtId="0" fontId="73" fillId="0" borderId="1" xfId="0" applyFont="1" applyFill="1" applyBorder="1" applyAlignment="1">
      <alignment horizontal="left" vertical="center"/>
    </xf>
    <xf numFmtId="166" fontId="73" fillId="0" borderId="1" xfId="6" applyNumberFormat="1" applyFont="1" applyFill="1" applyBorder="1" applyAlignment="1">
      <alignment horizontal="right" vertical="center"/>
    </xf>
    <xf numFmtId="0" fontId="100" fillId="2" borderId="53" xfId="8" applyFont="1" applyFill="1" applyBorder="1" applyAlignment="1">
      <alignment horizontal="left" vertical="center" wrapText="1"/>
    </xf>
    <xf numFmtId="170" fontId="98" fillId="0" borderId="3" xfId="0" applyNumberFormat="1" applyFont="1" applyFill="1" applyBorder="1" applyAlignment="1">
      <alignment horizontal="center" vertical="center" wrapText="1"/>
    </xf>
    <xf numFmtId="170" fontId="98" fillId="0" borderId="3" xfId="0" applyNumberFormat="1" applyFont="1" applyFill="1" applyBorder="1" applyAlignment="1">
      <alignment horizontal="center" vertical="top" wrapText="1"/>
    </xf>
    <xf numFmtId="166" fontId="73" fillId="0" borderId="1" xfId="6" applyNumberFormat="1" applyFont="1" applyFill="1" applyBorder="1" applyAlignment="1">
      <alignment horizontal="center" vertical="top"/>
    </xf>
    <xf numFmtId="0" fontId="14" fillId="0" borderId="0" xfId="253" applyFont="1" applyAlignment="1">
      <alignment horizontal="center"/>
    </xf>
    <xf numFmtId="169" fontId="14" fillId="2" borderId="40" xfId="223" applyNumberFormat="1" applyFont="1" applyFill="1" applyBorder="1" applyAlignment="1">
      <alignment horizontal="center" vertical="center" wrapText="1"/>
    </xf>
    <xf numFmtId="0" fontId="17" fillId="2" borderId="40" xfId="0" applyFont="1" applyFill="1" applyBorder="1" applyAlignment="1">
      <alignment horizontal="left" vertical="center" wrapText="1"/>
    </xf>
    <xf numFmtId="0" fontId="73" fillId="0" borderId="40" xfId="8" applyFont="1" applyFill="1" applyBorder="1" applyAlignment="1">
      <alignment horizontal="center" vertical="top" wrapText="1"/>
    </xf>
    <xf numFmtId="0" fontId="73" fillId="0" borderId="40" xfId="0" applyFont="1" applyBorder="1" applyAlignment="1">
      <alignment horizontal="center" vertical="top" wrapText="1"/>
    </xf>
    <xf numFmtId="0" fontId="17" fillId="0" borderId="40" xfId="0" applyFont="1" applyFill="1" applyBorder="1" applyAlignment="1">
      <alignment vertical="center" wrapText="1"/>
    </xf>
    <xf numFmtId="0" fontId="74" fillId="0" borderId="40" xfId="253" applyFont="1" applyBorder="1" applyAlignment="1">
      <alignment horizontal="center" vertical="center" wrapText="1"/>
    </xf>
    <xf numFmtId="0" fontId="94" fillId="0" borderId="0" xfId="2022" applyFont="1" applyFill="1"/>
    <xf numFmtId="172" fontId="94" fillId="0" borderId="0" xfId="2022" applyNumberFormat="1" applyFont="1" applyFill="1"/>
    <xf numFmtId="173" fontId="94" fillId="0" borderId="0" xfId="2022" applyNumberFormat="1" applyFont="1" applyFill="1"/>
    <xf numFmtId="43" fontId="94" fillId="0" borderId="0" xfId="2022" applyNumberFormat="1" applyFont="1" applyFill="1"/>
    <xf numFmtId="174" fontId="94" fillId="0" borderId="0" xfId="2022" applyNumberFormat="1" applyFont="1" applyFill="1"/>
    <xf numFmtId="0" fontId="94" fillId="0" borderId="0" xfId="2022" applyFont="1" applyFill="1" applyBorder="1"/>
    <xf numFmtId="0" fontId="94" fillId="0" borderId="0" xfId="2022" applyFont="1" applyFill="1" applyBorder="1" applyAlignment="1">
      <alignment wrapText="1"/>
    </xf>
    <xf numFmtId="0" fontId="94" fillId="0" borderId="0" xfId="2024" applyFont="1" applyFill="1" applyAlignment="1">
      <alignment vertical="center"/>
    </xf>
    <xf numFmtId="0" fontId="103" fillId="0" borderId="0" xfId="2022" applyFont="1" applyFill="1"/>
    <xf numFmtId="0" fontId="94" fillId="0" borderId="0" xfId="2022" applyFont="1" applyFill="1" applyAlignment="1">
      <alignment horizontal="center"/>
    </xf>
    <xf numFmtId="0" fontId="94" fillId="0" borderId="0" xfId="2022" applyFont="1" applyFill="1" applyAlignment="1"/>
    <xf numFmtId="172" fontId="73" fillId="0" borderId="40" xfId="7" applyNumberFormat="1" applyFont="1" applyFill="1" applyBorder="1"/>
    <xf numFmtId="172" fontId="17" fillId="0" borderId="29" xfId="7" applyNumberFormat="1" applyFont="1" applyFill="1" applyBorder="1" applyAlignment="1">
      <alignment horizontal="center"/>
    </xf>
    <xf numFmtId="0" fontId="73" fillId="0" borderId="0" xfId="0" applyFont="1" applyAlignment="1">
      <alignment horizontal="right" vertical="center" wrapText="1"/>
    </xf>
    <xf numFmtId="0" fontId="73" fillId="0" borderId="40" xfId="0" applyFont="1" applyBorder="1" applyAlignment="1">
      <alignment horizontal="center" vertical="top" wrapText="1"/>
    </xf>
    <xf numFmtId="0" fontId="73" fillId="0" borderId="0" xfId="2022" applyFont="1" applyFill="1"/>
    <xf numFmtId="0" fontId="73" fillId="0" borderId="0" xfId="2022" applyFont="1" applyFill="1" applyBorder="1" applyAlignment="1">
      <alignment horizontal="center" wrapText="1"/>
    </xf>
    <xf numFmtId="0" fontId="73" fillId="0" borderId="40" xfId="2022" applyFont="1" applyFill="1" applyBorder="1"/>
    <xf numFmtId="0" fontId="73" fillId="0" borderId="40" xfId="2022" quotePrefix="1" applyNumberFormat="1" applyFont="1" applyFill="1" applyBorder="1" applyAlignment="1">
      <alignment horizontal="center" vertical="center" wrapText="1"/>
    </xf>
    <xf numFmtId="0" fontId="73" fillId="0" borderId="40" xfId="2022" applyFont="1" applyFill="1" applyBorder="1" applyAlignment="1">
      <alignment vertical="center"/>
    </xf>
    <xf numFmtId="169" fontId="73" fillId="0" borderId="9" xfId="2022" applyNumberFormat="1" applyFont="1" applyFill="1" applyBorder="1" applyAlignment="1">
      <alignment horizontal="right" vertical="center"/>
    </xf>
    <xf numFmtId="0" fontId="97" fillId="0" borderId="0" xfId="0" applyFont="1"/>
    <xf numFmtId="43" fontId="73" fillId="0" borderId="0" xfId="2028" applyFont="1" applyFill="1" applyAlignment="1">
      <alignment horizontal="center" wrapText="1"/>
    </xf>
    <xf numFmtId="172" fontId="73" fillId="0" borderId="0" xfId="2028" applyNumberFormat="1" applyFont="1" applyFill="1" applyBorder="1"/>
    <xf numFmtId="43" fontId="17" fillId="0" borderId="40" xfId="2028" applyFont="1" applyFill="1" applyBorder="1" applyAlignment="1">
      <alignment wrapText="1"/>
    </xf>
    <xf numFmtId="172" fontId="73" fillId="0" borderId="40" xfId="2028" applyNumberFormat="1" applyFont="1" applyFill="1" applyBorder="1" applyAlignment="1">
      <alignment horizontal="left" vertical="center"/>
    </xf>
    <xf numFmtId="43" fontId="73" fillId="0" borderId="40" xfId="2028" applyFont="1" applyFill="1" applyBorder="1" applyAlignment="1">
      <alignment vertical="center" wrapText="1"/>
    </xf>
    <xf numFmtId="172" fontId="73" fillId="0" borderId="40" xfId="2028" applyNumberFormat="1" applyFont="1" applyFill="1" applyBorder="1" applyAlignment="1">
      <alignment horizontal="center" vertical="center"/>
    </xf>
    <xf numFmtId="43" fontId="17" fillId="0" borderId="40" xfId="2028" applyFont="1" applyFill="1" applyBorder="1" applyAlignment="1">
      <alignment vertical="center" wrapText="1"/>
    </xf>
    <xf numFmtId="43" fontId="17" fillId="2" borderId="40" xfId="2028" applyFont="1" applyFill="1" applyBorder="1" applyAlignment="1">
      <alignment vertical="center" wrapText="1"/>
    </xf>
    <xf numFmtId="0" fontId="73" fillId="2" borderId="40" xfId="259" applyFont="1" applyFill="1" applyBorder="1" applyAlignment="1">
      <alignment horizontal="left" vertical="center" wrapText="1"/>
    </xf>
    <xf numFmtId="172" fontId="73" fillId="0" borderId="40" xfId="2028" applyNumberFormat="1" applyFont="1" applyFill="1" applyBorder="1" applyAlignment="1">
      <alignment vertical="center"/>
    </xf>
    <xf numFmtId="167" fontId="73" fillId="0" borderId="0" xfId="2026" applyNumberFormat="1" applyFont="1" applyFill="1" applyBorder="1" applyAlignment="1">
      <alignment horizontal="left" vertical="center" wrapText="1"/>
    </xf>
    <xf numFmtId="0" fontId="73" fillId="0" borderId="0" xfId="2024" applyFont="1" applyFill="1" applyAlignment="1">
      <alignment vertical="center"/>
    </xf>
    <xf numFmtId="0" fontId="73" fillId="0" borderId="0" xfId="2024" applyFont="1" applyFill="1" applyBorder="1" applyAlignment="1">
      <alignment horizontal="left" vertical="center"/>
    </xf>
    <xf numFmtId="0" fontId="74" fillId="0" borderId="0" xfId="2022" applyFont="1" applyFill="1"/>
    <xf numFmtId="0" fontId="73" fillId="0" borderId="0" xfId="2022" applyFont="1" applyFill="1" applyBorder="1" applyAlignment="1">
      <alignment wrapText="1"/>
    </xf>
    <xf numFmtId="0" fontId="88" fillId="0" borderId="0" xfId="2024" applyFont="1" applyFill="1" applyAlignment="1">
      <alignment horizontal="center" vertical="center" wrapText="1"/>
    </xf>
    <xf numFmtId="0" fontId="73" fillId="0" borderId="0" xfId="2024" applyFont="1" applyFill="1" applyBorder="1" applyAlignment="1">
      <alignment horizontal="center" vertical="center"/>
    </xf>
    <xf numFmtId="0" fontId="73" fillId="0" borderId="0" xfId="2025" applyFont="1" applyFill="1" applyAlignment="1">
      <alignment vertical="center"/>
    </xf>
    <xf numFmtId="0" fontId="73" fillId="0" borderId="40" xfId="2022" applyFont="1" applyFill="1" applyBorder="1" applyAlignment="1">
      <alignment horizontal="center" vertical="center" wrapText="1"/>
    </xf>
    <xf numFmtId="49" fontId="73" fillId="0" borderId="40" xfId="2026" applyNumberFormat="1" applyFont="1" applyFill="1" applyBorder="1" applyAlignment="1">
      <alignment horizontal="left" vertical="center" wrapText="1"/>
    </xf>
    <xf numFmtId="172" fontId="73" fillId="0" borderId="40" xfId="2025" applyNumberFormat="1" applyFont="1" applyFill="1" applyBorder="1" applyAlignment="1">
      <alignment vertical="center"/>
    </xf>
    <xf numFmtId="0" fontId="73" fillId="0" borderId="40" xfId="2025" applyFont="1" applyFill="1" applyBorder="1" applyAlignment="1">
      <alignment vertical="center"/>
    </xf>
    <xf numFmtId="172" fontId="73" fillId="0" borderId="40" xfId="2026" applyNumberFormat="1" applyFont="1" applyFill="1" applyBorder="1" applyAlignment="1">
      <alignment vertical="center" wrapText="1"/>
    </xf>
    <xf numFmtId="0" fontId="73" fillId="0" borderId="40" xfId="2022" applyFont="1" applyBorder="1" applyAlignment="1">
      <alignment horizontal="left" vertical="center" wrapText="1"/>
    </xf>
    <xf numFmtId="172" fontId="73" fillId="0" borderId="0" xfId="2023" applyNumberFormat="1" applyFont="1" applyFill="1" applyAlignment="1">
      <alignment vertical="center"/>
    </xf>
    <xf numFmtId="172" fontId="73" fillId="0" borderId="40" xfId="2025" applyNumberFormat="1" applyFont="1" applyFill="1" applyBorder="1" applyAlignment="1">
      <alignment horizontal="center" vertical="center"/>
    </xf>
    <xf numFmtId="172" fontId="73" fillId="0" borderId="40" xfId="2026" applyNumberFormat="1" applyFont="1" applyFill="1" applyBorder="1" applyAlignment="1">
      <alignment horizontal="center" vertical="center" wrapText="1"/>
    </xf>
    <xf numFmtId="172" fontId="74" fillId="0" borderId="0" xfId="2028" applyNumberFormat="1" applyFont="1" applyFill="1" applyAlignment="1">
      <alignment horizontal="right" vertical="center"/>
    </xf>
    <xf numFmtId="0" fontId="73" fillId="0" borderId="40" xfId="0" applyFont="1" applyBorder="1" applyAlignment="1">
      <alignment horizontal="center" vertical="center" wrapText="1"/>
    </xf>
    <xf numFmtId="0" fontId="0" fillId="0" borderId="40" xfId="0" applyBorder="1" applyAlignment="1">
      <alignment vertical="center" wrapText="1"/>
    </xf>
    <xf numFmtId="49" fontId="91" fillId="0" borderId="40" xfId="8" applyNumberFormat="1" applyFont="1" applyFill="1" applyBorder="1" applyAlignment="1">
      <alignment horizontal="center" vertical="top"/>
    </xf>
    <xf numFmtId="49" fontId="17" fillId="0" borderId="40" xfId="8" applyNumberFormat="1" applyFont="1" applyFill="1" applyBorder="1" applyAlignment="1"/>
    <xf numFmtId="49" fontId="17" fillId="0" borderId="40" xfId="8" applyNumberFormat="1" applyFont="1" applyFill="1" applyBorder="1" applyAlignment="1">
      <alignment horizontal="center" vertical="center"/>
    </xf>
    <xf numFmtId="0" fontId="73" fillId="0" borderId="40" xfId="0" applyFont="1" applyBorder="1" applyAlignment="1">
      <alignment vertical="center"/>
    </xf>
    <xf numFmtId="0" fontId="73" fillId="0" borderId="40" xfId="0" applyFont="1" applyBorder="1" applyAlignment="1">
      <alignment vertical="center" wrapText="1"/>
    </xf>
    <xf numFmtId="49" fontId="17" fillId="0" borderId="40" xfId="8" applyNumberFormat="1" applyFont="1" applyFill="1" applyBorder="1" applyAlignment="1">
      <alignment horizontal="center" vertical="top"/>
    </xf>
    <xf numFmtId="0" fontId="17" fillId="0" borderId="40" xfId="8" applyFont="1" applyFill="1" applyBorder="1" applyAlignment="1">
      <alignment vertical="center" wrapText="1"/>
    </xf>
    <xf numFmtId="0" fontId="73" fillId="0" borderId="40" xfId="0" applyFont="1" applyBorder="1" applyAlignment="1">
      <alignment vertical="top"/>
    </xf>
    <xf numFmtId="0" fontId="17" fillId="0" borderId="40" xfId="0" applyFont="1" applyBorder="1" applyAlignment="1">
      <alignment vertical="top"/>
    </xf>
    <xf numFmtId="0" fontId="17" fillId="0" borderId="40" xfId="0" applyFont="1" applyBorder="1" applyAlignment="1">
      <alignment horizontal="center" vertical="top"/>
    </xf>
    <xf numFmtId="49" fontId="91" fillId="0" borderId="40" xfId="8" applyNumberFormat="1" applyFont="1" applyFill="1" applyBorder="1" applyAlignment="1">
      <alignment vertical="top"/>
    </xf>
    <xf numFmtId="0" fontId="73" fillId="0" borderId="0" xfId="2022" applyFont="1" applyFill="1" applyAlignment="1">
      <alignment horizontal="right" vertical="center"/>
    </xf>
    <xf numFmtId="0" fontId="74" fillId="0" borderId="0" xfId="2022" applyFont="1" applyFill="1" applyAlignment="1">
      <alignment horizontal="right" vertical="center"/>
    </xf>
    <xf numFmtId="172" fontId="73" fillId="0" borderId="40" xfId="2023" applyNumberFormat="1" applyFont="1" applyFill="1" applyBorder="1" applyAlignment="1">
      <alignment horizontal="center" vertical="center"/>
    </xf>
    <xf numFmtId="0" fontId="73" fillId="0" borderId="0" xfId="2022" applyFont="1" applyFill="1" applyBorder="1" applyAlignment="1">
      <alignment horizontal="center" vertical="center" wrapText="1"/>
    </xf>
    <xf numFmtId="0" fontId="94" fillId="0" borderId="0" xfId="2022" applyFont="1" applyFill="1" applyBorder="1" applyAlignment="1">
      <alignment horizontal="center" wrapText="1"/>
    </xf>
    <xf numFmtId="2" fontId="73" fillId="57" borderId="0" xfId="0" applyNumberFormat="1" applyFont="1" applyFill="1" applyBorder="1" applyAlignment="1">
      <alignment horizontal="right" vertical="center" wrapText="1"/>
    </xf>
    <xf numFmtId="0" fontId="17" fillId="0" borderId="0" xfId="0" applyFont="1" applyBorder="1" applyAlignment="1">
      <alignment horizontal="center" vertical="center" wrapText="1"/>
    </xf>
    <xf numFmtId="43" fontId="17" fillId="0" borderId="30" xfId="2028" applyFont="1" applyFill="1" applyBorder="1" applyAlignment="1">
      <alignment horizontal="center" vertical="center" wrapText="1"/>
    </xf>
    <xf numFmtId="43" fontId="17" fillId="0" borderId="3" xfId="2028" applyFont="1" applyFill="1" applyBorder="1" applyAlignment="1">
      <alignment horizontal="center" vertical="center" wrapText="1"/>
    </xf>
    <xf numFmtId="0" fontId="73" fillId="57" borderId="40" xfId="0" applyFont="1" applyFill="1" applyBorder="1" applyAlignment="1">
      <alignment horizontal="center" vertical="center" wrapText="1"/>
    </xf>
    <xf numFmtId="172" fontId="73" fillId="0" borderId="0" xfId="2027" quotePrefix="1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73" fillId="0" borderId="40" xfId="2025" applyFont="1" applyFill="1" applyBorder="1" applyAlignment="1">
      <alignment horizontal="center" vertical="center" wrapText="1"/>
    </xf>
    <xf numFmtId="0" fontId="73" fillId="0" borderId="37" xfId="2022" applyFont="1" applyFill="1" applyBorder="1" applyAlignment="1">
      <alignment horizontal="center" vertical="center" wrapText="1"/>
    </xf>
    <xf numFmtId="0" fontId="73" fillId="0" borderId="38" xfId="2022" applyFont="1" applyFill="1" applyBorder="1" applyAlignment="1">
      <alignment horizontal="center" vertical="center" wrapText="1"/>
    </xf>
    <xf numFmtId="0" fontId="74" fillId="0" borderId="0" xfId="2022" applyFont="1" applyFill="1" applyAlignment="1">
      <alignment horizontal="right" wrapText="1"/>
    </xf>
    <xf numFmtId="0" fontId="0" fillId="0" borderId="0" xfId="0" applyAlignment="1">
      <alignment horizontal="right" wrapText="1"/>
    </xf>
    <xf numFmtId="0" fontId="73" fillId="0" borderId="0" xfId="0" quotePrefix="1" applyFont="1" applyAlignment="1">
      <alignment horizontal="right" vertical="center"/>
    </xf>
    <xf numFmtId="0" fontId="73" fillId="0" borderId="0" xfId="0" applyFont="1" applyAlignment="1">
      <alignment horizontal="right" vertical="center"/>
    </xf>
    <xf numFmtId="0" fontId="73" fillId="0" borderId="30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40" xfId="0" applyFont="1" applyFill="1" applyBorder="1" applyAlignment="1">
      <alignment horizontal="center" vertical="top" wrapText="1"/>
    </xf>
    <xf numFmtId="0" fontId="17" fillId="0" borderId="32" xfId="0" applyFont="1" applyFill="1" applyBorder="1" applyAlignment="1">
      <alignment horizontal="center" vertical="top" wrapText="1"/>
    </xf>
    <xf numFmtId="0" fontId="17" fillId="0" borderId="41" xfId="0" applyFont="1" applyFill="1" applyBorder="1" applyAlignment="1">
      <alignment horizontal="center" vertical="top" wrapText="1"/>
    </xf>
    <xf numFmtId="0" fontId="17" fillId="0" borderId="29" xfId="0" applyFont="1" applyFill="1" applyBorder="1" applyAlignment="1">
      <alignment horizontal="left" vertical="top" wrapText="1"/>
    </xf>
    <xf numFmtId="0" fontId="73" fillId="0" borderId="29" xfId="0" applyFont="1" applyFill="1" applyBorder="1" applyAlignment="1">
      <alignment wrapText="1"/>
    </xf>
    <xf numFmtId="0" fontId="17" fillId="0" borderId="30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73" fillId="0" borderId="8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73" fillId="0" borderId="40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93" fillId="0" borderId="0" xfId="0" applyFont="1" applyAlignment="1">
      <alignment vertical="center" wrapText="1"/>
    </xf>
    <xf numFmtId="0" fontId="96" fillId="0" borderId="9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73" fillId="0" borderId="0" xfId="0" applyFont="1" applyAlignment="1">
      <alignment horizontal="right" vertical="center" wrapText="1"/>
    </xf>
    <xf numFmtId="0" fontId="0" fillId="0" borderId="0" xfId="0" applyAlignment="1">
      <alignment wrapText="1"/>
    </xf>
    <xf numFmtId="0" fontId="17" fillId="0" borderId="0" xfId="0" applyFont="1" applyAlignment="1">
      <alignment horizontal="center" vertical="center" wrapText="1"/>
    </xf>
    <xf numFmtId="0" fontId="96" fillId="0" borderId="9" xfId="0" applyFont="1" applyBorder="1" applyAlignment="1">
      <alignment horizontal="center" wrapText="1"/>
    </xf>
    <xf numFmtId="0" fontId="99" fillId="0" borderId="9" xfId="0" applyFont="1" applyBorder="1" applyAlignment="1">
      <alignment wrapText="1"/>
    </xf>
    <xf numFmtId="0" fontId="73" fillId="0" borderId="40" xfId="0" applyFont="1" applyBorder="1" applyAlignment="1">
      <alignment horizontal="center" vertical="center" wrapText="1"/>
    </xf>
    <xf numFmtId="0" fontId="17" fillId="2" borderId="40" xfId="0" applyFont="1" applyFill="1" applyBorder="1" applyAlignment="1">
      <alignment horizontal="center" vertical="top" wrapText="1"/>
    </xf>
    <xf numFmtId="0" fontId="73" fillId="0" borderId="40" xfId="8" applyFont="1" applyFill="1" applyBorder="1" applyAlignment="1">
      <alignment horizontal="center" vertical="top" wrapText="1"/>
    </xf>
    <xf numFmtId="0" fontId="17" fillId="0" borderId="56" xfId="8" applyFont="1" applyFill="1" applyBorder="1" applyAlignment="1">
      <alignment horizontal="center" vertical="top" wrapText="1"/>
    </xf>
    <xf numFmtId="0" fontId="17" fillId="0" borderId="6" xfId="8" applyFont="1" applyFill="1" applyBorder="1" applyAlignment="1">
      <alignment horizontal="center" vertical="top" wrapText="1"/>
    </xf>
    <xf numFmtId="0" fontId="17" fillId="0" borderId="57" xfId="8" applyFont="1" applyFill="1" applyBorder="1" applyAlignment="1">
      <alignment horizontal="center" vertical="top" wrapText="1"/>
    </xf>
    <xf numFmtId="0" fontId="17" fillId="0" borderId="55" xfId="8" applyFont="1" applyFill="1" applyBorder="1" applyAlignment="1">
      <alignment horizontal="center" vertical="top" wrapText="1"/>
    </xf>
    <xf numFmtId="0" fontId="17" fillId="0" borderId="0" xfId="8" applyFont="1" applyFill="1" applyBorder="1" applyAlignment="1">
      <alignment horizontal="center" vertical="top" wrapText="1"/>
    </xf>
    <xf numFmtId="0" fontId="17" fillId="0" borderId="9" xfId="8" applyFont="1" applyFill="1" applyBorder="1" applyAlignment="1">
      <alignment horizontal="center" vertical="top" wrapText="1"/>
    </xf>
    <xf numFmtId="0" fontId="17" fillId="0" borderId="32" xfId="8" applyFont="1" applyFill="1" applyBorder="1" applyAlignment="1">
      <alignment horizontal="center" vertical="top" wrapText="1"/>
    </xf>
    <xf numFmtId="0" fontId="17" fillId="0" borderId="41" xfId="8" applyFont="1" applyFill="1" applyBorder="1" applyAlignment="1">
      <alignment horizontal="center" vertical="top" wrapText="1"/>
    </xf>
    <xf numFmtId="0" fontId="17" fillId="0" borderId="28" xfId="8" applyFont="1" applyFill="1" applyBorder="1" applyAlignment="1">
      <alignment horizontal="center" vertical="top" wrapText="1"/>
    </xf>
    <xf numFmtId="0" fontId="17" fillId="0" borderId="40" xfId="8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center" vertical="center" wrapText="1"/>
    </xf>
    <xf numFmtId="0" fontId="17" fillId="2" borderId="38" xfId="0" applyFont="1" applyFill="1" applyBorder="1" applyAlignment="1">
      <alignment horizontal="center" vertical="center" wrapText="1"/>
    </xf>
    <xf numFmtId="0" fontId="74" fillId="2" borderId="0" xfId="0" quotePrefix="1" applyFont="1" applyFill="1" applyBorder="1" applyAlignment="1">
      <alignment horizontal="right"/>
    </xf>
    <xf numFmtId="0" fontId="74" fillId="2" borderId="0" xfId="0" applyFont="1" applyFill="1" applyBorder="1" applyAlignment="1">
      <alignment horizontal="right"/>
    </xf>
    <xf numFmtId="0" fontId="74" fillId="2" borderId="0" xfId="0" applyFont="1" applyFill="1" applyAlignment="1">
      <alignment horizontal="right"/>
    </xf>
    <xf numFmtId="0" fontId="14" fillId="2" borderId="0" xfId="0" applyFont="1" applyFill="1" applyBorder="1" applyAlignment="1">
      <alignment horizontal="center" vertical="center" wrapText="1"/>
    </xf>
    <xf numFmtId="0" fontId="73" fillId="2" borderId="42" xfId="8" applyFont="1" applyFill="1" applyBorder="1" applyAlignment="1">
      <alignment horizontal="center" vertical="center" wrapText="1"/>
    </xf>
    <xf numFmtId="0" fontId="73" fillId="2" borderId="43" xfId="8" applyFont="1" applyFill="1" applyBorder="1" applyAlignment="1">
      <alignment horizontal="center" vertical="center" wrapText="1"/>
    </xf>
    <xf numFmtId="0" fontId="73" fillId="2" borderId="44" xfId="8" applyFont="1" applyFill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45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49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center" wrapText="1"/>
    </xf>
    <xf numFmtId="0" fontId="87" fillId="0" borderId="0" xfId="0" applyFont="1" applyFill="1" applyBorder="1" applyAlignment="1">
      <alignment horizontal="right" vertical="center" wrapText="1"/>
    </xf>
    <xf numFmtId="0" fontId="14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4" fillId="0" borderId="0" xfId="0" quotePrefix="1" applyFont="1" applyFill="1" applyAlignment="1">
      <alignment horizontal="right" vertical="center" wrapText="1"/>
    </xf>
    <xf numFmtId="0" fontId="74" fillId="0" borderId="0" xfId="0" applyFont="1" applyFill="1" applyAlignment="1">
      <alignment horizontal="right" vertical="center" wrapText="1"/>
    </xf>
    <xf numFmtId="0" fontId="97" fillId="0" borderId="0" xfId="0" applyFont="1" applyAlignment="1">
      <alignment vertical="center" wrapText="1"/>
    </xf>
    <xf numFmtId="0" fontId="17" fillId="0" borderId="39" xfId="0" applyFont="1" applyFill="1" applyBorder="1" applyAlignment="1">
      <alignment horizontal="left" vertical="center" wrapText="1"/>
    </xf>
    <xf numFmtId="0" fontId="17" fillId="0" borderId="37" xfId="0" applyFont="1" applyFill="1" applyBorder="1" applyAlignment="1">
      <alignment horizontal="left" vertical="center" wrapText="1"/>
    </xf>
    <xf numFmtId="0" fontId="73" fillId="0" borderId="40" xfId="0" applyFont="1" applyFill="1" applyBorder="1" applyAlignment="1">
      <alignment horizontal="left" vertical="center"/>
    </xf>
    <xf numFmtId="0" fontId="17" fillId="0" borderId="37" xfId="0" applyFont="1" applyFill="1" applyBorder="1" applyAlignment="1">
      <alignment horizontal="center" vertical="center" wrapText="1"/>
    </xf>
    <xf numFmtId="0" fontId="17" fillId="0" borderId="38" xfId="0" applyFont="1" applyFill="1" applyBorder="1" applyAlignment="1">
      <alignment horizontal="center" vertical="center" wrapText="1"/>
    </xf>
    <xf numFmtId="0" fontId="73" fillId="0" borderId="30" xfId="0" applyFont="1" applyFill="1" applyBorder="1" applyAlignment="1">
      <alignment horizontal="center" vertical="center" wrapText="1"/>
    </xf>
    <xf numFmtId="0" fontId="73" fillId="0" borderId="2" xfId="0" applyFont="1" applyFill="1" applyBorder="1" applyAlignment="1">
      <alignment horizontal="center" vertical="center" wrapText="1"/>
    </xf>
    <xf numFmtId="0" fontId="87" fillId="0" borderId="0" xfId="0" applyFont="1" applyFill="1" applyBorder="1" applyAlignment="1">
      <alignment horizontal="right" vertical="top" wrapText="1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73" fillId="0" borderId="39" xfId="0" applyFont="1" applyFill="1" applyBorder="1" applyAlignment="1">
      <alignment horizontal="center" vertical="center" wrapText="1"/>
    </xf>
    <xf numFmtId="0" fontId="73" fillId="0" borderId="38" xfId="0" applyFont="1" applyFill="1" applyBorder="1" applyAlignment="1">
      <alignment horizontal="center" vertical="center" wrapText="1"/>
    </xf>
    <xf numFmtId="0" fontId="98" fillId="0" borderId="39" xfId="0" applyFont="1" applyFill="1" applyBorder="1" applyAlignment="1">
      <alignment horizontal="left" vertical="center" wrapText="1"/>
    </xf>
    <xf numFmtId="0" fontId="101" fillId="0" borderId="38" xfId="0" applyFont="1" applyBorder="1" applyAlignment="1">
      <alignment horizontal="left" vertical="center" wrapText="1"/>
    </xf>
    <xf numFmtId="0" fontId="17" fillId="0" borderId="40" xfId="0" applyFont="1" applyFill="1" applyBorder="1" applyAlignment="1">
      <alignment horizontal="left" vertical="top" wrapText="1"/>
    </xf>
    <xf numFmtId="0" fontId="73" fillId="0" borderId="0" xfId="0" quotePrefix="1" applyFont="1" applyFill="1" applyAlignment="1">
      <alignment horizontal="right" vertical="center" wrapText="1"/>
    </xf>
    <xf numFmtId="0" fontId="73" fillId="0" borderId="0" xfId="0" applyFont="1" applyFill="1" applyAlignment="1">
      <alignment horizontal="right" vertical="center" wrapText="1"/>
    </xf>
    <xf numFmtId="0" fontId="95" fillId="0" borderId="0" xfId="0" applyFont="1" applyFill="1" applyBorder="1" applyAlignment="1">
      <alignment horizontal="center" vertical="top" wrapText="1"/>
    </xf>
    <xf numFmtId="0" fontId="95" fillId="0" borderId="0" xfId="0" applyFont="1" applyFill="1" applyBorder="1" applyAlignment="1">
      <alignment horizontal="right" vertical="top" wrapText="1"/>
    </xf>
    <xf numFmtId="0" fontId="73" fillId="0" borderId="33" xfId="0" applyFont="1" applyFill="1" applyBorder="1" applyAlignment="1">
      <alignment horizontal="center" vertical="top" wrapText="1"/>
    </xf>
    <xf numFmtId="0" fontId="73" fillId="0" borderId="31" xfId="0" applyFont="1" applyFill="1" applyBorder="1" applyAlignment="1">
      <alignment horizontal="center" vertical="top" wrapText="1"/>
    </xf>
    <xf numFmtId="0" fontId="98" fillId="0" borderId="39" xfId="0" applyFont="1" applyFill="1" applyBorder="1" applyAlignment="1">
      <alignment horizontal="left" vertical="top" wrapText="1"/>
    </xf>
    <xf numFmtId="0" fontId="94" fillId="0" borderId="38" xfId="0" applyFont="1" applyFill="1" applyBorder="1" applyAlignment="1">
      <alignment horizontal="left" vertical="top" wrapText="1"/>
    </xf>
    <xf numFmtId="0" fontId="17" fillId="0" borderId="40" xfId="0" applyFont="1" applyFill="1" applyBorder="1" applyAlignment="1">
      <alignment horizontal="left" vertical="center" wrapText="1"/>
    </xf>
    <xf numFmtId="0" fontId="17" fillId="0" borderId="40" xfId="0" applyFont="1" applyFill="1" applyBorder="1" applyAlignment="1">
      <alignment vertical="center" wrapText="1"/>
    </xf>
    <xf numFmtId="0" fontId="74" fillId="0" borderId="0" xfId="0" quotePrefix="1" applyFont="1" applyAlignment="1">
      <alignment horizontal="right" wrapText="1"/>
    </xf>
    <xf numFmtId="0" fontId="74" fillId="0" borderId="0" xfId="253" applyFont="1" applyAlignment="1">
      <alignment horizontal="right" vertical="center" wrapText="1"/>
    </xf>
    <xf numFmtId="0" fontId="74" fillId="0" borderId="0" xfId="0" applyFont="1" applyAlignment="1">
      <alignment horizontal="right" wrapText="1"/>
    </xf>
    <xf numFmtId="0" fontId="14" fillId="0" borderId="0" xfId="253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0" borderId="40" xfId="253" applyFont="1" applyBorder="1" applyAlignment="1">
      <alignment horizontal="left" vertical="center" wrapText="1"/>
    </xf>
    <xf numFmtId="0" fontId="74" fillId="0" borderId="40" xfId="253" applyFont="1" applyBorder="1" applyAlignment="1">
      <alignment horizontal="center" vertical="center" wrapText="1"/>
    </xf>
    <xf numFmtId="0" fontId="86" fillId="0" borderId="9" xfId="253" applyFont="1" applyBorder="1" applyAlignment="1">
      <alignment horizontal="right"/>
    </xf>
    <xf numFmtId="0" fontId="74" fillId="0" borderId="37" xfId="2021" applyFont="1" applyBorder="1" applyAlignment="1">
      <alignment horizontal="center" vertical="center" wrapText="1"/>
    </xf>
    <xf numFmtId="0" fontId="74" fillId="0" borderId="38" xfId="2021" applyFont="1" applyBorder="1" applyAlignment="1">
      <alignment horizontal="center" vertical="center" wrapText="1"/>
    </xf>
    <xf numFmtId="0" fontId="74" fillId="0" borderId="0" xfId="253" applyFont="1" applyAlignment="1">
      <alignment horizontal="right"/>
    </xf>
    <xf numFmtId="0" fontId="74" fillId="0" borderId="40" xfId="2021" applyFont="1" applyBorder="1" applyAlignment="1">
      <alignment horizontal="center" vertical="top"/>
    </xf>
    <xf numFmtId="49" fontId="14" fillId="0" borderId="40" xfId="2021" applyNumberFormat="1" applyFont="1" applyBorder="1" applyAlignment="1">
      <alignment horizontal="center" vertical="top"/>
    </xf>
    <xf numFmtId="49" fontId="14" fillId="0" borderId="32" xfId="2021" applyNumberFormat="1" applyFont="1" applyBorder="1" applyAlignment="1">
      <alignment horizontal="center"/>
    </xf>
    <xf numFmtId="49" fontId="14" fillId="0" borderId="28" xfId="2021" applyNumberFormat="1" applyFont="1" applyBorder="1" applyAlignment="1">
      <alignment horizontal="center"/>
    </xf>
    <xf numFmtId="49" fontId="14" fillId="0" borderId="30" xfId="2021" applyNumberFormat="1" applyFont="1" applyBorder="1" applyAlignment="1">
      <alignment horizontal="center"/>
    </xf>
    <xf numFmtId="49" fontId="14" fillId="0" borderId="2" xfId="2021" applyNumberFormat="1" applyFont="1" applyBorder="1" applyAlignment="1">
      <alignment horizontal="center"/>
    </xf>
    <xf numFmtId="49" fontId="14" fillId="0" borderId="3" xfId="2021" applyNumberFormat="1" applyFont="1" applyBorder="1" applyAlignment="1">
      <alignment horizontal="center"/>
    </xf>
    <xf numFmtId="0" fontId="74" fillId="0" borderId="30" xfId="2021" applyFont="1" applyBorder="1" applyAlignment="1">
      <alignment horizontal="center"/>
    </xf>
    <xf numFmtId="0" fontId="74" fillId="0" borderId="2" xfId="2021" applyFont="1" applyBorder="1" applyAlignment="1">
      <alignment horizontal="center"/>
    </xf>
    <xf numFmtId="0" fontId="14" fillId="0" borderId="30" xfId="2021" applyFont="1" applyBorder="1" applyAlignment="1">
      <alignment horizontal="center" vertical="top"/>
    </xf>
    <xf numFmtId="0" fontId="14" fillId="0" borderId="2" xfId="2021" applyFont="1" applyBorder="1" applyAlignment="1">
      <alignment horizontal="center" vertical="top"/>
    </xf>
    <xf numFmtId="0" fontId="14" fillId="0" borderId="3" xfId="2021" applyFont="1" applyBorder="1" applyAlignment="1">
      <alignment horizontal="center" vertical="top"/>
    </xf>
    <xf numFmtId="0" fontId="14" fillId="0" borderId="39" xfId="2021" applyFont="1" applyBorder="1" applyAlignment="1">
      <alignment horizontal="left" vertical="center" wrapText="1"/>
    </xf>
    <xf numFmtId="0" fontId="14" fillId="0" borderId="38" xfId="2021" applyFont="1" applyBorder="1" applyAlignment="1">
      <alignment horizontal="left" vertical="center" wrapText="1"/>
    </xf>
    <xf numFmtId="0" fontId="17" fillId="0" borderId="30" xfId="2021" applyFont="1" applyFill="1" applyBorder="1" applyAlignment="1">
      <alignment horizontal="center" vertical="center"/>
    </xf>
    <xf numFmtId="0" fontId="17" fillId="0" borderId="3" xfId="2021" applyFont="1" applyFill="1" applyBorder="1" applyAlignment="1">
      <alignment horizontal="center" vertical="center"/>
    </xf>
  </cellXfs>
  <cellStyles count="2029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5" xfId="2028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5 4" xfId="2023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Comma_General 17.02.04" xfId="2027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19" xfId="2022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rmal_General 17.02.04" xfId="2024"/>
    <cellStyle name="Normal_tax" xfId="2026"/>
    <cellStyle name="Normal_Total quartal 06.12.08" xfId="2025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zoomScaleNormal="100" zoomScaleSheetLayoutView="100" workbookViewId="0">
      <selection activeCell="B8" sqref="B8"/>
    </sheetView>
  </sheetViews>
  <sheetFormatPr defaultColWidth="33.28515625" defaultRowHeight="13.5"/>
  <cols>
    <col min="1" max="1" width="38.5703125" style="239" customWidth="1"/>
    <col min="2" max="2" width="45.42578125" style="239" customWidth="1"/>
    <col min="3" max="16384" width="33.28515625" style="239"/>
  </cols>
  <sheetData>
    <row r="1" spans="1:7" ht="24.75" customHeight="1">
      <c r="A1" s="254"/>
      <c r="B1" s="302" t="s">
        <v>138</v>
      </c>
      <c r="C1" s="249"/>
      <c r="D1" s="249"/>
    </row>
    <row r="2" spans="1:7" ht="30.75" customHeight="1">
      <c r="A2" s="254"/>
      <c r="B2" s="303" t="s">
        <v>87</v>
      </c>
      <c r="C2" s="247"/>
      <c r="D2" s="246"/>
      <c r="E2" s="248"/>
    </row>
    <row r="3" spans="1:7" ht="25.5" customHeight="1">
      <c r="A3" s="254"/>
      <c r="B3" s="303" t="s">
        <v>9</v>
      </c>
      <c r="C3" s="247"/>
      <c r="D3" s="246"/>
    </row>
    <row r="4" spans="1:7" ht="81" customHeight="1">
      <c r="A4" s="305" t="s">
        <v>148</v>
      </c>
      <c r="B4" s="305"/>
      <c r="C4" s="245"/>
      <c r="D4" s="245"/>
      <c r="E4" s="245"/>
    </row>
    <row r="5" spans="1:7" s="244" customFormat="1" ht="28.5" customHeight="1">
      <c r="A5" s="255"/>
      <c r="B5" s="259" t="s">
        <v>137</v>
      </c>
    </row>
    <row r="6" spans="1:7" ht="82.5" customHeight="1">
      <c r="A6" s="256"/>
      <c r="B6" s="257" t="s">
        <v>126</v>
      </c>
      <c r="F6" s="306"/>
      <c r="G6" s="306"/>
    </row>
    <row r="7" spans="1:7" ht="34.5" customHeight="1">
      <c r="A7" s="258" t="s">
        <v>118</v>
      </c>
      <c r="B7" s="304">
        <f>+'5'!C10</f>
        <v>2000000</v>
      </c>
      <c r="C7" s="243"/>
      <c r="D7" s="242"/>
    </row>
    <row r="8" spans="1:7" ht="31.5" customHeight="1">
      <c r="A8" s="258" t="s">
        <v>117</v>
      </c>
      <c r="B8" s="304">
        <f>+'6'!E9</f>
        <v>1999999.9999999998</v>
      </c>
    </row>
    <row r="9" spans="1:7" ht="36" customHeight="1">
      <c r="A9" s="258" t="s">
        <v>116</v>
      </c>
      <c r="B9" s="304">
        <v>0</v>
      </c>
      <c r="C9" s="242"/>
    </row>
    <row r="10" spans="1:7" ht="33.75" customHeight="1">
      <c r="C10" s="240"/>
    </row>
    <row r="11" spans="1:7" ht="30" customHeight="1">
      <c r="B11" s="241"/>
    </row>
    <row r="12" spans="1:7" ht="22.5" customHeight="1">
      <c r="B12" s="241"/>
    </row>
    <row r="13" spans="1:7" ht="22.5" customHeight="1">
      <c r="B13" s="240"/>
    </row>
    <row r="14" spans="1:7" ht="70.5" customHeight="1"/>
  </sheetData>
  <mergeCells count="2">
    <mergeCell ref="A4:B4"/>
    <mergeCell ref="F6:G6"/>
  </mergeCells>
  <printOptions horizontalCentered="1"/>
  <pageMargins left="0" right="0" top="0" bottom="0" header="0" footer="0"/>
  <pageSetup scale="7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opLeftCell="A4" workbookViewId="0">
      <selection activeCell="A15" sqref="A15"/>
    </sheetView>
  </sheetViews>
  <sheetFormatPr defaultRowHeight="15.75"/>
  <cols>
    <col min="1" max="1" width="48" style="260" customWidth="1"/>
    <col min="2" max="2" width="31.42578125" style="260" customWidth="1"/>
    <col min="3" max="3" width="22.42578125" style="260" customWidth="1"/>
    <col min="4" max="256" width="9.140625" style="260"/>
    <col min="257" max="257" width="44.5703125" style="260" customWidth="1"/>
    <col min="258" max="258" width="31.42578125" style="260" customWidth="1"/>
    <col min="259" max="259" width="22.42578125" style="260" customWidth="1"/>
    <col min="260" max="512" width="9.140625" style="260"/>
    <col min="513" max="513" width="44.5703125" style="260" customWidth="1"/>
    <col min="514" max="514" width="31.42578125" style="260" customWidth="1"/>
    <col min="515" max="515" width="22.42578125" style="260" customWidth="1"/>
    <col min="516" max="768" width="9.140625" style="260"/>
    <col min="769" max="769" width="44.5703125" style="260" customWidth="1"/>
    <col min="770" max="770" width="31.42578125" style="260" customWidth="1"/>
    <col min="771" max="771" width="22.42578125" style="260" customWidth="1"/>
    <col min="772" max="1024" width="9.140625" style="260"/>
    <col min="1025" max="1025" width="44.5703125" style="260" customWidth="1"/>
    <col min="1026" max="1026" width="31.42578125" style="260" customWidth="1"/>
    <col min="1027" max="1027" width="22.42578125" style="260" customWidth="1"/>
    <col min="1028" max="1280" width="9.140625" style="260"/>
    <col min="1281" max="1281" width="44.5703125" style="260" customWidth="1"/>
    <col min="1282" max="1282" width="31.42578125" style="260" customWidth="1"/>
    <col min="1283" max="1283" width="22.42578125" style="260" customWidth="1"/>
    <col min="1284" max="1536" width="9.140625" style="260"/>
    <col min="1537" max="1537" width="44.5703125" style="260" customWidth="1"/>
    <col min="1538" max="1538" width="31.42578125" style="260" customWidth="1"/>
    <col min="1539" max="1539" width="22.42578125" style="260" customWidth="1"/>
    <col min="1540" max="1792" width="9.140625" style="260"/>
    <col min="1793" max="1793" width="44.5703125" style="260" customWidth="1"/>
    <col min="1794" max="1794" width="31.42578125" style="260" customWidth="1"/>
    <col min="1795" max="1795" width="22.42578125" style="260" customWidth="1"/>
    <col min="1796" max="2048" width="9.140625" style="260"/>
    <col min="2049" max="2049" width="44.5703125" style="260" customWidth="1"/>
    <col min="2050" max="2050" width="31.42578125" style="260" customWidth="1"/>
    <col min="2051" max="2051" width="22.42578125" style="260" customWidth="1"/>
    <col min="2052" max="2304" width="9.140625" style="260"/>
    <col min="2305" max="2305" width="44.5703125" style="260" customWidth="1"/>
    <col min="2306" max="2306" width="31.42578125" style="260" customWidth="1"/>
    <col min="2307" max="2307" width="22.42578125" style="260" customWidth="1"/>
    <col min="2308" max="2560" width="9.140625" style="260"/>
    <col min="2561" max="2561" width="44.5703125" style="260" customWidth="1"/>
    <col min="2562" max="2562" width="31.42578125" style="260" customWidth="1"/>
    <col min="2563" max="2563" width="22.42578125" style="260" customWidth="1"/>
    <col min="2564" max="2816" width="9.140625" style="260"/>
    <col min="2817" max="2817" width="44.5703125" style="260" customWidth="1"/>
    <col min="2818" max="2818" width="31.42578125" style="260" customWidth="1"/>
    <col min="2819" max="2819" width="22.42578125" style="260" customWidth="1"/>
    <col min="2820" max="3072" width="9.140625" style="260"/>
    <col min="3073" max="3073" width="44.5703125" style="260" customWidth="1"/>
    <col min="3074" max="3074" width="31.42578125" style="260" customWidth="1"/>
    <col min="3075" max="3075" width="22.42578125" style="260" customWidth="1"/>
    <col min="3076" max="3328" width="9.140625" style="260"/>
    <col min="3329" max="3329" width="44.5703125" style="260" customWidth="1"/>
    <col min="3330" max="3330" width="31.42578125" style="260" customWidth="1"/>
    <col min="3331" max="3331" width="22.42578125" style="260" customWidth="1"/>
    <col min="3332" max="3584" width="9.140625" style="260"/>
    <col min="3585" max="3585" width="44.5703125" style="260" customWidth="1"/>
    <col min="3586" max="3586" width="31.42578125" style="260" customWidth="1"/>
    <col min="3587" max="3587" width="22.42578125" style="260" customWidth="1"/>
    <col min="3588" max="3840" width="9.140625" style="260"/>
    <col min="3841" max="3841" width="44.5703125" style="260" customWidth="1"/>
    <col min="3842" max="3842" width="31.42578125" style="260" customWidth="1"/>
    <col min="3843" max="3843" width="22.42578125" style="260" customWidth="1"/>
    <col min="3844" max="4096" width="9.140625" style="260"/>
    <col min="4097" max="4097" width="44.5703125" style="260" customWidth="1"/>
    <col min="4098" max="4098" width="31.42578125" style="260" customWidth="1"/>
    <col min="4099" max="4099" width="22.42578125" style="260" customWidth="1"/>
    <col min="4100" max="4352" width="9.140625" style="260"/>
    <col min="4353" max="4353" width="44.5703125" style="260" customWidth="1"/>
    <col min="4354" max="4354" width="31.42578125" style="260" customWidth="1"/>
    <col min="4355" max="4355" width="22.42578125" style="260" customWidth="1"/>
    <col min="4356" max="4608" width="9.140625" style="260"/>
    <col min="4609" max="4609" width="44.5703125" style="260" customWidth="1"/>
    <col min="4610" max="4610" width="31.42578125" style="260" customWidth="1"/>
    <col min="4611" max="4611" width="22.42578125" style="260" customWidth="1"/>
    <col min="4612" max="4864" width="9.140625" style="260"/>
    <col min="4865" max="4865" width="44.5703125" style="260" customWidth="1"/>
    <col min="4866" max="4866" width="31.42578125" style="260" customWidth="1"/>
    <col min="4867" max="4867" width="22.42578125" style="260" customWidth="1"/>
    <col min="4868" max="5120" width="9.140625" style="260"/>
    <col min="5121" max="5121" width="44.5703125" style="260" customWidth="1"/>
    <col min="5122" max="5122" width="31.42578125" style="260" customWidth="1"/>
    <col min="5123" max="5123" width="22.42578125" style="260" customWidth="1"/>
    <col min="5124" max="5376" width="9.140625" style="260"/>
    <col min="5377" max="5377" width="44.5703125" style="260" customWidth="1"/>
    <col min="5378" max="5378" width="31.42578125" style="260" customWidth="1"/>
    <col min="5379" max="5379" width="22.42578125" style="260" customWidth="1"/>
    <col min="5380" max="5632" width="9.140625" style="260"/>
    <col min="5633" max="5633" width="44.5703125" style="260" customWidth="1"/>
    <col min="5634" max="5634" width="31.42578125" style="260" customWidth="1"/>
    <col min="5635" max="5635" width="22.42578125" style="260" customWidth="1"/>
    <col min="5636" max="5888" width="9.140625" style="260"/>
    <col min="5889" max="5889" width="44.5703125" style="260" customWidth="1"/>
    <col min="5890" max="5890" width="31.42578125" style="260" customWidth="1"/>
    <col min="5891" max="5891" width="22.42578125" style="260" customWidth="1"/>
    <col min="5892" max="6144" width="9.140625" style="260"/>
    <col min="6145" max="6145" width="44.5703125" style="260" customWidth="1"/>
    <col min="6146" max="6146" width="31.42578125" style="260" customWidth="1"/>
    <col min="6147" max="6147" width="22.42578125" style="260" customWidth="1"/>
    <col min="6148" max="6400" width="9.140625" style="260"/>
    <col min="6401" max="6401" width="44.5703125" style="260" customWidth="1"/>
    <col min="6402" max="6402" width="31.42578125" style="260" customWidth="1"/>
    <col min="6403" max="6403" width="22.42578125" style="260" customWidth="1"/>
    <col min="6404" max="6656" width="9.140625" style="260"/>
    <col min="6657" max="6657" width="44.5703125" style="260" customWidth="1"/>
    <col min="6658" max="6658" width="31.42578125" style="260" customWidth="1"/>
    <col min="6659" max="6659" width="22.42578125" style="260" customWidth="1"/>
    <col min="6660" max="6912" width="9.140625" style="260"/>
    <col min="6913" max="6913" width="44.5703125" style="260" customWidth="1"/>
    <col min="6914" max="6914" width="31.42578125" style="260" customWidth="1"/>
    <col min="6915" max="6915" width="22.42578125" style="260" customWidth="1"/>
    <col min="6916" max="7168" width="9.140625" style="260"/>
    <col min="7169" max="7169" width="44.5703125" style="260" customWidth="1"/>
    <col min="7170" max="7170" width="31.42578125" style="260" customWidth="1"/>
    <col min="7171" max="7171" width="22.42578125" style="260" customWidth="1"/>
    <col min="7172" max="7424" width="9.140625" style="260"/>
    <col min="7425" max="7425" width="44.5703125" style="260" customWidth="1"/>
    <col min="7426" max="7426" width="31.42578125" style="260" customWidth="1"/>
    <col min="7427" max="7427" width="22.42578125" style="260" customWidth="1"/>
    <col min="7428" max="7680" width="9.140625" style="260"/>
    <col min="7681" max="7681" width="44.5703125" style="260" customWidth="1"/>
    <col min="7682" max="7682" width="31.42578125" style="260" customWidth="1"/>
    <col min="7683" max="7683" width="22.42578125" style="260" customWidth="1"/>
    <col min="7684" max="7936" width="9.140625" style="260"/>
    <col min="7937" max="7937" width="44.5703125" style="260" customWidth="1"/>
    <col min="7938" max="7938" width="31.42578125" style="260" customWidth="1"/>
    <col min="7939" max="7939" width="22.42578125" style="260" customWidth="1"/>
    <col min="7940" max="8192" width="9.140625" style="260"/>
    <col min="8193" max="8193" width="44.5703125" style="260" customWidth="1"/>
    <col min="8194" max="8194" width="31.42578125" style="260" customWidth="1"/>
    <col min="8195" max="8195" width="22.42578125" style="260" customWidth="1"/>
    <col min="8196" max="8448" width="9.140625" style="260"/>
    <col min="8449" max="8449" width="44.5703125" style="260" customWidth="1"/>
    <col min="8450" max="8450" width="31.42578125" style="260" customWidth="1"/>
    <col min="8451" max="8451" width="22.42578125" style="260" customWidth="1"/>
    <col min="8452" max="8704" width="9.140625" style="260"/>
    <col min="8705" max="8705" width="44.5703125" style="260" customWidth="1"/>
    <col min="8706" max="8706" width="31.42578125" style="260" customWidth="1"/>
    <col min="8707" max="8707" width="22.42578125" style="260" customWidth="1"/>
    <col min="8708" max="8960" width="9.140625" style="260"/>
    <col min="8961" max="8961" width="44.5703125" style="260" customWidth="1"/>
    <col min="8962" max="8962" width="31.42578125" style="260" customWidth="1"/>
    <col min="8963" max="8963" width="22.42578125" style="260" customWidth="1"/>
    <col min="8964" max="9216" width="9.140625" style="260"/>
    <col min="9217" max="9217" width="44.5703125" style="260" customWidth="1"/>
    <col min="9218" max="9218" width="31.42578125" style="260" customWidth="1"/>
    <col min="9219" max="9219" width="22.42578125" style="260" customWidth="1"/>
    <col min="9220" max="9472" width="9.140625" style="260"/>
    <col min="9473" max="9473" width="44.5703125" style="260" customWidth="1"/>
    <col min="9474" max="9474" width="31.42578125" style="260" customWidth="1"/>
    <col min="9475" max="9475" width="22.42578125" style="260" customWidth="1"/>
    <col min="9476" max="9728" width="9.140625" style="260"/>
    <col min="9729" max="9729" width="44.5703125" style="260" customWidth="1"/>
    <col min="9730" max="9730" width="31.42578125" style="260" customWidth="1"/>
    <col min="9731" max="9731" width="22.42578125" style="260" customWidth="1"/>
    <col min="9732" max="9984" width="9.140625" style="260"/>
    <col min="9985" max="9985" width="44.5703125" style="260" customWidth="1"/>
    <col min="9986" max="9986" width="31.42578125" style="260" customWidth="1"/>
    <col min="9987" max="9987" width="22.42578125" style="260" customWidth="1"/>
    <col min="9988" max="10240" width="9.140625" style="260"/>
    <col min="10241" max="10241" width="44.5703125" style="260" customWidth="1"/>
    <col min="10242" max="10242" width="31.42578125" style="260" customWidth="1"/>
    <col min="10243" max="10243" width="22.42578125" style="260" customWidth="1"/>
    <col min="10244" max="10496" width="9.140625" style="260"/>
    <col min="10497" max="10497" width="44.5703125" style="260" customWidth="1"/>
    <col min="10498" max="10498" width="31.42578125" style="260" customWidth="1"/>
    <col min="10499" max="10499" width="22.42578125" style="260" customWidth="1"/>
    <col min="10500" max="10752" width="9.140625" style="260"/>
    <col min="10753" max="10753" width="44.5703125" style="260" customWidth="1"/>
    <col min="10754" max="10754" width="31.42578125" style="260" customWidth="1"/>
    <col min="10755" max="10755" width="22.42578125" style="260" customWidth="1"/>
    <col min="10756" max="11008" width="9.140625" style="260"/>
    <col min="11009" max="11009" width="44.5703125" style="260" customWidth="1"/>
    <col min="11010" max="11010" width="31.42578125" style="260" customWidth="1"/>
    <col min="11011" max="11011" width="22.42578125" style="260" customWidth="1"/>
    <col min="11012" max="11264" width="9.140625" style="260"/>
    <col min="11265" max="11265" width="44.5703125" style="260" customWidth="1"/>
    <col min="11266" max="11266" width="31.42578125" style="260" customWidth="1"/>
    <col min="11267" max="11267" width="22.42578125" style="260" customWidth="1"/>
    <col min="11268" max="11520" width="9.140625" style="260"/>
    <col min="11521" max="11521" width="44.5703125" style="260" customWidth="1"/>
    <col min="11522" max="11522" width="31.42578125" style="260" customWidth="1"/>
    <col min="11523" max="11523" width="22.42578125" style="260" customWidth="1"/>
    <col min="11524" max="11776" width="9.140625" style="260"/>
    <col min="11777" max="11777" width="44.5703125" style="260" customWidth="1"/>
    <col min="11778" max="11778" width="31.42578125" style="260" customWidth="1"/>
    <col min="11779" max="11779" width="22.42578125" style="260" customWidth="1"/>
    <col min="11780" max="12032" width="9.140625" style="260"/>
    <col min="12033" max="12033" width="44.5703125" style="260" customWidth="1"/>
    <col min="12034" max="12034" width="31.42578125" style="260" customWidth="1"/>
    <col min="12035" max="12035" width="22.42578125" style="260" customWidth="1"/>
    <col min="12036" max="12288" width="9.140625" style="260"/>
    <col min="12289" max="12289" width="44.5703125" style="260" customWidth="1"/>
    <col min="12290" max="12290" width="31.42578125" style="260" customWidth="1"/>
    <col min="12291" max="12291" width="22.42578125" style="260" customWidth="1"/>
    <col min="12292" max="12544" width="9.140625" style="260"/>
    <col min="12545" max="12545" width="44.5703125" style="260" customWidth="1"/>
    <col min="12546" max="12546" width="31.42578125" style="260" customWidth="1"/>
    <col min="12547" max="12547" width="22.42578125" style="260" customWidth="1"/>
    <col min="12548" max="12800" width="9.140625" style="260"/>
    <col min="12801" max="12801" width="44.5703125" style="260" customWidth="1"/>
    <col min="12802" max="12802" width="31.42578125" style="260" customWidth="1"/>
    <col min="12803" max="12803" width="22.42578125" style="260" customWidth="1"/>
    <col min="12804" max="13056" width="9.140625" style="260"/>
    <col min="13057" max="13057" width="44.5703125" style="260" customWidth="1"/>
    <col min="13058" max="13058" width="31.42578125" style="260" customWidth="1"/>
    <col min="13059" max="13059" width="22.42578125" style="260" customWidth="1"/>
    <col min="13060" max="13312" width="9.140625" style="260"/>
    <col min="13313" max="13313" width="44.5703125" style="260" customWidth="1"/>
    <col min="13314" max="13314" width="31.42578125" style="260" customWidth="1"/>
    <col min="13315" max="13315" width="22.42578125" style="260" customWidth="1"/>
    <col min="13316" max="13568" width="9.140625" style="260"/>
    <col min="13569" max="13569" width="44.5703125" style="260" customWidth="1"/>
    <col min="13570" max="13570" width="31.42578125" style="260" customWidth="1"/>
    <col min="13571" max="13571" width="22.42578125" style="260" customWidth="1"/>
    <col min="13572" max="13824" width="9.140625" style="260"/>
    <col min="13825" max="13825" width="44.5703125" style="260" customWidth="1"/>
    <col min="13826" max="13826" width="31.42578125" style="260" customWidth="1"/>
    <col min="13827" max="13827" width="22.42578125" style="260" customWidth="1"/>
    <col min="13828" max="14080" width="9.140625" style="260"/>
    <col min="14081" max="14081" width="44.5703125" style="260" customWidth="1"/>
    <col min="14082" max="14082" width="31.42578125" style="260" customWidth="1"/>
    <col min="14083" max="14083" width="22.42578125" style="260" customWidth="1"/>
    <col min="14084" max="14336" width="9.140625" style="260"/>
    <col min="14337" max="14337" width="44.5703125" style="260" customWidth="1"/>
    <col min="14338" max="14338" width="31.42578125" style="260" customWidth="1"/>
    <col min="14339" max="14339" width="22.42578125" style="260" customWidth="1"/>
    <col min="14340" max="14592" width="9.140625" style="260"/>
    <col min="14593" max="14593" width="44.5703125" style="260" customWidth="1"/>
    <col min="14594" max="14594" width="31.42578125" style="260" customWidth="1"/>
    <col min="14595" max="14595" width="22.42578125" style="260" customWidth="1"/>
    <col min="14596" max="14848" width="9.140625" style="260"/>
    <col min="14849" max="14849" width="44.5703125" style="260" customWidth="1"/>
    <col min="14850" max="14850" width="31.42578125" style="260" customWidth="1"/>
    <col min="14851" max="14851" width="22.42578125" style="260" customWidth="1"/>
    <col min="14852" max="15104" width="9.140625" style="260"/>
    <col min="15105" max="15105" width="44.5703125" style="260" customWidth="1"/>
    <col min="15106" max="15106" width="31.42578125" style="260" customWidth="1"/>
    <col min="15107" max="15107" width="22.42578125" style="260" customWidth="1"/>
    <col min="15108" max="15360" width="9.140625" style="260"/>
    <col min="15361" max="15361" width="44.5703125" style="260" customWidth="1"/>
    <col min="15362" max="15362" width="31.42578125" style="260" customWidth="1"/>
    <col min="15363" max="15363" width="22.42578125" style="260" customWidth="1"/>
    <col min="15364" max="15616" width="9.140625" style="260"/>
    <col min="15617" max="15617" width="44.5703125" style="260" customWidth="1"/>
    <col min="15618" max="15618" width="31.42578125" style="260" customWidth="1"/>
    <col min="15619" max="15619" width="22.42578125" style="260" customWidth="1"/>
    <col min="15620" max="15872" width="9.140625" style="260"/>
    <col min="15873" max="15873" width="44.5703125" style="260" customWidth="1"/>
    <col min="15874" max="15874" width="31.42578125" style="260" customWidth="1"/>
    <col min="15875" max="15875" width="22.42578125" style="260" customWidth="1"/>
    <col min="15876" max="16128" width="9.140625" style="260"/>
    <col min="16129" max="16129" width="44.5703125" style="260" customWidth="1"/>
    <col min="16130" max="16130" width="31.42578125" style="260" customWidth="1"/>
    <col min="16131" max="16131" width="22.42578125" style="260" customWidth="1"/>
    <col min="16132" max="16384" width="9.140625" style="260"/>
  </cols>
  <sheetData>
    <row r="1" spans="1:3" ht="39" customHeight="1">
      <c r="A1" s="5"/>
      <c r="B1" s="252"/>
      <c r="C1" s="252" t="s">
        <v>139</v>
      </c>
    </row>
    <row r="2" spans="1:3" ht="53.25" customHeight="1">
      <c r="A2" s="5"/>
      <c r="B2" s="307" t="s">
        <v>128</v>
      </c>
      <c r="C2" s="307"/>
    </row>
    <row r="3" spans="1:3" ht="60.75" customHeight="1">
      <c r="A3" s="308" t="s">
        <v>129</v>
      </c>
      <c r="B3" s="308"/>
      <c r="C3" s="308"/>
    </row>
    <row r="4" spans="1:3" ht="27" customHeight="1">
      <c r="A4" s="261"/>
      <c r="B4" s="262"/>
      <c r="C4" s="288" t="s">
        <v>99</v>
      </c>
    </row>
    <row r="5" spans="1:3" ht="59.25" customHeight="1">
      <c r="A5" s="309" t="s">
        <v>130</v>
      </c>
      <c r="B5" s="311" t="s">
        <v>126</v>
      </c>
      <c r="C5" s="311"/>
    </row>
    <row r="6" spans="1:3" ht="19.5" customHeight="1">
      <c r="A6" s="310"/>
      <c r="B6" s="253" t="s">
        <v>16</v>
      </c>
      <c r="C6" s="253" t="s">
        <v>17</v>
      </c>
    </row>
    <row r="7" spans="1:3" ht="24" customHeight="1">
      <c r="A7" s="263" t="s">
        <v>131</v>
      </c>
      <c r="B7" s="270">
        <f>B9</f>
        <v>318596.8</v>
      </c>
      <c r="C7" s="264">
        <f>C9</f>
        <v>0</v>
      </c>
    </row>
    <row r="8" spans="1:3" ht="23.25" customHeight="1">
      <c r="A8" s="265" t="s">
        <v>132</v>
      </c>
      <c r="B8" s="270"/>
      <c r="C8" s="266"/>
    </row>
    <row r="9" spans="1:3" ht="23.25" customHeight="1">
      <c r="A9" s="267" t="s">
        <v>133</v>
      </c>
      <c r="B9" s="270">
        <f>B11</f>
        <v>318596.8</v>
      </c>
      <c r="C9" s="264">
        <f>C11</f>
        <v>0</v>
      </c>
    </row>
    <row r="10" spans="1:3" ht="21.75" customHeight="1">
      <c r="A10" s="265" t="s">
        <v>132</v>
      </c>
      <c r="B10" s="270"/>
      <c r="C10" s="266"/>
    </row>
    <row r="11" spans="1:3" ht="24" customHeight="1">
      <c r="A11" s="267" t="s">
        <v>134</v>
      </c>
      <c r="B11" s="270">
        <f>B13</f>
        <v>318596.8</v>
      </c>
      <c r="C11" s="264">
        <f>C13</f>
        <v>0</v>
      </c>
    </row>
    <row r="12" spans="1:3" ht="23.25" customHeight="1">
      <c r="A12" s="265" t="s">
        <v>132</v>
      </c>
      <c r="B12" s="270"/>
      <c r="C12" s="264"/>
    </row>
    <row r="13" spans="1:3" ht="21" customHeight="1">
      <c r="A13" s="268" t="s">
        <v>135</v>
      </c>
      <c r="B13" s="270">
        <f>B14</f>
        <v>318596.8</v>
      </c>
      <c r="C13" s="264">
        <f>C14</f>
        <v>0</v>
      </c>
    </row>
    <row r="14" spans="1:3" ht="25.5" customHeight="1">
      <c r="A14" s="269" t="s">
        <v>136</v>
      </c>
      <c r="B14" s="270">
        <f>+'6'!D32</f>
        <v>318596.8</v>
      </c>
      <c r="C14" s="264">
        <f>+'6'!E32</f>
        <v>0</v>
      </c>
    </row>
  </sheetData>
  <mergeCells count="4">
    <mergeCell ref="B2:C2"/>
    <mergeCell ref="A3:C3"/>
    <mergeCell ref="A5:A6"/>
    <mergeCell ref="B5:C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zoomScaleNormal="100" workbookViewId="0">
      <selection activeCell="B14" sqref="B14"/>
    </sheetView>
  </sheetViews>
  <sheetFormatPr defaultRowHeight="17.25"/>
  <cols>
    <col min="1" max="1" width="50.42578125" style="278" customWidth="1"/>
    <col min="2" max="2" width="24.140625" style="278" customWidth="1"/>
    <col min="3" max="3" width="27.140625" style="278" customWidth="1"/>
    <col min="4" max="4" width="53.85546875" style="278" customWidth="1"/>
    <col min="5" max="5" width="9.140625" style="278"/>
    <col min="6" max="6" width="14" style="278" bestFit="1" customWidth="1"/>
    <col min="7" max="16384" width="9.140625" style="278"/>
  </cols>
  <sheetData>
    <row r="1" spans="1:5" s="272" customFormat="1" ht="24" customHeight="1">
      <c r="A1" s="271"/>
      <c r="B1" s="312" t="s">
        <v>140</v>
      </c>
      <c r="C1" s="313"/>
    </row>
    <row r="2" spans="1:5" s="272" customFormat="1" ht="24" customHeight="1">
      <c r="A2" s="273"/>
      <c r="B2" s="317" t="s">
        <v>87</v>
      </c>
      <c r="C2" s="318"/>
    </row>
    <row r="3" spans="1:5" s="272" customFormat="1" ht="31.5" customHeight="1">
      <c r="A3" s="273"/>
      <c r="B3" s="317" t="s">
        <v>9</v>
      </c>
      <c r="C3" s="318"/>
    </row>
    <row r="4" spans="1:5" s="272" customFormat="1" ht="17.25" customHeight="1">
      <c r="A4" s="273"/>
      <c r="B4" s="274"/>
      <c r="C4" s="274"/>
    </row>
    <row r="5" spans="1:5" s="272" customFormat="1" ht="132.75" customHeight="1">
      <c r="A5" s="305" t="s">
        <v>125</v>
      </c>
      <c r="B5" s="305"/>
      <c r="C5" s="305"/>
      <c r="D5" s="275"/>
      <c r="E5" s="276"/>
    </row>
    <row r="6" spans="1:5" s="272" customFormat="1" ht="18" customHeight="1">
      <c r="D6" s="276"/>
      <c r="E6" s="276"/>
    </row>
    <row r="7" spans="1:5" s="272" customFormat="1" ht="26.25" customHeight="1">
      <c r="A7" s="277"/>
      <c r="B7" s="277"/>
      <c r="C7" s="259" t="s">
        <v>137</v>
      </c>
    </row>
    <row r="8" spans="1:5" ht="63.75" customHeight="1">
      <c r="A8" s="314" t="s">
        <v>124</v>
      </c>
      <c r="B8" s="315" t="s">
        <v>141</v>
      </c>
      <c r="C8" s="316"/>
    </row>
    <row r="9" spans="1:5" ht="26.25" customHeight="1">
      <c r="A9" s="314"/>
      <c r="B9" s="279" t="s">
        <v>146</v>
      </c>
      <c r="C9" s="279" t="s">
        <v>123</v>
      </c>
    </row>
    <row r="10" spans="1:5" ht="20.25" customHeight="1">
      <c r="A10" s="280" t="s">
        <v>122</v>
      </c>
      <c r="B10" s="281">
        <f>B12</f>
        <v>2000000</v>
      </c>
      <c r="C10" s="286">
        <f>C12</f>
        <v>2000000</v>
      </c>
    </row>
    <row r="11" spans="1:5" ht="23.25" customHeight="1">
      <c r="A11" s="282" t="s">
        <v>121</v>
      </c>
      <c r="B11" s="283"/>
      <c r="C11" s="287"/>
    </row>
    <row r="12" spans="1:5" ht="33.75" customHeight="1">
      <c r="A12" s="284" t="s">
        <v>120</v>
      </c>
      <c r="B12" s="281">
        <v>2000000</v>
      </c>
      <c r="C12" s="286">
        <v>2000000</v>
      </c>
    </row>
    <row r="13" spans="1:5">
      <c r="B13" s="278" t="s">
        <v>119</v>
      </c>
      <c r="C13" s="285"/>
    </row>
    <row r="15" spans="1:5" ht="16.5" customHeight="1"/>
  </sheetData>
  <mergeCells count="6">
    <mergeCell ref="B1:C1"/>
    <mergeCell ref="A5:C5"/>
    <mergeCell ref="A8:A9"/>
    <mergeCell ref="B8:C8"/>
    <mergeCell ref="B2:C2"/>
    <mergeCell ref="B3:C3"/>
  </mergeCells>
  <pageMargins left="0.23622047244094499" right="0.196850393700787" top="0.74803149606299202" bottom="0.74803149606299202" header="0.31496062992126" footer="0.31496062992126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10" zoomScaleNormal="100" zoomScaleSheetLayoutView="86" workbookViewId="0">
      <selection activeCell="I35" sqref="I35"/>
    </sheetView>
  </sheetViews>
  <sheetFormatPr defaultColWidth="9.140625" defaultRowHeight="17.25"/>
  <cols>
    <col min="1" max="1" width="11.7109375" style="28" customWidth="1"/>
    <col min="2" max="2" width="16.140625" style="28" customWidth="1"/>
    <col min="3" max="3" width="73" style="28" customWidth="1"/>
    <col min="4" max="4" width="16.5703125" style="28" customWidth="1"/>
    <col min="5" max="5" width="16.28515625" style="28" customWidth="1"/>
    <col min="6" max="6" width="12.42578125" style="28" customWidth="1"/>
    <col min="7" max="16384" width="9.140625" style="28"/>
  </cols>
  <sheetData>
    <row r="1" spans="1:5" ht="37.5" customHeight="1">
      <c r="D1" s="319" t="s">
        <v>142</v>
      </c>
      <c r="E1" s="320"/>
    </row>
    <row r="2" spans="1:5" ht="17.25" customHeight="1">
      <c r="C2" s="340" t="s">
        <v>103</v>
      </c>
      <c r="D2" s="341"/>
      <c r="E2" s="341"/>
    </row>
    <row r="3" spans="1:5" ht="24.75" customHeight="1">
      <c r="C3" s="340" t="s">
        <v>9</v>
      </c>
      <c r="D3" s="341"/>
      <c r="E3" s="341"/>
    </row>
    <row r="5" spans="1:5" ht="82.5" customHeight="1">
      <c r="A5" s="336" t="s">
        <v>98</v>
      </c>
      <c r="B5" s="336"/>
      <c r="C5" s="336"/>
      <c r="D5" s="337"/>
      <c r="E5" s="337"/>
    </row>
    <row r="6" spans="1:5" ht="24" customHeight="1">
      <c r="D6" s="338" t="s">
        <v>99</v>
      </c>
      <c r="E6" s="339"/>
    </row>
    <row r="7" spans="1:5" s="7" customFormat="1" ht="112.5" customHeight="1">
      <c r="A7" s="333" t="s">
        <v>14</v>
      </c>
      <c r="B7" s="334"/>
      <c r="C7" s="331" t="s">
        <v>15</v>
      </c>
      <c r="D7" s="335" t="s">
        <v>46</v>
      </c>
      <c r="E7" s="335"/>
    </row>
    <row r="8" spans="1:5" s="7" customFormat="1" ht="36.75" customHeight="1">
      <c r="A8" s="34" t="s">
        <v>38</v>
      </c>
      <c r="B8" s="142" t="s">
        <v>19</v>
      </c>
      <c r="C8" s="332"/>
      <c r="D8" s="141" t="s">
        <v>16</v>
      </c>
      <c r="E8" s="141" t="s">
        <v>17</v>
      </c>
    </row>
    <row r="9" spans="1:5" s="37" customFormat="1">
      <c r="A9" s="35"/>
      <c r="B9" s="143"/>
      <c r="C9" s="36" t="s">
        <v>24</v>
      </c>
      <c r="D9" s="251">
        <f>+D11+D25</f>
        <v>2318596.7999999998</v>
      </c>
      <c r="E9" s="251">
        <f>+E11+E25</f>
        <v>1999999.9999999998</v>
      </c>
    </row>
    <row r="10" spans="1:5" s="7" customFormat="1" ht="18" customHeight="1">
      <c r="A10" s="38"/>
      <c r="B10" s="39"/>
      <c r="C10" s="31" t="s">
        <v>34</v>
      </c>
      <c r="D10" s="40"/>
      <c r="E10" s="40"/>
    </row>
    <row r="11" spans="1:5" s="7" customFormat="1" ht="36.75" customHeight="1">
      <c r="A11" s="41"/>
      <c r="B11" s="42"/>
      <c r="C11" s="145" t="s">
        <v>41</v>
      </c>
      <c r="D11" s="118">
        <f>D12</f>
        <v>2318596.7999999998</v>
      </c>
      <c r="E11" s="118">
        <f>E12</f>
        <v>2318596.7999999998</v>
      </c>
    </row>
    <row r="12" spans="1:5" s="7" customFormat="1" ht="21.75" customHeight="1">
      <c r="A12" s="325">
        <v>1168</v>
      </c>
      <c r="B12" s="327"/>
      <c r="C12" s="43" t="s">
        <v>27</v>
      </c>
      <c r="D12" s="44">
        <f>D19</f>
        <v>2318596.7999999998</v>
      </c>
      <c r="E12" s="44">
        <f>E19</f>
        <v>2318596.7999999998</v>
      </c>
    </row>
    <row r="13" spans="1:5" s="7" customFormat="1" ht="23.25" customHeight="1">
      <c r="A13" s="326"/>
      <c r="B13" s="328"/>
      <c r="C13" s="45" t="s">
        <v>77</v>
      </c>
      <c r="D13" s="118"/>
      <c r="E13" s="118"/>
    </row>
    <row r="14" spans="1:5" s="7" customFormat="1" ht="24" customHeight="1">
      <c r="A14" s="326"/>
      <c r="B14" s="328"/>
      <c r="C14" s="158" t="s">
        <v>28</v>
      </c>
      <c r="D14" s="44"/>
      <c r="E14" s="44"/>
    </row>
    <row r="15" spans="1:5" s="7" customFormat="1" ht="57" customHeight="1">
      <c r="A15" s="326"/>
      <c r="B15" s="328"/>
      <c r="C15" s="19" t="s">
        <v>78</v>
      </c>
      <c r="D15" s="46"/>
      <c r="E15" s="46"/>
    </row>
    <row r="16" spans="1:5" s="7" customFormat="1" ht="23.25" customHeight="1">
      <c r="A16" s="326"/>
      <c r="B16" s="328"/>
      <c r="C16" s="18" t="s">
        <v>29</v>
      </c>
      <c r="D16" s="46"/>
      <c r="E16" s="46"/>
    </row>
    <row r="17" spans="1:5" s="7" customFormat="1" ht="72.75" customHeight="1">
      <c r="A17" s="326"/>
      <c r="B17" s="328"/>
      <c r="C17" s="19" t="s">
        <v>79</v>
      </c>
      <c r="D17" s="46"/>
      <c r="E17" s="46"/>
    </row>
    <row r="18" spans="1:5" s="7" customFormat="1" ht="22.5" customHeight="1">
      <c r="A18" s="326"/>
      <c r="B18" s="46"/>
      <c r="C18" s="47" t="s">
        <v>37</v>
      </c>
      <c r="D18" s="48"/>
      <c r="E18" s="48"/>
    </row>
    <row r="19" spans="1:5" s="7" customFormat="1" ht="21" customHeight="1">
      <c r="A19" s="326"/>
      <c r="B19" s="329">
        <v>11005</v>
      </c>
      <c r="C19" s="18" t="s">
        <v>30</v>
      </c>
      <c r="D19" s="117">
        <v>2318596.7999999998</v>
      </c>
      <c r="E19" s="117">
        <v>2318596.7999999998</v>
      </c>
    </row>
    <row r="20" spans="1:5" s="7" customFormat="1" ht="29.25" customHeight="1">
      <c r="A20" s="326"/>
      <c r="B20" s="330"/>
      <c r="C20" s="190" t="s">
        <v>100</v>
      </c>
      <c r="D20" s="117"/>
      <c r="E20" s="117"/>
    </row>
    <row r="21" spans="1:5" s="7" customFormat="1" ht="22.5" customHeight="1">
      <c r="A21" s="326"/>
      <c r="B21" s="330"/>
      <c r="C21" s="158" t="s">
        <v>31</v>
      </c>
      <c r="D21" s="46"/>
      <c r="E21" s="46"/>
    </row>
    <row r="22" spans="1:5" s="7" customFormat="1" ht="36.75" customHeight="1">
      <c r="A22" s="326"/>
      <c r="B22" s="330"/>
      <c r="C22" s="158" t="s">
        <v>101</v>
      </c>
      <c r="D22" s="46"/>
      <c r="E22" s="46"/>
    </row>
    <row r="23" spans="1:5" s="7" customFormat="1" ht="25.5" customHeight="1">
      <c r="A23" s="326"/>
      <c r="B23" s="330"/>
      <c r="C23" s="158" t="s">
        <v>32</v>
      </c>
      <c r="D23" s="46"/>
      <c r="E23" s="46"/>
    </row>
    <row r="24" spans="1:5" s="7" customFormat="1">
      <c r="A24" s="326"/>
      <c r="B24" s="330"/>
      <c r="C24" s="19" t="s">
        <v>33</v>
      </c>
      <c r="D24" s="46"/>
      <c r="E24" s="46"/>
    </row>
    <row r="25" spans="1:5" s="7" customFormat="1" ht="21.75" customHeight="1">
      <c r="A25" s="53"/>
      <c r="B25" s="42"/>
      <c r="C25" s="54" t="s">
        <v>53</v>
      </c>
      <c r="D25" s="117">
        <f>D26</f>
        <v>0</v>
      </c>
      <c r="E25" s="117">
        <f>E26</f>
        <v>-318596.8</v>
      </c>
    </row>
    <row r="26" spans="1:5">
      <c r="A26" s="324">
        <v>1139</v>
      </c>
      <c r="B26" s="321"/>
      <c r="C26" s="55" t="s">
        <v>27</v>
      </c>
      <c r="D26" s="117">
        <f>+D38+D32</f>
        <v>0</v>
      </c>
      <c r="E26" s="117">
        <f>+E38+E32</f>
        <v>-318596.8</v>
      </c>
    </row>
    <row r="27" spans="1:5" ht="19.350000000000001" customHeight="1">
      <c r="A27" s="324"/>
      <c r="B27" s="322"/>
      <c r="C27" s="57" t="s">
        <v>54</v>
      </c>
      <c r="D27" s="117"/>
      <c r="E27" s="117"/>
    </row>
    <row r="28" spans="1:5">
      <c r="A28" s="324"/>
      <c r="B28" s="322"/>
      <c r="C28" s="58" t="s">
        <v>28</v>
      </c>
      <c r="D28" s="56"/>
      <c r="E28" s="56"/>
    </row>
    <row r="29" spans="1:5" ht="38.25" customHeight="1">
      <c r="A29" s="324"/>
      <c r="B29" s="322"/>
      <c r="C29" s="59" t="s">
        <v>55</v>
      </c>
      <c r="D29" s="56"/>
      <c r="E29" s="56"/>
    </row>
    <row r="30" spans="1:5" ht="21" customHeight="1">
      <c r="A30" s="324"/>
      <c r="B30" s="322"/>
      <c r="C30" s="58" t="s">
        <v>29</v>
      </c>
      <c r="D30" s="56"/>
      <c r="E30" s="56"/>
    </row>
    <row r="31" spans="1:5" ht="34.5">
      <c r="A31" s="324"/>
      <c r="B31" s="323"/>
      <c r="C31" s="60" t="s">
        <v>56</v>
      </c>
      <c r="D31" s="56"/>
      <c r="E31" s="56"/>
    </row>
    <row r="32" spans="1:5" ht="18" customHeight="1">
      <c r="A32" s="324"/>
      <c r="B32" s="321" t="s">
        <v>57</v>
      </c>
      <c r="C32" s="58" t="s">
        <v>30</v>
      </c>
      <c r="D32" s="117">
        <v>318596.8</v>
      </c>
      <c r="E32" s="117">
        <v>0</v>
      </c>
    </row>
    <row r="33" spans="1:5" ht="19.350000000000001" customHeight="1">
      <c r="A33" s="324"/>
      <c r="B33" s="322"/>
      <c r="C33" s="61" t="s">
        <v>54</v>
      </c>
      <c r="D33" s="117"/>
      <c r="E33" s="117"/>
    </row>
    <row r="34" spans="1:5">
      <c r="A34" s="324"/>
      <c r="B34" s="322"/>
      <c r="C34" s="58" t="s">
        <v>31</v>
      </c>
      <c r="D34" s="62"/>
      <c r="E34" s="62"/>
    </row>
    <row r="35" spans="1:5" ht="69" customHeight="1">
      <c r="A35" s="324"/>
      <c r="B35" s="322"/>
      <c r="C35" s="59" t="s">
        <v>58</v>
      </c>
      <c r="D35" s="62"/>
      <c r="E35" s="62"/>
    </row>
    <row r="36" spans="1:5">
      <c r="A36" s="324"/>
      <c r="B36" s="322"/>
      <c r="C36" s="58" t="s">
        <v>32</v>
      </c>
      <c r="D36" s="62"/>
      <c r="E36" s="62"/>
    </row>
    <row r="37" spans="1:5">
      <c r="A37" s="324"/>
      <c r="B37" s="323"/>
      <c r="C37" s="59" t="s">
        <v>33</v>
      </c>
      <c r="D37" s="62"/>
      <c r="E37" s="62"/>
    </row>
    <row r="38" spans="1:5">
      <c r="B38" s="185" t="s">
        <v>57</v>
      </c>
      <c r="C38" s="185" t="s">
        <v>30</v>
      </c>
      <c r="D38" s="250">
        <v>-318596.8</v>
      </c>
      <c r="E38" s="250">
        <v>-318596.8</v>
      </c>
    </row>
    <row r="39" spans="1:5">
      <c r="B39" s="185"/>
      <c r="C39" s="185" t="s">
        <v>54</v>
      </c>
      <c r="D39" s="185"/>
      <c r="E39" s="185"/>
    </row>
    <row r="40" spans="1:5">
      <c r="B40" s="185"/>
      <c r="C40" s="185" t="s">
        <v>31</v>
      </c>
      <c r="D40" s="185"/>
      <c r="E40" s="185"/>
    </row>
    <row r="41" spans="1:5" ht="73.5" customHeight="1">
      <c r="B41" s="185"/>
      <c r="C41" s="59" t="s">
        <v>58</v>
      </c>
      <c r="D41" s="185"/>
      <c r="E41" s="185"/>
    </row>
    <row r="42" spans="1:5">
      <c r="B42" s="185"/>
      <c r="C42" s="185" t="s">
        <v>32</v>
      </c>
      <c r="D42" s="185"/>
      <c r="E42" s="185"/>
    </row>
    <row r="43" spans="1:5">
      <c r="B43" s="185"/>
      <c r="C43" s="185" t="s">
        <v>33</v>
      </c>
      <c r="D43" s="185"/>
      <c r="E43" s="185"/>
    </row>
  </sheetData>
  <mergeCells count="14">
    <mergeCell ref="D1:E1"/>
    <mergeCell ref="B32:B37"/>
    <mergeCell ref="A26:A37"/>
    <mergeCell ref="A12:A24"/>
    <mergeCell ref="B12:B17"/>
    <mergeCell ref="B19:B24"/>
    <mergeCell ref="C7:C8"/>
    <mergeCell ref="A7:B7"/>
    <mergeCell ref="D7:E7"/>
    <mergeCell ref="A5:E5"/>
    <mergeCell ref="B26:B31"/>
    <mergeCell ref="D6:E6"/>
    <mergeCell ref="C2:E2"/>
    <mergeCell ref="C3:E3"/>
  </mergeCells>
  <pageMargins left="0" right="0" top="0" bottom="0" header="0.3" footer="0.3"/>
  <pageSetup paperSize="9" scale="56" fitToHeight="0" orientation="portrait" r:id="rId1"/>
  <ignoredErrors>
    <ignoredError sqref="B3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topLeftCell="A4" zoomScaleNormal="100" zoomScaleSheetLayoutView="100" workbookViewId="0">
      <selection activeCell="A10" sqref="A10"/>
    </sheetView>
  </sheetViews>
  <sheetFormatPr defaultColWidth="9.140625" defaultRowHeight="17.25"/>
  <cols>
    <col min="1" max="1" width="9.7109375" style="4" customWidth="1"/>
    <col min="2" max="3" width="8.140625" style="4" customWidth="1"/>
    <col min="4" max="4" width="11.5703125" style="4" customWidth="1"/>
    <col min="5" max="5" width="15.42578125" style="4" customWidth="1"/>
    <col min="6" max="6" width="62.140625" style="4" customWidth="1"/>
    <col min="7" max="7" width="17" style="49" customWidth="1"/>
    <col min="8" max="8" width="16.5703125" style="4" customWidth="1"/>
    <col min="9" max="16384" width="9.140625" style="4"/>
  </cols>
  <sheetData>
    <row r="1" spans="1:8" ht="17.25" customHeight="1">
      <c r="G1" s="319" t="s">
        <v>113</v>
      </c>
      <c r="H1" s="320"/>
    </row>
    <row r="2" spans="1:8" ht="31.5" customHeight="1">
      <c r="F2" s="340" t="s">
        <v>103</v>
      </c>
      <c r="G2" s="341"/>
      <c r="H2" s="341"/>
    </row>
    <row r="3" spans="1:8" ht="29.25" customHeight="1">
      <c r="F3" s="340" t="s">
        <v>9</v>
      </c>
      <c r="G3" s="341"/>
      <c r="H3" s="341"/>
    </row>
    <row r="4" spans="1:8" ht="52.5" customHeight="1">
      <c r="A4" s="342" t="s">
        <v>102</v>
      </c>
      <c r="B4" s="342"/>
      <c r="C4" s="342"/>
      <c r="D4" s="342"/>
      <c r="E4" s="342"/>
      <c r="F4" s="342"/>
      <c r="G4" s="107"/>
    </row>
    <row r="5" spans="1:8">
      <c r="G5" s="343" t="s">
        <v>99</v>
      </c>
      <c r="H5" s="344"/>
    </row>
    <row r="6" spans="1:8" s="5" customFormat="1" ht="115.5" customHeight="1">
      <c r="A6" s="345" t="s">
        <v>25</v>
      </c>
      <c r="B6" s="345"/>
      <c r="C6" s="345"/>
      <c r="D6" s="345" t="s">
        <v>14</v>
      </c>
      <c r="E6" s="345"/>
      <c r="F6" s="345" t="s">
        <v>20</v>
      </c>
      <c r="G6" s="345" t="s">
        <v>94</v>
      </c>
      <c r="H6" s="345"/>
    </row>
    <row r="7" spans="1:8" s="5" customFormat="1" ht="50.25" customHeight="1">
      <c r="A7" s="188" t="s">
        <v>47</v>
      </c>
      <c r="B7" s="188" t="s">
        <v>48</v>
      </c>
      <c r="C7" s="188" t="s">
        <v>26</v>
      </c>
      <c r="D7" s="188" t="s">
        <v>18</v>
      </c>
      <c r="E7" s="188" t="s">
        <v>39</v>
      </c>
      <c r="F7" s="345"/>
      <c r="G7" s="188" t="s">
        <v>16</v>
      </c>
      <c r="H7" s="188" t="s">
        <v>17</v>
      </c>
    </row>
    <row r="8" spans="1:8" s="5" customFormat="1">
      <c r="A8" s="301"/>
      <c r="B8" s="292"/>
      <c r="C8" s="292"/>
      <c r="D8" s="294"/>
      <c r="E8" s="295"/>
      <c r="F8" s="191" t="s">
        <v>24</v>
      </c>
      <c r="G8" s="192">
        <f>G10+G30</f>
        <v>2318596.7999999998</v>
      </c>
      <c r="H8" s="192">
        <f>H10+H30</f>
        <v>1999999.9999999998</v>
      </c>
    </row>
    <row r="9" spans="1:8" s="5" customFormat="1">
      <c r="A9" s="301"/>
      <c r="B9" s="292"/>
      <c r="C9" s="292"/>
      <c r="D9" s="294"/>
      <c r="E9" s="290"/>
      <c r="F9" s="16" t="s">
        <v>34</v>
      </c>
      <c r="G9" s="192"/>
      <c r="H9" s="192"/>
    </row>
    <row r="10" spans="1:8" s="5" customFormat="1" ht="34.5">
      <c r="A10" s="291"/>
      <c r="B10" s="292"/>
      <c r="C10" s="292"/>
      <c r="D10" s="294"/>
      <c r="E10" s="290"/>
      <c r="F10" s="191" t="s">
        <v>41</v>
      </c>
      <c r="G10" s="170">
        <f t="shared" ref="G10:H10" si="0">+G19</f>
        <v>2318596.7999999998</v>
      </c>
      <c r="H10" s="170">
        <f t="shared" si="0"/>
        <v>2318596.7999999998</v>
      </c>
    </row>
    <row r="11" spans="1:8" s="5" customFormat="1">
      <c r="A11" s="296" t="s">
        <v>43</v>
      </c>
      <c r="B11" s="292"/>
      <c r="C11" s="292"/>
      <c r="D11" s="294"/>
      <c r="E11" s="290"/>
      <c r="F11" s="99" t="s">
        <v>49</v>
      </c>
      <c r="G11" s="169">
        <f t="shared" ref="G11:H11" si="1">G13</f>
        <v>2318596.7999999998</v>
      </c>
      <c r="H11" s="169">
        <f t="shared" si="1"/>
        <v>2318596.7999999998</v>
      </c>
    </row>
    <row r="12" spans="1:8" s="5" customFormat="1">
      <c r="A12" s="297"/>
      <c r="B12" s="292"/>
      <c r="C12" s="292"/>
      <c r="D12" s="294"/>
      <c r="E12" s="290"/>
      <c r="F12" s="67" t="s">
        <v>21</v>
      </c>
      <c r="G12" s="170"/>
      <c r="H12" s="170"/>
    </row>
    <row r="13" spans="1:8" s="5" customFormat="1">
      <c r="A13" s="297"/>
      <c r="B13" s="292" t="s">
        <v>147</v>
      </c>
      <c r="C13" s="292"/>
      <c r="D13" s="294"/>
      <c r="E13" s="290"/>
      <c r="F13" s="99" t="s">
        <v>81</v>
      </c>
      <c r="G13" s="169">
        <f t="shared" ref="G13:H13" si="2">G15</f>
        <v>2318596.7999999998</v>
      </c>
      <c r="H13" s="169">
        <f t="shared" si="2"/>
        <v>2318596.7999999998</v>
      </c>
    </row>
    <row r="14" spans="1:8" s="5" customFormat="1">
      <c r="A14" s="297"/>
      <c r="B14" s="292"/>
      <c r="C14" s="292"/>
      <c r="D14" s="294"/>
      <c r="E14" s="290"/>
      <c r="F14" s="67" t="s">
        <v>21</v>
      </c>
      <c r="G14" s="170"/>
      <c r="H14" s="170"/>
    </row>
    <row r="15" spans="1:8" s="5" customFormat="1">
      <c r="A15" s="297"/>
      <c r="B15" s="292"/>
      <c r="C15" s="293" t="s">
        <v>84</v>
      </c>
      <c r="D15" s="294"/>
      <c r="E15" s="290"/>
      <c r="F15" s="99" t="s">
        <v>83</v>
      </c>
      <c r="G15" s="169">
        <f t="shared" ref="G15:H15" si="3">G17</f>
        <v>2318596.7999999998</v>
      </c>
      <c r="H15" s="169">
        <f t="shared" si="3"/>
        <v>2318596.7999999998</v>
      </c>
    </row>
    <row r="16" spans="1:8" s="5" customFormat="1">
      <c r="A16" s="297"/>
      <c r="B16" s="292"/>
      <c r="C16" s="298"/>
      <c r="D16" s="294"/>
      <c r="E16" s="290"/>
      <c r="F16" s="67" t="s">
        <v>21</v>
      </c>
      <c r="G16" s="170"/>
      <c r="H16" s="170"/>
    </row>
    <row r="17" spans="1:14" s="5" customFormat="1" ht="36.75" customHeight="1">
      <c r="A17" s="297"/>
      <c r="B17" s="292"/>
      <c r="C17" s="298"/>
      <c r="D17" s="294"/>
      <c r="E17" s="290"/>
      <c r="F17" s="102" t="s">
        <v>35</v>
      </c>
      <c r="G17" s="171">
        <f t="shared" ref="G17:H17" si="4">G19</f>
        <v>2318596.7999999998</v>
      </c>
      <c r="H17" s="171">
        <f t="shared" si="4"/>
        <v>2318596.7999999998</v>
      </c>
    </row>
    <row r="18" spans="1:14" s="5" customFormat="1">
      <c r="A18" s="297"/>
      <c r="B18" s="292"/>
      <c r="C18" s="298"/>
      <c r="D18" s="294"/>
      <c r="E18" s="290"/>
      <c r="F18" s="103" t="s">
        <v>21</v>
      </c>
      <c r="G18" s="170"/>
      <c r="H18" s="170"/>
    </row>
    <row r="19" spans="1:14" s="7" customFormat="1" ht="21" customHeight="1">
      <c r="A19" s="297"/>
      <c r="B19" s="292"/>
      <c r="C19" s="298"/>
      <c r="D19" s="300">
        <v>1168</v>
      </c>
      <c r="E19" s="346" t="s">
        <v>77</v>
      </c>
      <c r="F19" s="346"/>
      <c r="G19" s="173">
        <f t="shared" ref="G19:H19" si="5">+G21</f>
        <v>2318596.7999999998</v>
      </c>
      <c r="H19" s="173">
        <f t="shared" si="5"/>
        <v>2318596.7999999998</v>
      </c>
      <c r="I19" s="6"/>
      <c r="J19" s="6"/>
      <c r="K19" s="6"/>
      <c r="L19" s="6"/>
      <c r="M19" s="6"/>
      <c r="N19" s="6"/>
    </row>
    <row r="20" spans="1:14" s="7" customFormat="1" ht="18.75" customHeight="1">
      <c r="A20" s="297"/>
      <c r="B20" s="292"/>
      <c r="C20" s="298"/>
      <c r="D20" s="299"/>
      <c r="E20" s="17"/>
      <c r="F20" s="67" t="s">
        <v>21</v>
      </c>
      <c r="G20" s="193"/>
      <c r="H20" s="193"/>
      <c r="I20" s="6"/>
      <c r="J20" s="6"/>
      <c r="K20" s="6"/>
      <c r="L20" s="6"/>
      <c r="M20" s="6"/>
      <c r="N20" s="6"/>
    </row>
    <row r="21" spans="1:14" s="7" customFormat="1" ht="40.5" customHeight="1">
      <c r="A21" s="297"/>
      <c r="B21" s="292"/>
      <c r="C21" s="298"/>
      <c r="D21" s="299"/>
      <c r="E21" s="147">
        <v>11005</v>
      </c>
      <c r="F21" s="194" t="s">
        <v>100</v>
      </c>
      <c r="G21" s="173">
        <f t="shared" ref="G21:H21" si="6">G23</f>
        <v>2318596.7999999998</v>
      </c>
      <c r="H21" s="173">
        <f t="shared" si="6"/>
        <v>2318596.7999999998</v>
      </c>
      <c r="I21" s="6"/>
      <c r="J21" s="6"/>
      <c r="K21" s="6"/>
      <c r="L21" s="6"/>
      <c r="M21" s="6"/>
      <c r="N21" s="6"/>
    </row>
    <row r="22" spans="1:14" s="5" customFormat="1" ht="22.5" customHeight="1">
      <c r="A22" s="297"/>
      <c r="B22" s="292"/>
      <c r="C22" s="298"/>
      <c r="D22" s="299"/>
      <c r="E22" s="195"/>
      <c r="F22" s="16" t="s">
        <v>40</v>
      </c>
      <c r="G22" s="172"/>
      <c r="H22" s="172"/>
    </row>
    <row r="23" spans="1:14" s="8" customFormat="1" ht="37.5" customHeight="1">
      <c r="A23" s="297"/>
      <c r="B23" s="292"/>
      <c r="C23" s="298"/>
      <c r="D23" s="299"/>
      <c r="E23" s="195"/>
      <c r="F23" s="105" t="s">
        <v>35</v>
      </c>
      <c r="G23" s="184">
        <f t="shared" ref="G23:H23" si="7">G25</f>
        <v>2318596.7999999998</v>
      </c>
      <c r="H23" s="184">
        <f t="shared" si="7"/>
        <v>2318596.7999999998</v>
      </c>
    </row>
    <row r="24" spans="1:14" s="5" customFormat="1" ht="38.25" customHeight="1">
      <c r="A24" s="297"/>
      <c r="B24" s="292"/>
      <c r="C24" s="298"/>
      <c r="D24" s="299"/>
      <c r="E24" s="195"/>
      <c r="F24" s="16" t="s">
        <v>36</v>
      </c>
      <c r="G24" s="172"/>
      <c r="H24" s="172"/>
    </row>
    <row r="25" spans="1:14" s="5" customFormat="1" ht="16.899999999999999" customHeight="1">
      <c r="A25" s="297"/>
      <c r="B25" s="292"/>
      <c r="C25" s="298"/>
      <c r="D25" s="299"/>
      <c r="E25" s="195"/>
      <c r="F25" s="16" t="s">
        <v>22</v>
      </c>
      <c r="G25" s="172">
        <f t="shared" ref="G25:H25" si="8">G26</f>
        <v>2318596.7999999998</v>
      </c>
      <c r="H25" s="172">
        <f t="shared" si="8"/>
        <v>2318596.7999999998</v>
      </c>
    </row>
    <row r="26" spans="1:14" s="5" customFormat="1" ht="16.899999999999999" customHeight="1">
      <c r="A26" s="297"/>
      <c r="B26" s="292"/>
      <c r="C26" s="298"/>
      <c r="D26" s="299"/>
      <c r="E26" s="195"/>
      <c r="F26" s="16" t="s">
        <v>23</v>
      </c>
      <c r="G26" s="172">
        <f t="shared" ref="G26:H26" si="9">+G27</f>
        <v>2318596.7999999998</v>
      </c>
      <c r="H26" s="172">
        <f t="shared" si="9"/>
        <v>2318596.7999999998</v>
      </c>
    </row>
    <row r="27" spans="1:14" s="5" customFormat="1" ht="16.899999999999999" customHeight="1">
      <c r="A27" s="297"/>
      <c r="B27" s="292"/>
      <c r="C27" s="298"/>
      <c r="D27" s="299"/>
      <c r="E27" s="195"/>
      <c r="F27" s="16" t="s">
        <v>50</v>
      </c>
      <c r="G27" s="172">
        <f t="shared" ref="G27:H27" si="10">G28</f>
        <v>2318596.7999999998</v>
      </c>
      <c r="H27" s="172">
        <f t="shared" si="10"/>
        <v>2318596.7999999998</v>
      </c>
    </row>
    <row r="28" spans="1:14" s="5" customFormat="1" ht="42.75" customHeight="1">
      <c r="A28" s="297"/>
      <c r="B28" s="292"/>
      <c r="C28" s="298"/>
      <c r="D28" s="299"/>
      <c r="E28" s="195"/>
      <c r="F28" s="16" t="s">
        <v>51</v>
      </c>
      <c r="G28" s="172">
        <f>G29</f>
        <v>2318596.7999999998</v>
      </c>
      <c r="H28" s="172">
        <f>H29</f>
        <v>2318596.7999999998</v>
      </c>
    </row>
    <row r="29" spans="1:14" s="5" customFormat="1" ht="21" customHeight="1">
      <c r="A29" s="297"/>
      <c r="B29" s="292"/>
      <c r="C29" s="298"/>
      <c r="D29" s="299"/>
      <c r="E29" s="195"/>
      <c r="F29" s="16" t="s">
        <v>93</v>
      </c>
      <c r="G29" s="172">
        <v>2318596.7999999998</v>
      </c>
      <c r="H29" s="172">
        <v>2318596.7999999998</v>
      </c>
    </row>
    <row r="30" spans="1:14" s="65" customFormat="1" ht="27.75" customHeight="1">
      <c r="A30" s="63"/>
      <c r="B30" s="63"/>
      <c r="C30" s="63"/>
      <c r="D30" s="289"/>
      <c r="E30" s="289"/>
      <c r="F30" s="64" t="s">
        <v>53</v>
      </c>
      <c r="G30" s="170">
        <f t="shared" ref="G30:H30" si="11">+G31</f>
        <v>0</v>
      </c>
      <c r="H30" s="170">
        <f t="shared" si="11"/>
        <v>-318596.8</v>
      </c>
    </row>
    <row r="31" spans="1:14" ht="34.5">
      <c r="A31" s="348" t="s">
        <v>59</v>
      </c>
      <c r="B31" s="357"/>
      <c r="C31" s="357"/>
      <c r="D31" s="357"/>
      <c r="E31" s="357"/>
      <c r="F31" s="64" t="s">
        <v>60</v>
      </c>
      <c r="G31" s="173">
        <f t="shared" ref="G31:H31" si="12">+G33</f>
        <v>0</v>
      </c>
      <c r="H31" s="173">
        <f t="shared" si="12"/>
        <v>-318596.8</v>
      </c>
    </row>
    <row r="32" spans="1:14">
      <c r="A32" s="349"/>
      <c r="B32" s="357"/>
      <c r="C32" s="357"/>
      <c r="D32" s="357"/>
      <c r="E32" s="357"/>
      <c r="F32" s="16" t="s">
        <v>21</v>
      </c>
      <c r="G32" s="174"/>
      <c r="H32" s="175"/>
    </row>
    <row r="33" spans="1:8" ht="34.5">
      <c r="A33" s="349"/>
      <c r="B33" s="351" t="s">
        <v>61</v>
      </c>
      <c r="C33" s="357"/>
      <c r="D33" s="357"/>
      <c r="E33" s="357"/>
      <c r="F33" s="64" t="s">
        <v>62</v>
      </c>
      <c r="G33" s="173">
        <f t="shared" ref="G33:H33" si="13">+G35</f>
        <v>0</v>
      </c>
      <c r="H33" s="173">
        <f t="shared" si="13"/>
        <v>-318596.8</v>
      </c>
    </row>
    <row r="34" spans="1:8">
      <c r="A34" s="349"/>
      <c r="B34" s="352"/>
      <c r="C34" s="357"/>
      <c r="D34" s="357"/>
      <c r="E34" s="357"/>
      <c r="F34" s="16" t="s">
        <v>21</v>
      </c>
      <c r="G34" s="174"/>
      <c r="H34" s="175"/>
    </row>
    <row r="35" spans="1:8" ht="20.25" customHeight="1">
      <c r="A35" s="349"/>
      <c r="B35" s="352"/>
      <c r="C35" s="351" t="s">
        <v>61</v>
      </c>
      <c r="D35" s="357"/>
      <c r="E35" s="357"/>
      <c r="F35" s="191" t="s">
        <v>54</v>
      </c>
      <c r="G35" s="173">
        <f t="shared" ref="G35:H35" si="14">+G39</f>
        <v>0</v>
      </c>
      <c r="H35" s="173">
        <f t="shared" si="14"/>
        <v>-318596.8</v>
      </c>
    </row>
    <row r="36" spans="1:8">
      <c r="A36" s="349"/>
      <c r="B36" s="352"/>
      <c r="C36" s="352"/>
      <c r="D36" s="357"/>
      <c r="E36" s="357"/>
      <c r="F36" s="16" t="s">
        <v>21</v>
      </c>
      <c r="G36" s="176"/>
      <c r="H36" s="177"/>
    </row>
    <row r="37" spans="1:8">
      <c r="A37" s="349"/>
      <c r="B37" s="352"/>
      <c r="C37" s="352"/>
      <c r="D37" s="357"/>
      <c r="E37" s="357"/>
      <c r="F37" s="16" t="s">
        <v>63</v>
      </c>
      <c r="G37" s="172">
        <f t="shared" ref="G37:H37" si="15">+G39</f>
        <v>0</v>
      </c>
      <c r="H37" s="172">
        <f t="shared" si="15"/>
        <v>-318596.8</v>
      </c>
    </row>
    <row r="38" spans="1:8">
      <c r="A38" s="349"/>
      <c r="B38" s="352"/>
      <c r="C38" s="352"/>
      <c r="D38" s="357"/>
      <c r="E38" s="357"/>
      <c r="F38" s="16" t="s">
        <v>21</v>
      </c>
      <c r="G38" s="178"/>
      <c r="H38" s="179"/>
    </row>
    <row r="39" spans="1:8" ht="18.75" customHeight="1">
      <c r="A39" s="349"/>
      <c r="B39" s="352"/>
      <c r="C39" s="352"/>
      <c r="D39" s="354" t="s">
        <v>64</v>
      </c>
      <c r="E39" s="133"/>
      <c r="F39" s="133" t="s">
        <v>54</v>
      </c>
      <c r="G39" s="173">
        <f>+G41+G49</f>
        <v>0</v>
      </c>
      <c r="H39" s="173">
        <f>+H41+H49</f>
        <v>-318596.8</v>
      </c>
    </row>
    <row r="40" spans="1:8">
      <c r="A40" s="349"/>
      <c r="B40" s="352"/>
      <c r="C40" s="352"/>
      <c r="D40" s="355"/>
      <c r="E40" s="66"/>
      <c r="F40" s="67" t="s">
        <v>21</v>
      </c>
      <c r="G40" s="180"/>
      <c r="H40" s="181"/>
    </row>
    <row r="41" spans="1:8" ht="21.75" customHeight="1">
      <c r="A41" s="349"/>
      <c r="B41" s="352"/>
      <c r="C41" s="352"/>
      <c r="D41" s="355"/>
      <c r="E41" s="68">
        <v>11001</v>
      </c>
      <c r="F41" s="191" t="s">
        <v>54</v>
      </c>
      <c r="G41" s="173">
        <f t="shared" ref="G41:H41" si="16">+G43</f>
        <v>318596.8</v>
      </c>
      <c r="H41" s="173">
        <f t="shared" si="16"/>
        <v>0</v>
      </c>
    </row>
    <row r="42" spans="1:8">
      <c r="A42" s="349"/>
      <c r="B42" s="352"/>
      <c r="C42" s="352"/>
      <c r="D42" s="355"/>
      <c r="E42" s="347"/>
      <c r="F42" s="16" t="s">
        <v>40</v>
      </c>
      <c r="G42" s="182"/>
      <c r="H42" s="183"/>
    </row>
    <row r="43" spans="1:8">
      <c r="A43" s="349"/>
      <c r="B43" s="352"/>
      <c r="C43" s="352"/>
      <c r="D43" s="355"/>
      <c r="E43" s="347"/>
      <c r="F43" s="196" t="s">
        <v>63</v>
      </c>
      <c r="G43" s="184">
        <f t="shared" ref="G43:H43" si="17">+G45</f>
        <v>318596.8</v>
      </c>
      <c r="H43" s="184">
        <f t="shared" si="17"/>
        <v>0</v>
      </c>
    </row>
    <row r="44" spans="1:8" ht="34.5">
      <c r="A44" s="349"/>
      <c r="B44" s="352"/>
      <c r="C44" s="352"/>
      <c r="D44" s="355"/>
      <c r="E44" s="347"/>
      <c r="F44" s="16" t="s">
        <v>66</v>
      </c>
      <c r="G44" s="182"/>
      <c r="H44" s="183"/>
    </row>
    <row r="45" spans="1:8">
      <c r="A45" s="349"/>
      <c r="B45" s="352"/>
      <c r="C45" s="352"/>
      <c r="D45" s="355"/>
      <c r="E45" s="347"/>
      <c r="F45" s="236" t="s">
        <v>22</v>
      </c>
      <c r="G45" s="172">
        <f t="shared" ref="G45:H46" si="18">+G46</f>
        <v>318596.8</v>
      </c>
      <c r="H45" s="172">
        <f t="shared" si="18"/>
        <v>0</v>
      </c>
    </row>
    <row r="46" spans="1:8">
      <c r="A46" s="349"/>
      <c r="B46" s="352"/>
      <c r="C46" s="352"/>
      <c r="D46" s="355"/>
      <c r="E46" s="347"/>
      <c r="F46" s="16" t="s">
        <v>23</v>
      </c>
      <c r="G46" s="172">
        <f t="shared" si="18"/>
        <v>318596.8</v>
      </c>
      <c r="H46" s="172">
        <f t="shared" si="18"/>
        <v>0</v>
      </c>
    </row>
    <row r="47" spans="1:8">
      <c r="A47" s="349"/>
      <c r="B47" s="352"/>
      <c r="C47" s="352"/>
      <c r="D47" s="355"/>
      <c r="E47" s="347"/>
      <c r="F47" s="16" t="s">
        <v>67</v>
      </c>
      <c r="G47" s="172">
        <f>+G48</f>
        <v>318596.8</v>
      </c>
      <c r="H47" s="172">
        <f>+H48</f>
        <v>0</v>
      </c>
    </row>
    <row r="48" spans="1:8">
      <c r="A48" s="349"/>
      <c r="B48" s="352"/>
      <c r="C48" s="352"/>
      <c r="D48" s="355"/>
      <c r="E48" s="347"/>
      <c r="F48" s="16" t="s">
        <v>68</v>
      </c>
      <c r="G48" s="172">
        <v>318596.8</v>
      </c>
      <c r="H48" s="172">
        <v>0</v>
      </c>
    </row>
    <row r="49" spans="1:8" ht="21.75" customHeight="1">
      <c r="A49" s="349"/>
      <c r="B49" s="352"/>
      <c r="C49" s="352"/>
      <c r="D49" s="355"/>
      <c r="E49" s="68">
        <v>11001</v>
      </c>
      <c r="F49" s="191" t="s">
        <v>54</v>
      </c>
      <c r="G49" s="173">
        <f t="shared" ref="G49:H49" si="19">+G51</f>
        <v>-318596.8</v>
      </c>
      <c r="H49" s="173">
        <f t="shared" si="19"/>
        <v>-318596.8</v>
      </c>
    </row>
    <row r="50" spans="1:8">
      <c r="A50" s="349"/>
      <c r="B50" s="352"/>
      <c r="C50" s="352"/>
      <c r="D50" s="355"/>
      <c r="E50" s="347"/>
      <c r="F50" s="16" t="s">
        <v>40</v>
      </c>
      <c r="G50" s="182"/>
      <c r="H50" s="183"/>
    </row>
    <row r="51" spans="1:8">
      <c r="A51" s="349"/>
      <c r="B51" s="352"/>
      <c r="C51" s="352"/>
      <c r="D51" s="355"/>
      <c r="E51" s="347"/>
      <c r="F51" s="196" t="s">
        <v>63</v>
      </c>
      <c r="G51" s="184">
        <f t="shared" ref="G51:H51" si="20">+G53</f>
        <v>-318596.8</v>
      </c>
      <c r="H51" s="184">
        <f t="shared" si="20"/>
        <v>-318596.8</v>
      </c>
    </row>
    <row r="52" spans="1:8" ht="34.5">
      <c r="A52" s="349"/>
      <c r="B52" s="352"/>
      <c r="C52" s="352"/>
      <c r="D52" s="355"/>
      <c r="E52" s="347"/>
      <c r="F52" s="16" t="s">
        <v>66</v>
      </c>
      <c r="G52" s="182"/>
      <c r="H52" s="183"/>
    </row>
    <row r="53" spans="1:8">
      <c r="A53" s="349"/>
      <c r="B53" s="352"/>
      <c r="C53" s="352"/>
      <c r="D53" s="355"/>
      <c r="E53" s="347"/>
      <c r="F53" s="236" t="s">
        <v>22</v>
      </c>
      <c r="G53" s="172">
        <f t="shared" ref="G53:H54" si="21">+G54</f>
        <v>-318596.8</v>
      </c>
      <c r="H53" s="172">
        <f t="shared" si="21"/>
        <v>-318596.8</v>
      </c>
    </row>
    <row r="54" spans="1:8">
      <c r="A54" s="349"/>
      <c r="B54" s="352"/>
      <c r="C54" s="352"/>
      <c r="D54" s="355"/>
      <c r="E54" s="347"/>
      <c r="F54" s="16" t="s">
        <v>23</v>
      </c>
      <c r="G54" s="172">
        <f t="shared" si="21"/>
        <v>-318596.8</v>
      </c>
      <c r="H54" s="172">
        <f t="shared" si="21"/>
        <v>-318596.8</v>
      </c>
    </row>
    <row r="55" spans="1:8">
      <c r="A55" s="349"/>
      <c r="B55" s="352"/>
      <c r="C55" s="352"/>
      <c r="D55" s="355"/>
      <c r="E55" s="347"/>
      <c r="F55" s="16" t="s">
        <v>67</v>
      </c>
      <c r="G55" s="172">
        <f>+G56</f>
        <v>-318596.8</v>
      </c>
      <c r="H55" s="172">
        <f>+H56</f>
        <v>-318596.8</v>
      </c>
    </row>
    <row r="56" spans="1:8">
      <c r="A56" s="350"/>
      <c r="B56" s="353"/>
      <c r="C56" s="353"/>
      <c r="D56" s="356"/>
      <c r="E56" s="347"/>
      <c r="F56" s="16" t="s">
        <v>68</v>
      </c>
      <c r="G56" s="250">
        <v>-318596.8</v>
      </c>
      <c r="H56" s="250">
        <v>-318596.8</v>
      </c>
    </row>
  </sheetData>
  <mergeCells count="20">
    <mergeCell ref="E50:E56"/>
    <mergeCell ref="A31:A56"/>
    <mergeCell ref="B33:B56"/>
    <mergeCell ref="C35:C56"/>
    <mergeCell ref="D39:D56"/>
    <mergeCell ref="E31:E38"/>
    <mergeCell ref="E42:E48"/>
    <mergeCell ref="B31:B32"/>
    <mergeCell ref="C31:C34"/>
    <mergeCell ref="D31:D38"/>
    <mergeCell ref="D6:E6"/>
    <mergeCell ref="F6:F7"/>
    <mergeCell ref="A6:C6"/>
    <mergeCell ref="G6:H6"/>
    <mergeCell ref="E19:F19"/>
    <mergeCell ref="A4:F4"/>
    <mergeCell ref="G1:H1"/>
    <mergeCell ref="F2:H2"/>
    <mergeCell ref="F3:H3"/>
    <mergeCell ref="G5:H5"/>
  </mergeCells>
  <pageMargins left="0.7" right="0.7" top="0.75" bottom="0.75" header="0.3" footer="0.3"/>
  <pageSetup paperSize="9" scale="55" orientation="portrait" r:id="rId1"/>
  <ignoredErrors>
    <ignoredError sqref="A31:E31 A11:A12 B10:C12 B29:D29 D20:D28 E40:E48 D39 B32:E33 C34:E35 D36:E38 B13:C14 B15:C28 B9" numberStoredAsText="1"/>
    <ignoredError sqref="G26:H26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4"/>
  <sheetViews>
    <sheetView topLeftCell="A13" zoomScaleNormal="100" zoomScaleSheetLayoutView="82" workbookViewId="0">
      <selection activeCell="G12" sqref="G12"/>
    </sheetView>
  </sheetViews>
  <sheetFormatPr defaultColWidth="9.140625" defaultRowHeight="17.25"/>
  <cols>
    <col min="1" max="1" width="10.140625" style="11" customWidth="1"/>
    <col min="2" max="2" width="15.5703125" style="11" customWidth="1"/>
    <col min="3" max="3" width="48.85546875" style="15" customWidth="1"/>
    <col min="4" max="4" width="54.85546875" style="15" customWidth="1"/>
    <col min="5" max="5" width="26.85546875" style="11" customWidth="1"/>
    <col min="6" max="6" width="11.140625" style="11" bestFit="1" customWidth="1"/>
    <col min="7" max="7" width="11.7109375" style="11" bestFit="1" customWidth="1"/>
    <col min="8" max="8" width="9.140625" style="11"/>
    <col min="9" max="9" width="12.140625" style="11" customWidth="1"/>
    <col min="10" max="16384" width="9.140625" style="11"/>
  </cols>
  <sheetData>
    <row r="1" spans="1:41" s="1" customFormat="1" ht="24" customHeight="1">
      <c r="D1" s="360" t="s">
        <v>143</v>
      </c>
      <c r="E1" s="361"/>
      <c r="Z1" s="362"/>
      <c r="AA1" s="362"/>
      <c r="AB1" s="362"/>
    </row>
    <row r="2" spans="1:41" s="1" customFormat="1" ht="17.25" customHeight="1">
      <c r="A2" s="9"/>
      <c r="B2" s="9"/>
      <c r="C2" s="9"/>
      <c r="D2" s="361" t="s">
        <v>87</v>
      </c>
      <c r="E2" s="361"/>
      <c r="W2" s="9"/>
      <c r="X2" s="9"/>
      <c r="Y2" s="362"/>
      <c r="Z2" s="362"/>
      <c r="AA2" s="362"/>
      <c r="AB2" s="362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</row>
    <row r="3" spans="1:41" s="1" customFormat="1" ht="17.25" customHeight="1">
      <c r="A3" s="9"/>
      <c r="B3" s="9"/>
      <c r="C3" s="9"/>
      <c r="D3" s="361" t="s">
        <v>9</v>
      </c>
      <c r="E3" s="361"/>
      <c r="W3" s="362"/>
      <c r="X3" s="362"/>
      <c r="Y3" s="362"/>
      <c r="Z3" s="362"/>
      <c r="AA3" s="362"/>
      <c r="AB3" s="362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</row>
    <row r="4" spans="1:41" s="1" customFormat="1">
      <c r="D4" s="2"/>
      <c r="E4" s="2"/>
      <c r="F4" s="2"/>
    </row>
    <row r="5" spans="1:41" s="1" customFormat="1" ht="15.75" customHeight="1">
      <c r="A5" s="10"/>
      <c r="B5" s="10"/>
      <c r="C5" s="10"/>
      <c r="D5" s="186"/>
      <c r="E5" s="186"/>
      <c r="F5" s="2"/>
    </row>
    <row r="6" spans="1:41" s="1" customFormat="1" ht="67.5" customHeight="1">
      <c r="A6" s="363" t="s">
        <v>92</v>
      </c>
      <c r="B6" s="363"/>
      <c r="C6" s="363"/>
      <c r="D6" s="363"/>
      <c r="E6" s="363"/>
      <c r="F6" s="3"/>
    </row>
    <row r="7" spans="1:41" s="138" customFormat="1" ht="21.75" customHeight="1" thickBot="1">
      <c r="B7" s="139"/>
      <c r="C7" s="139"/>
      <c r="D7" s="139"/>
      <c r="E7" s="197" t="s">
        <v>99</v>
      </c>
      <c r="F7" s="139"/>
    </row>
    <row r="8" spans="1:41" ht="105" customHeight="1">
      <c r="A8" s="364" t="s">
        <v>14</v>
      </c>
      <c r="B8" s="365"/>
      <c r="C8" s="366" t="s">
        <v>112</v>
      </c>
      <c r="D8" s="368" t="s">
        <v>42</v>
      </c>
      <c r="E8" s="148" t="s">
        <v>85</v>
      </c>
    </row>
    <row r="9" spans="1:41" ht="37.5" customHeight="1">
      <c r="A9" s="149" t="s">
        <v>18</v>
      </c>
      <c r="B9" s="150" t="s">
        <v>19</v>
      </c>
      <c r="C9" s="367"/>
      <c r="D9" s="369"/>
      <c r="E9" s="151" t="s">
        <v>17</v>
      </c>
    </row>
    <row r="10" spans="1:41" ht="34.5" customHeight="1">
      <c r="A10" s="370" t="s">
        <v>35</v>
      </c>
      <c r="B10" s="371"/>
      <c r="C10" s="371"/>
      <c r="D10" s="359"/>
      <c r="E10" s="152">
        <f>E11</f>
        <v>2318596.7999999998</v>
      </c>
      <c r="F10" s="12"/>
    </row>
    <row r="11" spans="1:41" ht="30.75" customHeight="1">
      <c r="A11" s="153">
        <v>1168</v>
      </c>
      <c r="B11" s="358" t="s">
        <v>77</v>
      </c>
      <c r="C11" s="359"/>
      <c r="D11" s="154"/>
      <c r="E11" s="155">
        <f>E12</f>
        <v>2318596.7999999998</v>
      </c>
      <c r="F11" s="13"/>
    </row>
    <row r="12" spans="1:41" ht="57.75" customHeight="1">
      <c r="A12" s="156"/>
      <c r="B12" s="135">
        <v>11005</v>
      </c>
      <c r="C12" s="137" t="s">
        <v>100</v>
      </c>
      <c r="D12" s="157" t="s">
        <v>35</v>
      </c>
      <c r="E12" s="152">
        <f>SUM(E14:E14)</f>
        <v>2318596.7999999998</v>
      </c>
      <c r="F12" s="14"/>
    </row>
    <row r="13" spans="1:41" ht="33" customHeight="1">
      <c r="A13" s="156"/>
      <c r="B13" s="135"/>
      <c r="C13" s="140" t="s">
        <v>88</v>
      </c>
      <c r="D13" s="136"/>
      <c r="E13" s="152"/>
      <c r="F13" s="14"/>
    </row>
    <row r="14" spans="1:41" ht="48" customHeight="1" thickBot="1">
      <c r="A14" s="198"/>
      <c r="B14" s="199"/>
      <c r="C14" s="228" t="s">
        <v>107</v>
      </c>
      <c r="D14" s="200" t="s">
        <v>109</v>
      </c>
      <c r="E14" s="201">
        <v>2318596.7999999998</v>
      </c>
    </row>
  </sheetData>
  <mergeCells count="12">
    <mergeCell ref="B11:C11"/>
    <mergeCell ref="D1:E1"/>
    <mergeCell ref="Z1:AB1"/>
    <mergeCell ref="D2:E2"/>
    <mergeCell ref="Y2:AB2"/>
    <mergeCell ref="D3:E3"/>
    <mergeCell ref="W3:AB3"/>
    <mergeCell ref="A6:E6"/>
    <mergeCell ref="A8:B8"/>
    <mergeCell ref="C8:C9"/>
    <mergeCell ref="D8:D9"/>
    <mergeCell ref="A10:D10"/>
  </mergeCells>
  <pageMargins left="0.70866141732283505" right="0.70866141732283505" top="0.74803149606299202" bottom="0.74803149606299202" header="0.31496062992126" footer="0.31496062992126"/>
  <pageSetup paperSize="9" scale="57" fitToHeight="0" orientation="portrait" r:id="rId1"/>
  <colBreaks count="1" manualBreakCount="1">
    <brk id="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13" zoomScaleNormal="100" zoomScaleSheetLayoutView="100" workbookViewId="0">
      <selection activeCell="C60" sqref="C60"/>
    </sheetView>
  </sheetViews>
  <sheetFormatPr defaultColWidth="9.140625" defaultRowHeight="17.25"/>
  <cols>
    <col min="1" max="1" width="5.28515625" style="21" customWidth="1"/>
    <col min="2" max="2" width="51.28515625" style="21" customWidth="1"/>
    <col min="3" max="3" width="65.7109375" style="21" customWidth="1"/>
    <col min="4" max="4" width="20.140625" style="22" customWidth="1"/>
    <col min="5" max="5" width="22" style="21" customWidth="1"/>
    <col min="6" max="16384" width="9.140625" style="21"/>
  </cols>
  <sheetData>
    <row r="1" spans="1:5" ht="37.5" customHeight="1">
      <c r="A1" s="375" t="s">
        <v>127</v>
      </c>
      <c r="B1" s="376"/>
      <c r="C1" s="376"/>
      <c r="D1" s="377"/>
      <c r="E1" s="377"/>
    </row>
    <row r="2" spans="1:5" ht="24.75" customHeight="1">
      <c r="A2" s="376" t="s">
        <v>87</v>
      </c>
      <c r="B2" s="376"/>
      <c r="C2" s="376"/>
      <c r="D2" s="377"/>
      <c r="E2" s="377"/>
    </row>
    <row r="3" spans="1:5" ht="23.25" customHeight="1">
      <c r="A3" s="376" t="s">
        <v>9</v>
      </c>
      <c r="B3" s="376"/>
      <c r="C3" s="376"/>
      <c r="D3" s="377"/>
      <c r="E3" s="377"/>
    </row>
    <row r="5" spans="1:5" ht="59.25" customHeight="1">
      <c r="A5" s="206"/>
      <c r="B5" s="373" t="s">
        <v>97</v>
      </c>
      <c r="C5" s="373"/>
      <c r="D5" s="374"/>
      <c r="E5" s="374"/>
    </row>
    <row r="6" spans="1:5" ht="23.25" customHeight="1">
      <c r="A6" s="207"/>
      <c r="B6" s="207"/>
      <c r="C6" s="207"/>
      <c r="D6" s="208"/>
      <c r="E6" s="207"/>
    </row>
    <row r="7" spans="1:5" ht="21.75" customHeight="1">
      <c r="A7" s="372" t="s">
        <v>52</v>
      </c>
      <c r="B7" s="372"/>
      <c r="C7" s="372"/>
      <c r="D7" s="209"/>
      <c r="E7" s="207"/>
    </row>
    <row r="8" spans="1:5" ht="38.65" customHeight="1">
      <c r="A8" s="207"/>
      <c r="B8" s="207"/>
      <c r="C8" s="210" t="s">
        <v>45</v>
      </c>
      <c r="D8" s="211"/>
      <c r="E8" s="207"/>
    </row>
    <row r="9" spans="1:5">
      <c r="A9" s="207"/>
      <c r="B9" s="212" t="s">
        <v>11</v>
      </c>
      <c r="C9" s="213"/>
      <c r="D9" s="207"/>
      <c r="E9" s="207"/>
    </row>
    <row r="10" spans="1:5" s="24" customFormat="1">
      <c r="A10" s="214"/>
      <c r="B10" s="215"/>
      <c r="C10" s="215"/>
      <c r="D10" s="216"/>
      <c r="E10" s="214"/>
    </row>
    <row r="11" spans="1:5">
      <c r="A11" s="207"/>
      <c r="B11" s="217"/>
      <c r="C11" s="218"/>
      <c r="D11" s="219"/>
      <c r="E11" s="207"/>
    </row>
    <row r="12" spans="1:5">
      <c r="A12" s="207"/>
      <c r="B12" s="220" t="s">
        <v>1</v>
      </c>
      <c r="C12" s="189" t="s">
        <v>2</v>
      </c>
      <c r="D12" s="219"/>
      <c r="E12" s="207"/>
    </row>
    <row r="13" spans="1:5" ht="24" customHeight="1">
      <c r="A13" s="207"/>
      <c r="B13" s="221">
        <v>1168</v>
      </c>
      <c r="C13" s="203" t="s">
        <v>77</v>
      </c>
      <c r="D13" s="219"/>
      <c r="E13" s="207"/>
    </row>
    <row r="14" spans="1:5" ht="26.25" customHeight="1">
      <c r="A14" s="207"/>
      <c r="B14" s="207"/>
      <c r="C14" s="207"/>
      <c r="D14" s="222"/>
      <c r="E14" s="207"/>
    </row>
    <row r="15" spans="1:5" s="28" customFormat="1">
      <c r="A15" s="223"/>
      <c r="B15" s="386" t="s">
        <v>3</v>
      </c>
      <c r="C15" s="387"/>
      <c r="D15" s="381"/>
      <c r="E15" s="382"/>
    </row>
    <row r="16" spans="1:5" s="28" customFormat="1" ht="52.5" customHeight="1">
      <c r="A16" s="223"/>
      <c r="B16" s="224" t="s">
        <v>4</v>
      </c>
      <c r="C16" s="159">
        <v>1168</v>
      </c>
      <c r="D16" s="335" t="s">
        <v>95</v>
      </c>
      <c r="E16" s="335"/>
    </row>
    <row r="17" spans="1:6" s="28" customFormat="1">
      <c r="A17" s="223"/>
      <c r="B17" s="224" t="s">
        <v>5</v>
      </c>
      <c r="C17" s="159">
        <v>11005</v>
      </c>
      <c r="D17" s="187" t="s">
        <v>12</v>
      </c>
      <c r="E17" s="187" t="s">
        <v>13</v>
      </c>
      <c r="F17" s="25"/>
    </row>
    <row r="18" spans="1:6" s="28" customFormat="1" ht="40.5" customHeight="1">
      <c r="A18" s="223"/>
      <c r="B18" s="224" t="s">
        <v>6</v>
      </c>
      <c r="C18" s="159" t="s">
        <v>100</v>
      </c>
      <c r="D18" s="383"/>
      <c r="E18" s="383"/>
      <c r="F18" s="25"/>
    </row>
    <row r="19" spans="1:6" s="28" customFormat="1" ht="39.75" customHeight="1">
      <c r="A19" s="223"/>
      <c r="B19" s="224" t="s">
        <v>10</v>
      </c>
      <c r="C19" s="159" t="s">
        <v>101</v>
      </c>
      <c r="D19" s="384"/>
      <c r="E19" s="384"/>
    </row>
    <row r="20" spans="1:6" s="28" customFormat="1" ht="26.25" customHeight="1">
      <c r="A20" s="223"/>
      <c r="B20" s="224" t="s">
        <v>7</v>
      </c>
      <c r="C20" s="159" t="s">
        <v>86</v>
      </c>
      <c r="D20" s="384"/>
      <c r="E20" s="384"/>
    </row>
    <row r="21" spans="1:6" s="28" customFormat="1" ht="57" customHeight="1">
      <c r="A21" s="223"/>
      <c r="B21" s="225" t="s">
        <v>80</v>
      </c>
      <c r="C21" s="159" t="s">
        <v>104</v>
      </c>
      <c r="D21" s="384"/>
      <c r="E21" s="384"/>
    </row>
    <row r="22" spans="1:6" s="28" customFormat="1" ht="21.75" customHeight="1">
      <c r="A22" s="223"/>
      <c r="B22" s="388" t="s">
        <v>0</v>
      </c>
      <c r="C22" s="389"/>
      <c r="D22" s="332"/>
      <c r="E22" s="332"/>
    </row>
    <row r="23" spans="1:6" s="28" customFormat="1" ht="26.25" customHeight="1">
      <c r="A23" s="223"/>
      <c r="B23" s="390" t="s">
        <v>108</v>
      </c>
      <c r="C23" s="391"/>
      <c r="D23" s="229">
        <v>1</v>
      </c>
      <c r="E23" s="229">
        <v>1</v>
      </c>
    </row>
    <row r="24" spans="1:6" s="28" customFormat="1" ht="36" customHeight="1">
      <c r="A24" s="223"/>
      <c r="B24" s="225" t="s">
        <v>110</v>
      </c>
      <c r="C24" s="226"/>
      <c r="D24" s="227">
        <v>2318596.7999999998</v>
      </c>
      <c r="E24" s="227">
        <v>2318596.7999999998</v>
      </c>
    </row>
    <row r="25" spans="1:6" s="28" customFormat="1">
      <c r="D25" s="33"/>
    </row>
    <row r="26" spans="1:6" s="28" customFormat="1">
      <c r="B26" s="79"/>
      <c r="C26" s="79"/>
      <c r="D26" s="80"/>
    </row>
    <row r="27" spans="1:6" ht="17.25" customHeight="1">
      <c r="A27" s="385" t="s">
        <v>73</v>
      </c>
      <c r="B27" s="385"/>
      <c r="C27" s="385"/>
      <c r="D27" s="111"/>
    </row>
    <row r="29" spans="1:6" ht="27" customHeight="1">
      <c r="C29" s="69" t="s">
        <v>69</v>
      </c>
      <c r="D29" s="23"/>
    </row>
    <row r="30" spans="1:6" ht="25.5" customHeight="1">
      <c r="B30" s="212" t="s">
        <v>11</v>
      </c>
      <c r="C30" s="71"/>
      <c r="D30" s="72"/>
    </row>
    <row r="31" spans="1:6">
      <c r="B31" s="25"/>
      <c r="C31" s="25"/>
      <c r="D31" s="26"/>
    </row>
    <row r="32" spans="1:6">
      <c r="B32" s="25"/>
      <c r="C32" s="25"/>
      <c r="D32" s="50"/>
    </row>
    <row r="33" spans="2:5" ht="23.25" customHeight="1">
      <c r="B33" s="189" t="s">
        <v>1</v>
      </c>
      <c r="C33" s="189" t="s">
        <v>2</v>
      </c>
      <c r="D33" s="50"/>
    </row>
    <row r="34" spans="2:5" ht="22.5" customHeight="1">
      <c r="B34" s="202">
        <v>1139</v>
      </c>
      <c r="C34" s="203" t="s">
        <v>65</v>
      </c>
      <c r="D34" s="51"/>
    </row>
    <row r="35" spans="2:5" ht="17.25" customHeight="1">
      <c r="B35" s="378" t="s">
        <v>3</v>
      </c>
      <c r="C35" s="379"/>
      <c r="D35" s="110"/>
    </row>
    <row r="36" spans="2:5" s="28" customFormat="1" ht="66" customHeight="1">
      <c r="B36" s="74" t="s">
        <v>4</v>
      </c>
      <c r="C36" s="75">
        <v>1139</v>
      </c>
      <c r="D36" s="335" t="s">
        <v>95</v>
      </c>
      <c r="E36" s="335"/>
    </row>
    <row r="37" spans="2:5" ht="34.5" customHeight="1">
      <c r="B37" s="74" t="s">
        <v>5</v>
      </c>
      <c r="C37" s="75">
        <v>11001</v>
      </c>
      <c r="D37" s="106" t="s">
        <v>12</v>
      </c>
      <c r="E37" s="106" t="s">
        <v>17</v>
      </c>
    </row>
    <row r="38" spans="2:5">
      <c r="B38" s="74" t="s">
        <v>6</v>
      </c>
      <c r="C38" s="75" t="s">
        <v>65</v>
      </c>
      <c r="D38" s="134"/>
      <c r="E38" s="134"/>
    </row>
    <row r="39" spans="2:5" ht="82.5" customHeight="1">
      <c r="B39" s="74" t="s">
        <v>10</v>
      </c>
      <c r="C39" s="75" t="s">
        <v>70</v>
      </c>
      <c r="D39" s="134"/>
      <c r="E39" s="134"/>
    </row>
    <row r="40" spans="2:5" ht="26.25" customHeight="1">
      <c r="B40" s="74" t="s">
        <v>7</v>
      </c>
      <c r="C40" s="75" t="s">
        <v>71</v>
      </c>
      <c r="D40" s="134"/>
      <c r="E40" s="134"/>
    </row>
    <row r="41" spans="2:5" ht="24" customHeight="1">
      <c r="B41" s="76" t="s">
        <v>72</v>
      </c>
      <c r="C41" s="75" t="s">
        <v>69</v>
      </c>
      <c r="D41" s="134"/>
      <c r="E41" s="134"/>
    </row>
    <row r="42" spans="2:5" ht="24" customHeight="1">
      <c r="B42" s="204"/>
      <c r="C42" s="205" t="s">
        <v>0</v>
      </c>
      <c r="D42" s="134"/>
      <c r="E42" s="134"/>
    </row>
    <row r="43" spans="2:5" ht="24" customHeight="1">
      <c r="B43" s="380" t="s">
        <v>8</v>
      </c>
      <c r="C43" s="380"/>
      <c r="D43" s="123">
        <v>318596.8</v>
      </c>
      <c r="E43" s="123"/>
    </row>
    <row r="45" spans="2:5" ht="23.25" customHeight="1">
      <c r="B45" s="237" t="s">
        <v>1</v>
      </c>
      <c r="C45" s="237" t="s">
        <v>2</v>
      </c>
      <c r="D45" s="50"/>
    </row>
    <row r="46" spans="2:5" ht="22.5" customHeight="1">
      <c r="B46" s="202">
        <v>1139</v>
      </c>
      <c r="C46" s="203" t="s">
        <v>65</v>
      </c>
      <c r="D46" s="51"/>
    </row>
    <row r="47" spans="2:5" ht="17.25" customHeight="1">
      <c r="B47" s="378" t="s">
        <v>3</v>
      </c>
      <c r="C47" s="379"/>
      <c r="D47" s="110"/>
    </row>
    <row r="48" spans="2:5" s="28" customFormat="1" ht="66" customHeight="1">
      <c r="B48" s="74" t="s">
        <v>4</v>
      </c>
      <c r="C48" s="75">
        <v>1139</v>
      </c>
      <c r="D48" s="335" t="s">
        <v>96</v>
      </c>
      <c r="E48" s="335"/>
    </row>
    <row r="49" spans="2:5" ht="34.5" customHeight="1">
      <c r="B49" s="74" t="s">
        <v>5</v>
      </c>
      <c r="C49" s="75">
        <v>11001</v>
      </c>
      <c r="D49" s="235" t="s">
        <v>12</v>
      </c>
      <c r="E49" s="235" t="s">
        <v>17</v>
      </c>
    </row>
    <row r="50" spans="2:5">
      <c r="B50" s="74" t="s">
        <v>6</v>
      </c>
      <c r="C50" s="75" t="s">
        <v>65</v>
      </c>
      <c r="D50" s="134"/>
      <c r="E50" s="134"/>
    </row>
    <row r="51" spans="2:5" ht="82.5" customHeight="1">
      <c r="B51" s="74" t="s">
        <v>10</v>
      </c>
      <c r="C51" s="75" t="s">
        <v>70</v>
      </c>
      <c r="D51" s="134"/>
      <c r="E51" s="134"/>
    </row>
    <row r="52" spans="2:5" ht="26.25" customHeight="1">
      <c r="B52" s="74" t="s">
        <v>7</v>
      </c>
      <c r="C52" s="75" t="s">
        <v>71</v>
      </c>
      <c r="D52" s="134"/>
      <c r="E52" s="134"/>
    </row>
    <row r="53" spans="2:5" ht="24" customHeight="1">
      <c r="B53" s="76" t="s">
        <v>72</v>
      </c>
      <c r="C53" s="75" t="s">
        <v>69</v>
      </c>
      <c r="D53" s="134"/>
      <c r="E53" s="134"/>
    </row>
    <row r="54" spans="2:5" ht="24" customHeight="1">
      <c r="B54" s="204"/>
      <c r="C54" s="205" t="s">
        <v>0</v>
      </c>
      <c r="D54" s="134"/>
      <c r="E54" s="134"/>
    </row>
    <row r="55" spans="2:5" ht="24" customHeight="1">
      <c r="B55" s="380" t="s">
        <v>8</v>
      </c>
      <c r="C55" s="380"/>
      <c r="D55" s="123">
        <v>-318596.8</v>
      </c>
      <c r="E55" s="123">
        <v>-318596.8</v>
      </c>
    </row>
  </sheetData>
  <mergeCells count="19">
    <mergeCell ref="B47:C47"/>
    <mergeCell ref="D48:E48"/>
    <mergeCell ref="B55:C55"/>
    <mergeCell ref="D15:E15"/>
    <mergeCell ref="D36:E36"/>
    <mergeCell ref="D18:D22"/>
    <mergeCell ref="E18:E22"/>
    <mergeCell ref="A27:C27"/>
    <mergeCell ref="D16:E16"/>
    <mergeCell ref="B43:C43"/>
    <mergeCell ref="B15:C15"/>
    <mergeCell ref="B22:C22"/>
    <mergeCell ref="B23:C23"/>
    <mergeCell ref="B35:C35"/>
    <mergeCell ref="A7:C7"/>
    <mergeCell ref="B5:E5"/>
    <mergeCell ref="A1:E1"/>
    <mergeCell ref="A2:E2"/>
    <mergeCell ref="A3:E3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zoomScaleNormal="100" zoomScaleSheetLayoutView="100" workbookViewId="0">
      <selection activeCell="C16" sqref="C16"/>
    </sheetView>
  </sheetViews>
  <sheetFormatPr defaultColWidth="9.140625" defaultRowHeight="17.25"/>
  <cols>
    <col min="1" max="1" width="5.28515625" style="28" customWidth="1"/>
    <col min="2" max="2" width="29.140625" style="28" customWidth="1"/>
    <col min="3" max="3" width="68" style="28" customWidth="1"/>
    <col min="4" max="4" width="17.42578125" style="33" customWidth="1"/>
    <col min="5" max="5" width="19" style="28" customWidth="1"/>
    <col min="6" max="16384" width="9.140625" style="28"/>
  </cols>
  <sheetData>
    <row r="1" spans="1:5" ht="37.5" customHeight="1">
      <c r="C1" s="393" t="s">
        <v>144</v>
      </c>
      <c r="D1" s="374"/>
      <c r="E1" s="374"/>
    </row>
    <row r="2" spans="1:5" ht="20.25" customHeight="1">
      <c r="C2" s="394" t="s">
        <v>87</v>
      </c>
      <c r="D2" s="374"/>
      <c r="E2" s="374"/>
    </row>
    <row r="3" spans="1:5" ht="28.5" customHeight="1">
      <c r="C3" s="394" t="s">
        <v>9</v>
      </c>
      <c r="D3" s="374"/>
      <c r="E3" s="374"/>
    </row>
    <row r="5" spans="1:5" ht="59.25" customHeight="1">
      <c r="A5" s="160"/>
      <c r="B5" s="336" t="s">
        <v>90</v>
      </c>
      <c r="C5" s="336"/>
      <c r="D5" s="374"/>
      <c r="E5" s="374"/>
    </row>
    <row r="6" spans="1:5" ht="23.25" customHeight="1"/>
    <row r="7" spans="1:5" ht="21.75" customHeight="1">
      <c r="A7" s="395" t="s">
        <v>89</v>
      </c>
      <c r="B7" s="395"/>
      <c r="C7" s="395"/>
      <c r="D7" s="161"/>
    </row>
    <row r="8" spans="1:5" ht="38.65" customHeight="1">
      <c r="C8" s="162" t="s">
        <v>45</v>
      </c>
      <c r="D8" s="163"/>
    </row>
    <row r="9" spans="1:5">
      <c r="B9" s="70" t="s">
        <v>105</v>
      </c>
      <c r="C9" s="71"/>
      <c r="D9" s="28"/>
    </row>
    <row r="10" spans="1:5" s="25" customFormat="1">
      <c r="D10" s="164"/>
    </row>
    <row r="11" spans="1:5">
      <c r="B11" s="6"/>
      <c r="C11" s="165"/>
      <c r="D11" s="166"/>
    </row>
    <row r="12" spans="1:5">
      <c r="B12" s="27" t="s">
        <v>1</v>
      </c>
      <c r="C12" s="52" t="s">
        <v>2</v>
      </c>
      <c r="D12" s="166"/>
    </row>
    <row r="13" spans="1:5" ht="26.25" customHeight="1">
      <c r="B13" s="103">
        <v>1168</v>
      </c>
      <c r="C13" s="73" t="s">
        <v>77</v>
      </c>
    </row>
    <row r="14" spans="1:5" ht="26.25" customHeight="1">
      <c r="B14" s="6"/>
      <c r="C14" s="165"/>
    </row>
    <row r="15" spans="1:5">
      <c r="B15" s="401" t="s">
        <v>3</v>
      </c>
      <c r="C15" s="402"/>
      <c r="D15" s="108"/>
    </row>
    <row r="16" spans="1:5" ht="72.75" customHeight="1">
      <c r="B16" s="73" t="s">
        <v>4</v>
      </c>
      <c r="C16" s="58">
        <v>1168</v>
      </c>
      <c r="D16" s="335" t="s">
        <v>95</v>
      </c>
      <c r="E16" s="335"/>
    </row>
    <row r="17" spans="1:5">
      <c r="B17" s="29" t="s">
        <v>5</v>
      </c>
      <c r="C17" s="20">
        <v>11005</v>
      </c>
      <c r="D17" s="30" t="s">
        <v>12</v>
      </c>
      <c r="E17" s="30" t="s">
        <v>13</v>
      </c>
    </row>
    <row r="18" spans="1:5" ht="34.5">
      <c r="B18" s="29" t="s">
        <v>6</v>
      </c>
      <c r="C18" s="20" t="s">
        <v>100</v>
      </c>
      <c r="D18" s="109"/>
      <c r="E18" s="109"/>
    </row>
    <row r="19" spans="1:5" ht="27.75" customHeight="1">
      <c r="B19" s="29" t="s">
        <v>10</v>
      </c>
      <c r="C19" s="159" t="s">
        <v>101</v>
      </c>
      <c r="D19" s="109"/>
      <c r="E19" s="109"/>
    </row>
    <row r="20" spans="1:5">
      <c r="B20" s="29" t="s">
        <v>7</v>
      </c>
      <c r="C20" s="20" t="s">
        <v>44</v>
      </c>
      <c r="D20" s="109"/>
      <c r="E20" s="109"/>
    </row>
    <row r="21" spans="1:5" ht="57.75" customHeight="1">
      <c r="B21" s="31" t="s">
        <v>80</v>
      </c>
      <c r="C21" s="20" t="s">
        <v>106</v>
      </c>
      <c r="D21" s="109"/>
      <c r="E21" s="109"/>
    </row>
    <row r="22" spans="1:5">
      <c r="B22" s="397" t="s">
        <v>0</v>
      </c>
      <c r="C22" s="398"/>
      <c r="D22" s="109"/>
      <c r="E22" s="109"/>
    </row>
    <row r="23" spans="1:5">
      <c r="B23" s="399" t="s">
        <v>108</v>
      </c>
      <c r="C23" s="400"/>
      <c r="D23" s="230">
        <v>1</v>
      </c>
      <c r="E23" s="230">
        <v>1</v>
      </c>
    </row>
    <row r="24" spans="1:5">
      <c r="B24" s="32" t="s">
        <v>8</v>
      </c>
      <c r="C24" s="32"/>
      <c r="D24" s="231">
        <v>2318596.7999999998</v>
      </c>
      <c r="E24" s="231">
        <v>2318596.7999999998</v>
      </c>
    </row>
    <row r="28" spans="1:5" ht="17.25" customHeight="1">
      <c r="A28" s="396" t="s">
        <v>91</v>
      </c>
      <c r="B28" s="396"/>
      <c r="C28" s="396"/>
      <c r="D28" s="161"/>
    </row>
    <row r="30" spans="1:5">
      <c r="C30" s="144" t="s">
        <v>69</v>
      </c>
      <c r="D30" s="163"/>
    </row>
    <row r="31" spans="1:5" ht="35.25" customHeight="1">
      <c r="B31" s="70" t="s">
        <v>105</v>
      </c>
      <c r="C31" s="71"/>
      <c r="D31" s="72"/>
    </row>
    <row r="32" spans="1:5">
      <c r="B32" s="185"/>
      <c r="C32" s="185"/>
      <c r="D32" s="164"/>
    </row>
    <row r="33" spans="2:6">
      <c r="B33" s="185"/>
      <c r="C33" s="185"/>
      <c r="D33" s="167"/>
    </row>
    <row r="34" spans="2:6">
      <c r="B34" s="52" t="s">
        <v>1</v>
      </c>
      <c r="C34" s="52" t="s">
        <v>2</v>
      </c>
      <c r="D34" s="167"/>
      <c r="E34" s="25"/>
    </row>
    <row r="35" spans="2:6">
      <c r="B35" s="103">
        <v>1139</v>
      </c>
      <c r="C35" s="73" t="s">
        <v>65</v>
      </c>
      <c r="D35" s="166"/>
      <c r="E35" s="25"/>
    </row>
    <row r="36" spans="2:6">
      <c r="B36" s="392" t="s">
        <v>3</v>
      </c>
      <c r="C36" s="392"/>
      <c r="D36" s="168"/>
      <c r="E36" s="25"/>
    </row>
    <row r="37" spans="2:6" ht="74.25" customHeight="1">
      <c r="B37" s="73" t="s">
        <v>4</v>
      </c>
      <c r="C37" s="58">
        <v>1139</v>
      </c>
      <c r="D37" s="335" t="s">
        <v>95</v>
      </c>
      <c r="E37" s="335"/>
    </row>
    <row r="38" spans="2:6">
      <c r="B38" s="74" t="s">
        <v>5</v>
      </c>
      <c r="C38" s="75">
        <v>11001</v>
      </c>
      <c r="D38" s="146" t="s">
        <v>76</v>
      </c>
      <c r="E38" s="146" t="s">
        <v>17</v>
      </c>
      <c r="F38" s="25"/>
    </row>
    <row r="39" spans="2:6" ht="34.5">
      <c r="B39" s="74" t="s">
        <v>6</v>
      </c>
      <c r="C39" s="58" t="s">
        <v>65</v>
      </c>
      <c r="D39" s="73"/>
      <c r="E39" s="73"/>
    </row>
    <row r="40" spans="2:6" ht="69">
      <c r="B40" s="74" t="s">
        <v>10</v>
      </c>
      <c r="C40" s="58" t="s">
        <v>70</v>
      </c>
      <c r="D40" s="73"/>
      <c r="E40" s="73"/>
    </row>
    <row r="41" spans="2:6">
      <c r="B41" s="74" t="s">
        <v>7</v>
      </c>
      <c r="C41" s="58" t="s">
        <v>71</v>
      </c>
      <c r="D41" s="73"/>
      <c r="E41" s="73"/>
    </row>
    <row r="42" spans="2:6" ht="51.75">
      <c r="B42" s="76" t="s">
        <v>72</v>
      </c>
      <c r="C42" s="58" t="s">
        <v>69</v>
      </c>
      <c r="D42" s="73"/>
      <c r="E42" s="73"/>
    </row>
    <row r="43" spans="2:6">
      <c r="B43" s="77"/>
      <c r="C43" s="78" t="s">
        <v>0</v>
      </c>
      <c r="D43" s="73"/>
      <c r="E43" s="73"/>
    </row>
    <row r="44" spans="2:6">
      <c r="B44" s="380" t="s">
        <v>8</v>
      </c>
      <c r="C44" s="380"/>
      <c r="D44" s="123">
        <v>318596.8</v>
      </c>
      <c r="E44" s="123"/>
    </row>
    <row r="45" spans="2:6">
      <c r="B45" s="52" t="s">
        <v>1</v>
      </c>
      <c r="C45" s="52" t="s">
        <v>2</v>
      </c>
      <c r="D45" s="167"/>
      <c r="E45" s="25"/>
    </row>
    <row r="46" spans="2:6">
      <c r="B46" s="103">
        <v>1139</v>
      </c>
      <c r="C46" s="73" t="s">
        <v>65</v>
      </c>
      <c r="D46" s="166"/>
      <c r="E46" s="25"/>
    </row>
    <row r="47" spans="2:6">
      <c r="B47" s="392" t="s">
        <v>3</v>
      </c>
      <c r="C47" s="392"/>
      <c r="D47" s="168"/>
      <c r="E47" s="25"/>
    </row>
    <row r="48" spans="2:6" ht="74.25" customHeight="1">
      <c r="B48" s="73" t="s">
        <v>4</v>
      </c>
      <c r="C48" s="58">
        <v>1139</v>
      </c>
      <c r="D48" s="335" t="s">
        <v>96</v>
      </c>
      <c r="E48" s="335"/>
    </row>
    <row r="49" spans="2:6">
      <c r="B49" s="74" t="s">
        <v>5</v>
      </c>
      <c r="C49" s="75">
        <v>11001</v>
      </c>
      <c r="D49" s="235" t="s">
        <v>76</v>
      </c>
      <c r="E49" s="235" t="s">
        <v>17</v>
      </c>
      <c r="F49" s="25"/>
    </row>
    <row r="50" spans="2:6" ht="34.5">
      <c r="B50" s="74" t="s">
        <v>6</v>
      </c>
      <c r="C50" s="58" t="s">
        <v>65</v>
      </c>
      <c r="D50" s="73"/>
      <c r="E50" s="73"/>
    </row>
    <row r="51" spans="2:6" ht="69">
      <c r="B51" s="74" t="s">
        <v>10</v>
      </c>
      <c r="C51" s="58" t="s">
        <v>70</v>
      </c>
      <c r="D51" s="73"/>
      <c r="E51" s="73"/>
    </row>
    <row r="52" spans="2:6">
      <c r="B52" s="74" t="s">
        <v>7</v>
      </c>
      <c r="C52" s="58" t="s">
        <v>71</v>
      </c>
      <c r="D52" s="73"/>
      <c r="E52" s="73"/>
    </row>
    <row r="53" spans="2:6" ht="51.75">
      <c r="B53" s="76" t="s">
        <v>72</v>
      </c>
      <c r="C53" s="58" t="s">
        <v>69</v>
      </c>
      <c r="D53" s="73"/>
      <c r="E53" s="73"/>
    </row>
    <row r="54" spans="2:6">
      <c r="B54" s="77"/>
      <c r="C54" s="78" t="s">
        <v>0</v>
      </c>
      <c r="D54" s="73"/>
      <c r="E54" s="73"/>
    </row>
    <row r="55" spans="2:6">
      <c r="B55" s="380" t="s">
        <v>8</v>
      </c>
      <c r="C55" s="380"/>
      <c r="D55" s="123">
        <v>-318596.8</v>
      </c>
      <c r="E55" s="123">
        <v>-318596.8</v>
      </c>
    </row>
  </sheetData>
  <mergeCells count="16">
    <mergeCell ref="B47:C47"/>
    <mergeCell ref="D48:E48"/>
    <mergeCell ref="B55:C55"/>
    <mergeCell ref="C1:E1"/>
    <mergeCell ref="C2:E2"/>
    <mergeCell ref="C3:E3"/>
    <mergeCell ref="A7:C7"/>
    <mergeCell ref="A28:C28"/>
    <mergeCell ref="B22:C22"/>
    <mergeCell ref="D16:E16"/>
    <mergeCell ref="B5:E5"/>
    <mergeCell ref="B44:C44"/>
    <mergeCell ref="B23:C23"/>
    <mergeCell ref="B15:C15"/>
    <mergeCell ref="B36:C36"/>
    <mergeCell ref="D37:E37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19" zoomScaleNormal="100" zoomScaleSheetLayoutView="100" workbookViewId="0">
      <selection activeCell="J25" sqref="J25"/>
    </sheetView>
  </sheetViews>
  <sheetFormatPr defaultColWidth="9.140625" defaultRowHeight="17.25"/>
  <cols>
    <col min="1" max="1" width="10.42578125" style="81" customWidth="1"/>
    <col min="2" max="2" width="9.5703125" style="81" customWidth="1"/>
    <col min="3" max="3" width="8" style="81" customWidth="1"/>
    <col min="4" max="4" width="10.42578125" style="81" customWidth="1"/>
    <col min="5" max="5" width="14.7109375" style="81" customWidth="1"/>
    <col min="6" max="6" width="59.85546875" style="81" customWidth="1"/>
    <col min="7" max="7" width="16.28515625" style="81" customWidth="1"/>
    <col min="8" max="8" width="16.5703125" style="81" customWidth="1"/>
    <col min="9" max="9" width="21.140625" style="81" customWidth="1"/>
    <col min="10" max="10" width="14.42578125" style="81" customWidth="1"/>
    <col min="11" max="16384" width="9.140625" style="81"/>
  </cols>
  <sheetData>
    <row r="1" spans="1:9" ht="18" customHeight="1">
      <c r="G1" s="413"/>
      <c r="H1" s="413"/>
      <c r="I1" s="116"/>
    </row>
    <row r="2" spans="1:9" ht="15.75" customHeight="1">
      <c r="F2" s="403" t="s">
        <v>145</v>
      </c>
      <c r="G2" s="341"/>
      <c r="H2" s="341"/>
      <c r="I2" s="116"/>
    </row>
    <row r="3" spans="1:9" ht="29.25" customHeight="1">
      <c r="F3" s="405" t="s">
        <v>103</v>
      </c>
      <c r="G3" s="341"/>
      <c r="H3" s="341"/>
      <c r="I3" s="116"/>
    </row>
    <row r="4" spans="1:9" ht="21" customHeight="1">
      <c r="F4" s="404" t="s">
        <v>9</v>
      </c>
      <c r="G4" s="313"/>
      <c r="H4" s="313"/>
    </row>
    <row r="6" spans="1:9" ht="57" customHeight="1">
      <c r="A6" s="406" t="s">
        <v>111</v>
      </c>
      <c r="B6" s="407"/>
      <c r="C6" s="407"/>
      <c r="D6" s="407"/>
      <c r="E6" s="407"/>
      <c r="F6" s="407"/>
      <c r="G6" s="407"/>
      <c r="H6" s="407"/>
      <c r="I6" s="232"/>
    </row>
    <row r="7" spans="1:9">
      <c r="I7" s="112"/>
    </row>
    <row r="8" spans="1:9" ht="24" customHeight="1">
      <c r="G8" s="410" t="s">
        <v>99</v>
      </c>
      <c r="H8" s="410"/>
      <c r="I8" s="113"/>
    </row>
    <row r="9" spans="1:9" s="82" customFormat="1" ht="120" customHeight="1">
      <c r="A9" s="409" t="s">
        <v>25</v>
      </c>
      <c r="B9" s="409"/>
      <c r="C9" s="409"/>
      <c r="D9" s="409" t="s">
        <v>14</v>
      </c>
      <c r="E9" s="409"/>
      <c r="F9" s="409" t="s">
        <v>20</v>
      </c>
      <c r="G9" s="411" t="s">
        <v>94</v>
      </c>
      <c r="H9" s="412"/>
      <c r="I9" s="114"/>
    </row>
    <row r="10" spans="1:9" s="83" customFormat="1" ht="36.200000000000003" customHeight="1">
      <c r="A10" s="238" t="s">
        <v>47</v>
      </c>
      <c r="B10" s="238" t="s">
        <v>48</v>
      </c>
      <c r="C10" s="238" t="s">
        <v>26</v>
      </c>
      <c r="D10" s="238" t="s">
        <v>18</v>
      </c>
      <c r="E10" s="238" t="s">
        <v>39</v>
      </c>
      <c r="F10" s="409"/>
      <c r="G10" s="238" t="s">
        <v>16</v>
      </c>
      <c r="H10" s="238" t="s">
        <v>17</v>
      </c>
      <c r="I10" s="115"/>
    </row>
    <row r="11" spans="1:9" s="82" customFormat="1" ht="22.5" customHeight="1">
      <c r="A11" s="84"/>
      <c r="B11" s="84"/>
      <c r="C11" s="84"/>
      <c r="D11" s="238"/>
      <c r="E11" s="238"/>
      <c r="F11" s="85" t="s">
        <v>24</v>
      </c>
      <c r="G11" s="233">
        <f t="shared" ref="G11:H11" si="0">+G13+G32</f>
        <v>0</v>
      </c>
      <c r="H11" s="233">
        <f t="shared" si="0"/>
        <v>0</v>
      </c>
    </row>
    <row r="12" spans="1:9" s="82" customFormat="1" ht="22.5" customHeight="1">
      <c r="A12" s="84"/>
      <c r="B12" s="84"/>
      <c r="C12" s="84"/>
      <c r="D12" s="238"/>
      <c r="E12" s="238"/>
      <c r="F12" s="87" t="s">
        <v>74</v>
      </c>
      <c r="G12" s="86"/>
      <c r="H12" s="86"/>
    </row>
    <row r="13" spans="1:9" s="83" customFormat="1" ht="27" customHeight="1">
      <c r="A13" s="88"/>
      <c r="B13" s="88"/>
      <c r="C13" s="88"/>
      <c r="D13" s="238"/>
      <c r="E13" s="238"/>
      <c r="F13" s="89" t="s">
        <v>69</v>
      </c>
      <c r="G13" s="86">
        <f t="shared" ref="G13:H13" si="1">+G14</f>
        <v>-318596.8</v>
      </c>
      <c r="H13" s="86">
        <f t="shared" si="1"/>
        <v>-318596.8</v>
      </c>
    </row>
    <row r="14" spans="1:9">
      <c r="A14" s="357" t="s">
        <v>59</v>
      </c>
      <c r="B14" s="357"/>
      <c r="C14" s="357"/>
      <c r="D14" s="357"/>
      <c r="E14" s="357"/>
      <c r="F14" s="89"/>
      <c r="G14" s="124">
        <f t="shared" ref="G14:H14" si="2">+G16</f>
        <v>-318596.8</v>
      </c>
      <c r="H14" s="124">
        <f t="shared" si="2"/>
        <v>-318596.8</v>
      </c>
    </row>
    <row r="15" spans="1:9">
      <c r="A15" s="357"/>
      <c r="B15" s="357"/>
      <c r="C15" s="357"/>
      <c r="D15" s="357"/>
      <c r="E15" s="357"/>
      <c r="F15" s="87" t="s">
        <v>21</v>
      </c>
      <c r="G15" s="120"/>
      <c r="H15" s="120"/>
    </row>
    <row r="16" spans="1:9" ht="34.5">
      <c r="A16" s="357"/>
      <c r="B16" s="357" t="s">
        <v>61</v>
      </c>
      <c r="C16" s="357"/>
      <c r="D16" s="357"/>
      <c r="E16" s="357"/>
      <c r="F16" s="89" t="s">
        <v>62</v>
      </c>
      <c r="G16" s="125">
        <f t="shared" ref="G16:H16" si="3">+G18</f>
        <v>-318596.8</v>
      </c>
      <c r="H16" s="125">
        <f t="shared" si="3"/>
        <v>-318596.8</v>
      </c>
    </row>
    <row r="17" spans="1:8">
      <c r="A17" s="357"/>
      <c r="B17" s="357"/>
      <c r="C17" s="357"/>
      <c r="D17" s="357"/>
      <c r="E17" s="357"/>
      <c r="F17" s="87" t="s">
        <v>21</v>
      </c>
      <c r="G17" s="125"/>
      <c r="H17" s="125"/>
    </row>
    <row r="18" spans="1:8" ht="19.5" customHeight="1">
      <c r="A18" s="357"/>
      <c r="B18" s="357"/>
      <c r="C18" s="357" t="s">
        <v>61</v>
      </c>
      <c r="D18" s="357"/>
      <c r="E18" s="357"/>
      <c r="F18" s="85" t="s">
        <v>54</v>
      </c>
      <c r="G18" s="125">
        <f t="shared" ref="G18:H18" si="4">+G20</f>
        <v>-318596.8</v>
      </c>
      <c r="H18" s="125">
        <f t="shared" si="4"/>
        <v>-318596.8</v>
      </c>
    </row>
    <row r="19" spans="1:8" ht="20.25" customHeight="1">
      <c r="A19" s="357"/>
      <c r="B19" s="357"/>
      <c r="C19" s="357"/>
      <c r="D19" s="357"/>
      <c r="E19" s="357"/>
      <c r="F19" s="87" t="s">
        <v>21</v>
      </c>
      <c r="G19" s="121"/>
      <c r="H19" s="121"/>
    </row>
    <row r="20" spans="1:8">
      <c r="A20" s="357"/>
      <c r="B20" s="357"/>
      <c r="C20" s="357"/>
      <c r="D20" s="357"/>
      <c r="E20" s="357"/>
      <c r="F20" s="87" t="s">
        <v>63</v>
      </c>
      <c r="G20" s="125">
        <f t="shared" ref="G20:H20" si="5">+G22</f>
        <v>-318596.8</v>
      </c>
      <c r="H20" s="125">
        <f t="shared" si="5"/>
        <v>-318596.8</v>
      </c>
    </row>
    <row r="21" spans="1:8" ht="19.5" customHeight="1">
      <c r="A21" s="357"/>
      <c r="B21" s="357"/>
      <c r="C21" s="357"/>
      <c r="D21" s="357"/>
      <c r="E21" s="357"/>
      <c r="F21" s="87" t="s">
        <v>21</v>
      </c>
      <c r="G21" s="124"/>
      <c r="H21" s="124"/>
    </row>
    <row r="22" spans="1:8" s="90" customFormat="1" ht="22.5" customHeight="1">
      <c r="A22" s="357"/>
      <c r="B22" s="357"/>
      <c r="C22" s="357"/>
      <c r="D22" s="357" t="s">
        <v>64</v>
      </c>
      <c r="E22" s="408" t="s">
        <v>65</v>
      </c>
      <c r="F22" s="408" t="s">
        <v>54</v>
      </c>
      <c r="G22" s="124">
        <f t="shared" ref="G22:H22" si="6">+G24</f>
        <v>-318596.8</v>
      </c>
      <c r="H22" s="124">
        <f t="shared" si="6"/>
        <v>-318596.8</v>
      </c>
    </row>
    <row r="23" spans="1:8" ht="21.75" customHeight="1">
      <c r="A23" s="357"/>
      <c r="B23" s="357"/>
      <c r="C23" s="357"/>
      <c r="D23" s="357"/>
      <c r="E23" s="91"/>
      <c r="F23" s="92" t="s">
        <v>21</v>
      </c>
      <c r="G23" s="122"/>
      <c r="H23" s="122"/>
    </row>
    <row r="24" spans="1:8" ht="22.15" customHeight="1">
      <c r="A24" s="357"/>
      <c r="B24" s="357"/>
      <c r="C24" s="357"/>
      <c r="D24" s="357"/>
      <c r="E24" s="93" t="s">
        <v>57</v>
      </c>
      <c r="F24" s="85" t="s">
        <v>54</v>
      </c>
      <c r="G24" s="126">
        <f t="shared" ref="G24:H24" si="7">+G26</f>
        <v>-318596.8</v>
      </c>
      <c r="H24" s="126">
        <f t="shared" si="7"/>
        <v>-318596.8</v>
      </c>
    </row>
    <row r="25" spans="1:8">
      <c r="A25" s="357"/>
      <c r="B25" s="357"/>
      <c r="C25" s="357"/>
      <c r="D25" s="357"/>
      <c r="E25" s="347"/>
      <c r="F25" s="84" t="s">
        <v>40</v>
      </c>
      <c r="G25" s="127"/>
      <c r="H25" s="127"/>
    </row>
    <row r="26" spans="1:8">
      <c r="A26" s="357"/>
      <c r="B26" s="357"/>
      <c r="C26" s="357"/>
      <c r="D26" s="357"/>
      <c r="E26" s="347"/>
      <c r="F26" s="94" t="s">
        <v>63</v>
      </c>
      <c r="G26" s="128">
        <f t="shared" ref="G26:H26" si="8">+G28</f>
        <v>-318596.8</v>
      </c>
      <c r="H26" s="128">
        <f t="shared" si="8"/>
        <v>-318596.8</v>
      </c>
    </row>
    <row r="27" spans="1:8" ht="37.5" customHeight="1">
      <c r="A27" s="357"/>
      <c r="B27" s="357"/>
      <c r="C27" s="357"/>
      <c r="D27" s="357"/>
      <c r="E27" s="347"/>
      <c r="F27" s="84" t="s">
        <v>66</v>
      </c>
      <c r="G27" s="127"/>
      <c r="H27" s="127"/>
    </row>
    <row r="28" spans="1:8" ht="24" customHeight="1">
      <c r="A28" s="357"/>
      <c r="B28" s="357"/>
      <c r="C28" s="357"/>
      <c r="D28" s="357"/>
      <c r="E28" s="347"/>
      <c r="F28" s="95" t="s">
        <v>22</v>
      </c>
      <c r="G28" s="127">
        <f t="shared" ref="G28:H30" si="9">+G29</f>
        <v>-318596.8</v>
      </c>
      <c r="H28" s="127">
        <f t="shared" si="9"/>
        <v>-318596.8</v>
      </c>
    </row>
    <row r="29" spans="1:8" ht="21.75" customHeight="1">
      <c r="A29" s="357"/>
      <c r="B29" s="357"/>
      <c r="C29" s="357"/>
      <c r="D29" s="357"/>
      <c r="E29" s="347"/>
      <c r="F29" s="95" t="s">
        <v>23</v>
      </c>
      <c r="G29" s="127">
        <f t="shared" si="9"/>
        <v>-318596.8</v>
      </c>
      <c r="H29" s="127">
        <f t="shared" si="9"/>
        <v>-318596.8</v>
      </c>
    </row>
    <row r="30" spans="1:8" ht="24" customHeight="1">
      <c r="A30" s="357"/>
      <c r="B30" s="357"/>
      <c r="C30" s="357"/>
      <c r="D30" s="357"/>
      <c r="E30" s="347"/>
      <c r="F30" s="95" t="s">
        <v>75</v>
      </c>
      <c r="G30" s="127">
        <f t="shared" si="9"/>
        <v>-318596.8</v>
      </c>
      <c r="H30" s="127">
        <f t="shared" si="9"/>
        <v>-318596.8</v>
      </c>
    </row>
    <row r="31" spans="1:8" ht="22.5" customHeight="1">
      <c r="A31" s="357"/>
      <c r="B31" s="357"/>
      <c r="C31" s="357"/>
      <c r="D31" s="357"/>
      <c r="E31" s="347"/>
      <c r="F31" s="87" t="s">
        <v>68</v>
      </c>
      <c r="G31" s="127">
        <v>-318596.8</v>
      </c>
      <c r="H31" s="127">
        <v>-318596.8</v>
      </c>
    </row>
    <row r="32" spans="1:8" s="98" customFormat="1" ht="36.200000000000003" customHeight="1">
      <c r="A32" s="96"/>
      <c r="B32" s="96"/>
      <c r="C32" s="96"/>
      <c r="D32" s="96"/>
      <c r="E32" s="96"/>
      <c r="F32" s="97" t="s">
        <v>35</v>
      </c>
      <c r="G32" s="86">
        <f t="shared" ref="G32:H32" si="10">+G33</f>
        <v>318596.8</v>
      </c>
      <c r="H32" s="86">
        <f t="shared" si="10"/>
        <v>318596.8</v>
      </c>
    </row>
    <row r="33" spans="1:8" s="100" customFormat="1">
      <c r="A33" s="415" t="s">
        <v>43</v>
      </c>
      <c r="B33" s="416"/>
      <c r="C33" s="418"/>
      <c r="D33" s="421"/>
      <c r="E33" s="421"/>
      <c r="F33" s="99" t="s">
        <v>49</v>
      </c>
      <c r="G33" s="129">
        <f t="shared" ref="G33:H33" si="11">+G35</f>
        <v>318596.8</v>
      </c>
      <c r="H33" s="129">
        <f t="shared" si="11"/>
        <v>318596.8</v>
      </c>
    </row>
    <row r="34" spans="1:8" s="100" customFormat="1">
      <c r="A34" s="415"/>
      <c r="B34" s="417"/>
      <c r="C34" s="419"/>
      <c r="D34" s="422"/>
      <c r="E34" s="422"/>
      <c r="F34" s="102" t="s">
        <v>21</v>
      </c>
      <c r="G34" s="129"/>
      <c r="H34" s="129"/>
    </row>
    <row r="35" spans="1:8" s="100" customFormat="1" ht="25.5" customHeight="1">
      <c r="A35" s="415"/>
      <c r="B35" s="415" t="s">
        <v>82</v>
      </c>
      <c r="C35" s="419"/>
      <c r="D35" s="422"/>
      <c r="E35" s="422"/>
      <c r="F35" s="234" t="s">
        <v>114</v>
      </c>
      <c r="G35" s="129">
        <f t="shared" ref="G35:H35" si="12">+G37</f>
        <v>318596.8</v>
      </c>
      <c r="H35" s="129">
        <f t="shared" si="12"/>
        <v>318596.8</v>
      </c>
    </row>
    <row r="36" spans="1:8" s="100" customFormat="1" ht="25.5" customHeight="1">
      <c r="A36" s="415"/>
      <c r="B36" s="415"/>
      <c r="C36" s="420"/>
      <c r="D36" s="422"/>
      <c r="E36" s="422"/>
      <c r="F36" s="102" t="s">
        <v>21</v>
      </c>
      <c r="G36" s="130"/>
      <c r="H36" s="130"/>
    </row>
    <row r="37" spans="1:8" s="101" customFormat="1" ht="26.25" customHeight="1">
      <c r="A37" s="415"/>
      <c r="B37" s="415"/>
      <c r="C37" s="415" t="s">
        <v>84</v>
      </c>
      <c r="D37" s="422"/>
      <c r="E37" s="422"/>
      <c r="F37" s="234" t="s">
        <v>115</v>
      </c>
      <c r="G37" s="129">
        <f>G39</f>
        <v>318596.8</v>
      </c>
      <c r="H37" s="129">
        <f>H39</f>
        <v>318596.8</v>
      </c>
    </row>
    <row r="38" spans="1:8" s="100" customFormat="1" ht="21.75" customHeight="1">
      <c r="A38" s="415"/>
      <c r="B38" s="415"/>
      <c r="C38" s="415"/>
      <c r="D38" s="422"/>
      <c r="E38" s="422"/>
      <c r="F38" s="102" t="s">
        <v>21</v>
      </c>
      <c r="G38" s="131"/>
      <c r="H38" s="131"/>
    </row>
    <row r="39" spans="1:8" s="100" customFormat="1" ht="30.75" customHeight="1">
      <c r="A39" s="415"/>
      <c r="B39" s="415"/>
      <c r="C39" s="415"/>
      <c r="D39" s="423">
        <v>1168</v>
      </c>
      <c r="E39" s="426" t="s">
        <v>77</v>
      </c>
      <c r="F39" s="427"/>
      <c r="G39" s="129">
        <f t="shared" ref="G39:H39" si="13">+G41</f>
        <v>318596.8</v>
      </c>
      <c r="H39" s="129">
        <f t="shared" si="13"/>
        <v>318596.8</v>
      </c>
    </row>
    <row r="40" spans="1:8" s="100" customFormat="1" ht="16.899999999999999" customHeight="1">
      <c r="A40" s="415"/>
      <c r="B40" s="415"/>
      <c r="C40" s="415"/>
      <c r="D40" s="424"/>
      <c r="E40" s="428">
        <v>11005</v>
      </c>
      <c r="F40" s="104" t="s">
        <v>21</v>
      </c>
      <c r="G40" s="131"/>
      <c r="H40" s="131"/>
    </row>
    <row r="41" spans="1:8" s="100" customFormat="1" ht="33" customHeight="1">
      <c r="A41" s="415"/>
      <c r="B41" s="415"/>
      <c r="C41" s="415"/>
      <c r="D41" s="424"/>
      <c r="E41" s="429"/>
      <c r="F41" s="194" t="s">
        <v>100</v>
      </c>
      <c r="G41" s="129">
        <f t="shared" ref="G41:H41" si="14">+G43</f>
        <v>318596.8</v>
      </c>
      <c r="H41" s="129">
        <f t="shared" si="14"/>
        <v>318596.8</v>
      </c>
    </row>
    <row r="42" spans="1:8" s="100" customFormat="1" ht="21" customHeight="1">
      <c r="A42" s="415"/>
      <c r="B42" s="415"/>
      <c r="C42" s="415"/>
      <c r="D42" s="424"/>
      <c r="E42" s="414"/>
      <c r="F42" s="16" t="s">
        <v>40</v>
      </c>
      <c r="G42" s="131"/>
      <c r="H42" s="131"/>
    </row>
    <row r="43" spans="1:8" s="100" customFormat="1" ht="42.75" customHeight="1">
      <c r="A43" s="415"/>
      <c r="B43" s="415"/>
      <c r="C43" s="415"/>
      <c r="D43" s="424"/>
      <c r="E43" s="414"/>
      <c r="F43" s="105" t="s">
        <v>35</v>
      </c>
      <c r="G43" s="132">
        <f t="shared" ref="G43:H43" si="15">+G45</f>
        <v>318596.8</v>
      </c>
      <c r="H43" s="132">
        <f t="shared" si="15"/>
        <v>318596.8</v>
      </c>
    </row>
    <row r="44" spans="1:8" s="100" customFormat="1" ht="37.5" customHeight="1">
      <c r="A44" s="415"/>
      <c r="B44" s="415"/>
      <c r="C44" s="415"/>
      <c r="D44" s="424"/>
      <c r="E44" s="414"/>
      <c r="F44" s="16" t="s">
        <v>36</v>
      </c>
      <c r="G44" s="131"/>
      <c r="H44" s="131"/>
    </row>
    <row r="45" spans="1:8" s="100" customFormat="1" ht="17.25" customHeight="1">
      <c r="A45" s="415"/>
      <c r="B45" s="415"/>
      <c r="C45" s="415"/>
      <c r="D45" s="424"/>
      <c r="E45" s="414"/>
      <c r="F45" s="16" t="s">
        <v>22</v>
      </c>
      <c r="G45" s="132">
        <f t="shared" ref="G45:H46" si="16">+G46</f>
        <v>318596.8</v>
      </c>
      <c r="H45" s="132">
        <f t="shared" si="16"/>
        <v>318596.8</v>
      </c>
    </row>
    <row r="46" spans="1:8" s="100" customFormat="1" ht="18.75" customHeight="1">
      <c r="A46" s="415"/>
      <c r="B46" s="415"/>
      <c r="C46" s="415"/>
      <c r="D46" s="424"/>
      <c r="E46" s="414"/>
      <c r="F46" s="16" t="s">
        <v>23</v>
      </c>
      <c r="G46" s="131">
        <f t="shared" si="16"/>
        <v>318596.8</v>
      </c>
      <c r="H46" s="131">
        <f t="shared" si="16"/>
        <v>318596.8</v>
      </c>
    </row>
    <row r="47" spans="1:8" s="100" customFormat="1" ht="20.25" customHeight="1">
      <c r="A47" s="415"/>
      <c r="B47" s="415"/>
      <c r="C47" s="415"/>
      <c r="D47" s="424"/>
      <c r="E47" s="414"/>
      <c r="F47" s="16" t="s">
        <v>50</v>
      </c>
      <c r="G47" s="132">
        <f t="shared" ref="G47:H47" si="17">G48</f>
        <v>318596.8</v>
      </c>
      <c r="H47" s="132">
        <f t="shared" si="17"/>
        <v>318596.8</v>
      </c>
    </row>
    <row r="48" spans="1:8" s="100" customFormat="1" ht="35.25" customHeight="1">
      <c r="A48" s="415"/>
      <c r="B48" s="415"/>
      <c r="C48" s="415"/>
      <c r="D48" s="424"/>
      <c r="E48" s="414"/>
      <c r="F48" s="16" t="s">
        <v>51</v>
      </c>
      <c r="G48" s="132">
        <f>G49</f>
        <v>318596.8</v>
      </c>
      <c r="H48" s="132">
        <f>H49</f>
        <v>318596.8</v>
      </c>
    </row>
    <row r="49" spans="1:8" s="100" customFormat="1" ht="25.5" customHeight="1">
      <c r="A49" s="415"/>
      <c r="B49" s="415"/>
      <c r="C49" s="415"/>
      <c r="D49" s="425"/>
      <c r="E49" s="414"/>
      <c r="F49" s="63" t="s">
        <v>93</v>
      </c>
      <c r="G49" s="119">
        <v>318596.8</v>
      </c>
      <c r="H49" s="119">
        <v>318596.8</v>
      </c>
    </row>
  </sheetData>
  <mergeCells count="31">
    <mergeCell ref="G1:H1"/>
    <mergeCell ref="E42:E49"/>
    <mergeCell ref="A33:A49"/>
    <mergeCell ref="B33:B34"/>
    <mergeCell ref="C33:C36"/>
    <mergeCell ref="D33:D38"/>
    <mergeCell ref="E33:E38"/>
    <mergeCell ref="B35:B49"/>
    <mergeCell ref="C37:C49"/>
    <mergeCell ref="D39:D49"/>
    <mergeCell ref="E39:F39"/>
    <mergeCell ref="E40:E41"/>
    <mergeCell ref="A14:A31"/>
    <mergeCell ref="B14:B15"/>
    <mergeCell ref="C14:C17"/>
    <mergeCell ref="D14:D21"/>
    <mergeCell ref="F2:H2"/>
    <mergeCell ref="F4:H4"/>
    <mergeCell ref="F3:H3"/>
    <mergeCell ref="A6:H6"/>
    <mergeCell ref="E14:E21"/>
    <mergeCell ref="B16:B31"/>
    <mergeCell ref="C18:C31"/>
    <mergeCell ref="D22:D31"/>
    <mergeCell ref="E22:F22"/>
    <mergeCell ref="E25:E31"/>
    <mergeCell ref="A9:C9"/>
    <mergeCell ref="D9:E9"/>
    <mergeCell ref="F9:F10"/>
    <mergeCell ref="G8:H8"/>
    <mergeCell ref="G9:H9"/>
  </mergeCells>
  <pageMargins left="0.7" right="0.7" top="0.75" bottom="0.75" header="0.3" footer="0.3"/>
  <pageSetup paperSize="9" scale="55" orientation="portrait" r:id="rId1"/>
  <ignoredErrors>
    <ignoredError sqref="G14:H30 A31:F31 A35 A37:B37 A39:C39 A40:D40 A41:E41 G33:H36 F40 F39 A42:F47 D37:E37 A38:F38 C35:E35 A36:F36 A34:F34 A15:F30 A48:E48 A33:E33 G39:H46 G38:H38 A14:E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'11'!Print_Area</vt:lpstr>
      <vt:lpstr>'6'!Print_Area</vt:lpstr>
      <vt:lpstr>'7'!Print_Area</vt:lpstr>
      <vt:lpstr>'8'!Print_Area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https://mul2.gov.am/tasks/835162/oneclick/havelvacner_3-11.xlsx?token=77fae8eb68ecabb96858365fcb78cbec</cp:keywords>
  <cp:lastModifiedBy>DellA1</cp:lastModifiedBy>
  <cp:lastPrinted>2023-08-10T05:45:18Z</cp:lastPrinted>
  <dcterms:created xsi:type="dcterms:W3CDTF">2021-08-23T10:50:47Z</dcterms:created>
  <dcterms:modified xsi:type="dcterms:W3CDTF">2023-08-10T12:47:03Z</dcterms:modified>
</cp:coreProperties>
</file>