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 defaultThemeVersion="124226"/>
  <bookViews>
    <workbookView xWindow="0" yWindow="0" windowWidth="23256" windowHeight="12336"/>
  </bookViews>
  <sheets>
    <sheet name="1" sheetId="8" r:id="rId1"/>
    <sheet name="2" sheetId="1" r:id="rId2"/>
    <sheet name="3" sheetId="10" r:id="rId3"/>
    <sheet name="4" sheetId="11" r:id="rId4"/>
    <sheet name="5" sheetId="4" r:id="rId5"/>
    <sheet name="6" sheetId="5" r:id="rId6"/>
    <sheet name="7" sheetId="9" r:id="rId7"/>
  </sheets>
  <definedNames>
    <definedName name="_xlnm._FilterDatabase" localSheetId="6" hidden="1">'7'!$G$1:$G$9</definedName>
    <definedName name="AgencyCode" localSheetId="6">#REF!</definedName>
    <definedName name="AgencyCode">#REF!</definedName>
    <definedName name="AgencyName" localSheetId="6">#REF!</definedName>
    <definedName name="AgencyName">#REF!</definedName>
    <definedName name="alisa" localSheetId="6">#REF!</definedName>
    <definedName name="alisa">#REF!</definedName>
    <definedName name="Functional1" localSheetId="6">#REF!</definedName>
    <definedName name="Functional1">#REF!</definedName>
    <definedName name="havelvac" localSheetId="6">#REF!</definedName>
    <definedName name="havelvac">#REF!</definedName>
    <definedName name="havelvac50">#REF!</definedName>
    <definedName name="havelvac7" localSheetId="6">#REF!</definedName>
    <definedName name="havelvac7">#REF!</definedName>
    <definedName name="PANature" localSheetId="6">#REF!</definedName>
    <definedName name="PANature">#REF!</definedName>
    <definedName name="PAType" localSheetId="6">#REF!</definedName>
    <definedName name="PAType">#REF!</definedName>
    <definedName name="Performance2" localSheetId="6">#REF!</definedName>
    <definedName name="Performance2">#REF!</definedName>
    <definedName name="PerformanceType" localSheetId="6">#REF!</definedName>
    <definedName name="PerformanceType">#REF!</definedName>
    <definedName name="_xlnm.Print_Area" localSheetId="6">'7'!$A$1:$G$10</definedName>
    <definedName name="sheet1" localSheetId="6">#REF!</definedName>
    <definedName name="sheet1">#REF!</definedName>
    <definedName name="sheet4" localSheetId="6">#REF!</definedName>
    <definedName name="sheet4">#REF!</definedName>
    <definedName name="sheet7" localSheetId="6">#REF!</definedName>
    <definedName name="sheet7">#REF!</definedName>
    <definedName name="գնումներ" localSheetId="6">#REF!</definedName>
    <definedName name="գնումներ">#REF!</definedName>
    <definedName name="հավ5" localSheetId="6">#REF!</definedName>
    <definedName name="հավ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I17" i="1"/>
  <c r="G10" i="9"/>
  <c r="E18" i="11"/>
  <c r="F18"/>
  <c r="D18"/>
  <c r="E7" i="10"/>
  <c r="D12"/>
  <c r="E12"/>
  <c r="D7"/>
  <c r="D9"/>
  <c r="D11"/>
  <c r="D14"/>
  <c r="F7" i="11" l="1"/>
  <c r="D41" i="4" l="1"/>
  <c r="E41"/>
  <c r="C41"/>
  <c r="C41" i="5" s="1"/>
  <c r="E32" i="8"/>
  <c r="F32"/>
  <c r="D32"/>
  <c r="D25" s="1"/>
  <c r="I43" i="1"/>
  <c r="G46"/>
  <c r="G45" s="1"/>
  <c r="H46"/>
  <c r="H45" s="1"/>
  <c r="H44" s="1"/>
  <c r="H43" s="1"/>
  <c r="I46"/>
  <c r="I45" s="1"/>
  <c r="I44" s="1"/>
  <c r="D13" i="11"/>
  <c r="D9" s="1"/>
  <c r="D7" s="1"/>
  <c r="G12" i="9"/>
  <c r="G11" s="1"/>
  <c r="F13" i="11"/>
  <c r="F9" s="1"/>
  <c r="E13"/>
  <c r="E9" s="1"/>
  <c r="E7" s="1"/>
  <c r="H9" i="10"/>
  <c r="H7" s="1"/>
  <c r="G9"/>
  <c r="G7" s="1"/>
  <c r="F9"/>
  <c r="E9"/>
  <c r="C23" i="4"/>
  <c r="C23" i="5" s="1"/>
  <c r="D23" i="4"/>
  <c r="D23" i="5" s="1"/>
  <c r="E23" i="4"/>
  <c r="E23" i="5" s="1"/>
  <c r="G27" i="1"/>
  <c r="G26" s="1"/>
  <c r="G25" s="1"/>
  <c r="G24" s="1"/>
  <c r="G22" s="1"/>
  <c r="G18" s="1"/>
  <c r="H27"/>
  <c r="H26" s="1"/>
  <c r="H25" s="1"/>
  <c r="H24" s="1"/>
  <c r="H22" s="1"/>
  <c r="E18" i="8" s="1"/>
  <c r="E11" s="1"/>
  <c r="E10" s="1"/>
  <c r="I27" i="1"/>
  <c r="I26" s="1"/>
  <c r="I25" s="1"/>
  <c r="I24" s="1"/>
  <c r="I22" s="1"/>
  <c r="I20" s="1"/>
  <c r="G15" l="1"/>
  <c r="G13" s="1"/>
  <c r="G11" s="1"/>
  <c r="G17"/>
  <c r="D24" i="8"/>
  <c r="H41" i="1"/>
  <c r="H39" s="1"/>
  <c r="H37" s="1"/>
  <c r="H35" s="1"/>
  <c r="H33" s="1"/>
  <c r="H31" s="1"/>
  <c r="E41" i="5"/>
  <c r="I41" i="1"/>
  <c r="I39" s="1"/>
  <c r="I37" s="1"/>
  <c r="I35" s="1"/>
  <c r="I29" s="1"/>
  <c r="D18" i="8"/>
  <c r="D11" s="1"/>
  <c r="D10" s="1"/>
  <c r="F25"/>
  <c r="F24" s="1"/>
  <c r="E25"/>
  <c r="E24" s="1"/>
  <c r="E9" s="1"/>
  <c r="F7" i="10"/>
  <c r="F18" i="8"/>
  <c r="F11" s="1"/>
  <c r="F10" s="1"/>
  <c r="F9" s="1"/>
  <c r="D41" i="5"/>
  <c r="G20" i="1"/>
  <c r="H20"/>
  <c r="H18"/>
  <c r="I18"/>
  <c r="I15" s="1"/>
  <c r="I13" s="1"/>
  <c r="I11" s="1"/>
  <c r="H15" l="1"/>
  <c r="H13" s="1"/>
  <c r="H11" s="1"/>
  <c r="H10" s="1"/>
  <c r="H17"/>
  <c r="H29"/>
  <c r="D9" i="8"/>
  <c r="I10" i="1"/>
  <c r="I33"/>
  <c r="I31" s="1"/>
  <c r="G9" i="9" l="1"/>
  <c r="G44" i="1"/>
  <c r="G43" s="1"/>
  <c r="G41" s="1"/>
  <c r="G39" s="1"/>
  <c r="G37" s="1"/>
  <c r="G35" s="1"/>
  <c r="G33" l="1"/>
  <c r="G31" s="1"/>
  <c r="G29"/>
  <c r="G10" s="1"/>
</calcChain>
</file>

<file path=xl/sharedStrings.xml><?xml version="1.0" encoding="utf-8"?>
<sst xmlns="http://schemas.openxmlformats.org/spreadsheetml/2006/main" count="294" uniqueCount="150">
  <si>
    <t xml:space="preserve"> 02</t>
  </si>
  <si>
    <t xml:space="preserve"> Փրկարար  ծառայություն</t>
  </si>
  <si>
    <t xml:space="preserve"> այդ թվում`</t>
  </si>
  <si>
    <t xml:space="preserve"> 01</t>
  </si>
  <si>
    <t xml:space="preserve"> Փրկարար ծառայություն</t>
  </si>
  <si>
    <t xml:space="preserve"> 11001</t>
  </si>
  <si>
    <t xml:space="preserve"> ՀՀ արտակարգ իրավիճակների նախարարություն</t>
  </si>
  <si>
    <t xml:space="preserve"> 1112</t>
  </si>
  <si>
    <t xml:space="preserve"> 03</t>
  </si>
  <si>
    <t xml:space="preserve"> ՀԱՍԱՐԱԿԱԿԱՆ ԿԱՐԳ,  ԱՆՎՏԱՆԳՈՒԹՅՈՒՆ ԵՎ ԴԱՏԱԿԱՆ ԳՈՐԾՈՒՆԵՈՒԹՅՈՒՆ</t>
  </si>
  <si>
    <t xml:space="preserve"> այդ թվում` ըստ կատարողների</t>
  </si>
  <si>
    <t xml:space="preserve"> ԸՆԴԱՄԵՆԸ ԾԱԽՍԵՐ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</si>
  <si>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</si>
  <si>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Ծրագրային դասիչը</t>
  </si>
  <si>
    <t xml:space="preserve"> Տարի</t>
  </si>
  <si>
    <t xml:space="preserve"> Ծրագիր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</si>
  <si>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</si>
  <si>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</si>
  <si>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</si>
  <si>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</si>
  <si>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</si>
  <si>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</si>
  <si>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</si>
  <si>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</si>
  <si>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</si>
  <si>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</si>
  <si>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 ՀՀ արտակարգ իրավիճակների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</si>
  <si>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</si>
  <si>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</si>
  <si>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</si>
  <si>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</si>
  <si>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</si>
  <si>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</si>
  <si>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</si>
  <si>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</si>
  <si>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</si>
  <si>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</si>
  <si>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</si>
  <si>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</si>
  <si>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</si>
  <si>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 </t>
  </si>
  <si>
    <t xml:space="preserve"> 1112 </t>
  </si>
  <si>
    <t xml:space="preserve"> Արտակարգ իրավիճակների բնագավառի պետական քաղաքականության մշակում, ծրագրերի համակարգում և մոնիտորինգ </t>
  </si>
  <si>
    <t xml:space="preserve"> Միջոցառումն իրականացնողի անվանումը </t>
  </si>
  <si>
    <t xml:space="preserve"> ՄԱՍ 1. ՊԵՏԱԿԱՆ ՄԱՐՄՆԻ ԳԾՈՎ ԱՐԴՅՈՒՆՔԱՅԻՆ (ԿԱՏԱՐՈՂԱԿԱՆ) ՑՈՒՑԱՆԻՇՆԵՐԸ 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</si>
  <si>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</si>
  <si>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</si>
  <si>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</si>
  <si>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</si>
  <si>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</si>
  <si>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 ռում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</si>
  <si>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</si>
  <si>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</si>
  <si>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</si>
  <si>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</si>
  <si>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</si>
  <si>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</si>
  <si>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Հավելված N 1</t>
  </si>
  <si>
    <t>___________  ___-ի N _______ -Ն    որոշման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</si>
  <si>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</si>
  <si>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</si>
  <si>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Աղյուսակ 9.18 </t>
  </si>
  <si>
    <t xml:space="preserve"> Աղյուսակ 9.47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</si>
  <si>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</si>
  <si>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</si>
  <si>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</si>
  <si>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</si>
  <si>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Հավելված N 2</t>
  </si>
  <si>
    <t>Հավելված N 3</t>
  </si>
  <si>
    <t xml:space="preserve"> Բյուջետային գլխավոր կարգադրիչների, ծրագրերի և միջոցառումների անվանումները</t>
  </si>
  <si>
    <t>Ցուցանիշների փոփոխությունները (Ավելացումները նշված են դրական նշանով, իսկ նվազեցումները՝ փակագծերում)</t>
  </si>
  <si>
    <t>ՀԱՅԱՍՏԱՆԻ ՀԱՆՐԱՊԵՏՈՒԹՅԱՆ ՎԱՐՉԱՊԵՏԻ ԱՇԽԱՏԱԿԱԶՄԻ</t>
  </si>
  <si>
    <t xml:space="preserve"> ՂԵԿԱՎԱՐ                                                       Ա. ՀԱՐՈՒԹՅՈՒՆՅԱՆ</t>
  </si>
  <si>
    <t>______________ ի    ___Ն որոշման</t>
  </si>
  <si>
    <t>Գնման առարկայի</t>
  </si>
  <si>
    <t>Կոդը</t>
  </si>
  <si>
    <t>Անվանումը</t>
  </si>
  <si>
    <t xml:space="preserve">Գնման ձև </t>
  </si>
  <si>
    <t>Չափման միավորը</t>
  </si>
  <si>
    <t>Միավորի գինը</t>
  </si>
  <si>
    <t>Քանակը</t>
  </si>
  <si>
    <t>Բաժին N 03</t>
  </si>
  <si>
    <t>Խումբ N 02</t>
  </si>
  <si>
    <t>Դաս N 01</t>
  </si>
  <si>
    <t>դրամ</t>
  </si>
  <si>
    <t>___________  ___-ի N _______ -Ն որոշման    որոշման</t>
  </si>
  <si>
    <t xml:space="preserve"> </t>
  </si>
  <si>
    <t>այդ թվում` բյուջետային ծախսերի տնտեսագիտական դասակարգման հոդվածներ</t>
  </si>
  <si>
    <t xml:space="preserve"> այդ թվում</t>
  </si>
  <si>
    <t>Գումարը (հազար դրամով) Ցուցանիշների փոփոխությունը (ավելացումները նշված են դրական նշանով)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</si>
  <si>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N2111-Ն ՈՐՈՇՄԱՆ N5 ՀԱՎԵԼՎԱԾԻ  N1  ԱՂՅՈՒՍԱԿՈՒՄ ԿԱՏԱՐՎՈՂ ՓՈՓՈԽՈՒԹՅՈՒՆՆԵՐԸ ԵՎ ԼՐԱՑՈՒՄՆԵՐԸ </t>
  </si>
  <si>
    <t>ՀՀ կառավարության 2023 թվականի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</si>
  <si>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</si>
  <si>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>ՀԱՅԱՍՏԱՆԻ ՀԱՆՐԱՊԵՏՈՒԹՅԱՆ ԿԱՌԱՎԱՐՈՒԹՅԱՆ 2022 ԹՎԱԿԱՆԻ ԴԵԿՏԵՄԲԵՐԻ 29-Ի N 2111-Ն ՈՐՈՇՄԱՆ N9 ՀԱՎԵԼՎԱԾԻ N9.18 ԵՎ N9.47  ԱՂՅՈՒՍԱԿՆԵՐՈՒՄ ԿԱՏԱՐՎՈՂ ՓՈՓՈԽՈՒԹՅՈՒՆՆԵՐԸ ԵՎ ԼՐԱՑՈՒՄՆԵՐԸ</t>
  </si>
  <si>
    <t xml:space="preserve">ՀՀ կառավարության  2023 թվականի </t>
  </si>
  <si>
    <t>ՀԱՅԱՍՏԱՆԻ ՀԱՆՐԱՊԵՏՈՒԹՅԱՆ ԿԱՌԱՎԱՐՈՒԹՅԱՆ 2022 ԹՎԱԿԱՆԻ ԴԵԿՏԵՄԲԵՐԻ 29-Ի N 2111-Ն ՈՐՈՇՄԱՆ N 10 ՀԱՎԵԼՎԱԾՈՒՄ ԿԱՏԱՐՎՈՂ ՓՈՓՈԽՈՒԹՅՈՒՆՆԵՐԸ ԵՎ ԼՐԱՑՈՒՄՆԵՐԸ</t>
  </si>
  <si>
    <t xml:space="preserve"> Աղյուսակ 9.1.18 </t>
  </si>
  <si>
    <t xml:space="preserve"> Աղյուսակ 9.1.58 </t>
  </si>
  <si>
    <t>ՀԱՅԱՍՏԱՆԻ ՀԱՆՐԱՊԵՏՈՒԹՅԱՆ ԿԱՌԱՎԱՐՈՒԹՅԱՆ 2022 ԹՎԱԿԱՆԻ ԴԵԿՏԵՄԲԵՐԻ 29-Ի N 2111-Ն ՈՐՈՇՄԱՆ N9.1 ՀԱՎԵԼՎԱԾԻ N9.1.18 ԵՎ N9.1.58  ԱՂՅՈՒՍԱԿՆԵՐՈՒՄ ԿԱՏԱՐՎՈՂ ՓՈՓՈԽՈՒԹՅՈՒՆՆԵՐԸ ԵՎ ԼՐԱՑՈՒՄՆԵՐԸ</t>
  </si>
  <si>
    <t>Ինն ամիս</t>
  </si>
  <si>
    <t>Առաջին կիսամյակ</t>
  </si>
  <si>
    <t>Տարի</t>
  </si>
  <si>
    <t xml:space="preserve">Ծրագիր </t>
  </si>
  <si>
    <t>Միջոցառում</t>
  </si>
  <si>
    <t xml:space="preserve"> Ցուցանիշների փոփոխությունները (նվազեցումները նշված են փակագծերում)</t>
  </si>
  <si>
    <t>Ցուցանիշների փոփոխությունները (նվազեցումները նշված են փակագծերում)</t>
  </si>
  <si>
    <t xml:space="preserve">  Ցուցանիշների փոփոխությունները (ավելացումները նշված են դրական նշանով)</t>
  </si>
  <si>
    <t xml:space="preserve"> Ցուցանիշների փոփոխությունները (ավելացումները նշված են դրական նշանով)</t>
  </si>
  <si>
    <t>ՀՀ արտակարգ իրավիճակների նախարարության Կոտայքի մարզի Գետարգել գյուղի տարածքում անգարի կառուցում</t>
  </si>
  <si>
    <t>ՀՀ արտակարգ իրավիճակների նախարարությանԿոտայքի մարզի Գետարգել գյուղի տարածքում անգարի կառուցուման աշխատանքներ</t>
  </si>
  <si>
    <t>Պետական մարմինների կողմից օգտագործվող ոչ ֆինանասական ակտիվների հետ գործառույթներ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</si>
  <si>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</si>
  <si>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</si>
  <si>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</si>
  <si>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</si>
  <si>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</si>
  <si>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</si>
  <si>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</si>
  <si>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Ցուցանիշների փոփոխությունը (ավելացումները նշված են դրական նշանով)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</si>
  <si>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</si>
  <si>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</si>
  <si>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</si>
  <si>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</si>
  <si>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</si>
  <si>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</si>
  <si>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>այդ թվում`</t>
  </si>
  <si>
    <t>ՀՀ ԱՐՏԱԿԱՐԳ ԻՐԱՎԻՃԱԿՆԵՐԻ ՆԱԽԱՐԱՐՈՒԹՅՈՒՆ</t>
  </si>
  <si>
    <t xml:space="preserve"> ՂԵԿԱՎԱՐ                               Ա.  ՀԱՐՈՒԹՅՈՒՆՅԱՆ</t>
  </si>
  <si>
    <t xml:space="preserve">ՀՀ կառավարության 2023 թվականի
-ի  N       -Ն որոշման 
</t>
  </si>
  <si>
    <t>Հավելված N 5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</si>
  <si>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</si>
  <si>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այդ թվում՝ </t>
  </si>
  <si>
    <t>ՀՀ արտակարգ իրավիճակների նախարարություն</t>
  </si>
  <si>
    <t>Կոտայքի մարզի Գետարգել գյուղի տարածքում անգարի կառուցում</t>
  </si>
  <si>
    <t>այդ թվում` ըստ կատարողների</t>
  </si>
  <si>
    <t>Հավելված N 4
ՀՀ կառավարության 2023 թվականի
 __________-ի ____-ի N _____-Ն որոշման</t>
  </si>
  <si>
    <t>ՀԱՅԱՍՏԱՆԻ ՀԱՆՐԱՊԵՏՈՒԹՅԱՆ ԿԱՌԱՎԱՐՈՒԹՅԱՆ 2022 ԹՎԱԿԱՆԻ ԴԵԿՏԵՄԲԵՐԻ 29-Ի N 2111-Ն ՈՐՈՇՄԱՆ N 5 ՀԱՎԵԼՎԱԾԻ N 2 ԱՂՅՈՒՍԱԿՈՒՄ ԿԱՏԱՐՎՈՂ ՓՈՓՈԽՈՒԹՅՈՒՆՆԵՐԸ ԵՎ ԼՐԱՑՈՒՄՆԵՐԸ</t>
  </si>
  <si>
    <t xml:space="preserve"> ՄԱՍII. ԱՇԽԱՏԱՆՔՆԵՐ</t>
  </si>
  <si>
    <t>արտակարգ իրավիճակներին առնչվող շենքերի կառուցման աշխատանքներ</t>
  </si>
  <si>
    <t>45211280-502</t>
  </si>
  <si>
    <t>ՀԲՄ</t>
  </si>
  <si>
    <t>Հավելված N 6</t>
  </si>
  <si>
    <t>Հավելված  N 7</t>
  </si>
  <si>
    <t>«ՀԱՅԱՍՏԱՆԻ  ՀԱՆՐԱՊԵՏՈՒԹՅԱՆ 2023 ԹՎԱԿԱՆԻ ՊԵՏԱԿԱՆ ԲՅՈՒՋԵԻ ՄԱՍԻՆ» ՀԱՅԱՍՏԱՆԻ  ՀԱՆՐԱՊԵՏՈՒԹՅԱՆ ՕՐԵՆՔԻ N 1 ՀԱՎԵԼՎԱԾԻ N3  ԱՂՅՈՒՍԱԿՈՒՄ ԿԱՏԱՐՎՈՂ  ՓՈՓՈԽՈՒԹՅՈՒՆՆԵՐԸ ԵՎ ԼՐԱՑՈՒՄՆԵՐԸ</t>
  </si>
  <si>
    <t>Ընդամենը</t>
  </si>
  <si>
    <t>ՈՉ ՖԻՆԱՆՍԱԿԱՆ ԱԿՏԻՎՆԵՐԻ ԳԾՈՎ ԾԱԽՍԵՐ</t>
  </si>
  <si>
    <t xml:space="preserve"> - Շենքերի և շինությունների շինարարություն</t>
  </si>
  <si>
    <t>ՀՀ ԿԱՌԱՎԱՐՈՒԹՅՈՒՆ</t>
  </si>
  <si>
    <t>Պահուստային ֆոնդ</t>
  </si>
  <si>
    <t>1112  31003</t>
  </si>
</sst>
</file>

<file path=xl/styles.xml><?xml version="1.0" encoding="utf-8"?>
<styleSheet xmlns="http://schemas.openxmlformats.org/spreadsheetml/2006/main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_ * #,##0_)\ &quot;$&quot;_ ;_ * \(#,##0\)\ &quot;$&quot;_ ;_ * &quot;-&quot;_)\ &quot;$&quot;_ ;_ @_ "/>
    <numFmt numFmtId="169" formatCode="#,##0.0_);\(#,##0.0\)"/>
    <numFmt numFmtId="170" formatCode="_-* #,##0.00\ _֏_-;\-* #,##0.00\ _֏_-;_-* &quot;-&quot;??\ _֏_-;_-@_-"/>
    <numFmt numFmtId="171" formatCode="#,##0.0"/>
    <numFmt numFmtId="172" formatCode="0.0"/>
  </numFmts>
  <fonts count="5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8"/>
      <name val="GHEA Grapalat"/>
      <family val="2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color theme="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2"/>
      <color rgb="FF000000"/>
      <name val="GHEA Grapalat"/>
      <family val="3"/>
    </font>
    <font>
      <i/>
      <sz val="12"/>
      <name val="GHEA Grapalat"/>
      <family val="3"/>
    </font>
    <font>
      <b/>
      <i/>
      <sz val="12"/>
      <color theme="1"/>
      <name val="Calibri"/>
      <family val="2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b/>
      <sz val="10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10"/>
      <color indexed="8"/>
      <name val="GHEA Grapalat"/>
      <family val="3"/>
    </font>
    <font>
      <sz val="10"/>
      <name val="GHEA Grapalat"/>
      <family val="3"/>
    </font>
    <font>
      <b/>
      <u/>
      <sz val="12"/>
      <name val="GHEA Grapalat"/>
      <family val="3"/>
    </font>
    <font>
      <b/>
      <sz val="13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01">
    <xf numFmtId="0" fontId="0" fillId="0" borderId="0"/>
    <xf numFmtId="165" fontId="2" fillId="0" borderId="0" applyFill="0" applyBorder="0" applyProtection="0">
      <alignment horizontal="right" vertical="top"/>
    </xf>
    <xf numFmtId="165" fontId="3" fillId="0" borderId="0" applyFill="0" applyBorder="0" applyProtection="0">
      <alignment horizontal="right" vertical="top"/>
    </xf>
    <xf numFmtId="0" fontId="8" fillId="0" borderId="0"/>
    <xf numFmtId="43" fontId="7" fillId="0" borderId="0" applyFont="0" applyFill="0" applyBorder="0" applyAlignment="0" applyProtection="0"/>
    <xf numFmtId="0" fontId="9" fillId="0" borderId="0"/>
    <xf numFmtId="0" fontId="10" fillId="0" borderId="0"/>
    <xf numFmtId="0" fontId="11" fillId="0" borderId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7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21" borderId="0" applyNumberFormat="0" applyBorder="0" applyAlignment="0" applyProtection="0"/>
    <xf numFmtId="0" fontId="14" fillId="5" borderId="0" applyNumberFormat="0" applyBorder="0" applyAlignment="0" applyProtection="0"/>
    <xf numFmtId="0" fontId="15" fillId="22" borderId="9" applyNumberFormat="0" applyAlignment="0" applyProtection="0"/>
    <xf numFmtId="0" fontId="16" fillId="23" borderId="10" applyNumberFormat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6" borderId="0" applyNumberFormat="0" applyBorder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2" fillId="9" borderId="9" applyNumberFormat="0" applyAlignment="0" applyProtection="0"/>
    <xf numFmtId="0" fontId="23" fillId="0" borderId="14" applyNumberFormat="0" applyFill="0" applyAlignment="0" applyProtection="0"/>
    <xf numFmtId="0" fontId="24" fillId="3" borderId="0" applyNumberFormat="0" applyBorder="0" applyAlignment="0" applyProtection="0"/>
    <xf numFmtId="0" fontId="25" fillId="24" borderId="0" applyNumberFormat="0" applyBorder="0" applyAlignment="0" applyProtection="0"/>
    <xf numFmtId="1" fontId="26" fillId="0" borderId="0"/>
    <xf numFmtId="1" fontId="26" fillId="0" borderId="0"/>
    <xf numFmtId="0" fontId="11" fillId="0" borderId="0"/>
    <xf numFmtId="1" fontId="26" fillId="0" borderId="0"/>
    <xf numFmtId="0" fontId="10" fillId="0" borderId="0"/>
    <xf numFmtId="0" fontId="9" fillId="0" borderId="0"/>
    <xf numFmtId="0" fontId="8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27" fillId="0" borderId="0"/>
    <xf numFmtId="0" fontId="8" fillId="25" borderId="15" applyNumberFormat="0" applyFont="0" applyAlignment="0" applyProtection="0"/>
    <xf numFmtId="0" fontId="28" fillId="22" borderId="16" applyNumberFormat="0" applyAlignment="0" applyProtection="0"/>
    <xf numFmtId="9" fontId="8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11" fillId="0" borderId="0"/>
    <xf numFmtId="1" fontId="26" fillId="0" borderId="0"/>
    <xf numFmtId="0" fontId="11" fillId="0" borderId="0"/>
    <xf numFmtId="43" fontId="8" fillId="0" borderId="0" applyFont="0" applyFill="0" applyBorder="0" applyAlignment="0" applyProtection="0"/>
    <xf numFmtId="0" fontId="34" fillId="0" borderId="0"/>
    <xf numFmtId="0" fontId="3" fillId="0" borderId="0">
      <alignment horizontal="left" vertical="top" wrapText="1"/>
    </xf>
    <xf numFmtId="0" fontId="34" fillId="0" borderId="0"/>
    <xf numFmtId="0" fontId="11" fillId="0" borderId="0"/>
    <xf numFmtId="43" fontId="35" fillId="0" borderId="0" applyFont="0" applyFill="0" applyBorder="0" applyAlignment="0" applyProtection="0"/>
    <xf numFmtId="164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36" fillId="0" borderId="0">
      <alignment horizontal="left" vertical="top" wrapText="1"/>
    </xf>
    <xf numFmtId="0" fontId="12" fillId="0" borderId="0"/>
    <xf numFmtId="0" fontId="1" fillId="0" borderId="0"/>
    <xf numFmtId="0" fontId="9" fillId="0" borderId="0"/>
    <xf numFmtId="9" fontId="8" fillId="0" borderId="0" applyFont="0" applyFill="0" applyBorder="0" applyAlignment="0" applyProtection="0"/>
    <xf numFmtId="0" fontId="11" fillId="0" borderId="0"/>
    <xf numFmtId="0" fontId="37" fillId="0" borderId="0"/>
    <xf numFmtId="167" fontId="8" fillId="0" borderId="0" applyFont="0" applyFill="0" applyBorder="0" applyAlignment="0" applyProtection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4" fillId="0" borderId="0"/>
    <xf numFmtId="170" fontId="7" fillId="0" borderId="0" applyFont="0" applyFill="0" applyBorder="0" applyAlignment="0" applyProtection="0"/>
    <xf numFmtId="0" fontId="8" fillId="0" borderId="0"/>
    <xf numFmtId="0" fontId="8" fillId="0" borderId="0"/>
    <xf numFmtId="0" fontId="9" fillId="0" borderId="0"/>
  </cellStyleXfs>
  <cellXfs count="266">
    <xf numFmtId="0" fontId="0" fillId="0" borderId="0" xfId="0"/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165" fontId="4" fillId="2" borderId="1" xfId="1" applyNumberFormat="1" applyFont="1" applyFill="1" applyBorder="1" applyAlignment="1">
      <alignment horizontal="right" vertical="top"/>
    </xf>
    <xf numFmtId="0" fontId="5" fillId="2" borderId="0" xfId="0" applyFont="1" applyFill="1" applyAlignment="1">
      <alignment horizontal="left" vertical="top" wrapText="1"/>
    </xf>
    <xf numFmtId="165" fontId="6" fillId="2" borderId="1" xfId="2" applyNumberFormat="1" applyFont="1" applyFill="1" applyBorder="1" applyAlignment="1">
      <alignment horizontal="right" vertical="top"/>
    </xf>
    <xf numFmtId="0" fontId="5" fillId="2" borderId="0" xfId="0" applyFont="1" applyFill="1"/>
    <xf numFmtId="165" fontId="4" fillId="2" borderId="1" xfId="2" applyNumberFormat="1" applyFont="1" applyFill="1" applyBorder="1" applyAlignment="1">
      <alignment horizontal="right" vertical="top"/>
    </xf>
    <xf numFmtId="0" fontId="33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left" vertical="center" wrapText="1"/>
    </xf>
    <xf numFmtId="165" fontId="4" fillId="2" borderId="1" xfId="1" applyNumberFormat="1" applyFont="1" applyFill="1" applyBorder="1" applyAlignment="1">
      <alignment horizontal="right" vertical="center"/>
    </xf>
    <xf numFmtId="0" fontId="5" fillId="0" borderId="0" xfId="0" applyFont="1"/>
    <xf numFmtId="0" fontId="5" fillId="0" borderId="0" xfId="59" applyFont="1"/>
    <xf numFmtId="0" fontId="5" fillId="0" borderId="0" xfId="0" applyFont="1" applyAlignment="1"/>
    <xf numFmtId="0" fontId="5" fillId="0" borderId="0" xfId="59" applyFont="1" applyBorder="1"/>
    <xf numFmtId="0" fontId="5" fillId="2" borderId="0" xfId="79" applyFont="1" applyFill="1"/>
    <xf numFmtId="0" fontId="38" fillId="2" borderId="0" xfId="79" applyFont="1" applyFill="1" applyAlignment="1"/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vertical="top" wrapText="1"/>
    </xf>
    <xf numFmtId="0" fontId="33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39" fillId="0" borderId="1" xfId="78" applyFont="1" applyFill="1" applyBorder="1">
      <alignment horizontal="left" vertical="top" wrapText="1"/>
    </xf>
    <xf numFmtId="0" fontId="40" fillId="0" borderId="1" xfId="78" applyFont="1" applyFill="1" applyBorder="1" applyAlignment="1">
      <alignment horizontal="left" vertical="top" wrapText="1"/>
    </xf>
    <xf numFmtId="165" fontId="40" fillId="0" borderId="1" xfId="1" applyNumberFormat="1" applyFont="1" applyFill="1" applyBorder="1" applyAlignment="1">
      <alignment horizontal="right" vertical="top"/>
    </xf>
    <xf numFmtId="0" fontId="39" fillId="0" borderId="0" xfId="78" applyFont="1" applyFill="1">
      <alignment horizontal="left" vertical="top" wrapText="1"/>
    </xf>
    <xf numFmtId="0" fontId="39" fillId="0" borderId="1" xfId="78" applyFont="1" applyFill="1" applyBorder="1" applyAlignment="1">
      <alignment horizontal="left" vertical="top" wrapText="1"/>
    </xf>
    <xf numFmtId="0" fontId="41" fillId="0" borderId="1" xfId="78" applyFont="1" applyFill="1" applyBorder="1">
      <alignment horizontal="left" vertical="top" wrapText="1"/>
    </xf>
    <xf numFmtId="165" fontId="39" fillId="0" borderId="1" xfId="2" applyNumberFormat="1" applyFont="1" applyFill="1" applyBorder="1" applyAlignment="1">
      <alignment horizontal="right" vertical="top"/>
    </xf>
    <xf numFmtId="0" fontId="33" fillId="0" borderId="1" xfId="0" applyFont="1" applyFill="1" applyBorder="1" applyAlignment="1">
      <alignment horizontal="left" vertical="top" wrapText="1"/>
    </xf>
    <xf numFmtId="0" fontId="39" fillId="2" borderId="0" xfId="78" applyFont="1" applyFill="1">
      <alignment horizontal="left" vertical="top" wrapText="1"/>
    </xf>
    <xf numFmtId="0" fontId="39" fillId="2" borderId="0" xfId="78" applyFont="1" applyFill="1" applyAlignment="1">
      <alignment horizontal="left" vertical="top" wrapText="1"/>
    </xf>
    <xf numFmtId="0" fontId="4" fillId="2" borderId="0" xfId="0" applyFont="1" applyFill="1" applyAlignment="1">
      <alignment vertical="top" wrapText="1"/>
    </xf>
    <xf numFmtId="0" fontId="39" fillId="2" borderId="1" xfId="0" applyFont="1" applyFill="1" applyBorder="1" applyAlignment="1">
      <alignment horizontal="left" vertical="top" wrapText="1"/>
    </xf>
    <xf numFmtId="0" fontId="33" fillId="0" borderId="1" xfId="0" applyFont="1" applyBorder="1" applyAlignment="1">
      <alignment horizontal="left" vertical="top" wrapText="1"/>
    </xf>
    <xf numFmtId="0" fontId="33" fillId="0" borderId="0" xfId="0" applyFont="1"/>
    <xf numFmtId="0" fontId="40" fillId="0" borderId="1" xfId="0" applyFont="1" applyBorder="1" applyAlignment="1">
      <alignment horizontal="left" vertical="top" wrapText="1"/>
    </xf>
    <xf numFmtId="0" fontId="40" fillId="0" borderId="1" xfId="0" applyFont="1" applyBorder="1" applyAlignment="1">
      <alignment vertical="top" wrapText="1"/>
    </xf>
    <xf numFmtId="0" fontId="40" fillId="0" borderId="0" xfId="0" applyFont="1" applyAlignment="1">
      <alignment vertical="top" wrapText="1"/>
    </xf>
    <xf numFmtId="0" fontId="40" fillId="0" borderId="0" xfId="0" applyFont="1" applyBorder="1" applyAlignment="1">
      <alignment vertical="top" wrapText="1"/>
    </xf>
    <xf numFmtId="165" fontId="4" fillId="0" borderId="1" xfId="2" applyNumberFormat="1" applyFont="1" applyBorder="1" applyAlignment="1">
      <alignment horizontal="right" vertical="top"/>
    </xf>
    <xf numFmtId="165" fontId="4" fillId="0" borderId="0" xfId="2" applyNumberFormat="1" applyFont="1" applyBorder="1" applyAlignment="1">
      <alignment horizontal="right" vertical="top"/>
    </xf>
    <xf numFmtId="0" fontId="40" fillId="0" borderId="8" xfId="0" applyFont="1" applyBorder="1" applyAlignment="1">
      <alignment horizontal="left" vertical="top" wrapText="1"/>
    </xf>
    <xf numFmtId="0" fontId="39" fillId="0" borderId="1" xfId="0" applyFont="1" applyBorder="1" applyAlignment="1">
      <alignment horizontal="left" vertical="top" wrapText="1"/>
    </xf>
    <xf numFmtId="0" fontId="39" fillId="0" borderId="0" xfId="0" applyFont="1" applyAlignment="1">
      <alignment vertical="top" wrapText="1"/>
    </xf>
    <xf numFmtId="0" fontId="39" fillId="0" borderId="0" xfId="0" applyFont="1" applyBorder="1" applyAlignment="1">
      <alignment horizontal="right" vertical="top" wrapText="1"/>
    </xf>
    <xf numFmtId="0" fontId="39" fillId="0" borderId="0" xfId="0" applyFont="1" applyBorder="1" applyAlignment="1">
      <alignment vertical="top" wrapText="1"/>
    </xf>
    <xf numFmtId="0" fontId="6" fillId="2" borderId="0" xfId="96" applyFont="1" applyFill="1" applyAlignment="1">
      <alignment vertical="center"/>
    </xf>
    <xf numFmtId="0" fontId="6" fillId="2" borderId="0" xfId="96" applyFont="1" applyFill="1" applyAlignment="1">
      <alignment vertical="top"/>
    </xf>
    <xf numFmtId="0" fontId="6" fillId="2" borderId="0" xfId="96" applyFont="1" applyFill="1"/>
    <xf numFmtId="0" fontId="6" fillId="2" borderId="0" xfId="96" applyFont="1" applyFill="1" applyAlignment="1">
      <alignment vertical="center" wrapText="1"/>
    </xf>
    <xf numFmtId="165" fontId="4" fillId="2" borderId="1" xfId="78" applyNumberFormat="1" applyFont="1" applyFill="1" applyBorder="1" applyAlignment="1">
      <alignment horizontal="right" vertical="top" wrapText="1"/>
    </xf>
    <xf numFmtId="169" fontId="6" fillId="2" borderId="1" xfId="96" applyNumberFormat="1" applyFont="1" applyFill="1" applyBorder="1" applyAlignment="1">
      <alignment horizontal="left" vertical="center" wrapText="1"/>
    </xf>
    <xf numFmtId="169" fontId="6" fillId="2" borderId="1" xfId="96" applyNumberFormat="1" applyFont="1" applyFill="1" applyBorder="1" applyAlignment="1">
      <alignment horizontal="left" vertical="top" wrapText="1"/>
    </xf>
    <xf numFmtId="49" fontId="42" fillId="2" borderId="1" xfId="96" applyNumberFormat="1" applyFont="1" applyFill="1" applyBorder="1" applyAlignment="1">
      <alignment horizontal="left" vertical="center" wrapText="1"/>
    </xf>
    <xf numFmtId="165" fontId="4" fillId="0" borderId="1" xfId="78" applyNumberFormat="1" applyFont="1" applyBorder="1" applyAlignment="1">
      <alignment horizontal="right" vertical="top" wrapText="1"/>
    </xf>
    <xf numFmtId="165" fontId="6" fillId="0" borderId="1" xfId="78" applyNumberFormat="1" applyFont="1" applyBorder="1" applyAlignment="1">
      <alignment horizontal="right" vertical="center" wrapText="1"/>
    </xf>
    <xf numFmtId="165" fontId="6" fillId="2" borderId="0" xfId="96" applyNumberFormat="1" applyFont="1" applyFill="1" applyAlignment="1">
      <alignment vertical="top"/>
    </xf>
    <xf numFmtId="0" fontId="5" fillId="0" borderId="0" xfId="0" applyFont="1" applyAlignment="1">
      <alignment horizontal="right" vertical="top" wrapText="1"/>
    </xf>
    <xf numFmtId="0" fontId="40" fillId="0" borderId="0" xfId="0" applyFont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38" fillId="2" borderId="1" xfId="0" applyFont="1" applyFill="1" applyBorder="1" applyAlignment="1">
      <alignment horizontal="left" vertical="top" wrapText="1"/>
    </xf>
    <xf numFmtId="0" fontId="6" fillId="2" borderId="1" xfId="78" applyFont="1" applyFill="1" applyBorder="1" applyAlignment="1">
      <alignment horizontal="left" vertical="top" wrapText="1"/>
    </xf>
    <xf numFmtId="0" fontId="39" fillId="0" borderId="1" xfId="78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vertical="top" wrapText="1"/>
    </xf>
    <xf numFmtId="0" fontId="45" fillId="0" borderId="1" xfId="0" applyFont="1" applyBorder="1" applyAlignment="1">
      <alignment horizontal="left" vertical="top" wrapText="1"/>
    </xf>
    <xf numFmtId="0" fontId="45" fillId="0" borderId="0" xfId="0" applyFont="1" applyAlignment="1">
      <alignment vertical="top" wrapText="1"/>
    </xf>
    <xf numFmtId="0" fontId="45" fillId="0" borderId="0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0" fontId="46" fillId="0" borderId="0" xfId="0" applyFont="1"/>
    <xf numFmtId="0" fontId="6" fillId="0" borderId="0" xfId="0" applyFont="1" applyAlignment="1">
      <alignment vertical="top" wrapText="1"/>
    </xf>
    <xf numFmtId="0" fontId="39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/>
    <xf numFmtId="0" fontId="39" fillId="2" borderId="1" xfId="78" applyFont="1" applyFill="1" applyBorder="1">
      <alignment horizontal="left" vertical="top" wrapText="1"/>
    </xf>
    <xf numFmtId="165" fontId="40" fillId="0" borderId="1" xfId="1" applyNumberFormat="1" applyFont="1" applyFill="1" applyBorder="1" applyAlignment="1">
      <alignment horizontal="right" vertical="center"/>
    </xf>
    <xf numFmtId="165" fontId="39" fillId="0" borderId="1" xfId="2" applyNumberFormat="1" applyFont="1" applyFill="1" applyBorder="1" applyAlignment="1">
      <alignment horizontal="right" vertical="center"/>
    </xf>
    <xf numFmtId="0" fontId="39" fillId="0" borderId="1" xfId="0" applyFont="1" applyBorder="1" applyAlignment="1">
      <alignment horizontal="center" vertical="center" wrapText="1"/>
    </xf>
    <xf numFmtId="0" fontId="40" fillId="0" borderId="1" xfId="78" applyFont="1" applyFill="1" applyBorder="1" applyAlignment="1">
      <alignment horizontal="left" vertical="center" wrapText="1"/>
    </xf>
    <xf numFmtId="0" fontId="33" fillId="0" borderId="1" xfId="0" applyFont="1" applyBorder="1"/>
    <xf numFmtId="0" fontId="38" fillId="2" borderId="0" xfId="79" applyFont="1" applyFill="1" applyAlignment="1">
      <alignment horizontal="left"/>
    </xf>
    <xf numFmtId="0" fontId="38" fillId="2" borderId="0" xfId="79" applyFont="1" applyFill="1" applyAlignment="1">
      <alignment horizontal="left"/>
    </xf>
    <xf numFmtId="49" fontId="5" fillId="2" borderId="1" xfId="0" applyNumberFormat="1" applyFont="1" applyFill="1" applyBorder="1" applyAlignment="1">
      <alignment vertical="top" wrapText="1"/>
    </xf>
    <xf numFmtId="0" fontId="5" fillId="2" borderId="1" xfId="0" applyFont="1" applyFill="1" applyBorder="1" applyAlignment="1">
      <alignment vertical="center" wrapText="1"/>
    </xf>
    <xf numFmtId="49" fontId="38" fillId="2" borderId="1" xfId="0" applyNumberFormat="1" applyFont="1" applyFill="1" applyBorder="1" applyAlignment="1">
      <alignment vertical="top" wrapText="1"/>
    </xf>
    <xf numFmtId="0" fontId="4" fillId="0" borderId="1" xfId="78" applyFont="1" applyFill="1" applyBorder="1" applyAlignment="1">
      <alignment horizontal="left" vertical="top" wrapText="1"/>
    </xf>
    <xf numFmtId="0" fontId="39" fillId="2" borderId="1" xfId="78" applyFont="1" applyFill="1" applyBorder="1" applyAlignment="1">
      <alignment horizontal="left" vertical="center" wrapText="1"/>
    </xf>
    <xf numFmtId="0" fontId="6" fillId="2" borderId="0" xfId="51" applyNumberFormat="1" applyFont="1" applyFill="1" applyAlignment="1">
      <alignment vertical="center" wrapText="1"/>
    </xf>
    <xf numFmtId="0" fontId="4" fillId="2" borderId="0" xfId="51" applyNumberFormat="1" applyFont="1" applyFill="1" applyAlignment="1">
      <alignment vertical="center" wrapText="1"/>
    </xf>
    <xf numFmtId="49" fontId="4" fillId="2" borderId="0" xfId="51" applyNumberFormat="1" applyFont="1" applyFill="1" applyAlignment="1">
      <alignment horizontal="center" vertical="center" wrapText="1"/>
    </xf>
    <xf numFmtId="0" fontId="4" fillId="2" borderId="0" xfId="51" applyNumberFormat="1" applyFont="1" applyFill="1" applyAlignment="1">
      <alignment horizontal="center" vertical="center" wrapText="1"/>
    </xf>
    <xf numFmtId="169" fontId="4" fillId="2" borderId="0" xfId="51" applyNumberFormat="1" applyFont="1" applyFill="1" applyAlignment="1">
      <alignment horizontal="center" vertical="center" wrapText="1"/>
    </xf>
    <xf numFmtId="0" fontId="6" fillId="2" borderId="0" xfId="51" applyNumberFormat="1" applyFont="1" applyFill="1" applyAlignment="1">
      <alignment horizontal="center" vertical="center" wrapText="1"/>
    </xf>
    <xf numFmtId="49" fontId="47" fillId="2" borderId="1" xfId="51" applyNumberFormat="1" applyFont="1" applyFill="1" applyBorder="1" applyAlignment="1">
      <alignment horizontal="center" vertical="center" textRotation="90" wrapText="1"/>
    </xf>
    <xf numFmtId="169" fontId="48" fillId="2" borderId="1" xfId="51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textRotation="90" wrapText="1"/>
    </xf>
    <xf numFmtId="0" fontId="4" fillId="2" borderId="1" xfId="0" applyNumberFormat="1" applyFont="1" applyFill="1" applyBorder="1" applyAlignment="1">
      <alignment horizontal="center" vertical="center" wrapText="1"/>
    </xf>
    <xf numFmtId="169" fontId="47" fillId="2" borderId="6" xfId="51" applyNumberFormat="1" applyFont="1" applyFill="1" applyBorder="1" applyAlignment="1">
      <alignment horizontal="center" vertical="center" wrapText="1"/>
    </xf>
    <xf numFmtId="171" fontId="4" fillId="2" borderId="6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4" fillId="2" borderId="1" xfId="51" applyNumberFormat="1" applyFont="1" applyFill="1" applyBorder="1" applyAlignment="1">
      <alignment horizontal="center" vertical="center" wrapText="1"/>
    </xf>
    <xf numFmtId="0" fontId="6" fillId="2" borderId="1" xfId="51" applyNumberFormat="1" applyFont="1" applyFill="1" applyBorder="1" applyAlignment="1">
      <alignment horizontal="center" vertical="center" wrapText="1"/>
    </xf>
    <xf numFmtId="0" fontId="49" fillId="2" borderId="1" xfId="51" applyNumberFormat="1" applyFont="1" applyFill="1" applyBorder="1" applyAlignment="1">
      <alignment horizontal="center" vertical="center" wrapText="1"/>
    </xf>
    <xf numFmtId="169" fontId="47" fillId="2" borderId="6" xfId="51" applyNumberFormat="1" applyFont="1" applyFill="1" applyBorder="1" applyAlignment="1">
      <alignment horizontal="center" wrapText="1"/>
    </xf>
    <xf numFmtId="169" fontId="50" fillId="2" borderId="1" xfId="51" applyNumberFormat="1" applyFont="1" applyFill="1" applyBorder="1" applyAlignment="1">
      <alignment horizontal="center" vertical="center" wrapText="1"/>
    </xf>
    <xf numFmtId="169" fontId="6" fillId="2" borderId="1" xfId="51" applyNumberFormat="1" applyFont="1" applyFill="1" applyBorder="1" applyAlignment="1">
      <alignment horizontal="center" vertical="center" wrapText="1"/>
    </xf>
    <xf numFmtId="0" fontId="4" fillId="2" borderId="1" xfId="99" applyFont="1" applyFill="1" applyBorder="1" applyAlignment="1">
      <alignment horizontal="center" vertical="center" wrapText="1"/>
    </xf>
    <xf numFmtId="49" fontId="43" fillId="2" borderId="1" xfId="0" applyNumberFormat="1" applyFont="1" applyFill="1" applyBorder="1" applyAlignment="1">
      <alignment vertical="top" wrapText="1"/>
    </xf>
    <xf numFmtId="169" fontId="47" fillId="2" borderId="1" xfId="51" applyNumberFormat="1" applyFont="1" applyFill="1" applyBorder="1" applyAlignment="1">
      <alignment horizontal="center" vertical="center" wrapText="1"/>
    </xf>
    <xf numFmtId="169" fontId="4" fillId="2" borderId="1" xfId="51" applyNumberFormat="1" applyFont="1" applyFill="1" applyBorder="1" applyAlignment="1">
      <alignment horizontal="center" vertical="center" wrapText="1"/>
    </xf>
    <xf numFmtId="0" fontId="4" fillId="2" borderId="0" xfId="99" applyFont="1" applyFill="1" applyBorder="1" applyAlignment="1">
      <alignment horizontal="center" vertical="center" wrapText="1"/>
    </xf>
    <xf numFmtId="0" fontId="4" fillId="2" borderId="0" xfId="51" applyNumberFormat="1" applyFont="1" applyFill="1" applyBorder="1" applyAlignment="1">
      <alignment horizontal="center" vertical="center" wrapText="1"/>
    </xf>
    <xf numFmtId="49" fontId="38" fillId="2" borderId="0" xfId="0" applyNumberFormat="1" applyFont="1" applyFill="1" applyBorder="1" applyAlignment="1">
      <alignment vertical="top" wrapText="1"/>
    </xf>
    <xf numFmtId="0" fontId="45" fillId="0" borderId="0" xfId="78" applyFont="1" applyBorder="1" applyAlignment="1">
      <alignment horizontal="left" vertical="top" wrapText="1"/>
    </xf>
    <xf numFmtId="169" fontId="6" fillId="2" borderId="0" xfId="51" applyNumberFormat="1" applyFont="1" applyFill="1" applyAlignment="1">
      <alignment vertical="center" wrapText="1"/>
    </xf>
    <xf numFmtId="0" fontId="6" fillId="0" borderId="0" xfId="51" applyNumberFormat="1" applyFont="1" applyAlignment="1">
      <alignment vertical="center" wrapText="1"/>
    </xf>
    <xf numFmtId="49" fontId="52" fillId="0" borderId="0" xfId="51" applyNumberFormat="1" applyFont="1" applyFill="1" applyAlignment="1">
      <alignment horizontal="center" vertical="center" wrapText="1"/>
    </xf>
    <xf numFmtId="0" fontId="53" fillId="0" borderId="0" xfId="51" applyNumberFormat="1" applyFont="1" applyFill="1" applyAlignment="1">
      <alignment horizontal="center" vertical="center" wrapText="1"/>
    </xf>
    <xf numFmtId="169" fontId="6" fillId="0" borderId="2" xfId="51" applyNumberFormat="1" applyFont="1" applyFill="1" applyBorder="1" applyAlignment="1">
      <alignment horizontal="right" vertical="center" wrapText="1"/>
    </xf>
    <xf numFmtId="49" fontId="55" fillId="0" borderId="1" xfId="51" applyNumberFormat="1" applyFont="1" applyFill="1" applyBorder="1" applyAlignment="1">
      <alignment horizontal="center" vertical="center" textRotation="90" wrapText="1"/>
    </xf>
    <xf numFmtId="171" fontId="48" fillId="2" borderId="8" xfId="0" applyNumberFormat="1" applyFont="1" applyFill="1" applyBorder="1" applyAlignment="1">
      <alignment horizontal="center" vertical="center" wrapText="1"/>
    </xf>
    <xf numFmtId="0" fontId="56" fillId="0" borderId="0" xfId="51" applyNumberFormat="1" applyFont="1" applyAlignment="1">
      <alignment horizontal="center" vertical="center" wrapText="1"/>
    </xf>
    <xf numFmtId="171" fontId="47" fillId="2" borderId="1" xfId="0" applyNumberFormat="1" applyFont="1" applyFill="1" applyBorder="1" applyAlignment="1">
      <alignment horizontal="center" vertical="center" wrapText="1"/>
    </xf>
    <xf numFmtId="49" fontId="47" fillId="0" borderId="1" xfId="51" applyNumberFormat="1" applyFont="1" applyFill="1" applyBorder="1" applyAlignment="1">
      <alignment horizontal="center" vertical="center" textRotation="90" wrapText="1"/>
    </xf>
    <xf numFmtId="0" fontId="48" fillId="0" borderId="1" xfId="51" applyNumberFormat="1" applyFont="1" applyFill="1" applyBorder="1" applyAlignment="1">
      <alignment horizontal="center" vertical="center" wrapText="1"/>
    </xf>
    <xf numFmtId="171" fontId="47" fillId="2" borderId="1" xfId="0" applyNumberFormat="1" applyFont="1" applyFill="1" applyBorder="1" applyAlignment="1">
      <alignment vertical="center" wrapText="1"/>
    </xf>
    <xf numFmtId="0" fontId="6" fillId="0" borderId="1" xfId="51" applyNumberFormat="1" applyFont="1" applyBorder="1" applyAlignment="1">
      <alignment horizontal="center" vertical="center" wrapText="1"/>
    </xf>
    <xf numFmtId="0" fontId="49" fillId="0" borderId="1" xfId="51" applyNumberFormat="1" applyFont="1" applyBorder="1" applyAlignment="1">
      <alignment horizontal="center" vertical="center" wrapText="1"/>
    </xf>
    <xf numFmtId="169" fontId="47" fillId="0" borderId="1" xfId="51" applyNumberFormat="1" applyFont="1" applyFill="1" applyBorder="1" applyAlignment="1">
      <alignment horizontal="center" wrapText="1"/>
    </xf>
    <xf numFmtId="171" fontId="6" fillId="0" borderId="0" xfId="51" applyNumberFormat="1" applyFont="1" applyAlignment="1">
      <alignment vertical="center" wrapText="1"/>
    </xf>
    <xf numFmtId="169" fontId="6" fillId="0" borderId="1" xfId="51" applyNumberFormat="1" applyFont="1" applyBorder="1" applyAlignment="1">
      <alignment horizontal="right" vertical="center" wrapText="1"/>
    </xf>
    <xf numFmtId="0" fontId="4" fillId="0" borderId="1" xfId="51" applyNumberFormat="1" applyFont="1" applyBorder="1" applyAlignment="1">
      <alignment horizontal="center" vertical="top" wrapText="1"/>
    </xf>
    <xf numFmtId="0" fontId="42" fillId="0" borderId="1" xfId="0" applyFont="1" applyBorder="1" applyAlignment="1">
      <alignment horizontal="left" vertical="center" wrapText="1"/>
    </xf>
    <xf numFmtId="0" fontId="38" fillId="2" borderId="1" xfId="0" applyFont="1" applyFill="1" applyBorder="1" applyAlignment="1">
      <alignment horizontal="left" vertical="center" wrapText="1"/>
    </xf>
    <xf numFmtId="0" fontId="4" fillId="0" borderId="1" xfId="5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169" fontId="48" fillId="0" borderId="1" xfId="51" applyNumberFormat="1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51" applyNumberFormat="1" applyFont="1" applyBorder="1" applyAlignment="1">
      <alignment horizontal="center" vertical="top" wrapText="1"/>
    </xf>
    <xf numFmtId="0" fontId="6" fillId="0" borderId="0" xfId="51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42" fillId="0" borderId="0" xfId="0" applyFont="1" applyBorder="1" applyAlignment="1">
      <alignment horizontal="left" vertical="center" wrapText="1"/>
    </xf>
    <xf numFmtId="49" fontId="5" fillId="2" borderId="0" xfId="0" applyNumberFormat="1" applyFont="1" applyFill="1" applyBorder="1" applyAlignment="1">
      <alignment vertical="top" wrapText="1"/>
    </xf>
    <xf numFmtId="0" fontId="6" fillId="0" borderId="0" xfId="51" applyNumberFormat="1" applyFont="1" applyAlignment="1">
      <alignment horizontal="center" vertical="center" wrapText="1"/>
    </xf>
    <xf numFmtId="169" fontId="6" fillId="0" borderId="0" xfId="51" applyNumberFormat="1" applyFont="1" applyAlignment="1">
      <alignment horizontal="right" vertical="center" wrapText="1"/>
    </xf>
    <xf numFmtId="0" fontId="42" fillId="0" borderId="1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vertical="center" wrapText="1"/>
    </xf>
    <xf numFmtId="0" fontId="44" fillId="0" borderId="1" xfId="0" applyFont="1" applyBorder="1" applyAlignment="1">
      <alignment horizontal="center" vertical="center" wrapText="1"/>
    </xf>
    <xf numFmtId="0" fontId="39" fillId="0" borderId="0" xfId="0" applyFont="1" applyBorder="1" applyAlignment="1">
      <alignment vertical="center" wrapText="1"/>
    </xf>
    <xf numFmtId="0" fontId="33" fillId="0" borderId="0" xfId="0" applyFont="1" applyBorder="1"/>
    <xf numFmtId="0" fontId="39" fillId="0" borderId="4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wrapText="1"/>
    </xf>
    <xf numFmtId="0" fontId="5" fillId="2" borderId="0" xfId="0" applyFont="1" applyFill="1" applyBorder="1" applyAlignment="1">
      <alignment horizontal="left" vertical="top" wrapText="1"/>
    </xf>
    <xf numFmtId="0" fontId="41" fillId="2" borderId="0" xfId="0" applyFont="1" applyFill="1" applyBorder="1" applyAlignment="1">
      <alignment horizontal="left" vertical="top" wrapText="1"/>
    </xf>
    <xf numFmtId="165" fontId="6" fillId="2" borderId="0" xfId="2" applyNumberFormat="1" applyFont="1" applyFill="1" applyBorder="1" applyAlignment="1">
      <alignment horizontal="right" vertical="top"/>
    </xf>
    <xf numFmtId="3" fontId="5" fillId="0" borderId="1" xfId="0" applyNumberFormat="1" applyFont="1" applyBorder="1" applyAlignment="1">
      <alignment horizontal="center" vertical="center"/>
    </xf>
    <xf numFmtId="0" fontId="38" fillId="2" borderId="0" xfId="79" applyFont="1" applyFill="1" applyAlignment="1">
      <alignment horizontal="left"/>
    </xf>
    <xf numFmtId="169" fontId="47" fillId="2" borderId="6" xfId="5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7" fillId="2" borderId="1" xfId="0" applyFont="1" applyFill="1" applyBorder="1" applyAlignment="1">
      <alignment horizontal="center" vertical="center" wrapText="1"/>
    </xf>
    <xf numFmtId="0" fontId="5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right" vertical="center"/>
    </xf>
    <xf numFmtId="169" fontId="51" fillId="2" borderId="1" xfId="5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 vertical="top" wrapText="1"/>
    </xf>
    <xf numFmtId="0" fontId="38" fillId="2" borderId="2" xfId="79" applyFont="1" applyFill="1" applyBorder="1" applyAlignment="1">
      <alignment horizontal="center" vertical="center" wrapText="1"/>
    </xf>
    <xf numFmtId="0" fontId="38" fillId="2" borderId="0" xfId="79" applyFont="1" applyFill="1" applyAlignment="1">
      <alignment horizontal="left"/>
    </xf>
    <xf numFmtId="0" fontId="39" fillId="0" borderId="1" xfId="78" applyFont="1" applyFill="1" applyBorder="1" applyAlignment="1">
      <alignment horizontal="center" vertical="top" wrapText="1"/>
    </xf>
    <xf numFmtId="0" fontId="39" fillId="0" borderId="3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8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6" fontId="5" fillId="0" borderId="3" xfId="76" applyNumberFormat="1" applyFont="1" applyFill="1" applyBorder="1" applyAlignment="1">
      <alignment horizontal="center" vertical="center" wrapText="1"/>
    </xf>
    <xf numFmtId="166" fontId="5" fillId="0" borderId="7" xfId="76" applyNumberFormat="1" applyFont="1" applyFill="1" applyBorder="1" applyAlignment="1">
      <alignment horizontal="center" vertical="center" wrapText="1"/>
    </xf>
    <xf numFmtId="166" fontId="5" fillId="0" borderId="4" xfId="76" applyNumberFormat="1" applyFont="1" applyFill="1" applyBorder="1" applyAlignment="1">
      <alignment horizontal="center" vertical="center" wrapText="1"/>
    </xf>
    <xf numFmtId="169" fontId="6" fillId="2" borderId="0" xfId="51" applyNumberFormat="1" applyFont="1" applyFill="1" applyAlignment="1">
      <alignment horizontal="right" vertical="center" wrapText="1"/>
    </xf>
    <xf numFmtId="2" fontId="6" fillId="2" borderId="0" xfId="51" applyNumberFormat="1" applyFont="1" applyFill="1" applyAlignment="1">
      <alignment horizontal="right" vertical="center" wrapText="1"/>
    </xf>
    <xf numFmtId="0" fontId="4" fillId="2" borderId="0" xfId="51" applyNumberFormat="1" applyFont="1" applyFill="1" applyAlignment="1">
      <alignment horizontal="center" vertical="center" wrapText="1"/>
    </xf>
    <xf numFmtId="169" fontId="6" fillId="2" borderId="2" xfId="51" applyNumberFormat="1" applyFont="1" applyFill="1" applyBorder="1" applyAlignment="1">
      <alignment horizontal="right" vertical="center" wrapText="1"/>
    </xf>
    <xf numFmtId="49" fontId="47" fillId="2" borderId="3" xfId="51" applyNumberFormat="1" applyFont="1" applyFill="1" applyBorder="1" applyAlignment="1">
      <alignment horizontal="center" vertical="center" wrapText="1"/>
    </xf>
    <xf numFmtId="49" fontId="47" fillId="2" borderId="4" xfId="51" applyNumberFormat="1" applyFont="1" applyFill="1" applyBorder="1" applyAlignment="1">
      <alignment horizontal="center" vertical="center" wrapText="1"/>
    </xf>
    <xf numFmtId="0" fontId="47" fillId="2" borderId="8" xfId="51" applyNumberFormat="1" applyFont="1" applyFill="1" applyBorder="1" applyAlignment="1">
      <alignment horizontal="center" vertical="center" wrapText="1"/>
    </xf>
    <xf numFmtId="0" fontId="47" fillId="2" borderId="6" xfId="51" applyNumberFormat="1" applyFont="1" applyFill="1" applyBorder="1" applyAlignment="1">
      <alignment horizontal="center" vertical="center" wrapText="1"/>
    </xf>
    <xf numFmtId="169" fontId="47" fillId="2" borderId="8" xfId="51" applyNumberFormat="1" applyFont="1" applyFill="1" applyBorder="1" applyAlignment="1">
      <alignment horizontal="center" vertical="center" wrapText="1"/>
    </xf>
    <xf numFmtId="169" fontId="47" fillId="2" borderId="6" xfId="51" applyNumberFormat="1" applyFont="1" applyFill="1" applyBorder="1" applyAlignment="1">
      <alignment horizontal="center" vertical="center" wrapText="1"/>
    </xf>
    <xf numFmtId="169" fontId="47" fillId="2" borderId="3" xfId="51" applyNumberFormat="1" applyFont="1" applyFill="1" applyBorder="1" applyAlignment="1">
      <alignment horizontal="center" vertical="center" wrapText="1"/>
    </xf>
    <xf numFmtId="169" fontId="47" fillId="2" borderId="7" xfId="51" applyNumberFormat="1" applyFont="1" applyFill="1" applyBorder="1" applyAlignment="1">
      <alignment horizontal="center" vertical="center" wrapText="1"/>
    </xf>
    <xf numFmtId="169" fontId="47" fillId="2" borderId="4" xfId="51" applyNumberFormat="1" applyFont="1" applyFill="1" applyBorder="1" applyAlignment="1">
      <alignment horizontal="center" vertical="center" wrapText="1"/>
    </xf>
    <xf numFmtId="0" fontId="4" fillId="0" borderId="8" xfId="51" applyNumberFormat="1" applyFont="1" applyBorder="1" applyAlignment="1">
      <alignment horizontal="center" vertical="top" wrapText="1"/>
    </xf>
    <xf numFmtId="0" fontId="4" fillId="0" borderId="6" xfId="51" applyNumberFormat="1" applyFont="1" applyBorder="1" applyAlignment="1">
      <alignment horizontal="center" vertical="top" wrapText="1"/>
    </xf>
    <xf numFmtId="0" fontId="5" fillId="2" borderId="0" xfId="88" applyFont="1" applyFill="1" applyAlignment="1">
      <alignment horizontal="right" vertical="center" wrapText="1"/>
    </xf>
    <xf numFmtId="0" fontId="4" fillId="0" borderId="0" xfId="51" applyNumberFormat="1" applyFont="1" applyFill="1" applyAlignment="1">
      <alignment horizontal="center" vertical="center" wrapText="1"/>
    </xf>
    <xf numFmtId="49" fontId="47" fillId="0" borderId="3" xfId="51" applyNumberFormat="1" applyFont="1" applyFill="1" applyBorder="1" applyAlignment="1">
      <alignment horizontal="center" vertical="center" wrapText="1"/>
    </xf>
    <xf numFmtId="49" fontId="47" fillId="0" borderId="4" xfId="51" applyNumberFormat="1" applyFont="1" applyFill="1" applyBorder="1" applyAlignment="1">
      <alignment horizontal="center" vertical="center" wrapText="1"/>
    </xf>
    <xf numFmtId="0" fontId="47" fillId="0" borderId="8" xfId="51" applyNumberFormat="1" applyFont="1" applyFill="1" applyBorder="1" applyAlignment="1">
      <alignment horizontal="center" vertical="center" wrapText="1"/>
    </xf>
    <xf numFmtId="0" fontId="47" fillId="0" borderId="6" xfId="51" applyNumberFormat="1" applyFont="1" applyFill="1" applyBorder="1" applyAlignment="1">
      <alignment horizontal="center" vertical="center" wrapText="1"/>
    </xf>
    <xf numFmtId="172" fontId="54" fillId="0" borderId="3" xfId="51" applyNumberFormat="1" applyFont="1" applyFill="1" applyBorder="1" applyAlignment="1">
      <alignment horizontal="center" vertical="center" wrapText="1"/>
    </xf>
    <xf numFmtId="172" fontId="54" fillId="0" borderId="7" xfId="51" applyNumberFormat="1" applyFont="1" applyFill="1" applyBorder="1" applyAlignment="1">
      <alignment horizontal="center" vertical="center" wrapText="1"/>
    </xf>
    <xf numFmtId="172" fontId="54" fillId="0" borderId="4" xfId="51" applyNumberFormat="1" applyFont="1" applyFill="1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top" wrapText="1"/>
    </xf>
    <xf numFmtId="0" fontId="39" fillId="0" borderId="2" xfId="0" applyFont="1" applyBorder="1" applyAlignment="1">
      <alignment horizontal="center" vertical="top" wrapText="1"/>
    </xf>
    <xf numFmtId="0" fontId="39" fillId="0" borderId="0" xfId="0" applyFont="1" applyBorder="1" applyAlignment="1">
      <alignment horizontal="center" vertical="top" wrapText="1"/>
    </xf>
    <xf numFmtId="0" fontId="39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left" vertical="top" wrapText="1"/>
    </xf>
    <xf numFmtId="0" fontId="40" fillId="0" borderId="0" xfId="0" applyFont="1" applyAlignment="1">
      <alignment horizontal="left" vertical="top" wrapText="1"/>
    </xf>
    <xf numFmtId="0" fontId="4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2" borderId="0" xfId="0" applyFont="1" applyFill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5" fillId="0" borderId="2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6" fillId="2" borderId="0" xfId="96" applyFont="1" applyFill="1" applyAlignment="1">
      <alignment horizontal="right"/>
    </xf>
    <xf numFmtId="0" fontId="4" fillId="2" borderId="0" xfId="96" applyFont="1" applyFill="1" applyAlignment="1">
      <alignment horizontal="center" vertical="center" wrapText="1"/>
    </xf>
    <xf numFmtId="0" fontId="6" fillId="2" borderId="3" xfId="96" applyFont="1" applyFill="1" applyBorder="1" applyAlignment="1">
      <alignment horizontal="center"/>
    </xf>
    <xf numFmtId="0" fontId="6" fillId="2" borderId="7" xfId="96" applyFont="1" applyFill="1" applyBorder="1" applyAlignment="1">
      <alignment horizontal="center"/>
    </xf>
    <xf numFmtId="165" fontId="6" fillId="2" borderId="8" xfId="96" applyNumberFormat="1" applyFont="1" applyFill="1" applyBorder="1" applyAlignment="1">
      <alignment horizontal="center" vertical="top" wrapText="1"/>
    </xf>
    <xf numFmtId="165" fontId="6" fillId="2" borderId="5" xfId="96" applyNumberFormat="1" applyFont="1" applyFill="1" applyBorder="1" applyAlignment="1">
      <alignment horizontal="center" vertical="top" wrapText="1"/>
    </xf>
    <xf numFmtId="165" fontId="6" fillId="2" borderId="6" xfId="96" applyNumberFormat="1" applyFont="1" applyFill="1" applyBorder="1" applyAlignment="1">
      <alignment horizontal="center" vertical="top" wrapText="1"/>
    </xf>
    <xf numFmtId="0" fontId="6" fillId="2" borderId="18" xfId="96" applyFont="1" applyFill="1" applyBorder="1" applyAlignment="1">
      <alignment horizontal="center" vertical="center" wrapText="1"/>
    </xf>
    <xf numFmtId="0" fontId="6" fillId="2" borderId="19" xfId="96" applyFont="1" applyFill="1" applyBorder="1" applyAlignment="1">
      <alignment horizontal="center" vertical="center" wrapText="1"/>
    </xf>
    <xf numFmtId="0" fontId="6" fillId="2" borderId="1" xfId="96" applyFont="1" applyFill="1" applyBorder="1" applyAlignment="1">
      <alignment horizontal="center" vertical="center" wrapText="1"/>
    </xf>
    <xf numFmtId="0" fontId="4" fillId="2" borderId="3" xfId="96" applyFont="1" applyFill="1" applyBorder="1" applyAlignment="1">
      <alignment horizontal="left" vertical="center"/>
    </xf>
    <xf numFmtId="0" fontId="4" fillId="2" borderId="7" xfId="96" applyFont="1" applyFill="1" applyBorder="1" applyAlignment="1">
      <alignment horizontal="left" vertical="center"/>
    </xf>
    <xf numFmtId="0" fontId="4" fillId="2" borderId="4" xfId="96" applyFont="1" applyFill="1" applyBorder="1" applyAlignment="1">
      <alignment horizontal="left" vertical="center"/>
    </xf>
    <xf numFmtId="169" fontId="4" fillId="2" borderId="3" xfId="96" applyNumberFormat="1" applyFont="1" applyFill="1" applyBorder="1" applyAlignment="1">
      <alignment horizontal="center" vertical="top" wrapText="1"/>
    </xf>
    <xf numFmtId="169" fontId="4" fillId="2" borderId="7" xfId="96" applyNumberFormat="1" applyFont="1" applyFill="1" applyBorder="1" applyAlignment="1">
      <alignment horizontal="center" vertical="top" wrapText="1"/>
    </xf>
    <xf numFmtId="169" fontId="4" fillId="2" borderId="4" xfId="96" applyNumberFormat="1" applyFont="1" applyFill="1" applyBorder="1" applyAlignment="1">
      <alignment horizontal="center" vertical="top" wrapText="1"/>
    </xf>
    <xf numFmtId="49" fontId="43" fillId="2" borderId="3" xfId="0" applyNumberFormat="1" applyFont="1" applyFill="1" applyBorder="1" applyAlignment="1">
      <alignment horizontal="left" vertical="center" wrapText="1"/>
    </xf>
    <xf numFmtId="49" fontId="43" fillId="2" borderId="7" xfId="0" applyNumberFormat="1" applyFont="1" applyFill="1" applyBorder="1" applyAlignment="1">
      <alignment horizontal="left" vertical="center" wrapText="1"/>
    </xf>
    <xf numFmtId="49" fontId="43" fillId="2" borderId="4" xfId="0" applyNumberFormat="1" applyFont="1" applyFill="1" applyBorder="1" applyAlignment="1">
      <alignment horizontal="left" vertical="center" wrapText="1"/>
    </xf>
  </cellXfs>
  <cellStyles count="101">
    <cellStyle name="_artabyuje" xfId="80"/>
    <cellStyle name="20% - Accent1 2" xfId="8"/>
    <cellStyle name="20% - Accent2 2" xfId="9"/>
    <cellStyle name="20% - Accent3 2" xfId="10"/>
    <cellStyle name="20% - Accent4 2" xfId="11"/>
    <cellStyle name="20% - Accent5 2" xfId="12"/>
    <cellStyle name="20% - Accent6 2" xfId="13"/>
    <cellStyle name="40% - Accent1 2" xfId="14"/>
    <cellStyle name="40% - Accent2 2" xfId="15"/>
    <cellStyle name="40% - Accent3 2" xfId="16"/>
    <cellStyle name="40% - Accent4 2" xfId="17"/>
    <cellStyle name="40% - Accent5 2" xfId="18"/>
    <cellStyle name="40% - Accent6 2" xfId="19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Accent1 2" xfId="26"/>
    <cellStyle name="Accent2 2" xfId="27"/>
    <cellStyle name="Accent3 2" xfId="28"/>
    <cellStyle name="Accent4 2" xfId="29"/>
    <cellStyle name="Accent5 2" xfId="30"/>
    <cellStyle name="Accent6 2" xfId="31"/>
    <cellStyle name="Bad 2" xfId="32"/>
    <cellStyle name="Calculation 2" xfId="33"/>
    <cellStyle name="Check Cell 2" xfId="34"/>
    <cellStyle name="Comma 15" xfId="76"/>
    <cellStyle name="Comma 19" xfId="95"/>
    <cellStyle name="Comma 2" xfId="4"/>
    <cellStyle name="Comma 2 2" xfId="35"/>
    <cellStyle name="Comma 2 2 2" xfId="36"/>
    <cellStyle name="Comma 2 3" xfId="37"/>
    <cellStyle name="Comma 3" xfId="38"/>
    <cellStyle name="Comma 3 2" xfId="39"/>
    <cellStyle name="Comma 4" xfId="40"/>
    <cellStyle name="Comma 5" xfId="81"/>
    <cellStyle name="Comma 6" xfId="82"/>
    <cellStyle name="Comma 6 2" xfId="83"/>
    <cellStyle name="Comma 7" xfId="84"/>
    <cellStyle name="Comma 8" xfId="85"/>
    <cellStyle name="Comma 9" xfId="97"/>
    <cellStyle name="Explanatory Text 2" xfId="41"/>
    <cellStyle name="Good 2" xfId="42"/>
    <cellStyle name="Heading 1 2" xfId="43"/>
    <cellStyle name="Heading 2 2" xfId="44"/>
    <cellStyle name="Heading 3 2" xfId="45"/>
    <cellStyle name="Heading 4 2" xfId="46"/>
    <cellStyle name="Input 2" xfId="47"/>
    <cellStyle name="Linked Cell 2" xfId="48"/>
    <cellStyle name="Neutral 2" xfId="49"/>
    <cellStyle name="Neutral 3" xfId="50"/>
    <cellStyle name="Normal" xfId="0" builtinId="0"/>
    <cellStyle name="Normal 10" xfId="86"/>
    <cellStyle name="Normal 11" xfId="87"/>
    <cellStyle name="Normal 12" xfId="88"/>
    <cellStyle name="Normal 2" xfId="3"/>
    <cellStyle name="Normal 2 2" xfId="51"/>
    <cellStyle name="Normal 2 2 2" xfId="5"/>
    <cellStyle name="Normal 2 3" xfId="52"/>
    <cellStyle name="Normal 2 4" xfId="96"/>
    <cellStyle name="Normal 26" xfId="75"/>
    <cellStyle name="Normal 3" xfId="6"/>
    <cellStyle name="Normal 3 2" xfId="53"/>
    <cellStyle name="Normal 3 2 2" xfId="54"/>
    <cellStyle name="Normal 3_HavelvacN2axjusakN3" xfId="55"/>
    <cellStyle name="Normal 4" xfId="56"/>
    <cellStyle name="Normal 4 2" xfId="57"/>
    <cellStyle name="Normal 4 3" xfId="79"/>
    <cellStyle name="Normal 5" xfId="58"/>
    <cellStyle name="Normal 5 2" xfId="59"/>
    <cellStyle name="Normal 5 3" xfId="89"/>
    <cellStyle name="Normal 5 4" xfId="98"/>
    <cellStyle name="Normal 6" xfId="60"/>
    <cellStyle name="Normal 7" xfId="61"/>
    <cellStyle name="Normal 8" xfId="62"/>
    <cellStyle name="Normal 8 2" xfId="78"/>
    <cellStyle name="Normal 9" xfId="77"/>
    <cellStyle name="Note 2" xfId="63"/>
    <cellStyle name="Output 2" xfId="64"/>
    <cellStyle name="Percent 2" xfId="65"/>
    <cellStyle name="Percent 2 2" xfId="90"/>
    <cellStyle name="SN_241" xfId="2"/>
    <cellStyle name="SN_b" xfId="1"/>
    <cellStyle name="Style 1" xfId="66"/>
    <cellStyle name="Style 1 2" xfId="67"/>
    <cellStyle name="Style 1 2 2" xfId="68"/>
    <cellStyle name="Style 1_verchnakan_ax21-25_2018" xfId="69"/>
    <cellStyle name="Title 2" xfId="70"/>
    <cellStyle name="Total 2" xfId="71"/>
    <cellStyle name="Warning Text 2" xfId="72"/>
    <cellStyle name="Обычный 2" xfId="73"/>
    <cellStyle name="Обычный 2 2" xfId="74"/>
    <cellStyle name="Обычный 2 3" xfId="7"/>
    <cellStyle name="Обычный 3" xfId="91"/>
    <cellStyle name="Обычный 3 2" xfId="99"/>
    <cellStyle name="Обычный 4" xfId="100"/>
    <cellStyle name="Стиль 1" xfId="92"/>
    <cellStyle name="Финансовый 2" xfId="93"/>
    <cellStyle name="Финансовый 3" xfId="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1"/>
  <sheetViews>
    <sheetView tabSelected="1" topLeftCell="A25" workbookViewId="0">
      <selection activeCell="C35" sqref="C35"/>
    </sheetView>
  </sheetViews>
  <sheetFormatPr defaultColWidth="9.109375" defaultRowHeight="17.399999999999999"/>
  <cols>
    <col min="1" max="1" width="9.33203125" style="35" customWidth="1"/>
    <col min="2" max="2" width="13.6640625" style="35" customWidth="1"/>
    <col min="3" max="3" width="80.33203125" style="36" customWidth="1"/>
    <col min="4" max="4" width="15" style="35" customWidth="1"/>
    <col min="5" max="5" width="13.33203125" style="35" customWidth="1"/>
    <col min="6" max="6" width="12.88671875" style="35" customWidth="1"/>
    <col min="7" max="16384" width="9.109375" style="35"/>
  </cols>
  <sheetData>
    <row r="1" spans="1:23" s="11" customFormat="1" ht="22.2" customHeight="1">
      <c r="A1" s="13"/>
      <c r="B1" s="13"/>
      <c r="D1" s="181" t="s">
        <v>57</v>
      </c>
      <c r="E1" s="181"/>
      <c r="F1" s="181"/>
    </row>
    <row r="2" spans="1:23" s="12" customFormat="1">
      <c r="A2" s="13"/>
      <c r="B2" s="13"/>
      <c r="D2" s="182" t="s">
        <v>91</v>
      </c>
      <c r="E2" s="182"/>
      <c r="F2" s="182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3" s="12" customFormat="1" ht="15.75" customHeight="1">
      <c r="A3" s="13"/>
      <c r="B3" s="13"/>
      <c r="D3" s="182" t="s">
        <v>58</v>
      </c>
      <c r="E3" s="182"/>
      <c r="F3" s="182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3" s="11" customFormat="1"/>
    <row r="5" spans="1:23" s="11" customFormat="1"/>
    <row r="6" spans="1:23" s="11" customFormat="1" ht="82.2" customHeight="1">
      <c r="A6" s="183" t="s">
        <v>90</v>
      </c>
      <c r="B6" s="183"/>
      <c r="C6" s="183"/>
      <c r="D6" s="183"/>
      <c r="E6" s="183"/>
      <c r="F6" s="183"/>
    </row>
    <row r="7" spans="1:23" s="11" customFormat="1" ht="76.8" customHeight="1">
      <c r="A7" s="186" t="s">
        <v>13</v>
      </c>
      <c r="B7" s="187"/>
      <c r="C7" s="25" t="s">
        <v>69</v>
      </c>
      <c r="D7" s="188" t="s">
        <v>70</v>
      </c>
      <c r="E7" s="189"/>
      <c r="F7" s="190"/>
    </row>
    <row r="8" spans="1:23" s="11" customFormat="1" ht="36.6" customHeight="1">
      <c r="A8" s="90" t="s">
        <v>102</v>
      </c>
      <c r="B8" s="83" t="s">
        <v>103</v>
      </c>
      <c r="C8" s="84"/>
      <c r="D8" s="26" t="s">
        <v>100</v>
      </c>
      <c r="E8" s="84" t="s">
        <v>99</v>
      </c>
      <c r="F8" s="84" t="s">
        <v>101</v>
      </c>
    </row>
    <row r="9" spans="1:23" s="11" customFormat="1" ht="36.6" customHeight="1">
      <c r="A9" s="90"/>
      <c r="B9" s="166"/>
      <c r="C9" s="167" t="s">
        <v>144</v>
      </c>
      <c r="D9" s="168">
        <f>D10+D24</f>
        <v>0</v>
      </c>
      <c r="E9" s="168">
        <f t="shared" ref="E9:F9" si="0">E10+E24</f>
        <v>0</v>
      </c>
      <c r="F9" s="168">
        <f t="shared" si="0"/>
        <v>0</v>
      </c>
    </row>
    <row r="10" spans="1:23" s="30" customFormat="1" ht="35.25" customHeight="1">
      <c r="A10" s="27"/>
      <c r="B10" s="27"/>
      <c r="C10" s="91" t="s">
        <v>6</v>
      </c>
      <c r="D10" s="88">
        <f t="shared" ref="D10:F10" si="1">+D11</f>
        <v>0</v>
      </c>
      <c r="E10" s="88">
        <f t="shared" si="1"/>
        <v>0</v>
      </c>
      <c r="F10" s="88">
        <f t="shared" si="1"/>
        <v>19787.900000000001</v>
      </c>
    </row>
    <row r="11" spans="1:23" s="30" customFormat="1" ht="27" customHeight="1">
      <c r="A11" s="98">
        <v>1112</v>
      </c>
      <c r="B11" s="27"/>
      <c r="C11" s="32" t="s">
        <v>16</v>
      </c>
      <c r="D11" s="89">
        <f t="shared" ref="D11:F11" si="2">+D18</f>
        <v>0</v>
      </c>
      <c r="E11" s="89">
        <f t="shared" si="2"/>
        <v>0</v>
      </c>
      <c r="F11" s="89">
        <f t="shared" si="2"/>
        <v>19787.900000000001</v>
      </c>
    </row>
    <row r="12" spans="1:23" s="30" customFormat="1" ht="34.799999999999997">
      <c r="A12" s="27"/>
      <c r="B12" s="27"/>
      <c r="C12" s="31" t="s">
        <v>12</v>
      </c>
      <c r="D12" s="27"/>
      <c r="E12" s="27"/>
      <c r="F12" s="27"/>
    </row>
    <row r="13" spans="1:23" s="30" customFormat="1">
      <c r="A13" s="27"/>
      <c r="B13" s="27"/>
      <c r="C13" s="32" t="s">
        <v>86</v>
      </c>
      <c r="D13" s="27"/>
      <c r="E13" s="27"/>
      <c r="F13" s="27"/>
    </row>
    <row r="14" spans="1:23" s="30" customFormat="1" ht="39.6" customHeight="1">
      <c r="A14" s="27"/>
      <c r="B14" s="27"/>
      <c r="C14" s="31" t="s">
        <v>24</v>
      </c>
      <c r="D14" s="27"/>
      <c r="E14" s="27"/>
      <c r="F14" s="27"/>
    </row>
    <row r="15" spans="1:23" s="30" customFormat="1">
      <c r="A15" s="27"/>
      <c r="B15" s="27"/>
      <c r="C15" s="32" t="s">
        <v>18</v>
      </c>
      <c r="D15" s="27"/>
      <c r="E15" s="27"/>
      <c r="F15" s="27"/>
    </row>
    <row r="16" spans="1:23" s="30" customFormat="1" ht="37.200000000000003" customHeight="1">
      <c r="A16" s="27"/>
      <c r="B16" s="27"/>
      <c r="C16" s="31" t="s">
        <v>25</v>
      </c>
      <c r="D16" s="27"/>
      <c r="E16" s="27"/>
      <c r="F16" s="27"/>
    </row>
    <row r="17" spans="1:6" s="30" customFormat="1">
      <c r="A17" s="185" t="s">
        <v>19</v>
      </c>
      <c r="B17" s="185"/>
      <c r="C17" s="185"/>
      <c r="D17" s="27"/>
      <c r="E17" s="27"/>
      <c r="F17" s="27"/>
    </row>
    <row r="18" spans="1:6" s="30" customFormat="1">
      <c r="A18" s="27"/>
      <c r="B18" s="31">
        <v>31003</v>
      </c>
      <c r="C18" s="32" t="s">
        <v>20</v>
      </c>
      <c r="D18" s="33">
        <f>'2'!G22</f>
        <v>0</v>
      </c>
      <c r="E18" s="33">
        <f>'2'!H22</f>
        <v>0</v>
      </c>
      <c r="F18" s="33">
        <f>'2'!I22</f>
        <v>19787.900000000001</v>
      </c>
    </row>
    <row r="19" spans="1:6" s="30" customFormat="1" ht="43.95" customHeight="1">
      <c r="A19" s="27"/>
      <c r="B19" s="27"/>
      <c r="C19" s="95" t="s">
        <v>108</v>
      </c>
      <c r="D19" s="27"/>
      <c r="E19" s="27"/>
      <c r="F19" s="27"/>
    </row>
    <row r="20" spans="1:6" s="30" customFormat="1">
      <c r="A20" s="27"/>
      <c r="B20" s="27"/>
      <c r="C20" s="32" t="s">
        <v>21</v>
      </c>
      <c r="D20" s="27"/>
      <c r="E20" s="27"/>
      <c r="F20" s="27"/>
    </row>
    <row r="21" spans="1:6" s="30" customFormat="1" ht="46.2" customHeight="1">
      <c r="A21" s="27"/>
      <c r="B21" s="27"/>
      <c r="C21" s="96" t="s">
        <v>109</v>
      </c>
      <c r="D21" s="27"/>
      <c r="E21" s="27"/>
      <c r="F21" s="27"/>
    </row>
    <row r="22" spans="1:6" s="30" customFormat="1">
      <c r="A22" s="27"/>
      <c r="B22" s="27"/>
      <c r="C22" s="32" t="s">
        <v>22</v>
      </c>
      <c r="D22" s="27"/>
      <c r="E22" s="27"/>
      <c r="F22" s="27"/>
    </row>
    <row r="23" spans="1:6" s="30" customFormat="1" ht="34.799999999999997">
      <c r="A23" s="27"/>
      <c r="B23" s="27"/>
      <c r="C23" s="96" t="s">
        <v>110</v>
      </c>
      <c r="D23" s="27"/>
      <c r="E23" s="27"/>
      <c r="F23" s="27"/>
    </row>
    <row r="24" spans="1:6" s="30" customFormat="1" ht="39.75" customHeight="1">
      <c r="A24" s="34"/>
      <c r="B24" s="34"/>
      <c r="C24" s="28" t="s">
        <v>51</v>
      </c>
      <c r="D24" s="29">
        <f t="shared" ref="D24:F24" si="3">D25</f>
        <v>0</v>
      </c>
      <c r="E24" s="29">
        <f t="shared" si="3"/>
        <v>0</v>
      </c>
      <c r="F24" s="29">
        <f t="shared" si="3"/>
        <v>-19787.900000000001</v>
      </c>
    </row>
    <row r="25" spans="1:6" ht="27" customHeight="1">
      <c r="A25" s="31" t="s">
        <v>52</v>
      </c>
      <c r="B25" s="34"/>
      <c r="C25" s="32" t="s">
        <v>16</v>
      </c>
      <c r="D25" s="33">
        <f>D32</f>
        <v>0</v>
      </c>
      <c r="E25" s="33">
        <f t="shared" ref="E25:F25" si="4">E32</f>
        <v>0</v>
      </c>
      <c r="F25" s="33">
        <f t="shared" si="4"/>
        <v>-19787.900000000001</v>
      </c>
    </row>
    <row r="26" spans="1:6">
      <c r="A26" s="34"/>
      <c r="B26" s="34"/>
      <c r="C26" s="31" t="s">
        <v>53</v>
      </c>
      <c r="D26" s="87"/>
      <c r="E26" s="87"/>
      <c r="F26" s="87"/>
    </row>
    <row r="27" spans="1:6">
      <c r="A27" s="34"/>
      <c r="B27" s="34"/>
      <c r="C27" s="32" t="s">
        <v>17</v>
      </c>
      <c r="D27" s="87"/>
      <c r="E27" s="87"/>
      <c r="F27" s="87"/>
    </row>
    <row r="28" spans="1:6" ht="34.799999999999997">
      <c r="A28" s="34"/>
      <c r="B28" s="34"/>
      <c r="C28" s="31" t="s">
        <v>54</v>
      </c>
      <c r="D28" s="87"/>
      <c r="E28" s="87"/>
      <c r="F28" s="87"/>
    </row>
    <row r="29" spans="1:6">
      <c r="A29" s="34"/>
      <c r="B29" s="34"/>
      <c r="C29" s="32" t="s">
        <v>18</v>
      </c>
      <c r="D29" s="87"/>
      <c r="E29" s="87"/>
      <c r="F29" s="87"/>
    </row>
    <row r="30" spans="1:6" ht="34.799999999999997">
      <c r="A30" s="34"/>
      <c r="B30" s="34"/>
      <c r="C30" s="31" t="s">
        <v>55</v>
      </c>
      <c r="D30" s="87"/>
      <c r="E30" s="87"/>
      <c r="F30" s="87"/>
    </row>
    <row r="31" spans="1:6" ht="14.4" customHeight="1">
      <c r="A31" s="185" t="s">
        <v>19</v>
      </c>
      <c r="B31" s="185"/>
      <c r="C31" s="185"/>
      <c r="D31" s="87"/>
      <c r="E31" s="87"/>
      <c r="F31" s="87"/>
    </row>
    <row r="32" spans="1:6">
      <c r="A32" s="34"/>
      <c r="B32" s="31" t="s">
        <v>5</v>
      </c>
      <c r="C32" s="32" t="s">
        <v>20</v>
      </c>
      <c r="D32" s="33">
        <f>'2'!G47</f>
        <v>0</v>
      </c>
      <c r="E32" s="33">
        <f>'2'!H47</f>
        <v>0</v>
      </c>
      <c r="F32" s="33">
        <f>'2'!I47</f>
        <v>-19787.900000000001</v>
      </c>
    </row>
    <row r="33" spans="1:6">
      <c r="A33" s="34"/>
      <c r="B33" s="34"/>
      <c r="C33" s="31" t="s">
        <v>53</v>
      </c>
      <c r="D33" s="87"/>
      <c r="E33" s="87"/>
      <c r="F33" s="87"/>
    </row>
    <row r="34" spans="1:6">
      <c r="A34" s="34"/>
      <c r="B34" s="34"/>
      <c r="C34" s="32" t="s">
        <v>21</v>
      </c>
      <c r="D34" s="87"/>
      <c r="E34" s="87"/>
      <c r="F34" s="87"/>
    </row>
    <row r="35" spans="1:6" ht="54" customHeight="1">
      <c r="A35" s="34"/>
      <c r="B35" s="34"/>
      <c r="C35" s="31" t="s">
        <v>56</v>
      </c>
      <c r="D35" s="87"/>
      <c r="E35" s="87"/>
      <c r="F35" s="87"/>
    </row>
    <row r="36" spans="1:6">
      <c r="A36" s="34"/>
      <c r="B36" s="34"/>
      <c r="C36" s="32" t="s">
        <v>22</v>
      </c>
      <c r="D36" s="87"/>
      <c r="E36" s="87"/>
      <c r="F36" s="87"/>
    </row>
    <row r="37" spans="1:6">
      <c r="A37" s="34"/>
      <c r="B37" s="34"/>
      <c r="C37" s="31" t="s">
        <v>23</v>
      </c>
      <c r="D37" s="87"/>
      <c r="E37" s="87"/>
      <c r="F37" s="87"/>
    </row>
    <row r="40" spans="1:6" s="15" customFormat="1" ht="18">
      <c r="A40" s="184" t="s">
        <v>71</v>
      </c>
      <c r="B40" s="184"/>
      <c r="C40" s="184"/>
    </row>
    <row r="41" spans="1:6" s="15" customFormat="1" ht="18">
      <c r="A41" s="16" t="s">
        <v>72</v>
      </c>
      <c r="B41" s="16"/>
      <c r="C41" s="16"/>
    </row>
  </sheetData>
  <mergeCells count="9">
    <mergeCell ref="D1:F1"/>
    <mergeCell ref="D2:F2"/>
    <mergeCell ref="D3:F3"/>
    <mergeCell ref="A6:F6"/>
    <mergeCell ref="A40:C40"/>
    <mergeCell ref="A31:C31"/>
    <mergeCell ref="A17:C17"/>
    <mergeCell ref="A7:B7"/>
    <mergeCell ref="D7:F7"/>
  </mergeCells>
  <pageMargins left="0.75" right="0.75" top="1" bottom="1" header="0.5" footer="0.5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4"/>
  <sheetViews>
    <sheetView topLeftCell="A31" zoomScaleNormal="100" workbookViewId="0">
      <selection activeCell="I28" sqref="I28"/>
    </sheetView>
  </sheetViews>
  <sheetFormatPr defaultColWidth="9.109375" defaultRowHeight="51" customHeight="1"/>
  <cols>
    <col min="1" max="3" width="9.109375" style="6"/>
    <col min="4" max="4" width="10.6640625" style="6" customWidth="1"/>
    <col min="5" max="5" width="9.88671875" style="6" customWidth="1"/>
    <col min="6" max="6" width="77" style="6" customWidth="1"/>
    <col min="7" max="7" width="13.88671875" style="6" customWidth="1"/>
    <col min="8" max="8" width="15.88671875" style="6" customWidth="1"/>
    <col min="9" max="9" width="14.33203125" style="6" customWidth="1"/>
    <col min="10" max="16384" width="9.109375" style="6"/>
  </cols>
  <sheetData>
    <row r="1" spans="1:9" s="17" customFormat="1" ht="21.75" customHeight="1">
      <c r="G1" s="80"/>
      <c r="H1" s="182" t="s">
        <v>67</v>
      </c>
      <c r="I1" s="182"/>
    </row>
    <row r="2" spans="1:9" s="17" customFormat="1" ht="20.399999999999999" customHeight="1">
      <c r="G2" s="182" t="s">
        <v>91</v>
      </c>
      <c r="H2" s="182"/>
      <c r="I2" s="182"/>
    </row>
    <row r="3" spans="1:9" s="19" customFormat="1" ht="18" customHeight="1">
      <c r="G3" s="182" t="s">
        <v>58</v>
      </c>
      <c r="H3" s="182"/>
      <c r="I3" s="182"/>
    </row>
    <row r="4" spans="1:9" s="19" customFormat="1" ht="21" customHeight="1">
      <c r="G4" s="80"/>
      <c r="H4" s="80"/>
      <c r="I4" s="80"/>
    </row>
    <row r="5" spans="1:9" s="19" customFormat="1" ht="41.4" customHeight="1">
      <c r="A5" s="191" t="s">
        <v>92</v>
      </c>
      <c r="B5" s="191"/>
      <c r="C5" s="191"/>
      <c r="D5" s="191"/>
      <c r="E5" s="191"/>
      <c r="F5" s="191"/>
      <c r="G5" s="191"/>
      <c r="H5" s="191"/>
      <c r="I5" s="191"/>
    </row>
    <row r="6" spans="1:9" s="19" customFormat="1" ht="21.6" customHeight="1">
      <c r="A6" s="21"/>
      <c r="B6" s="21"/>
      <c r="C6" s="21"/>
      <c r="D6" s="21"/>
      <c r="E6" s="21"/>
      <c r="F6" s="21"/>
      <c r="G6" s="22"/>
      <c r="H6" s="22"/>
      <c r="I6" s="22"/>
    </row>
    <row r="7" spans="1:9" s="23" customFormat="1" ht="88.95" customHeight="1">
      <c r="A7" s="193" t="s">
        <v>45</v>
      </c>
      <c r="B7" s="193"/>
      <c r="C7" s="193"/>
      <c r="D7" s="193" t="s">
        <v>13</v>
      </c>
      <c r="E7" s="193"/>
      <c r="F7" s="194" t="s">
        <v>46</v>
      </c>
      <c r="G7" s="197" t="s">
        <v>70</v>
      </c>
      <c r="H7" s="198"/>
      <c r="I7" s="199"/>
    </row>
    <row r="8" spans="1:9" s="23" customFormat="1" ht="21" customHeight="1">
      <c r="A8" s="193"/>
      <c r="B8" s="193"/>
      <c r="C8" s="193"/>
      <c r="D8" s="193"/>
      <c r="E8" s="193"/>
      <c r="F8" s="195"/>
      <c r="G8" s="192" t="s">
        <v>100</v>
      </c>
      <c r="H8" s="192" t="s">
        <v>99</v>
      </c>
      <c r="I8" s="192" t="s">
        <v>14</v>
      </c>
    </row>
    <row r="9" spans="1:9" s="8" customFormat="1" ht="21" customHeight="1">
      <c r="A9" s="24" t="s">
        <v>47</v>
      </c>
      <c r="B9" s="24" t="s">
        <v>48</v>
      </c>
      <c r="C9" s="24" t="s">
        <v>49</v>
      </c>
      <c r="D9" s="24" t="s">
        <v>15</v>
      </c>
      <c r="E9" s="24" t="s">
        <v>50</v>
      </c>
      <c r="F9" s="196"/>
      <c r="G9" s="192"/>
      <c r="H9" s="192"/>
      <c r="I9" s="192"/>
    </row>
    <row r="10" spans="1:9" s="4" customFormat="1" ht="35.25" customHeight="1">
      <c r="A10" s="2"/>
      <c r="B10" s="2"/>
      <c r="C10" s="2"/>
      <c r="D10" s="2"/>
      <c r="E10" s="2"/>
      <c r="F10" s="9" t="s">
        <v>11</v>
      </c>
      <c r="G10" s="10">
        <f>G11+G29</f>
        <v>0</v>
      </c>
      <c r="H10" s="10">
        <f t="shared" ref="H10:I10" si="0">H11+H29</f>
        <v>0</v>
      </c>
      <c r="I10" s="10">
        <f t="shared" si="0"/>
        <v>0</v>
      </c>
    </row>
    <row r="11" spans="1:9" s="4" customFormat="1" ht="42" customHeight="1">
      <c r="A11" s="1" t="s">
        <v>8</v>
      </c>
      <c r="B11" s="2"/>
      <c r="C11" s="2"/>
      <c r="D11" s="2"/>
      <c r="E11" s="2"/>
      <c r="F11" s="1" t="s">
        <v>9</v>
      </c>
      <c r="G11" s="10">
        <f t="shared" ref="G11:I11" si="1">+G13</f>
        <v>0</v>
      </c>
      <c r="H11" s="10">
        <f t="shared" si="1"/>
        <v>0</v>
      </c>
      <c r="I11" s="10">
        <f t="shared" si="1"/>
        <v>19787.900000000001</v>
      </c>
    </row>
    <row r="12" spans="1:9" s="4" customFormat="1" ht="21.75" customHeight="1">
      <c r="A12" s="2"/>
      <c r="B12" s="2"/>
      <c r="C12" s="2"/>
      <c r="D12" s="2"/>
      <c r="E12" s="2"/>
      <c r="F12" s="2" t="s">
        <v>2</v>
      </c>
      <c r="G12" s="2"/>
      <c r="H12" s="2"/>
      <c r="I12" s="2"/>
    </row>
    <row r="13" spans="1:9" s="4" customFormat="1" ht="20.25" customHeight="1">
      <c r="A13" s="2"/>
      <c r="B13" s="1" t="s">
        <v>0</v>
      </c>
      <c r="C13" s="2"/>
      <c r="D13" s="2"/>
      <c r="E13" s="2"/>
      <c r="F13" s="1" t="s">
        <v>1</v>
      </c>
      <c r="G13" s="3">
        <f t="shared" ref="G13:I13" si="2">+G15</f>
        <v>0</v>
      </c>
      <c r="H13" s="3">
        <f t="shared" si="2"/>
        <v>0</v>
      </c>
      <c r="I13" s="3">
        <f t="shared" si="2"/>
        <v>19787.900000000001</v>
      </c>
    </row>
    <row r="14" spans="1:9" s="4" customFormat="1" ht="20.25" customHeight="1">
      <c r="A14" s="2"/>
      <c r="B14" s="2"/>
      <c r="C14" s="2"/>
      <c r="D14" s="2"/>
      <c r="E14" s="2"/>
      <c r="F14" s="2" t="s">
        <v>2</v>
      </c>
      <c r="G14" s="2"/>
      <c r="H14" s="2"/>
      <c r="I14" s="2"/>
    </row>
    <row r="15" spans="1:9" s="4" customFormat="1" ht="20.25" customHeight="1">
      <c r="A15" s="2"/>
      <c r="B15" s="2"/>
      <c r="C15" s="1" t="s">
        <v>3</v>
      </c>
      <c r="D15" s="2"/>
      <c r="E15" s="2"/>
      <c r="F15" s="1" t="s">
        <v>4</v>
      </c>
      <c r="G15" s="3">
        <f t="shared" ref="G15:I15" si="3">G18</f>
        <v>0</v>
      </c>
      <c r="H15" s="3">
        <f t="shared" si="3"/>
        <v>0</v>
      </c>
      <c r="I15" s="3">
        <f t="shared" si="3"/>
        <v>19787.900000000001</v>
      </c>
    </row>
    <row r="16" spans="1:9" s="4" customFormat="1" ht="23.25" customHeight="1">
      <c r="A16" s="2"/>
      <c r="B16" s="2"/>
      <c r="C16" s="2"/>
      <c r="D16" s="2"/>
      <c r="E16" s="2"/>
      <c r="F16" s="2" t="s">
        <v>2</v>
      </c>
      <c r="G16" s="2"/>
      <c r="H16" s="2"/>
      <c r="I16" s="2"/>
    </row>
    <row r="17" spans="1:9" s="4" customFormat="1" ht="23.25" customHeight="1">
      <c r="A17" s="2"/>
      <c r="B17" s="2"/>
      <c r="C17" s="2"/>
      <c r="D17" s="2"/>
      <c r="E17" s="2"/>
      <c r="F17" s="67" t="s">
        <v>6</v>
      </c>
      <c r="G17" s="3">
        <f>G18</f>
        <v>0</v>
      </c>
      <c r="H17" s="3">
        <f t="shared" ref="H17:I17" si="4">H18</f>
        <v>0</v>
      </c>
      <c r="I17" s="3">
        <f t="shared" si="4"/>
        <v>19787.900000000001</v>
      </c>
    </row>
    <row r="18" spans="1:9" s="4" customFormat="1" ht="57" customHeight="1">
      <c r="A18" s="2"/>
      <c r="B18" s="2"/>
      <c r="C18" s="2"/>
      <c r="D18" s="67" t="s">
        <v>7</v>
      </c>
      <c r="E18" s="2"/>
      <c r="F18" s="98" t="s">
        <v>12</v>
      </c>
      <c r="G18" s="5">
        <f t="shared" ref="G18:I18" si="5">G22</f>
        <v>0</v>
      </c>
      <c r="H18" s="5">
        <f t="shared" si="5"/>
        <v>0</v>
      </c>
      <c r="I18" s="5">
        <f t="shared" si="5"/>
        <v>19787.900000000001</v>
      </c>
    </row>
    <row r="19" spans="1:9" s="4" customFormat="1" ht="17.399999999999999" customHeight="1">
      <c r="A19" s="2"/>
      <c r="B19" s="2"/>
      <c r="C19" s="2"/>
      <c r="D19" s="2"/>
      <c r="E19" s="2"/>
      <c r="F19" s="68" t="s">
        <v>2</v>
      </c>
      <c r="G19" s="2"/>
      <c r="H19" s="2"/>
      <c r="I19" s="2"/>
    </row>
    <row r="20" spans="1:9" s="4" customFormat="1" ht="45.75" customHeight="1">
      <c r="A20" s="2"/>
      <c r="B20" s="2"/>
      <c r="C20" s="2"/>
      <c r="D20" s="2"/>
      <c r="E20" s="67">
        <v>31003</v>
      </c>
      <c r="F20" s="97" t="s">
        <v>108</v>
      </c>
      <c r="G20" s="7">
        <f t="shared" ref="G20:I20" si="6">G22</f>
        <v>0</v>
      </c>
      <c r="H20" s="7">
        <f t="shared" si="6"/>
        <v>0</v>
      </c>
      <c r="I20" s="7">
        <f t="shared" si="6"/>
        <v>19787.900000000001</v>
      </c>
    </row>
    <row r="21" spans="1:9" s="4" customFormat="1" ht="18.600000000000001" customHeight="1">
      <c r="A21" s="2"/>
      <c r="B21" s="2"/>
      <c r="C21" s="2"/>
      <c r="D21" s="2"/>
      <c r="E21" s="67"/>
      <c r="F21" s="69" t="s">
        <v>10</v>
      </c>
      <c r="G21" s="2"/>
      <c r="H21" s="2"/>
      <c r="I21" s="2"/>
    </row>
    <row r="22" spans="1:9" s="4" customFormat="1" ht="19.95" customHeight="1">
      <c r="A22" s="2"/>
      <c r="B22" s="2"/>
      <c r="C22" s="2"/>
      <c r="D22" s="2"/>
      <c r="E22" s="2"/>
      <c r="F22" s="67" t="s">
        <v>6</v>
      </c>
      <c r="G22" s="5">
        <f t="shared" ref="G22:I22" si="7">+G24</f>
        <v>0</v>
      </c>
      <c r="H22" s="5">
        <f t="shared" si="7"/>
        <v>0</v>
      </c>
      <c r="I22" s="5">
        <f t="shared" si="7"/>
        <v>19787.900000000001</v>
      </c>
    </row>
    <row r="23" spans="1:9" s="4" customFormat="1" ht="35.4" customHeight="1">
      <c r="A23" s="2"/>
      <c r="B23" s="2"/>
      <c r="C23" s="2"/>
      <c r="D23" s="2"/>
      <c r="E23" s="2"/>
      <c r="F23" s="2" t="s">
        <v>87</v>
      </c>
      <c r="G23" s="2"/>
      <c r="H23" s="2"/>
      <c r="I23" s="2"/>
    </row>
    <row r="24" spans="1:9" s="4" customFormat="1" ht="17.399999999999999" customHeight="1">
      <c r="A24" s="2"/>
      <c r="B24" s="2"/>
      <c r="C24" s="2"/>
      <c r="D24" s="2"/>
      <c r="E24" s="2"/>
      <c r="F24" s="38" t="s">
        <v>11</v>
      </c>
      <c r="G24" s="5">
        <f t="shared" ref="G24:I27" si="8">G25</f>
        <v>0</v>
      </c>
      <c r="H24" s="5">
        <f t="shared" si="8"/>
        <v>0</v>
      </c>
      <c r="I24" s="5">
        <f t="shared" si="8"/>
        <v>19787.900000000001</v>
      </c>
    </row>
    <row r="25" spans="1:9" s="4" customFormat="1" ht="16.95" customHeight="1">
      <c r="A25" s="2"/>
      <c r="B25" s="2"/>
      <c r="C25" s="2"/>
      <c r="D25" s="2"/>
      <c r="E25" s="2"/>
      <c r="F25" s="99" t="s">
        <v>111</v>
      </c>
      <c r="G25" s="5">
        <f t="shared" si="8"/>
        <v>0</v>
      </c>
      <c r="H25" s="5">
        <f t="shared" si="8"/>
        <v>0</v>
      </c>
      <c r="I25" s="5">
        <f t="shared" si="8"/>
        <v>19787.900000000001</v>
      </c>
    </row>
    <row r="26" spans="1:9" s="4" customFormat="1" ht="23.4" customHeight="1">
      <c r="A26" s="2"/>
      <c r="B26" s="2"/>
      <c r="C26" s="2"/>
      <c r="D26" s="2"/>
      <c r="E26" s="2"/>
      <c r="F26" s="99" t="s">
        <v>112</v>
      </c>
      <c r="G26" s="5">
        <f t="shared" si="8"/>
        <v>0</v>
      </c>
      <c r="H26" s="5">
        <f t="shared" si="8"/>
        <v>0</v>
      </c>
      <c r="I26" s="5">
        <f t="shared" si="8"/>
        <v>19787.900000000001</v>
      </c>
    </row>
    <row r="27" spans="1:9" s="4" customFormat="1" ht="24" customHeight="1">
      <c r="A27" s="2"/>
      <c r="B27" s="2"/>
      <c r="C27" s="2"/>
      <c r="D27" s="2"/>
      <c r="E27" s="2"/>
      <c r="F27" s="99" t="s">
        <v>113</v>
      </c>
      <c r="G27" s="5">
        <f t="shared" si="8"/>
        <v>0</v>
      </c>
      <c r="H27" s="5">
        <f t="shared" si="8"/>
        <v>0</v>
      </c>
      <c r="I27" s="5">
        <f t="shared" si="8"/>
        <v>19787.900000000001</v>
      </c>
    </row>
    <row r="28" spans="1:9" s="4" customFormat="1" ht="19.95" customHeight="1">
      <c r="A28" s="2"/>
      <c r="B28" s="2"/>
      <c r="C28" s="2"/>
      <c r="D28" s="2"/>
      <c r="E28" s="2"/>
      <c r="F28" s="68" t="s">
        <v>146</v>
      </c>
      <c r="G28" s="5">
        <v>0</v>
      </c>
      <c r="H28" s="5">
        <v>0</v>
      </c>
      <c r="I28" s="5">
        <v>19787.900000000001</v>
      </c>
    </row>
    <row r="29" spans="1:9" s="4" customFormat="1" ht="20.399999999999999" customHeight="1">
      <c r="A29" s="1">
        <v>11</v>
      </c>
      <c r="B29" s="2"/>
      <c r="C29" s="2"/>
      <c r="D29" s="2"/>
      <c r="E29" s="2"/>
      <c r="F29" s="1" t="s">
        <v>59</v>
      </c>
      <c r="G29" s="7">
        <f t="shared" ref="G29:I29" si="9">+G35</f>
        <v>0</v>
      </c>
      <c r="H29" s="7">
        <f t="shared" si="9"/>
        <v>0</v>
      </c>
      <c r="I29" s="7">
        <f t="shared" si="9"/>
        <v>-19787.900000000001</v>
      </c>
    </row>
    <row r="30" spans="1:9" s="4" customFormat="1" ht="22.95" customHeight="1">
      <c r="A30" s="2"/>
      <c r="B30" s="2"/>
      <c r="C30" s="2"/>
      <c r="D30" s="2"/>
      <c r="E30" s="2"/>
      <c r="F30" s="38" t="s">
        <v>2</v>
      </c>
      <c r="G30" s="2"/>
      <c r="H30" s="2"/>
      <c r="I30" s="2"/>
    </row>
    <row r="31" spans="1:9" s="4" customFormat="1" ht="19.2" customHeight="1">
      <c r="A31" s="2"/>
      <c r="B31" s="1" t="s">
        <v>3</v>
      </c>
      <c r="C31" s="2"/>
      <c r="D31" s="2"/>
      <c r="E31" s="2"/>
      <c r="F31" s="9" t="s">
        <v>60</v>
      </c>
      <c r="G31" s="5">
        <f t="shared" ref="G31:I31" si="10">+G33</f>
        <v>0</v>
      </c>
      <c r="H31" s="5">
        <f t="shared" si="10"/>
        <v>0</v>
      </c>
      <c r="I31" s="5">
        <f t="shared" si="10"/>
        <v>-19787.900000000001</v>
      </c>
    </row>
    <row r="32" spans="1:9" s="4" customFormat="1" ht="19.95" customHeight="1">
      <c r="A32" s="2"/>
      <c r="B32" s="2"/>
      <c r="C32" s="2"/>
      <c r="D32" s="2"/>
      <c r="E32" s="2"/>
      <c r="F32" s="38" t="s">
        <v>2</v>
      </c>
      <c r="G32" s="2"/>
      <c r="H32" s="2"/>
      <c r="I32" s="2"/>
    </row>
    <row r="33" spans="1:9" s="4" customFormat="1" ht="17.399999999999999" customHeight="1">
      <c r="A33" s="2"/>
      <c r="B33" s="2"/>
      <c r="C33" s="1" t="s">
        <v>3</v>
      </c>
      <c r="D33" s="2"/>
      <c r="E33" s="2"/>
      <c r="F33" s="9" t="s">
        <v>53</v>
      </c>
      <c r="G33" s="5">
        <f t="shared" ref="G33:I33" si="11">+G35</f>
        <v>0</v>
      </c>
      <c r="H33" s="5">
        <f t="shared" si="11"/>
        <v>0</v>
      </c>
      <c r="I33" s="5">
        <f t="shared" si="11"/>
        <v>-19787.900000000001</v>
      </c>
    </row>
    <row r="34" spans="1:9" s="4" customFormat="1" ht="19.95" customHeight="1">
      <c r="A34" s="2"/>
      <c r="B34" s="2"/>
      <c r="C34" s="2"/>
      <c r="D34" s="2"/>
      <c r="E34" s="2"/>
      <c r="F34" s="38" t="s">
        <v>88</v>
      </c>
      <c r="G34" s="2"/>
      <c r="H34" s="2"/>
      <c r="I34" s="2"/>
    </row>
    <row r="35" spans="1:9" s="4" customFormat="1" ht="22.2" customHeight="1">
      <c r="A35" s="2"/>
      <c r="B35" s="2"/>
      <c r="C35" s="2"/>
      <c r="D35" s="2"/>
      <c r="E35" s="2"/>
      <c r="F35" s="70" t="s">
        <v>51</v>
      </c>
      <c r="G35" s="5">
        <f t="shared" ref="G35:I35" si="12">+G37</f>
        <v>0</v>
      </c>
      <c r="H35" s="5">
        <f t="shared" si="12"/>
        <v>0</v>
      </c>
      <c r="I35" s="5">
        <f t="shared" si="12"/>
        <v>-19787.900000000001</v>
      </c>
    </row>
    <row r="36" spans="1:9" s="4" customFormat="1" ht="22.2" customHeight="1">
      <c r="A36" s="2"/>
      <c r="B36" s="2"/>
      <c r="C36" s="2"/>
      <c r="D36" s="2"/>
      <c r="E36" s="2"/>
      <c r="F36" s="38" t="s">
        <v>88</v>
      </c>
      <c r="G36" s="2"/>
      <c r="H36" s="2"/>
      <c r="I36" s="2"/>
    </row>
    <row r="37" spans="1:9" s="4" customFormat="1" ht="22.2" customHeight="1">
      <c r="A37" s="2"/>
      <c r="B37" s="2"/>
      <c r="C37" s="2"/>
      <c r="D37" s="2">
        <v>1139</v>
      </c>
      <c r="E37" s="2"/>
      <c r="F37" s="71" t="s">
        <v>53</v>
      </c>
      <c r="G37" s="5">
        <f t="shared" ref="G37:I37" si="13">G39</f>
        <v>0</v>
      </c>
      <c r="H37" s="5">
        <f t="shared" si="13"/>
        <v>0</v>
      </c>
      <c r="I37" s="5">
        <f t="shared" si="13"/>
        <v>-19787.900000000001</v>
      </c>
    </row>
    <row r="38" spans="1:9" s="4" customFormat="1" ht="22.2" customHeight="1">
      <c r="A38" s="2"/>
      <c r="B38" s="2"/>
      <c r="C38" s="2"/>
      <c r="D38" s="2"/>
      <c r="E38" s="2"/>
      <c r="F38" s="38" t="s">
        <v>88</v>
      </c>
      <c r="G38" s="2"/>
      <c r="H38" s="2"/>
      <c r="I38" s="2"/>
    </row>
    <row r="39" spans="1:9" s="4" customFormat="1" ht="22.2" customHeight="1">
      <c r="A39" s="2"/>
      <c r="B39" s="2"/>
      <c r="C39" s="2"/>
      <c r="D39" s="2"/>
      <c r="E39" s="2">
        <v>11001</v>
      </c>
      <c r="F39" s="71" t="s">
        <v>53</v>
      </c>
      <c r="G39" s="5">
        <f t="shared" ref="G39:I39" si="14">G41</f>
        <v>0</v>
      </c>
      <c r="H39" s="5">
        <f t="shared" si="14"/>
        <v>0</v>
      </c>
      <c r="I39" s="5">
        <f t="shared" si="14"/>
        <v>-19787.900000000001</v>
      </c>
    </row>
    <row r="40" spans="1:9" s="4" customFormat="1" ht="19.2" customHeight="1">
      <c r="A40" s="2"/>
      <c r="B40" s="2"/>
      <c r="C40" s="2"/>
      <c r="D40" s="2"/>
      <c r="E40" s="2"/>
      <c r="F40" s="65" t="s">
        <v>10</v>
      </c>
      <c r="G40" s="2"/>
      <c r="H40" s="2"/>
      <c r="I40" s="2"/>
    </row>
    <row r="41" spans="1:9" s="4" customFormat="1" ht="19.2" customHeight="1">
      <c r="A41" s="2"/>
      <c r="B41" s="2"/>
      <c r="C41" s="2"/>
      <c r="D41" s="2"/>
      <c r="E41" s="2"/>
      <c r="F41" s="70" t="s">
        <v>51</v>
      </c>
      <c r="G41" s="5">
        <f t="shared" ref="G41:I41" si="15">G43</f>
        <v>0</v>
      </c>
      <c r="H41" s="5">
        <f t="shared" si="15"/>
        <v>0</v>
      </c>
      <c r="I41" s="5">
        <f t="shared" si="15"/>
        <v>-19787.900000000001</v>
      </c>
    </row>
    <row r="42" spans="1:9" s="4" customFormat="1" ht="41.4" customHeight="1">
      <c r="A42" s="2"/>
      <c r="B42" s="2"/>
      <c r="C42" s="2"/>
      <c r="D42" s="2"/>
      <c r="E42" s="2"/>
      <c r="F42" s="2" t="s">
        <v>87</v>
      </c>
      <c r="G42" s="2"/>
      <c r="H42" s="2"/>
      <c r="I42" s="2"/>
    </row>
    <row r="43" spans="1:9" s="4" customFormat="1" ht="20.399999999999999" customHeight="1">
      <c r="A43" s="2"/>
      <c r="B43" s="2"/>
      <c r="C43" s="2"/>
      <c r="D43" s="2"/>
      <c r="E43" s="2"/>
      <c r="F43" s="38" t="s">
        <v>11</v>
      </c>
      <c r="G43" s="5">
        <f>G44</f>
        <v>0</v>
      </c>
      <c r="H43" s="5">
        <f t="shared" ref="H43:I43" si="16">H44</f>
        <v>0</v>
      </c>
      <c r="I43" s="5">
        <f t="shared" si="16"/>
        <v>-19787.900000000001</v>
      </c>
    </row>
    <row r="44" spans="1:9" s="4" customFormat="1" ht="20.399999999999999" customHeight="1">
      <c r="A44" s="2"/>
      <c r="B44" s="2"/>
      <c r="C44" s="2"/>
      <c r="D44" s="2"/>
      <c r="E44" s="2"/>
      <c r="F44" s="38" t="s">
        <v>145</v>
      </c>
      <c r="G44" s="5">
        <f t="shared" ref="G44:I46" si="17">G45</f>
        <v>0</v>
      </c>
      <c r="H44" s="5">
        <f t="shared" si="17"/>
        <v>0</v>
      </c>
      <c r="I44" s="5">
        <f t="shared" si="17"/>
        <v>-19787.900000000001</v>
      </c>
    </row>
    <row r="45" spans="1:9" s="4" customFormat="1" ht="18" customHeight="1">
      <c r="A45" s="2"/>
      <c r="B45" s="2"/>
      <c r="C45" s="2"/>
      <c r="D45" s="2"/>
      <c r="E45" s="2"/>
      <c r="F45" s="99" t="s">
        <v>112</v>
      </c>
      <c r="G45" s="5">
        <f>G46</f>
        <v>0</v>
      </c>
      <c r="H45" s="5">
        <f t="shared" si="17"/>
        <v>0</v>
      </c>
      <c r="I45" s="5">
        <f t="shared" si="17"/>
        <v>-19787.900000000001</v>
      </c>
    </row>
    <row r="46" spans="1:9" s="4" customFormat="1" ht="18" customHeight="1">
      <c r="A46" s="2"/>
      <c r="B46" s="2"/>
      <c r="C46" s="2"/>
      <c r="D46" s="2"/>
      <c r="E46" s="2"/>
      <c r="F46" s="99" t="s">
        <v>113</v>
      </c>
      <c r="G46" s="5">
        <f>G47</f>
        <v>0</v>
      </c>
      <c r="H46" s="5">
        <f t="shared" si="17"/>
        <v>0</v>
      </c>
      <c r="I46" s="5">
        <f t="shared" si="17"/>
        <v>-19787.900000000001</v>
      </c>
    </row>
    <row r="47" spans="1:9" s="4" customFormat="1" ht="19.95" customHeight="1">
      <c r="A47" s="2"/>
      <c r="B47" s="2"/>
      <c r="C47" s="2"/>
      <c r="D47" s="2"/>
      <c r="E47" s="2"/>
      <c r="F47" s="68" t="s">
        <v>146</v>
      </c>
      <c r="G47" s="5">
        <v>0</v>
      </c>
      <c r="H47" s="5">
        <v>0</v>
      </c>
      <c r="I47" s="5">
        <v>-19787.900000000001</v>
      </c>
    </row>
    <row r="48" spans="1:9" s="4" customFormat="1" ht="19.95" customHeight="1">
      <c r="A48" s="169"/>
      <c r="B48" s="169"/>
      <c r="C48" s="169"/>
      <c r="D48" s="169"/>
      <c r="E48" s="169"/>
      <c r="F48" s="170"/>
      <c r="G48" s="171"/>
      <c r="H48" s="171"/>
      <c r="I48" s="171"/>
    </row>
    <row r="49" spans="1:9" s="4" customFormat="1" ht="19.95" customHeight="1">
      <c r="A49" s="169"/>
      <c r="B49" s="169"/>
      <c r="C49" s="169"/>
      <c r="D49" s="169"/>
      <c r="E49" s="169"/>
      <c r="F49" s="170"/>
      <c r="G49" s="171"/>
      <c r="H49" s="171"/>
      <c r="I49" s="171"/>
    </row>
    <row r="50" spans="1:9" s="4" customFormat="1" ht="19.95" customHeight="1">
      <c r="A50" s="169"/>
      <c r="B50" s="169"/>
      <c r="C50" s="169"/>
      <c r="D50" s="169"/>
      <c r="E50" s="169"/>
      <c r="F50" s="170"/>
      <c r="G50" s="171"/>
      <c r="H50" s="171"/>
      <c r="I50" s="171"/>
    </row>
    <row r="51" spans="1:9" s="4" customFormat="1" ht="19.95" customHeight="1">
      <c r="A51" s="169"/>
      <c r="B51" s="169"/>
      <c r="C51" s="169"/>
      <c r="D51" s="169"/>
      <c r="E51" s="169"/>
      <c r="F51" s="170"/>
      <c r="G51" s="171"/>
      <c r="H51" s="171"/>
      <c r="I51" s="171"/>
    </row>
    <row r="52" spans="1:9" ht="26.4" customHeight="1">
      <c r="G52" s="15"/>
    </row>
    <row r="53" spans="1:9" s="15" customFormat="1" ht="18">
      <c r="A53" s="184" t="s">
        <v>71</v>
      </c>
      <c r="B53" s="184"/>
      <c r="C53" s="184"/>
      <c r="D53" s="184"/>
      <c r="E53" s="184"/>
      <c r="F53" s="184"/>
    </row>
    <row r="54" spans="1:9" s="15" customFormat="1" ht="18">
      <c r="A54" s="16" t="s">
        <v>72</v>
      </c>
      <c r="B54" s="16"/>
      <c r="C54" s="16"/>
      <c r="D54" s="16"/>
      <c r="G54" s="6"/>
    </row>
  </sheetData>
  <mergeCells count="12">
    <mergeCell ref="H1:I1"/>
    <mergeCell ref="G2:I2"/>
    <mergeCell ref="G3:I3"/>
    <mergeCell ref="A5:I5"/>
    <mergeCell ref="A53:F53"/>
    <mergeCell ref="I8:I9"/>
    <mergeCell ref="A7:C8"/>
    <mergeCell ref="D7:E8"/>
    <mergeCell ref="F7:F9"/>
    <mergeCell ref="G8:G9"/>
    <mergeCell ref="H8:H9"/>
    <mergeCell ref="G7:I7"/>
  </mergeCells>
  <pageMargins left="0.70866141732283472" right="0.2" top="0.28000000000000003" bottom="0.2" header="0.31496062992125984" footer="0.2"/>
  <pageSetup paperSize="9" scale="7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9"/>
  <sheetViews>
    <sheetView topLeftCell="A13" workbookViewId="0">
      <selection activeCell="C9" sqref="C9"/>
    </sheetView>
  </sheetViews>
  <sheetFormatPr defaultColWidth="9.109375" defaultRowHeight="17.399999999999999"/>
  <cols>
    <col min="1" max="1" width="7.44140625" style="105" customWidth="1"/>
    <col min="2" max="2" width="15.6640625" style="105" customWidth="1"/>
    <col min="3" max="3" width="64.6640625" style="100" customWidth="1"/>
    <col min="4" max="4" width="17.109375" style="127" customWidth="1"/>
    <col min="5" max="5" width="17.88671875" style="127" customWidth="1"/>
    <col min="6" max="6" width="20.6640625" style="127" customWidth="1"/>
    <col min="7" max="7" width="19.109375" style="127" customWidth="1"/>
    <col min="8" max="8" width="18.109375" style="127" customWidth="1"/>
    <col min="9" max="9" width="9.5546875" style="100" customWidth="1"/>
    <col min="10" max="11" width="9.109375" style="100"/>
    <col min="12" max="12" width="13.33203125" style="100" customWidth="1"/>
    <col min="13" max="16384" width="9.109375" style="100"/>
  </cols>
  <sheetData>
    <row r="1" spans="1:8" ht="17.399999999999999" customHeight="1">
      <c r="A1" s="200" t="s">
        <v>68</v>
      </c>
      <c r="B1" s="200"/>
      <c r="C1" s="200"/>
      <c r="D1" s="200"/>
      <c r="E1" s="200"/>
      <c r="F1" s="200"/>
      <c r="G1" s="200"/>
      <c r="H1" s="200"/>
    </row>
    <row r="2" spans="1:8" ht="48" customHeight="1">
      <c r="A2" s="100"/>
      <c r="B2" s="100"/>
      <c r="D2" s="100"/>
      <c r="E2" s="100"/>
      <c r="F2" s="201" t="s">
        <v>128</v>
      </c>
      <c r="G2" s="201"/>
      <c r="H2" s="201"/>
    </row>
    <row r="3" spans="1:8" ht="51.75" customHeight="1">
      <c r="A3" s="101"/>
      <c r="B3" s="101"/>
      <c r="C3" s="202" t="s">
        <v>143</v>
      </c>
      <c r="D3" s="202"/>
      <c r="E3" s="202"/>
      <c r="F3" s="202"/>
      <c r="G3" s="202"/>
      <c r="H3" s="202"/>
    </row>
    <row r="4" spans="1:8" ht="18" customHeight="1">
      <c r="A4" s="102"/>
      <c r="B4" s="102"/>
      <c r="C4" s="103"/>
      <c r="D4" s="104"/>
      <c r="E4" s="104"/>
      <c r="F4" s="104"/>
      <c r="G4" s="203" t="s">
        <v>114</v>
      </c>
      <c r="H4" s="203"/>
    </row>
    <row r="5" spans="1:8" s="105" customFormat="1" ht="55.5" customHeight="1">
      <c r="A5" s="204" t="s">
        <v>115</v>
      </c>
      <c r="B5" s="205"/>
      <c r="C5" s="206" t="s">
        <v>116</v>
      </c>
      <c r="D5" s="208" t="s">
        <v>117</v>
      </c>
      <c r="E5" s="210" t="s">
        <v>118</v>
      </c>
      <c r="F5" s="211"/>
      <c r="G5" s="211"/>
      <c r="H5" s="212"/>
    </row>
    <row r="6" spans="1:8" s="105" customFormat="1" ht="104.4">
      <c r="A6" s="106" t="s">
        <v>119</v>
      </c>
      <c r="B6" s="106" t="s">
        <v>103</v>
      </c>
      <c r="C6" s="207"/>
      <c r="D6" s="209"/>
      <c r="E6" s="107" t="s">
        <v>120</v>
      </c>
      <c r="F6" s="107" t="s">
        <v>121</v>
      </c>
      <c r="G6" s="107" t="s">
        <v>122</v>
      </c>
      <c r="H6" s="107" t="s">
        <v>123</v>
      </c>
    </row>
    <row r="7" spans="1:8" s="112" customFormat="1" ht="30.75" customHeight="1">
      <c r="A7" s="108"/>
      <c r="B7" s="108"/>
      <c r="C7" s="109" t="s">
        <v>124</v>
      </c>
      <c r="D7" s="110">
        <f>+F7+G7+H7+E7</f>
        <v>0</v>
      </c>
      <c r="E7" s="111">
        <f>+E9+E12</f>
        <v>0</v>
      </c>
      <c r="F7" s="111">
        <f t="shared" ref="F7:H7" si="0">+F9</f>
        <v>0</v>
      </c>
      <c r="G7" s="111">
        <f t="shared" si="0"/>
        <v>0</v>
      </c>
      <c r="H7" s="111">
        <f t="shared" si="0"/>
        <v>0</v>
      </c>
    </row>
    <row r="8" spans="1:8" s="112" customFormat="1" ht="30.75" customHeight="1">
      <c r="A8" s="108"/>
      <c r="B8" s="108"/>
      <c r="C8" s="113" t="s">
        <v>125</v>
      </c>
      <c r="D8" s="110"/>
      <c r="E8" s="111"/>
      <c r="F8" s="111"/>
      <c r="G8" s="111"/>
      <c r="H8" s="111"/>
    </row>
    <row r="9" spans="1:8" s="105" customFormat="1" ht="18">
      <c r="A9" s="114"/>
      <c r="B9" s="115"/>
      <c r="C9" s="115" t="s">
        <v>126</v>
      </c>
      <c r="D9" s="110">
        <f>+F9+G9+H9+E9</f>
        <v>19787.900000000001</v>
      </c>
      <c r="E9" s="110">
        <f>E11</f>
        <v>19787.900000000001</v>
      </c>
      <c r="F9" s="110">
        <f>F11</f>
        <v>0</v>
      </c>
      <c r="G9" s="110">
        <f>G11</f>
        <v>0</v>
      </c>
      <c r="H9" s="110">
        <f>H11</f>
        <v>0</v>
      </c>
    </row>
    <row r="10" spans="1:8" s="105" customFormat="1" ht="18">
      <c r="A10" s="114"/>
      <c r="B10" s="114"/>
      <c r="C10" s="114" t="s">
        <v>125</v>
      </c>
      <c r="D10" s="110"/>
      <c r="E10" s="110"/>
      <c r="F10" s="116"/>
      <c r="G10" s="117"/>
      <c r="H10" s="118"/>
    </row>
    <row r="11" spans="1:8" ht="62.4" customHeight="1">
      <c r="A11" s="119">
        <v>1112</v>
      </c>
      <c r="B11" s="113">
        <v>31003</v>
      </c>
      <c r="C11" s="120" t="s">
        <v>108</v>
      </c>
      <c r="D11" s="110">
        <f>+F11+G11+H11+E11</f>
        <v>19787.900000000001</v>
      </c>
      <c r="E11" s="121">
        <v>19787.900000000001</v>
      </c>
      <c r="F11" s="122">
        <v>0</v>
      </c>
      <c r="G11" s="122">
        <v>0</v>
      </c>
      <c r="H11" s="122">
        <v>0</v>
      </c>
    </row>
    <row r="12" spans="1:8" ht="18">
      <c r="A12" s="175"/>
      <c r="B12" s="176"/>
      <c r="C12" s="176" t="s">
        <v>147</v>
      </c>
      <c r="D12" s="121">
        <f>D14</f>
        <v>-19787.900000000001</v>
      </c>
      <c r="E12" s="121">
        <f>E14</f>
        <v>-19787.900000000001</v>
      </c>
      <c r="F12" s="122"/>
      <c r="G12" s="180"/>
      <c r="H12" s="122"/>
    </row>
    <row r="13" spans="1:8" ht="18">
      <c r="A13" s="175"/>
      <c r="B13" s="175"/>
      <c r="C13" s="175" t="s">
        <v>125</v>
      </c>
      <c r="D13" s="122"/>
      <c r="E13" s="121"/>
      <c r="F13" s="122"/>
      <c r="G13" s="180"/>
      <c r="H13" s="122"/>
    </row>
    <row r="14" spans="1:8" ht="18">
      <c r="A14" s="178">
        <v>1139</v>
      </c>
      <c r="B14" s="178">
        <v>11001</v>
      </c>
      <c r="C14" s="9" t="s">
        <v>148</v>
      </c>
      <c r="D14" s="174">
        <f>+F14+G14+H14+E14</f>
        <v>-19787.900000000001</v>
      </c>
      <c r="E14" s="121">
        <v>-19787.900000000001</v>
      </c>
      <c r="F14" s="121">
        <v>0</v>
      </c>
      <c r="G14" s="121">
        <v>0</v>
      </c>
      <c r="H14" s="121">
        <v>0</v>
      </c>
    </row>
    <row r="15" spans="1:8" s="15" customFormat="1" ht="18">
      <c r="A15" s="123"/>
      <c r="B15" s="124"/>
      <c r="C15" s="125"/>
      <c r="D15" s="173"/>
      <c r="E15" s="173"/>
    </row>
    <row r="16" spans="1:8" s="15" customFormat="1" ht="18">
      <c r="A16" s="123"/>
      <c r="B16" s="124"/>
      <c r="C16" s="125"/>
    </row>
    <row r="17" spans="1:3" ht="18">
      <c r="A17" s="123"/>
      <c r="B17" s="123"/>
      <c r="C17" s="126"/>
    </row>
    <row r="18" spans="1:3" ht="18">
      <c r="A18" s="173" t="s">
        <v>71</v>
      </c>
      <c r="B18" s="173"/>
      <c r="C18" s="173"/>
    </row>
    <row r="19" spans="1:3" ht="18">
      <c r="A19" s="16" t="s">
        <v>127</v>
      </c>
      <c r="B19" s="16"/>
      <c r="C19" s="16"/>
    </row>
  </sheetData>
  <mergeCells count="8">
    <mergeCell ref="A1:H1"/>
    <mergeCell ref="F2:H2"/>
    <mergeCell ref="C3:H3"/>
    <mergeCell ref="G4:H4"/>
    <mergeCell ref="A5:B5"/>
    <mergeCell ref="C5:C6"/>
    <mergeCell ref="D5:D6"/>
    <mergeCell ref="E5:H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34"/>
  <sheetViews>
    <sheetView topLeftCell="A4" workbookViewId="0">
      <selection activeCell="F14" sqref="F14"/>
    </sheetView>
  </sheetViews>
  <sheetFormatPr defaultColWidth="9.109375" defaultRowHeight="17.399999999999999"/>
  <cols>
    <col min="1" max="1" width="12.109375" style="156" customWidth="1"/>
    <col min="2" max="2" width="12.44140625" style="156" customWidth="1"/>
    <col min="3" max="3" width="62.44140625" style="128" customWidth="1"/>
    <col min="4" max="4" width="17" style="128" customWidth="1"/>
    <col min="5" max="5" width="20.33203125" style="128" customWidth="1"/>
    <col min="6" max="6" width="22" style="157" customWidth="1"/>
    <col min="7" max="8" width="9.109375" style="128"/>
    <col min="9" max="9" width="15.6640625" style="128" customWidth="1"/>
    <col min="10" max="10" width="12.33203125" style="128" bestFit="1" customWidth="1"/>
    <col min="11" max="16384" width="9.109375" style="128"/>
  </cols>
  <sheetData>
    <row r="1" spans="1:14" s="12" customFormat="1" ht="52.5" customHeight="1">
      <c r="B1" s="215" t="s">
        <v>135</v>
      </c>
      <c r="C1" s="215"/>
      <c r="D1" s="215"/>
      <c r="E1" s="215"/>
      <c r="F1" s="215"/>
    </row>
    <row r="2" spans="1:14" s="12" customFormat="1" ht="15.75" customHeight="1">
      <c r="G2" s="14"/>
      <c r="H2" s="14"/>
      <c r="I2" s="14"/>
      <c r="J2" s="14"/>
      <c r="K2" s="14"/>
      <c r="L2" s="14"/>
      <c r="M2" s="14"/>
      <c r="N2" s="14"/>
    </row>
    <row r="3" spans="1:14" ht="60" customHeight="1">
      <c r="A3" s="216" t="s">
        <v>136</v>
      </c>
      <c r="B3" s="216"/>
      <c r="C3" s="216"/>
      <c r="D3" s="216"/>
      <c r="E3" s="216"/>
      <c r="F3" s="216"/>
    </row>
    <row r="4" spans="1:14" ht="17.25" customHeight="1">
      <c r="A4" s="129"/>
      <c r="B4" s="129"/>
      <c r="C4" s="130"/>
      <c r="D4" s="130"/>
      <c r="E4" s="130"/>
      <c r="F4" s="131"/>
    </row>
    <row r="5" spans="1:14" ht="64.8" customHeight="1">
      <c r="A5" s="217" t="s">
        <v>115</v>
      </c>
      <c r="B5" s="218"/>
      <c r="C5" s="219" t="s">
        <v>130</v>
      </c>
      <c r="D5" s="221" t="s">
        <v>118</v>
      </c>
      <c r="E5" s="222"/>
      <c r="F5" s="223"/>
    </row>
    <row r="6" spans="1:14" s="134" customFormat="1" ht="48.75" customHeight="1">
      <c r="A6" s="132" t="s">
        <v>119</v>
      </c>
      <c r="B6" s="132" t="s">
        <v>103</v>
      </c>
      <c r="C6" s="220"/>
      <c r="D6" s="137" t="s">
        <v>100</v>
      </c>
      <c r="E6" s="133" t="s">
        <v>99</v>
      </c>
      <c r="F6" s="133" t="s">
        <v>101</v>
      </c>
    </row>
    <row r="7" spans="1:14" s="134" customFormat="1" ht="18">
      <c r="A7" s="132"/>
      <c r="B7" s="132"/>
      <c r="C7" s="109" t="s">
        <v>124</v>
      </c>
      <c r="D7" s="135">
        <f>+D9+D18</f>
        <v>0</v>
      </c>
      <c r="E7" s="135">
        <f t="shared" ref="E7:F7" si="0">+E9+E20</f>
        <v>0</v>
      </c>
      <c r="F7" s="135">
        <f t="shared" si="0"/>
        <v>0</v>
      </c>
    </row>
    <row r="8" spans="1:14" ht="18">
      <c r="A8" s="136"/>
      <c r="B8" s="136"/>
      <c r="C8" s="137" t="s">
        <v>131</v>
      </c>
      <c r="D8" s="137"/>
      <c r="E8" s="138"/>
      <c r="F8" s="138"/>
    </row>
    <row r="9" spans="1:14" ht="36">
      <c r="A9" s="139"/>
      <c r="B9" s="140"/>
      <c r="C9" s="115" t="s">
        <v>126</v>
      </c>
      <c r="D9" s="141">
        <f t="shared" ref="D9" si="1">+D13</f>
        <v>0</v>
      </c>
      <c r="E9" s="141">
        <f>+E13</f>
        <v>0</v>
      </c>
      <c r="F9" s="141">
        <f>+F13</f>
        <v>19787.900000000001</v>
      </c>
      <c r="J9" s="142"/>
    </row>
    <row r="10" spans="1:14">
      <c r="A10" s="139"/>
      <c r="B10" s="139"/>
      <c r="C10" s="139" t="s">
        <v>125</v>
      </c>
      <c r="D10" s="139"/>
      <c r="E10" s="139"/>
      <c r="F10" s="143"/>
    </row>
    <row r="11" spans="1:14" ht="18">
      <c r="A11" s="144"/>
      <c r="B11" s="139"/>
      <c r="C11" s="145" t="s">
        <v>132</v>
      </c>
      <c r="D11" s="145"/>
      <c r="E11" s="145"/>
      <c r="F11" s="143"/>
    </row>
    <row r="12" spans="1:14" ht="75" customHeight="1">
      <c r="A12" s="213">
        <v>1112</v>
      </c>
      <c r="B12" s="139"/>
      <c r="C12" s="146" t="s">
        <v>12</v>
      </c>
      <c r="D12" s="146"/>
      <c r="E12" s="145"/>
      <c r="F12" s="143"/>
    </row>
    <row r="13" spans="1:14" ht="54">
      <c r="A13" s="214"/>
      <c r="B13" s="147">
        <v>31003</v>
      </c>
      <c r="C13" s="97" t="s">
        <v>108</v>
      </c>
      <c r="D13" s="141">
        <f>+D14</f>
        <v>0</v>
      </c>
      <c r="E13" s="141">
        <f>+E14</f>
        <v>0</v>
      </c>
      <c r="F13" s="141">
        <f>+F14</f>
        <v>19787.900000000001</v>
      </c>
    </row>
    <row r="14" spans="1:14" ht="34.799999999999997">
      <c r="A14" s="144"/>
      <c r="B14" s="139"/>
      <c r="C14" s="148" t="s">
        <v>133</v>
      </c>
      <c r="D14" s="149">
        <v>0</v>
      </c>
      <c r="E14" s="149">
        <v>0</v>
      </c>
      <c r="F14" s="149">
        <v>19787.900000000001</v>
      </c>
    </row>
    <row r="15" spans="1:14" ht="18">
      <c r="A15" s="144"/>
      <c r="B15" s="139"/>
      <c r="C15" s="150" t="s">
        <v>134</v>
      </c>
      <c r="D15" s="150"/>
      <c r="E15" s="150"/>
      <c r="F15" s="141"/>
    </row>
    <row r="16" spans="1:14" ht="18">
      <c r="A16" s="144"/>
      <c r="B16" s="139"/>
      <c r="C16" s="145" t="s">
        <v>132</v>
      </c>
      <c r="D16" s="145"/>
      <c r="E16" s="145"/>
      <c r="F16" s="141"/>
    </row>
    <row r="17" spans="1:6" ht="18">
      <c r="A17" s="144"/>
      <c r="B17" s="139"/>
      <c r="C17" s="145"/>
      <c r="D17" s="145"/>
      <c r="E17" s="145"/>
      <c r="F17" s="141"/>
    </row>
    <row r="18" spans="1:6" ht="18.600000000000001">
      <c r="A18" s="175"/>
      <c r="B18" s="176"/>
      <c r="C18" s="177" t="s">
        <v>147</v>
      </c>
      <c r="D18" s="141">
        <f>D20</f>
        <v>0</v>
      </c>
      <c r="E18" s="141">
        <f t="shared" ref="E18:F18" si="2">E20</f>
        <v>0</v>
      </c>
      <c r="F18" s="141">
        <f t="shared" si="2"/>
        <v>-19787.900000000001</v>
      </c>
    </row>
    <row r="19" spans="1:6" s="12" customFormat="1" ht="18">
      <c r="A19" s="175"/>
      <c r="B19" s="175"/>
      <c r="C19" s="71" t="s">
        <v>125</v>
      </c>
      <c r="D19" s="145"/>
      <c r="E19" s="95"/>
      <c r="F19" s="179"/>
    </row>
    <row r="20" spans="1:6" s="15" customFormat="1" ht="18">
      <c r="A20" s="178">
        <v>1139</v>
      </c>
      <c r="B20" s="178">
        <v>11001</v>
      </c>
      <c r="C20" s="9" t="s">
        <v>148</v>
      </c>
      <c r="D20" s="149">
        <v>0</v>
      </c>
      <c r="E20" s="149">
        <v>0</v>
      </c>
      <c r="F20" s="149">
        <v>-19787.900000000001</v>
      </c>
    </row>
    <row r="21" spans="1:6" s="15" customFormat="1" ht="18">
      <c r="A21" s="151"/>
      <c r="B21" s="152"/>
      <c r="C21" s="153"/>
      <c r="D21" s="94"/>
      <c r="E21" s="16"/>
    </row>
    <row r="22" spans="1:6" s="156" customFormat="1" ht="18">
      <c r="A22" s="151"/>
      <c r="B22" s="14"/>
      <c r="C22" s="154"/>
      <c r="D22" s="16"/>
      <c r="E22" s="128"/>
      <c r="F22" s="157"/>
    </row>
    <row r="23" spans="1:6" s="156" customFormat="1" ht="18">
      <c r="A23" s="93" t="s">
        <v>71</v>
      </c>
      <c r="B23" s="93"/>
      <c r="C23" s="155"/>
      <c r="D23" s="128"/>
      <c r="E23" s="128"/>
      <c r="F23" s="157"/>
    </row>
    <row r="24" spans="1:6" s="156" customFormat="1" ht="18">
      <c r="A24" s="16" t="s">
        <v>127</v>
      </c>
      <c r="B24" s="16"/>
      <c r="C24" s="93"/>
      <c r="D24" s="128"/>
      <c r="E24" s="128"/>
      <c r="F24" s="157"/>
    </row>
    <row r="25" spans="1:6" s="156" customFormat="1" ht="18">
      <c r="C25" s="16"/>
      <c r="D25" s="128"/>
      <c r="E25" s="128"/>
      <c r="F25" s="157"/>
    </row>
    <row r="26" spans="1:6" s="156" customFormat="1">
      <c r="C26" s="128"/>
      <c r="D26" s="128"/>
      <c r="E26" s="128"/>
      <c r="F26" s="157"/>
    </row>
    <row r="27" spans="1:6" s="156" customFormat="1">
      <c r="C27" s="128"/>
      <c r="D27" s="128"/>
      <c r="E27" s="128"/>
      <c r="F27" s="157"/>
    </row>
    <row r="28" spans="1:6" s="156" customFormat="1">
      <c r="C28" s="128"/>
      <c r="D28" s="128"/>
      <c r="E28" s="128"/>
      <c r="F28" s="157"/>
    </row>
    <row r="29" spans="1:6" s="156" customFormat="1">
      <c r="C29" s="128"/>
      <c r="D29" s="128"/>
      <c r="E29" s="128"/>
      <c r="F29" s="157"/>
    </row>
    <row r="30" spans="1:6" s="156" customFormat="1">
      <c r="C30" s="128"/>
      <c r="D30" s="128"/>
      <c r="E30" s="128"/>
      <c r="F30" s="157"/>
    </row>
    <row r="31" spans="1:6" s="156" customFormat="1">
      <c r="C31" s="128"/>
      <c r="D31" s="128"/>
      <c r="E31" s="128"/>
      <c r="F31" s="157"/>
    </row>
    <row r="32" spans="1:6" s="156" customFormat="1">
      <c r="C32" s="128"/>
      <c r="D32" s="128"/>
      <c r="E32" s="128"/>
      <c r="F32" s="157"/>
    </row>
    <row r="33" spans="3:6" s="156" customFormat="1">
      <c r="C33" s="128"/>
      <c r="D33" s="128"/>
      <c r="E33" s="128"/>
      <c r="F33" s="157"/>
    </row>
    <row r="34" spans="3:6" s="156" customFormat="1">
      <c r="C34" s="128"/>
      <c r="D34" s="128"/>
      <c r="E34" s="128"/>
      <c r="F34" s="157"/>
    </row>
    <row r="35" spans="3:6" s="156" customFormat="1">
      <c r="C35" s="128"/>
      <c r="D35" s="128"/>
      <c r="E35" s="128"/>
      <c r="F35" s="157"/>
    </row>
    <row r="36" spans="3:6" s="156" customFormat="1">
      <c r="C36" s="128"/>
      <c r="D36" s="128"/>
      <c r="E36" s="128"/>
      <c r="F36" s="157"/>
    </row>
    <row r="37" spans="3:6" s="156" customFormat="1">
      <c r="C37" s="128"/>
      <c r="D37" s="128"/>
      <c r="E37" s="128"/>
      <c r="F37" s="157"/>
    </row>
    <row r="38" spans="3:6" s="156" customFormat="1">
      <c r="C38" s="128"/>
      <c r="D38" s="128"/>
      <c r="E38" s="128"/>
      <c r="F38" s="157"/>
    </row>
    <row r="39" spans="3:6" s="156" customFormat="1">
      <c r="C39" s="128"/>
      <c r="D39" s="128"/>
      <c r="E39" s="128"/>
      <c r="F39" s="157"/>
    </row>
    <row r="40" spans="3:6" s="156" customFormat="1">
      <c r="C40" s="128"/>
      <c r="D40" s="128"/>
      <c r="E40" s="128"/>
      <c r="F40" s="157"/>
    </row>
    <row r="41" spans="3:6" s="156" customFormat="1">
      <c r="C41" s="128"/>
      <c r="D41" s="128"/>
      <c r="E41" s="128"/>
      <c r="F41" s="157"/>
    </row>
    <row r="42" spans="3:6" s="156" customFormat="1">
      <c r="C42" s="128"/>
      <c r="D42" s="128"/>
      <c r="E42" s="128"/>
      <c r="F42" s="157"/>
    </row>
    <row r="43" spans="3:6" s="156" customFormat="1">
      <c r="C43" s="128"/>
      <c r="D43" s="128"/>
      <c r="E43" s="128"/>
      <c r="F43" s="157"/>
    </row>
    <row r="44" spans="3:6" s="156" customFormat="1">
      <c r="C44" s="128"/>
      <c r="D44" s="128"/>
      <c r="E44" s="128"/>
      <c r="F44" s="157"/>
    </row>
    <row r="45" spans="3:6" s="156" customFormat="1">
      <c r="C45" s="128"/>
      <c r="D45" s="128"/>
      <c r="E45" s="128"/>
      <c r="F45" s="157"/>
    </row>
    <row r="46" spans="3:6" s="156" customFormat="1">
      <c r="C46" s="128"/>
      <c r="D46" s="128"/>
      <c r="E46" s="128"/>
      <c r="F46" s="157"/>
    </row>
    <row r="47" spans="3:6" s="156" customFormat="1">
      <c r="C47" s="128"/>
      <c r="D47" s="128"/>
      <c r="E47" s="128"/>
      <c r="F47" s="157"/>
    </row>
    <row r="48" spans="3:6" s="156" customFormat="1">
      <c r="C48" s="128"/>
      <c r="D48" s="128"/>
      <c r="E48" s="128"/>
      <c r="F48" s="157"/>
    </row>
    <row r="49" spans="3:6" s="156" customFormat="1">
      <c r="C49" s="128"/>
      <c r="D49" s="128"/>
      <c r="E49" s="128"/>
      <c r="F49" s="157"/>
    </row>
    <row r="50" spans="3:6" s="156" customFormat="1">
      <c r="C50" s="128"/>
      <c r="D50" s="128"/>
      <c r="E50" s="128"/>
      <c r="F50" s="157"/>
    </row>
    <row r="51" spans="3:6" s="156" customFormat="1">
      <c r="C51" s="128"/>
      <c r="D51" s="128"/>
      <c r="E51" s="128"/>
      <c r="F51" s="157"/>
    </row>
    <row r="52" spans="3:6" s="156" customFormat="1">
      <c r="C52" s="128"/>
      <c r="D52" s="128"/>
      <c r="E52" s="128"/>
      <c r="F52" s="157"/>
    </row>
    <row r="53" spans="3:6" s="156" customFormat="1">
      <c r="C53" s="128"/>
      <c r="D53" s="128"/>
      <c r="E53" s="128"/>
      <c r="F53" s="157"/>
    </row>
    <row r="54" spans="3:6" s="156" customFormat="1">
      <c r="C54" s="128"/>
      <c r="D54" s="128"/>
      <c r="E54" s="128"/>
      <c r="F54" s="157"/>
    </row>
    <row r="55" spans="3:6" s="156" customFormat="1">
      <c r="C55" s="128"/>
      <c r="D55" s="128"/>
      <c r="E55" s="128"/>
      <c r="F55" s="157"/>
    </row>
    <row r="56" spans="3:6" s="156" customFormat="1">
      <c r="C56" s="128"/>
      <c r="D56" s="128"/>
      <c r="E56" s="128"/>
      <c r="F56" s="157"/>
    </row>
    <row r="57" spans="3:6" s="156" customFormat="1">
      <c r="C57" s="128"/>
      <c r="D57" s="128"/>
      <c r="E57" s="128"/>
      <c r="F57" s="157"/>
    </row>
    <row r="58" spans="3:6" s="156" customFormat="1">
      <c r="C58" s="128"/>
      <c r="D58" s="128"/>
      <c r="E58" s="128"/>
      <c r="F58" s="157"/>
    </row>
    <row r="59" spans="3:6" s="156" customFormat="1">
      <c r="C59" s="128"/>
      <c r="D59" s="128"/>
      <c r="E59" s="128"/>
      <c r="F59" s="157"/>
    </row>
    <row r="60" spans="3:6" s="156" customFormat="1">
      <c r="C60" s="128"/>
      <c r="D60" s="128"/>
      <c r="E60" s="128"/>
      <c r="F60" s="157"/>
    </row>
    <row r="61" spans="3:6" s="156" customFormat="1">
      <c r="C61" s="128"/>
      <c r="D61" s="128"/>
      <c r="E61" s="128"/>
      <c r="F61" s="157"/>
    </row>
    <row r="62" spans="3:6" s="156" customFormat="1">
      <c r="C62" s="128"/>
      <c r="D62" s="128"/>
      <c r="E62" s="128"/>
      <c r="F62" s="157"/>
    </row>
    <row r="63" spans="3:6" s="156" customFormat="1">
      <c r="C63" s="128"/>
      <c r="D63" s="128"/>
      <c r="E63" s="128"/>
      <c r="F63" s="157"/>
    </row>
    <row r="64" spans="3:6" s="156" customFormat="1">
      <c r="C64" s="128"/>
      <c r="D64" s="128"/>
      <c r="E64" s="128"/>
      <c r="F64" s="157"/>
    </row>
    <row r="65" spans="3:6" s="156" customFormat="1">
      <c r="C65" s="128"/>
      <c r="D65" s="128"/>
      <c r="E65" s="128"/>
      <c r="F65" s="157"/>
    </row>
    <row r="66" spans="3:6" s="156" customFormat="1">
      <c r="C66" s="128"/>
      <c r="D66" s="128"/>
      <c r="E66" s="128"/>
      <c r="F66" s="157"/>
    </row>
    <row r="67" spans="3:6" s="156" customFormat="1">
      <c r="C67" s="128"/>
      <c r="D67" s="128"/>
      <c r="E67" s="128"/>
      <c r="F67" s="157"/>
    </row>
    <row r="68" spans="3:6" s="156" customFormat="1">
      <c r="C68" s="128"/>
      <c r="D68" s="128"/>
      <c r="E68" s="128"/>
      <c r="F68" s="157"/>
    </row>
    <row r="69" spans="3:6" s="156" customFormat="1">
      <c r="C69" s="128"/>
      <c r="D69" s="128"/>
      <c r="E69" s="128"/>
      <c r="F69" s="157"/>
    </row>
    <row r="70" spans="3:6" s="156" customFormat="1">
      <c r="C70" s="128"/>
      <c r="D70" s="128"/>
      <c r="E70" s="128"/>
      <c r="F70" s="157"/>
    </row>
    <row r="71" spans="3:6" s="156" customFormat="1">
      <c r="C71" s="128"/>
      <c r="D71" s="128"/>
      <c r="E71" s="128"/>
      <c r="F71" s="157"/>
    </row>
    <row r="72" spans="3:6" s="156" customFormat="1">
      <c r="C72" s="128"/>
      <c r="D72" s="128"/>
      <c r="E72" s="128"/>
      <c r="F72" s="157"/>
    </row>
    <row r="73" spans="3:6" s="156" customFormat="1">
      <c r="C73" s="128"/>
      <c r="D73" s="128"/>
      <c r="E73" s="128"/>
      <c r="F73" s="157"/>
    </row>
    <row r="74" spans="3:6" s="156" customFormat="1">
      <c r="C74" s="128"/>
      <c r="D74" s="128"/>
      <c r="E74" s="128"/>
      <c r="F74" s="157"/>
    </row>
    <row r="75" spans="3:6" s="156" customFormat="1">
      <c r="C75" s="128"/>
      <c r="D75" s="128"/>
      <c r="E75" s="128"/>
      <c r="F75" s="157"/>
    </row>
    <row r="76" spans="3:6" s="156" customFormat="1">
      <c r="C76" s="128"/>
      <c r="D76" s="128"/>
      <c r="E76" s="128"/>
      <c r="F76" s="157"/>
    </row>
    <row r="77" spans="3:6" s="156" customFormat="1">
      <c r="C77" s="128"/>
      <c r="D77" s="128"/>
      <c r="E77" s="128"/>
      <c r="F77" s="157"/>
    </row>
    <row r="78" spans="3:6" s="156" customFormat="1">
      <c r="C78" s="128"/>
      <c r="D78" s="128"/>
      <c r="E78" s="128"/>
      <c r="F78" s="157"/>
    </row>
    <row r="79" spans="3:6" s="156" customFormat="1">
      <c r="C79" s="128"/>
      <c r="D79" s="128"/>
      <c r="E79" s="128"/>
      <c r="F79" s="157"/>
    </row>
    <row r="80" spans="3:6" s="156" customFormat="1">
      <c r="C80" s="128"/>
      <c r="D80" s="128"/>
      <c r="E80" s="128"/>
      <c r="F80" s="157"/>
    </row>
    <row r="81" spans="3:6" s="156" customFormat="1">
      <c r="C81" s="128"/>
      <c r="D81" s="128"/>
      <c r="E81" s="128"/>
      <c r="F81" s="157"/>
    </row>
    <row r="82" spans="3:6" s="156" customFormat="1">
      <c r="C82" s="128"/>
      <c r="D82" s="128"/>
      <c r="E82" s="128"/>
      <c r="F82" s="157"/>
    </row>
    <row r="83" spans="3:6" s="156" customFormat="1">
      <c r="C83" s="128"/>
      <c r="D83" s="128"/>
      <c r="E83" s="128"/>
      <c r="F83" s="157"/>
    </row>
    <row r="84" spans="3:6" s="156" customFormat="1">
      <c r="C84" s="128"/>
      <c r="D84" s="128"/>
      <c r="E84" s="128"/>
      <c r="F84" s="157"/>
    </row>
    <row r="85" spans="3:6" s="156" customFormat="1">
      <c r="C85" s="128"/>
      <c r="D85" s="128"/>
      <c r="E85" s="128"/>
      <c r="F85" s="157"/>
    </row>
    <row r="86" spans="3:6" s="156" customFormat="1">
      <c r="C86" s="128"/>
      <c r="D86" s="128"/>
      <c r="E86" s="128"/>
      <c r="F86" s="157"/>
    </row>
    <row r="87" spans="3:6" s="156" customFormat="1">
      <c r="C87" s="128"/>
      <c r="D87" s="128"/>
      <c r="E87" s="128"/>
      <c r="F87" s="157"/>
    </row>
    <row r="88" spans="3:6" s="156" customFormat="1">
      <c r="C88" s="128"/>
      <c r="D88" s="128"/>
      <c r="E88" s="128"/>
      <c r="F88" s="157"/>
    </row>
    <row r="89" spans="3:6" s="156" customFormat="1">
      <c r="C89" s="128"/>
      <c r="D89" s="128"/>
      <c r="E89" s="128"/>
      <c r="F89" s="157"/>
    </row>
    <row r="90" spans="3:6" s="156" customFormat="1">
      <c r="C90" s="128"/>
      <c r="D90" s="128"/>
      <c r="E90" s="128"/>
      <c r="F90" s="157"/>
    </row>
    <row r="91" spans="3:6" s="156" customFormat="1">
      <c r="C91" s="128"/>
      <c r="D91" s="128"/>
      <c r="E91" s="128"/>
      <c r="F91" s="157"/>
    </row>
    <row r="92" spans="3:6" s="156" customFormat="1">
      <c r="C92" s="128"/>
      <c r="D92" s="128"/>
      <c r="E92" s="128"/>
      <c r="F92" s="157"/>
    </row>
    <row r="93" spans="3:6" s="156" customFormat="1">
      <c r="C93" s="128"/>
      <c r="D93" s="128"/>
      <c r="E93" s="128"/>
      <c r="F93" s="157"/>
    </row>
    <row r="94" spans="3:6" s="156" customFormat="1">
      <c r="C94" s="128"/>
      <c r="D94" s="128"/>
      <c r="E94" s="128"/>
      <c r="F94" s="157"/>
    </row>
    <row r="95" spans="3:6" s="156" customFormat="1">
      <c r="C95" s="128"/>
      <c r="D95" s="128"/>
      <c r="E95" s="128"/>
      <c r="F95" s="157"/>
    </row>
    <row r="96" spans="3:6" s="156" customFormat="1">
      <c r="C96" s="128"/>
      <c r="D96" s="128"/>
      <c r="E96" s="128"/>
      <c r="F96" s="157"/>
    </row>
    <row r="97" spans="3:6" s="156" customFormat="1">
      <c r="C97" s="128"/>
      <c r="D97" s="128"/>
      <c r="E97" s="128"/>
      <c r="F97" s="157"/>
    </row>
    <row r="98" spans="3:6" s="156" customFormat="1">
      <c r="C98" s="128"/>
      <c r="D98" s="128"/>
      <c r="E98" s="128"/>
      <c r="F98" s="157"/>
    </row>
    <row r="99" spans="3:6" s="156" customFormat="1">
      <c r="C99" s="128"/>
      <c r="D99" s="128"/>
      <c r="E99" s="128"/>
      <c r="F99" s="157"/>
    </row>
    <row r="100" spans="3:6" s="156" customFormat="1">
      <c r="C100" s="128"/>
      <c r="D100" s="128"/>
      <c r="E100" s="128"/>
      <c r="F100" s="157"/>
    </row>
    <row r="101" spans="3:6" s="156" customFormat="1">
      <c r="C101" s="128"/>
      <c r="D101" s="128"/>
      <c r="E101" s="128"/>
      <c r="F101" s="157"/>
    </row>
    <row r="102" spans="3:6" s="156" customFormat="1">
      <c r="C102" s="128"/>
      <c r="D102" s="128"/>
      <c r="E102" s="128"/>
      <c r="F102" s="157"/>
    </row>
    <row r="103" spans="3:6" s="156" customFormat="1">
      <c r="C103" s="128"/>
      <c r="D103" s="128"/>
      <c r="E103" s="128"/>
      <c r="F103" s="157"/>
    </row>
    <row r="104" spans="3:6" s="156" customFormat="1">
      <c r="C104" s="128"/>
      <c r="D104" s="128"/>
      <c r="E104" s="128"/>
      <c r="F104" s="157"/>
    </row>
    <row r="105" spans="3:6" s="156" customFormat="1">
      <c r="C105" s="128"/>
      <c r="D105" s="128"/>
      <c r="E105" s="128"/>
      <c r="F105" s="157"/>
    </row>
    <row r="106" spans="3:6" s="156" customFormat="1">
      <c r="C106" s="128"/>
      <c r="D106" s="128"/>
      <c r="E106" s="128"/>
      <c r="F106" s="157"/>
    </row>
    <row r="107" spans="3:6" s="156" customFormat="1">
      <c r="C107" s="128"/>
      <c r="D107" s="128"/>
      <c r="E107" s="128"/>
      <c r="F107" s="157"/>
    </row>
    <row r="108" spans="3:6" s="156" customFormat="1">
      <c r="C108" s="128"/>
      <c r="D108" s="128"/>
      <c r="E108" s="128"/>
      <c r="F108" s="157"/>
    </row>
    <row r="109" spans="3:6" s="156" customFormat="1">
      <c r="C109" s="128"/>
      <c r="D109" s="128"/>
      <c r="E109" s="128"/>
      <c r="F109" s="157"/>
    </row>
    <row r="110" spans="3:6" s="156" customFormat="1">
      <c r="C110" s="128"/>
      <c r="D110" s="128"/>
      <c r="E110" s="128"/>
      <c r="F110" s="157"/>
    </row>
    <row r="111" spans="3:6" s="156" customFormat="1">
      <c r="C111" s="128"/>
      <c r="D111" s="128"/>
      <c r="E111" s="128"/>
      <c r="F111" s="157"/>
    </row>
    <row r="112" spans="3:6" s="156" customFormat="1">
      <c r="C112" s="128"/>
      <c r="D112" s="128"/>
      <c r="E112" s="128"/>
      <c r="F112" s="157"/>
    </row>
    <row r="113" spans="3:6" s="156" customFormat="1">
      <c r="C113" s="128"/>
      <c r="D113" s="128"/>
      <c r="E113" s="128"/>
      <c r="F113" s="157"/>
    </row>
    <row r="114" spans="3:6" s="156" customFormat="1">
      <c r="C114" s="128"/>
      <c r="D114" s="128"/>
      <c r="E114" s="128"/>
      <c r="F114" s="157"/>
    </row>
    <row r="115" spans="3:6" s="156" customFormat="1">
      <c r="C115" s="128"/>
      <c r="D115" s="128"/>
      <c r="E115" s="128"/>
      <c r="F115" s="157"/>
    </row>
    <row r="116" spans="3:6" s="156" customFormat="1">
      <c r="C116" s="128"/>
      <c r="D116" s="128"/>
      <c r="E116" s="128"/>
      <c r="F116" s="157"/>
    </row>
    <row r="117" spans="3:6" s="156" customFormat="1">
      <c r="C117" s="128"/>
      <c r="D117" s="128"/>
      <c r="E117" s="128"/>
      <c r="F117" s="157"/>
    </row>
    <row r="118" spans="3:6" s="156" customFormat="1">
      <c r="C118" s="128"/>
      <c r="D118" s="128"/>
      <c r="E118" s="128"/>
      <c r="F118" s="157"/>
    </row>
    <row r="119" spans="3:6" s="156" customFormat="1">
      <c r="C119" s="128"/>
      <c r="D119" s="128"/>
      <c r="E119" s="128"/>
      <c r="F119" s="157"/>
    </row>
    <row r="120" spans="3:6" s="156" customFormat="1">
      <c r="C120" s="128"/>
      <c r="D120" s="128"/>
      <c r="E120" s="128"/>
      <c r="F120" s="157"/>
    </row>
    <row r="121" spans="3:6" s="156" customFormat="1">
      <c r="C121" s="128"/>
      <c r="D121" s="128"/>
      <c r="E121" s="128"/>
      <c r="F121" s="157"/>
    </row>
    <row r="122" spans="3:6" s="156" customFormat="1">
      <c r="C122" s="128"/>
      <c r="D122" s="128"/>
      <c r="E122" s="128"/>
      <c r="F122" s="157"/>
    </row>
    <row r="123" spans="3:6" s="156" customFormat="1">
      <c r="C123" s="128"/>
      <c r="D123" s="128"/>
      <c r="E123" s="128"/>
      <c r="F123" s="157"/>
    </row>
    <row r="124" spans="3:6" s="156" customFormat="1">
      <c r="C124" s="128"/>
      <c r="D124" s="128"/>
      <c r="E124" s="128"/>
      <c r="F124" s="157"/>
    </row>
    <row r="125" spans="3:6" s="156" customFormat="1">
      <c r="C125" s="128"/>
      <c r="D125" s="128"/>
      <c r="E125" s="128"/>
      <c r="F125" s="157"/>
    </row>
    <row r="126" spans="3:6" s="156" customFormat="1">
      <c r="C126" s="128"/>
      <c r="D126" s="128"/>
      <c r="E126" s="128"/>
      <c r="F126" s="157"/>
    </row>
    <row r="127" spans="3:6" s="156" customFormat="1">
      <c r="C127" s="128"/>
      <c r="D127" s="128"/>
      <c r="E127" s="128"/>
      <c r="F127" s="157"/>
    </row>
    <row r="128" spans="3:6" s="156" customFormat="1">
      <c r="C128" s="128"/>
      <c r="D128" s="128"/>
      <c r="E128" s="128"/>
      <c r="F128" s="157"/>
    </row>
    <row r="129" spans="3:6" s="156" customFormat="1">
      <c r="C129" s="128"/>
      <c r="D129" s="128"/>
      <c r="E129" s="128"/>
      <c r="F129" s="157"/>
    </row>
    <row r="130" spans="3:6" s="156" customFormat="1">
      <c r="C130" s="128"/>
      <c r="D130" s="128"/>
      <c r="E130" s="128"/>
      <c r="F130" s="157"/>
    </row>
    <row r="131" spans="3:6" s="156" customFormat="1">
      <c r="C131" s="128"/>
      <c r="D131" s="128"/>
      <c r="E131" s="128"/>
      <c r="F131" s="157"/>
    </row>
    <row r="132" spans="3:6" s="156" customFormat="1">
      <c r="C132" s="128"/>
      <c r="D132" s="128"/>
      <c r="E132" s="128"/>
      <c r="F132" s="157"/>
    </row>
    <row r="133" spans="3:6" s="156" customFormat="1">
      <c r="C133" s="128"/>
      <c r="D133" s="128"/>
      <c r="E133" s="128"/>
      <c r="F133" s="157"/>
    </row>
    <row r="134" spans="3:6" s="156" customFormat="1">
      <c r="C134" s="128"/>
      <c r="D134" s="128"/>
      <c r="E134" s="128"/>
      <c r="F134" s="157"/>
    </row>
  </sheetData>
  <mergeCells count="6">
    <mergeCell ref="A12:A13"/>
    <mergeCell ref="B1:F1"/>
    <mergeCell ref="A3:F3"/>
    <mergeCell ref="A5:B5"/>
    <mergeCell ref="C5:C6"/>
    <mergeCell ref="D5:F5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5"/>
  <sheetViews>
    <sheetView topLeftCell="A16" workbookViewId="0">
      <selection activeCell="B39" sqref="B39"/>
    </sheetView>
  </sheetViews>
  <sheetFormatPr defaultColWidth="8.88671875" defaultRowHeight="15.6"/>
  <cols>
    <col min="1" max="1" width="27.6640625" style="40" customWidth="1"/>
    <col min="2" max="2" width="85.88671875" style="40" customWidth="1"/>
    <col min="3" max="3" width="18.6640625" style="40" customWidth="1"/>
    <col min="4" max="4" width="14.5546875" style="40" customWidth="1"/>
    <col min="5" max="5" width="13.6640625" style="40" customWidth="1"/>
    <col min="6" max="6" width="13.88671875" style="40" customWidth="1"/>
    <col min="7" max="16384" width="8.88671875" style="40"/>
  </cols>
  <sheetData>
    <row r="1" spans="1:7" s="81" customFormat="1" ht="18" customHeight="1">
      <c r="C1" s="82"/>
      <c r="D1" s="182" t="s">
        <v>129</v>
      </c>
      <c r="E1" s="182"/>
      <c r="F1" s="82"/>
      <c r="G1" s="82"/>
    </row>
    <row r="2" spans="1:7" s="81" customFormat="1" ht="18" customHeight="1">
      <c r="C2" s="182" t="s">
        <v>91</v>
      </c>
      <c r="D2" s="182"/>
      <c r="E2" s="182"/>
      <c r="F2" s="82"/>
      <c r="G2" s="82"/>
    </row>
    <row r="3" spans="1:7" s="81" customFormat="1" ht="18" customHeight="1">
      <c r="B3" s="182" t="s">
        <v>85</v>
      </c>
      <c r="C3" s="182"/>
      <c r="D3" s="182"/>
      <c r="E3" s="182"/>
      <c r="F3" s="82"/>
      <c r="G3" s="82"/>
    </row>
    <row r="4" spans="1:7" ht="18">
      <c r="D4" s="72"/>
      <c r="E4" s="18"/>
    </row>
    <row r="6" spans="1:7" s="8" customFormat="1" ht="37.200000000000003" customHeight="1">
      <c r="A6" s="233" t="s">
        <v>93</v>
      </c>
      <c r="B6" s="233"/>
      <c r="C6" s="233"/>
      <c r="D6" s="37"/>
      <c r="E6" s="37"/>
      <c r="F6" s="37"/>
      <c r="G6" s="37"/>
    </row>
    <row r="8" spans="1:7" s="8" customFormat="1" ht="23.4" customHeight="1">
      <c r="C8" s="63"/>
      <c r="D8" s="232" t="s">
        <v>61</v>
      </c>
      <c r="E8" s="232"/>
    </row>
    <row r="9" spans="1:7" s="8" customFormat="1" ht="18">
      <c r="A9" s="231" t="s">
        <v>26</v>
      </c>
      <c r="B9" s="231"/>
      <c r="C9" s="231"/>
      <c r="D9" s="231"/>
      <c r="E9" s="231"/>
      <c r="F9" s="231"/>
    </row>
    <row r="10" spans="1:7" s="8" customFormat="1" ht="18">
      <c r="A10" s="230" t="s">
        <v>27</v>
      </c>
      <c r="B10" s="230"/>
      <c r="C10" s="230"/>
      <c r="D10" s="230"/>
      <c r="E10" s="230"/>
      <c r="F10" s="230"/>
    </row>
    <row r="11" spans="1:7" s="8" customFormat="1"/>
    <row r="12" spans="1:7" s="8" customFormat="1" ht="18">
      <c r="A12" s="41" t="s">
        <v>28</v>
      </c>
      <c r="B12" s="42" t="s">
        <v>29</v>
      </c>
      <c r="C12" s="43"/>
      <c r="D12" s="43"/>
      <c r="E12" s="43"/>
      <c r="F12" s="43"/>
    </row>
    <row r="13" spans="1:7" s="8" customFormat="1" ht="51.75" customHeight="1">
      <c r="A13" s="48" t="s">
        <v>41</v>
      </c>
      <c r="B13" s="75" t="s">
        <v>42</v>
      </c>
      <c r="C13" s="49"/>
      <c r="D13" s="49"/>
      <c r="E13" s="49"/>
      <c r="F13" s="49"/>
    </row>
    <row r="14" spans="1:7" s="8" customFormat="1" ht="36">
      <c r="A14" s="42" t="s">
        <v>30</v>
      </c>
      <c r="B14" s="42"/>
      <c r="C14" s="44"/>
      <c r="D14" s="44"/>
      <c r="E14" s="44"/>
      <c r="F14" s="44"/>
    </row>
    <row r="15" spans="1:7" s="23" customFormat="1" ht="19.2" customHeight="1">
      <c r="C15" s="224"/>
      <c r="D15" s="225"/>
      <c r="E15" s="225"/>
      <c r="F15" s="226"/>
    </row>
    <row r="16" spans="1:7" s="8" customFormat="1" ht="57.6" customHeight="1">
      <c r="A16" s="73" t="s">
        <v>31</v>
      </c>
      <c r="B16" s="74" t="s">
        <v>41</v>
      </c>
      <c r="C16" s="186" t="s">
        <v>107</v>
      </c>
      <c r="D16" s="227"/>
      <c r="E16" s="187"/>
      <c r="F16" s="164"/>
    </row>
    <row r="17" spans="1:6" s="8" customFormat="1" ht="39" customHeight="1">
      <c r="A17" s="73" t="s">
        <v>32</v>
      </c>
      <c r="B17" s="74">
        <v>31003</v>
      </c>
      <c r="C17" s="84" t="s">
        <v>100</v>
      </c>
      <c r="D17" s="84" t="s">
        <v>99</v>
      </c>
      <c r="E17" s="84" t="s">
        <v>101</v>
      </c>
    </row>
    <row r="18" spans="1:6" s="8" customFormat="1" ht="41.4" customHeight="1">
      <c r="A18" s="73" t="s">
        <v>34</v>
      </c>
      <c r="B18" s="95" t="s">
        <v>108</v>
      </c>
      <c r="C18" s="39"/>
      <c r="D18" s="39"/>
      <c r="E18" s="39"/>
    </row>
    <row r="19" spans="1:6" s="8" customFormat="1" ht="41.4" customHeight="1">
      <c r="A19" s="73" t="s">
        <v>35</v>
      </c>
      <c r="B19" s="96" t="s">
        <v>109</v>
      </c>
      <c r="C19" s="39"/>
      <c r="D19" s="39"/>
      <c r="E19" s="39"/>
    </row>
    <row r="20" spans="1:6" s="8" customFormat="1" ht="34.799999999999997">
      <c r="A20" s="73" t="s">
        <v>36</v>
      </c>
      <c r="B20" s="96" t="s">
        <v>110</v>
      </c>
      <c r="C20" s="39"/>
      <c r="D20" s="39"/>
      <c r="E20" s="39"/>
    </row>
    <row r="21" spans="1:6" s="8" customFormat="1" ht="52.2">
      <c r="A21" s="73" t="s">
        <v>43</v>
      </c>
      <c r="B21" s="65" t="s">
        <v>26</v>
      </c>
      <c r="C21" s="39"/>
      <c r="D21" s="39"/>
      <c r="E21" s="39"/>
    </row>
    <row r="22" spans="1:6" s="8" customFormat="1" ht="17.399999999999999">
      <c r="A22" s="193" t="s">
        <v>38</v>
      </c>
      <c r="B22" s="193"/>
      <c r="C22" s="39"/>
      <c r="D22" s="39"/>
      <c r="E22" s="39"/>
    </row>
    <row r="23" spans="1:6" s="8" customFormat="1" ht="18">
      <c r="A23" s="229" t="s">
        <v>39</v>
      </c>
      <c r="B23" s="229"/>
      <c r="C23" s="45">
        <f>'2'!G28</f>
        <v>0</v>
      </c>
      <c r="D23" s="45">
        <f>'2'!H28</f>
        <v>0</v>
      </c>
      <c r="E23" s="45">
        <f>'2'!I28</f>
        <v>19787.900000000001</v>
      </c>
    </row>
    <row r="24" spans="1:6" s="8" customFormat="1" ht="18">
      <c r="A24" s="23"/>
      <c r="B24" s="23"/>
      <c r="C24" s="50"/>
      <c r="D24" s="46"/>
      <c r="E24" s="46"/>
      <c r="F24" s="46"/>
    </row>
    <row r="25" spans="1:6" s="8" customFormat="1" ht="17.399999999999999" customHeight="1">
      <c r="C25" s="63"/>
      <c r="D25" s="228" t="s">
        <v>62</v>
      </c>
      <c r="E25" s="228"/>
    </row>
    <row r="26" spans="1:6" ht="18">
      <c r="A26" s="231" t="s">
        <v>63</v>
      </c>
      <c r="B26" s="231"/>
      <c r="C26" s="231"/>
      <c r="D26" s="64"/>
      <c r="E26" s="64"/>
      <c r="F26" s="64"/>
    </row>
    <row r="27" spans="1:6" ht="18">
      <c r="A27" s="230" t="s">
        <v>27</v>
      </c>
      <c r="B27" s="230"/>
      <c r="C27" s="230"/>
      <c r="D27" s="230"/>
      <c r="E27" s="230"/>
      <c r="F27" s="230"/>
    </row>
    <row r="28" spans="1:6">
      <c r="A28" s="8"/>
      <c r="B28" s="8"/>
      <c r="C28" s="8"/>
      <c r="D28" s="8"/>
      <c r="E28" s="8"/>
      <c r="F28" s="8"/>
    </row>
    <row r="29" spans="1:6" ht="18">
      <c r="A29" s="47" t="s">
        <v>28</v>
      </c>
      <c r="B29" s="42" t="s">
        <v>29</v>
      </c>
      <c r="C29" s="44"/>
      <c r="D29" s="44"/>
      <c r="E29" s="44"/>
      <c r="F29" s="44"/>
    </row>
    <row r="30" spans="1:6" ht="18">
      <c r="A30" s="70" t="s">
        <v>64</v>
      </c>
      <c r="B30" s="75" t="s">
        <v>65</v>
      </c>
      <c r="C30" s="51"/>
      <c r="D30" s="51"/>
      <c r="E30" s="51"/>
      <c r="F30" s="51"/>
    </row>
    <row r="31" spans="1:6">
      <c r="A31" s="39"/>
      <c r="B31" s="39"/>
      <c r="C31" s="23"/>
      <c r="D31" s="23"/>
      <c r="E31" s="23"/>
      <c r="F31" s="23"/>
    </row>
    <row r="32" spans="1:6" ht="36.6" customHeight="1">
      <c r="A32" s="42" t="s">
        <v>30</v>
      </c>
      <c r="B32" s="42"/>
      <c r="C32" s="44"/>
      <c r="D32" s="44"/>
      <c r="E32" s="44"/>
      <c r="F32" s="44"/>
    </row>
    <row r="33" spans="1:6" ht="21.6" customHeight="1">
      <c r="A33" s="39"/>
      <c r="B33" s="39"/>
      <c r="C33" s="224"/>
      <c r="D33" s="225"/>
      <c r="E33" s="225"/>
      <c r="F33" s="226"/>
    </row>
    <row r="34" spans="1:6" ht="52.8" customHeight="1">
      <c r="A34" s="73" t="s">
        <v>31</v>
      </c>
      <c r="B34" s="74" t="s">
        <v>64</v>
      </c>
      <c r="C34" s="186" t="s">
        <v>104</v>
      </c>
      <c r="D34" s="227"/>
      <c r="E34" s="187"/>
      <c r="F34" s="165"/>
    </row>
    <row r="35" spans="1:6" ht="40.799999999999997" customHeight="1">
      <c r="A35" s="73" t="s">
        <v>32</v>
      </c>
      <c r="B35" s="74" t="s">
        <v>33</v>
      </c>
      <c r="C35" s="84" t="s">
        <v>100</v>
      </c>
      <c r="D35" s="84" t="s">
        <v>99</v>
      </c>
      <c r="E35" s="84" t="s">
        <v>101</v>
      </c>
    </row>
    <row r="36" spans="1:6" ht="34.799999999999997">
      <c r="A36" s="73" t="s">
        <v>34</v>
      </c>
      <c r="B36" s="65" t="s">
        <v>65</v>
      </c>
      <c r="C36" s="92"/>
      <c r="D36" s="92"/>
      <c r="E36" s="92"/>
    </row>
    <row r="37" spans="1:6" ht="52.2">
      <c r="A37" s="73" t="s">
        <v>35</v>
      </c>
      <c r="B37" s="65" t="s">
        <v>66</v>
      </c>
      <c r="C37" s="92"/>
      <c r="D37" s="92"/>
      <c r="E37" s="92"/>
    </row>
    <row r="38" spans="1:6" ht="17.399999999999999">
      <c r="A38" s="73" t="s">
        <v>36</v>
      </c>
      <c r="B38" s="65" t="s">
        <v>37</v>
      </c>
      <c r="C38" s="92"/>
      <c r="D38" s="92"/>
      <c r="E38" s="92"/>
    </row>
    <row r="39" spans="1:6" ht="17.399999999999999">
      <c r="A39" s="73" t="s">
        <v>40</v>
      </c>
      <c r="B39" s="65" t="s">
        <v>38</v>
      </c>
      <c r="C39" s="92"/>
      <c r="D39" s="92"/>
      <c r="E39" s="92"/>
    </row>
    <row r="40" spans="1:6" ht="17.399999999999999">
      <c r="A40" s="193" t="s">
        <v>38</v>
      </c>
      <c r="B40" s="193"/>
      <c r="C40" s="92"/>
      <c r="D40" s="92"/>
      <c r="E40" s="92"/>
    </row>
    <row r="41" spans="1:6" ht="18">
      <c r="A41" s="229" t="s">
        <v>39</v>
      </c>
      <c r="B41" s="229"/>
      <c r="C41" s="45">
        <f>'2'!G47</f>
        <v>0</v>
      </c>
      <c r="D41" s="45">
        <f>'2'!H47</f>
        <v>0</v>
      </c>
      <c r="E41" s="45">
        <f>'2'!I47</f>
        <v>-19787.900000000001</v>
      </c>
    </row>
    <row r="44" spans="1:6" s="15" customFormat="1" ht="18">
      <c r="A44" s="184" t="s">
        <v>71</v>
      </c>
      <c r="B44" s="184"/>
      <c r="C44" s="184"/>
      <c r="D44" s="184"/>
      <c r="E44" s="184"/>
      <c r="F44" s="184"/>
    </row>
    <row r="45" spans="1:6" s="15" customFormat="1" ht="18">
      <c r="A45" s="16" t="s">
        <v>72</v>
      </c>
      <c r="B45" s="16"/>
      <c r="C45" s="16"/>
      <c r="D45" s="16"/>
    </row>
  </sheetData>
  <mergeCells count="19">
    <mergeCell ref="D8:E8"/>
    <mergeCell ref="A9:F9"/>
    <mergeCell ref="A10:F10"/>
    <mergeCell ref="D1:E1"/>
    <mergeCell ref="C2:E2"/>
    <mergeCell ref="B3:E3"/>
    <mergeCell ref="A6:C6"/>
    <mergeCell ref="C15:F15"/>
    <mergeCell ref="C16:E16"/>
    <mergeCell ref="D25:E25"/>
    <mergeCell ref="A44:F44"/>
    <mergeCell ref="A40:B40"/>
    <mergeCell ref="A41:B41"/>
    <mergeCell ref="A23:B23"/>
    <mergeCell ref="A22:B22"/>
    <mergeCell ref="A27:F27"/>
    <mergeCell ref="A26:C26"/>
    <mergeCell ref="C33:F33"/>
    <mergeCell ref="C34:E3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45"/>
  <sheetViews>
    <sheetView zoomScaleNormal="100" workbookViewId="0">
      <selection activeCell="C41" sqref="C41"/>
    </sheetView>
  </sheetViews>
  <sheetFormatPr defaultColWidth="8.88671875" defaultRowHeight="17.399999999999999"/>
  <cols>
    <col min="1" max="1" width="34.88671875" style="11" customWidth="1"/>
    <col min="2" max="2" width="83.109375" style="11" customWidth="1"/>
    <col min="3" max="4" width="16.109375" style="11" customWidth="1"/>
    <col min="5" max="5" width="13" style="11" customWidth="1"/>
    <col min="6" max="6" width="14.5546875" style="11" customWidth="1"/>
    <col min="7" max="16384" width="8.88671875" style="11"/>
  </cols>
  <sheetData>
    <row r="1" spans="1:12" ht="15" customHeight="1">
      <c r="D1" s="182" t="s">
        <v>141</v>
      </c>
      <c r="E1" s="182"/>
    </row>
    <row r="2" spans="1:12" ht="15" customHeight="1">
      <c r="B2" s="82"/>
      <c r="C2" s="182" t="s">
        <v>91</v>
      </c>
      <c r="D2" s="182"/>
      <c r="E2" s="182"/>
      <c r="F2" s="82"/>
    </row>
    <row r="3" spans="1:12" ht="15.6" customHeight="1">
      <c r="C3" s="235" t="s">
        <v>58</v>
      </c>
      <c r="D3" s="235"/>
      <c r="E3" s="235"/>
      <c r="F3" s="82"/>
    </row>
    <row r="6" spans="1:12" s="17" customFormat="1" ht="33.6" customHeight="1">
      <c r="A6" s="233" t="s">
        <v>98</v>
      </c>
      <c r="B6" s="233"/>
      <c r="C6" s="233"/>
      <c r="D6" s="37"/>
      <c r="E6" s="37"/>
      <c r="F6" s="37"/>
      <c r="G6" s="37"/>
      <c r="H6" s="18"/>
      <c r="I6" s="18"/>
      <c r="J6" s="18"/>
      <c r="K6" s="18"/>
      <c r="L6" s="18"/>
    </row>
    <row r="7" spans="1:12" s="17" customFormat="1" ht="37.200000000000003" customHeight="1">
      <c r="D7" s="236" t="s">
        <v>96</v>
      </c>
      <c r="E7" s="236"/>
    </row>
    <row r="8" spans="1:12" s="17" customFormat="1" ht="20.25" customHeight="1">
      <c r="A8" s="234" t="s">
        <v>26</v>
      </c>
      <c r="B8" s="234"/>
      <c r="C8" s="234"/>
      <c r="D8" s="234"/>
      <c r="E8" s="234"/>
      <c r="F8" s="234"/>
    </row>
    <row r="9" spans="1:12" s="17" customFormat="1" ht="14.4" customHeight="1">
      <c r="A9" s="242" t="s">
        <v>44</v>
      </c>
      <c r="B9" s="243"/>
      <c r="C9" s="20"/>
      <c r="D9" s="20"/>
      <c r="E9" s="20"/>
      <c r="F9" s="20"/>
    </row>
    <row r="10" spans="1:12" s="17" customFormat="1"/>
    <row r="11" spans="1:12" s="17" customFormat="1"/>
    <row r="12" spans="1:12" s="17" customFormat="1" ht="18">
      <c r="A12" s="70" t="s">
        <v>28</v>
      </c>
      <c r="B12" s="75" t="s">
        <v>29</v>
      </c>
      <c r="C12" s="18"/>
      <c r="D12" s="18"/>
      <c r="E12" s="18"/>
      <c r="F12" s="18"/>
    </row>
    <row r="13" spans="1:12" s="17" customFormat="1" ht="51.6" customHeight="1">
      <c r="A13" s="158" t="s">
        <v>41</v>
      </c>
      <c r="B13" s="75" t="s">
        <v>42</v>
      </c>
      <c r="C13" s="77"/>
      <c r="D13" s="77"/>
      <c r="E13" s="77"/>
      <c r="F13" s="77"/>
    </row>
    <row r="14" spans="1:12" s="17" customFormat="1"/>
    <row r="15" spans="1:12" s="17" customFormat="1" ht="18">
      <c r="A15" s="242" t="s">
        <v>30</v>
      </c>
      <c r="B15" s="244"/>
      <c r="C15" s="245"/>
      <c r="D15" s="246"/>
      <c r="E15" s="246"/>
      <c r="F15" s="241"/>
    </row>
    <row r="16" spans="1:12" s="17" customFormat="1" ht="54.6" customHeight="1">
      <c r="A16" s="73" t="s">
        <v>31</v>
      </c>
      <c r="B16" s="74" t="s">
        <v>41</v>
      </c>
      <c r="C16" s="188" t="s">
        <v>106</v>
      </c>
      <c r="D16" s="189"/>
      <c r="E16" s="190"/>
      <c r="F16" s="19"/>
    </row>
    <row r="17" spans="1:6" s="17" customFormat="1" ht="34.799999999999997">
      <c r="A17" s="73" t="s">
        <v>32</v>
      </c>
      <c r="B17" s="74">
        <v>31003</v>
      </c>
      <c r="C17" s="84" t="s">
        <v>100</v>
      </c>
      <c r="D17" s="84" t="s">
        <v>99</v>
      </c>
      <c r="E17" s="84" t="s">
        <v>101</v>
      </c>
    </row>
    <row r="18" spans="1:6" s="17" customFormat="1" ht="51" customHeight="1">
      <c r="A18" s="73" t="s">
        <v>34</v>
      </c>
      <c r="B18" s="95" t="s">
        <v>108</v>
      </c>
      <c r="C18" s="85"/>
      <c r="D18" s="85"/>
      <c r="E18" s="85"/>
    </row>
    <row r="19" spans="1:6" s="17" customFormat="1" ht="51" customHeight="1">
      <c r="A19" s="73" t="s">
        <v>35</v>
      </c>
      <c r="B19" s="96" t="s">
        <v>109</v>
      </c>
      <c r="C19" s="85"/>
      <c r="D19" s="85"/>
      <c r="E19" s="85"/>
    </row>
    <row r="20" spans="1:6" s="17" customFormat="1" ht="34.799999999999997">
      <c r="A20" s="73" t="s">
        <v>36</v>
      </c>
      <c r="B20" s="96" t="s">
        <v>110</v>
      </c>
      <c r="C20" s="85"/>
      <c r="D20" s="85"/>
      <c r="E20" s="85"/>
    </row>
    <row r="21" spans="1:6" s="17" customFormat="1" ht="36" customHeight="1">
      <c r="A21" s="73" t="s">
        <v>43</v>
      </c>
      <c r="B21" s="65" t="s">
        <v>26</v>
      </c>
      <c r="C21" s="85"/>
      <c r="D21" s="85"/>
      <c r="E21" s="85"/>
    </row>
    <row r="22" spans="1:6" s="17" customFormat="1">
      <c r="A22" s="193" t="s">
        <v>38</v>
      </c>
      <c r="B22" s="193"/>
      <c r="C22" s="85"/>
      <c r="D22" s="85"/>
      <c r="E22" s="85"/>
    </row>
    <row r="23" spans="1:6" s="17" customFormat="1" ht="18">
      <c r="A23" s="229" t="s">
        <v>39</v>
      </c>
      <c r="B23" s="229"/>
      <c r="C23" s="45">
        <f>+'5'!C23</f>
        <v>0</v>
      </c>
      <c r="D23" s="45">
        <f>+'5'!D23</f>
        <v>0</v>
      </c>
      <c r="E23" s="45">
        <f>+'5'!E23</f>
        <v>19787.900000000001</v>
      </c>
    </row>
    <row r="24" spans="1:6" s="17" customFormat="1" ht="18">
      <c r="A24" s="19"/>
      <c r="B24" s="19"/>
      <c r="C24" s="78"/>
      <c r="D24" s="46"/>
      <c r="E24" s="46"/>
      <c r="F24" s="46"/>
    </row>
    <row r="25" spans="1:6" s="17" customFormat="1" ht="18">
      <c r="A25" s="19"/>
      <c r="B25" s="19"/>
      <c r="C25" s="78"/>
      <c r="D25" s="46"/>
      <c r="E25" s="46"/>
      <c r="F25" s="46"/>
    </row>
    <row r="26" spans="1:6" s="17" customFormat="1" ht="22.2" customHeight="1">
      <c r="D26" s="237" t="s">
        <v>97</v>
      </c>
      <c r="E26" s="237"/>
    </row>
    <row r="27" spans="1:6" s="17" customFormat="1" ht="18">
      <c r="A27" s="238" t="s">
        <v>63</v>
      </c>
      <c r="B27" s="238"/>
      <c r="C27" s="238"/>
      <c r="D27" s="238"/>
      <c r="E27" s="238"/>
      <c r="F27" s="238"/>
    </row>
    <row r="28" spans="1:6" s="17" customFormat="1" ht="18">
      <c r="A28" s="239" t="s">
        <v>44</v>
      </c>
      <c r="B28" s="239"/>
      <c r="C28" s="239"/>
      <c r="D28" s="239"/>
      <c r="E28" s="239"/>
      <c r="F28" s="239"/>
    </row>
    <row r="29" spans="1:6" s="17" customFormat="1" ht="18">
      <c r="A29" s="70" t="s">
        <v>28</v>
      </c>
      <c r="B29" s="75" t="s">
        <v>29</v>
      </c>
      <c r="C29" s="79"/>
      <c r="D29" s="79"/>
      <c r="E29" s="79"/>
      <c r="F29" s="79"/>
    </row>
    <row r="30" spans="1:6">
      <c r="A30" s="76" t="s">
        <v>64</v>
      </c>
      <c r="B30" s="66" t="s">
        <v>65</v>
      </c>
      <c r="C30" s="77"/>
      <c r="D30" s="77"/>
      <c r="E30" s="77"/>
      <c r="F30" s="77"/>
    </row>
    <row r="31" spans="1:6">
      <c r="A31" s="73"/>
      <c r="B31" s="73"/>
      <c r="C31" s="17"/>
      <c r="D31" s="17"/>
      <c r="E31" s="17"/>
      <c r="F31" s="17"/>
    </row>
    <row r="32" spans="1:6" ht="18">
      <c r="A32" s="239" t="s">
        <v>30</v>
      </c>
      <c r="B32" s="239"/>
      <c r="C32" s="239"/>
      <c r="D32" s="239"/>
      <c r="E32" s="239"/>
      <c r="F32" s="239"/>
    </row>
    <row r="33" spans="1:6">
      <c r="A33" s="73"/>
      <c r="B33" s="73"/>
      <c r="C33" s="240"/>
      <c r="D33" s="241"/>
      <c r="E33" s="241"/>
      <c r="F33" s="241"/>
    </row>
    <row r="34" spans="1:6" ht="59.4" customHeight="1">
      <c r="A34" s="73" t="s">
        <v>31</v>
      </c>
      <c r="B34" s="74" t="s">
        <v>64</v>
      </c>
      <c r="C34" s="188" t="s">
        <v>105</v>
      </c>
      <c r="D34" s="189"/>
      <c r="E34" s="190"/>
    </row>
    <row r="35" spans="1:6" ht="34.799999999999997">
      <c r="A35" s="73" t="s">
        <v>32</v>
      </c>
      <c r="B35" s="74" t="s">
        <v>33</v>
      </c>
      <c r="C35" s="84" t="s">
        <v>100</v>
      </c>
      <c r="D35" s="84" t="s">
        <v>99</v>
      </c>
      <c r="E35" s="84" t="s">
        <v>101</v>
      </c>
    </row>
    <row r="36" spans="1:6">
      <c r="A36" s="73" t="s">
        <v>34</v>
      </c>
      <c r="B36" s="65" t="s">
        <v>65</v>
      </c>
      <c r="C36" s="86"/>
      <c r="D36" s="86"/>
      <c r="E36" s="86"/>
    </row>
    <row r="37" spans="1:6" ht="52.2">
      <c r="A37" s="73" t="s">
        <v>35</v>
      </c>
      <c r="B37" s="65" t="s">
        <v>66</v>
      </c>
      <c r="C37" s="86"/>
      <c r="D37" s="86"/>
      <c r="E37" s="86"/>
    </row>
    <row r="38" spans="1:6">
      <c r="A38" s="73" t="s">
        <v>36</v>
      </c>
      <c r="B38" s="65" t="s">
        <v>37</v>
      </c>
      <c r="C38" s="86"/>
      <c r="D38" s="86"/>
      <c r="E38" s="86"/>
    </row>
    <row r="39" spans="1:6">
      <c r="A39" s="73" t="s">
        <v>40</v>
      </c>
      <c r="B39" s="65" t="s">
        <v>38</v>
      </c>
      <c r="C39" s="86"/>
      <c r="D39" s="86"/>
      <c r="E39" s="86"/>
    </row>
    <row r="40" spans="1:6">
      <c r="A40" s="193" t="s">
        <v>38</v>
      </c>
      <c r="B40" s="193"/>
      <c r="C40" s="86"/>
      <c r="D40" s="86"/>
      <c r="E40" s="86"/>
    </row>
    <row r="41" spans="1:6" ht="18">
      <c r="A41" s="229" t="s">
        <v>39</v>
      </c>
      <c r="B41" s="229"/>
      <c r="C41" s="45">
        <f>+'5'!C41</f>
        <v>0</v>
      </c>
      <c r="D41" s="45">
        <f>+'5'!D41</f>
        <v>0</v>
      </c>
      <c r="E41" s="45">
        <f>+'5'!E41</f>
        <v>-19787.900000000001</v>
      </c>
    </row>
    <row r="42" spans="1:6">
      <c r="A42" s="17"/>
      <c r="B42" s="17"/>
      <c r="C42" s="17"/>
      <c r="D42" s="17"/>
      <c r="E42" s="17"/>
      <c r="F42" s="17"/>
    </row>
    <row r="44" spans="1:6" s="15" customFormat="1" ht="18">
      <c r="A44" s="184" t="s">
        <v>71</v>
      </c>
      <c r="B44" s="184"/>
      <c r="C44" s="184"/>
      <c r="D44" s="184"/>
      <c r="E44" s="184"/>
      <c r="F44" s="184"/>
    </row>
    <row r="45" spans="1:6" s="15" customFormat="1" ht="18">
      <c r="A45" s="16" t="s">
        <v>72</v>
      </c>
      <c r="B45" s="16"/>
      <c r="C45" s="16"/>
      <c r="D45" s="16"/>
    </row>
  </sheetData>
  <mergeCells count="21">
    <mergeCell ref="C16:E16"/>
    <mergeCell ref="C34:E34"/>
    <mergeCell ref="D7:E7"/>
    <mergeCell ref="D26:E26"/>
    <mergeCell ref="A44:F44"/>
    <mergeCell ref="A41:B41"/>
    <mergeCell ref="A27:F27"/>
    <mergeCell ref="A22:B22"/>
    <mergeCell ref="A23:B23"/>
    <mergeCell ref="A28:F28"/>
    <mergeCell ref="A32:F32"/>
    <mergeCell ref="A40:B40"/>
    <mergeCell ref="C33:F33"/>
    <mergeCell ref="A9:B9"/>
    <mergeCell ref="A15:B15"/>
    <mergeCell ref="C15:F15"/>
    <mergeCell ref="A6:C6"/>
    <mergeCell ref="A8:F8"/>
    <mergeCell ref="C2:E2"/>
    <mergeCell ref="D1:E1"/>
    <mergeCell ref="C3:E3"/>
  </mergeCells>
  <pageMargins left="0.21" right="0.2" top="0.22" bottom="0.2" header="0.23" footer="0.2"/>
  <pageSetup paperSize="9" scale="66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2"/>
  <sheetViews>
    <sheetView zoomScaleNormal="100" workbookViewId="0">
      <selection activeCell="B10" sqref="B10:F10"/>
    </sheetView>
  </sheetViews>
  <sheetFormatPr defaultColWidth="9.109375" defaultRowHeight="17.399999999999999"/>
  <cols>
    <col min="1" max="1" width="25.33203125" style="52" customWidth="1"/>
    <col min="2" max="2" width="50.44140625" style="53" customWidth="1"/>
    <col min="3" max="4" width="14.5546875" style="53" customWidth="1"/>
    <col min="5" max="5" width="19" style="52" customWidth="1"/>
    <col min="6" max="6" width="15.6640625" style="53" customWidth="1"/>
    <col min="7" max="7" width="19.88671875" style="62" customWidth="1"/>
    <col min="8" max="8" width="11.33203125" style="54" customWidth="1"/>
    <col min="9" max="9" width="11.6640625" style="54" bestFit="1" customWidth="1"/>
    <col min="10" max="16384" width="9.109375" style="54"/>
  </cols>
  <sheetData>
    <row r="1" spans="1:7">
      <c r="F1" s="247" t="s">
        <v>142</v>
      </c>
      <c r="G1" s="247"/>
    </row>
    <row r="2" spans="1:7">
      <c r="E2" s="247" t="s">
        <v>94</v>
      </c>
      <c r="F2" s="247"/>
      <c r="G2" s="247"/>
    </row>
    <row r="3" spans="1:7">
      <c r="E3" s="247" t="s">
        <v>73</v>
      </c>
      <c r="F3" s="247"/>
      <c r="G3" s="247"/>
    </row>
    <row r="4" spans="1:7" s="55" customFormat="1" ht="63" customHeight="1">
      <c r="A4" s="248" t="s">
        <v>95</v>
      </c>
      <c r="B4" s="248"/>
      <c r="C4" s="248"/>
      <c r="D4" s="248"/>
      <c r="E4" s="248"/>
      <c r="F4" s="248"/>
      <c r="G4" s="248"/>
    </row>
    <row r="5" spans="1:7">
      <c r="A5" s="249" t="s">
        <v>74</v>
      </c>
      <c r="B5" s="250"/>
      <c r="C5" s="250"/>
      <c r="D5" s="250"/>
      <c r="E5" s="250"/>
      <c r="F5" s="250"/>
      <c r="G5" s="251" t="s">
        <v>89</v>
      </c>
    </row>
    <row r="6" spans="1:7" ht="16.5" customHeight="1">
      <c r="A6" s="254" t="s">
        <v>75</v>
      </c>
      <c r="B6" s="256" t="s">
        <v>76</v>
      </c>
      <c r="C6" s="256" t="s">
        <v>77</v>
      </c>
      <c r="D6" s="256" t="s">
        <v>78</v>
      </c>
      <c r="E6" s="256" t="s">
        <v>79</v>
      </c>
      <c r="F6" s="256" t="s">
        <v>80</v>
      </c>
      <c r="G6" s="252"/>
    </row>
    <row r="7" spans="1:7" ht="108" customHeight="1">
      <c r="A7" s="255"/>
      <c r="B7" s="256"/>
      <c r="C7" s="256"/>
      <c r="D7" s="256"/>
      <c r="E7" s="256"/>
      <c r="F7" s="256"/>
      <c r="G7" s="253"/>
    </row>
    <row r="8" spans="1:7" ht="27" customHeight="1">
      <c r="A8" s="257" t="s">
        <v>6</v>
      </c>
      <c r="B8" s="258"/>
      <c r="C8" s="258"/>
      <c r="D8" s="258"/>
      <c r="E8" s="258"/>
      <c r="F8" s="259"/>
      <c r="G8" s="56"/>
    </row>
    <row r="9" spans="1:7" ht="36" customHeight="1">
      <c r="A9" s="57" t="s">
        <v>81</v>
      </c>
      <c r="B9" s="58" t="s">
        <v>82</v>
      </c>
      <c r="C9" s="58" t="s">
        <v>83</v>
      </c>
      <c r="D9" s="260" t="s">
        <v>1</v>
      </c>
      <c r="E9" s="261"/>
      <c r="F9" s="262"/>
      <c r="G9" s="56">
        <f>G10</f>
        <v>19787.864000000001</v>
      </c>
    </row>
    <row r="10" spans="1:7" ht="34.5" customHeight="1">
      <c r="A10" s="59" t="s">
        <v>149</v>
      </c>
      <c r="B10" s="263" t="s">
        <v>108</v>
      </c>
      <c r="C10" s="264"/>
      <c r="D10" s="264"/>
      <c r="E10" s="264"/>
      <c r="F10" s="265"/>
      <c r="G10" s="56">
        <f>G12</f>
        <v>19787.864000000001</v>
      </c>
    </row>
    <row r="11" spans="1:7" ht="18">
      <c r="A11" s="86" t="s">
        <v>137</v>
      </c>
      <c r="B11" s="159"/>
      <c r="C11" s="159"/>
      <c r="D11" s="159"/>
      <c r="E11" s="159"/>
      <c r="F11" s="160"/>
      <c r="G11" s="60">
        <f>+G12</f>
        <v>19787.864000000001</v>
      </c>
    </row>
    <row r="12" spans="1:7" ht="34.799999999999997">
      <c r="A12" s="161" t="s">
        <v>139</v>
      </c>
      <c r="B12" s="162" t="s">
        <v>138</v>
      </c>
      <c r="C12" s="163" t="s">
        <v>140</v>
      </c>
      <c r="D12" s="163" t="s">
        <v>84</v>
      </c>
      <c r="E12" s="172">
        <v>19787864</v>
      </c>
      <c r="F12" s="163">
        <v>1</v>
      </c>
      <c r="G12" s="61">
        <f>E12*F12/1000</f>
        <v>19787.864000000001</v>
      </c>
    </row>
  </sheetData>
  <mergeCells count="15">
    <mergeCell ref="A8:F8"/>
    <mergeCell ref="D9:F9"/>
    <mergeCell ref="B10:F10"/>
    <mergeCell ref="F1:G1"/>
    <mergeCell ref="E2:G2"/>
    <mergeCell ref="E3:G3"/>
    <mergeCell ref="A4:G4"/>
    <mergeCell ref="A5:F5"/>
    <mergeCell ref="G5:G7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'7'!Print_Area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2023-06-28T07:17:45Z</dcterms:modified>
</cp:coreProperties>
</file>