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USER\Desktop\ոչ գաղտնի\"/>
    </mc:Choice>
  </mc:AlternateContent>
  <xr:revisionPtr revIDLastSave="0" documentId="13_ncr:1_{369C9551-AF1F-46EB-83D1-554C40F65DF9}" xr6:coauthVersionLast="45" xr6:coauthVersionMax="45" xr10:uidLastSave="{00000000-0000-0000-0000-000000000000}"/>
  <bookViews>
    <workbookView xWindow="-120" yWindow="-120" windowWidth="29040" windowHeight="15840" activeTab="5" xr2:uid="{00000000-000D-0000-FFFF-FFFF00000000}"/>
  </bookViews>
  <sheets>
    <sheet name="1" sheetId="32" r:id="rId1"/>
    <sheet name="2" sheetId="33" r:id="rId2"/>
    <sheet name="3" sheetId="24" r:id="rId3"/>
    <sheet name="4" sheetId="22" r:id="rId4"/>
    <sheet name="5" sheetId="31" r:id="rId5"/>
    <sheet name="6" sheetId="34" r:id="rId6"/>
    <sheet name="7" sheetId="29" r:id="rId7"/>
    <sheet name="Sheet1" sheetId="4" state="hidden" r:id="rId8"/>
  </sheets>
  <definedNames>
    <definedName name="_Hlk341707516" localSheetId="0">'1'!$C$11</definedName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5">#REF!</definedName>
    <definedName name="_tab10" localSheetId="6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5">#REF!</definedName>
    <definedName name="_tab11" localSheetId="6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5">#REF!</definedName>
    <definedName name="_tab12" localSheetId="6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5">#REF!</definedName>
    <definedName name="_tab13" localSheetId="6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5">#REF!</definedName>
    <definedName name="_tab14" localSheetId="6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5">#REF!</definedName>
    <definedName name="_tab15" localSheetId="6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5">#REF!</definedName>
    <definedName name="_tab16" localSheetId="6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5">#REF!</definedName>
    <definedName name="_tab17" localSheetId="6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5">#REF!</definedName>
    <definedName name="_tab18" localSheetId="6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5">#REF!</definedName>
    <definedName name="_tab19" localSheetId="6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5">#REF!</definedName>
    <definedName name="_tab20" localSheetId="6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5">#REF!</definedName>
    <definedName name="_tab21" localSheetId="6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5">#REF!</definedName>
    <definedName name="_tab22" localSheetId="6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5">#REF!</definedName>
    <definedName name="_tab23" localSheetId="6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5">#REF!</definedName>
    <definedName name="_tab24" localSheetId="6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5">#REF!</definedName>
    <definedName name="_tab5" localSheetId="6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5">#REF!</definedName>
    <definedName name="_tab6" localSheetId="6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5">#REF!</definedName>
    <definedName name="_tab7" localSheetId="6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5">#REF!</definedName>
    <definedName name="_tab8" localSheetId="6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5">#REF!</definedName>
    <definedName name="_tab9" localSheetId="6">#REF!</definedName>
    <definedName name="_tab9">#REF!</definedName>
    <definedName name="AgencyCode" localSheetId="0">#REF!</definedName>
    <definedName name="AgencyCode" localSheetId="1">#REF!</definedName>
    <definedName name="AgencyCode" localSheetId="5">#REF!</definedName>
    <definedName name="AgencyCode">#REF!</definedName>
    <definedName name="AgencyName" localSheetId="0">#REF!</definedName>
    <definedName name="AgencyName" localSheetId="1">#REF!</definedName>
    <definedName name="AgencyName" localSheetId="5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 localSheetId="6">#REF!</definedName>
    <definedName name="åû">#REF!</definedName>
    <definedName name="davit" localSheetId="0">#REF!</definedName>
    <definedName name="davit" localSheetId="1">#REF!</definedName>
    <definedName name="davit" localSheetId="5">#REF!</definedName>
    <definedName name="davit">#REF!</definedName>
    <definedName name="Functional1" localSheetId="0">#REF!</definedName>
    <definedName name="Functional1" localSheetId="1">#REF!</definedName>
    <definedName name="Functional1" localSheetId="5">#REF!</definedName>
    <definedName name="Functional1">#REF!</definedName>
    <definedName name="ggg" localSheetId="0">#REF!</definedName>
    <definedName name="ggg" localSheetId="1">#REF!</definedName>
    <definedName name="ggg" localSheetId="5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 localSheetId="6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 localSheetId="6">#REF!</definedName>
    <definedName name="mass">#REF!</definedName>
    <definedName name="PANature" localSheetId="0">#REF!</definedName>
    <definedName name="PANature" localSheetId="1">#REF!</definedName>
    <definedName name="PANature" localSheetId="5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5">#REF!,#REF!,#REF!,#REF!,#REF!</definedName>
    <definedName name="par_qual" localSheetId="6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5">#REF!,#REF!,#REF!,#REF!</definedName>
    <definedName name="par_time" localSheetId="6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5">#REF!</definedName>
    <definedName name="par2.12s" localSheetId="6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5">#REF!,#REF!</definedName>
    <definedName name="par2.5s" localSheetId="6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5">#REF!,#REF!,#REF!,#REF!</definedName>
    <definedName name="par2.6s" localSheetId="6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5">#REF!,#REF!</definedName>
    <definedName name="par2.7s" localSheetId="6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5">#REF!,#REF!</definedName>
    <definedName name="par4.10s" localSheetId="6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5">#REF!,#REF!,#REF!,#REF!,#REF!</definedName>
    <definedName name="par4.11d" localSheetId="6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5">#REF!</definedName>
    <definedName name="par4.12d" localSheetId="6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5">#REF!</definedName>
    <definedName name="par4.13s" localSheetId="6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5">#REF!,#REF!,#REF!,#REF!,#REF!,#REF!</definedName>
    <definedName name="par4.14" localSheetId="6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5">#REF!,#REF!,#REF!</definedName>
    <definedName name="par4.15" localSheetId="6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5">#REF!,#REF!,#REF!</definedName>
    <definedName name="par4.16" localSheetId="6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5">#REF!,#REF!,#REF!,#REF!</definedName>
    <definedName name="par4.17" localSheetId="6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5">#REF!,#REF!</definedName>
    <definedName name="par4.18d" localSheetId="6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5">#REF!</definedName>
    <definedName name="par4.19s" localSheetId="6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5">#REF!</definedName>
    <definedName name="par4.20f" localSheetId="6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5">#REF!</definedName>
    <definedName name="par4.21f" localSheetId="6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5">#REF!</definedName>
    <definedName name="par4.22" localSheetId="6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5">#REF!</definedName>
    <definedName name="par4.4" localSheetId="6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5">#REF!</definedName>
    <definedName name="par4.5" localSheetId="6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5">#REF!</definedName>
    <definedName name="par4.6s" localSheetId="6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5">#REF!</definedName>
    <definedName name="par4.7s" localSheetId="6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5">#REF!,#REF!,#REF!,#REF!,#REF!</definedName>
    <definedName name="par4.8" localSheetId="6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5">#REF!,#REF!,#REF!,#REF!,#REF!,#REF!</definedName>
    <definedName name="par4.9" localSheetId="6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5">#REF!,#REF!</definedName>
    <definedName name="par5.1" localSheetId="6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5">#REF!,#REF!,#REF!,#REF!,#REF!,#REF!</definedName>
    <definedName name="par5.3" localSheetId="6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5">#REF!,#REF!,#REF!,#REF!,#REF!</definedName>
    <definedName name="par5.4" localSheetId="6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5">#REF!</definedName>
    <definedName name="par5.5" localSheetId="6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5">#REF!,#REF!</definedName>
    <definedName name="par5.6" localSheetId="6">#REF!,#REF!</definedName>
    <definedName name="par5.6">#REF!,#REF!</definedName>
    <definedName name="PAType" localSheetId="0">#REF!</definedName>
    <definedName name="PAType" localSheetId="1">#REF!</definedName>
    <definedName name="PAType" localSheetId="5">#REF!</definedName>
    <definedName name="PAType">#REF!</definedName>
    <definedName name="Performance2" localSheetId="0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5">#REF!</definedName>
    <definedName name="PerformanceType">#REF!</definedName>
    <definedName name="_xlnm.Print_Area" localSheetId="0">'1'!$A$1:$D$12</definedName>
    <definedName name="_xlnm.Print_Area" localSheetId="1">'2'!$A$1:$F$14</definedName>
    <definedName name="_xlnm.Print_Area" localSheetId="3">'4'!$A$1:$K$28</definedName>
    <definedName name="_xlnm.Print_Area" localSheetId="4">'5'!$A$1:$I$12</definedName>
    <definedName name="_xlnm.Print_Area" localSheetId="5">'6'!$A$1:$H$14</definedName>
    <definedName name="_xlnm.Print_Area" localSheetId="6">'7'!$A$1:$G$22</definedName>
    <definedName name="_xlnm.Print_Titles" localSheetId="3">'4'!$7:$8</definedName>
    <definedName name="_xlnm.Print_Titles" localSheetId="4">'5'!$7:$8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6">#REF!</definedName>
    <definedName name="x">#REF!</definedName>
    <definedName name="դդ" localSheetId="0">#REF!</definedName>
    <definedName name="դդ" localSheetId="1">#REF!</definedName>
    <definedName name="դդ" localSheetId="5">#REF!</definedName>
    <definedName name="դդ">#REF!</definedName>
    <definedName name="Հավելված" localSheetId="0">#REF!</definedName>
    <definedName name="Հավելված" localSheetId="1">#REF!</definedName>
    <definedName name="Հավելված" localSheetId="5">#REF!</definedName>
    <definedName name="Հավելված">#REF!</definedName>
    <definedName name="Մաս" localSheetId="0">#REF!</definedName>
    <definedName name="Մաս" localSheetId="1">#REF!</definedName>
    <definedName name="Մաս" localSheetId="5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29" l="1"/>
  <c r="E21" i="29"/>
  <c r="F21" i="29"/>
  <c r="C10" i="32" l="1"/>
  <c r="E13" i="33"/>
  <c r="E11" i="33" s="1"/>
  <c r="D13" i="33"/>
  <c r="D11" i="33" s="1"/>
  <c r="C13" i="33"/>
  <c r="C11" i="33" s="1"/>
  <c r="G13" i="34"/>
  <c r="G11" i="34" s="1"/>
  <c r="G9" i="34" s="1"/>
  <c r="F13" i="34"/>
  <c r="F11" i="34" s="1"/>
  <c r="F9" i="34" s="1"/>
  <c r="E13" i="34"/>
  <c r="E11" i="34" s="1"/>
  <c r="E9" i="34" s="1"/>
  <c r="H11" i="31" l="1"/>
  <c r="H10" i="31" s="1"/>
  <c r="H9" i="31" s="1"/>
  <c r="I26" i="22" l="1"/>
  <c r="I25" i="22" s="1"/>
  <c r="I24" i="22" s="1"/>
  <c r="I23" i="22" s="1"/>
  <c r="I21" i="22" s="1"/>
  <c r="I19" i="22" s="1"/>
  <c r="H26" i="22"/>
  <c r="H25" i="22" s="1"/>
  <c r="H24" i="22" s="1"/>
  <c r="H23" i="22" s="1"/>
  <c r="H21" i="22" s="1"/>
  <c r="H19" i="22" s="1"/>
  <c r="H18" i="22" l="1"/>
  <c r="H17" i="22" s="1"/>
  <c r="H15" i="22" s="1"/>
  <c r="H13" i="22" s="1"/>
  <c r="H11" i="22" s="1"/>
  <c r="H9" i="22" s="1"/>
  <c r="E21" i="24"/>
  <c r="E15" i="24" s="1"/>
  <c r="I18" i="22"/>
  <c r="I17" i="22" s="1"/>
  <c r="I15" i="22" s="1"/>
  <c r="I13" i="22" s="1"/>
  <c r="I11" i="22" s="1"/>
  <c r="I9" i="22" s="1"/>
  <c r="F21" i="24"/>
  <c r="F15" i="24" s="1"/>
  <c r="F13" i="24" l="1"/>
  <c r="F12" i="24" s="1"/>
  <c r="E13" i="24"/>
  <c r="E12" i="24" s="1"/>
  <c r="J26" i="22"/>
  <c r="J25" i="22" l="1"/>
  <c r="C9" i="32"/>
  <c r="C11" i="32" s="1"/>
  <c r="J24" i="22"/>
  <c r="J23" i="22" s="1"/>
  <c r="J21" i="22" s="1"/>
  <c r="J19" i="22" s="1"/>
  <c r="G21" i="24" s="1"/>
  <c r="G15" i="24" l="1"/>
  <c r="J18" i="22"/>
  <c r="J17" i="22" s="1"/>
  <c r="J15" i="22" s="1"/>
  <c r="J13" i="22" s="1"/>
  <c r="J11" i="22" s="1"/>
  <c r="J9" i="22" s="1"/>
  <c r="G13" i="24" l="1"/>
  <c r="G12" i="24" s="1"/>
</calcChain>
</file>

<file path=xl/sharedStrings.xml><?xml version="1.0" encoding="utf-8"?>
<sst xmlns="http://schemas.openxmlformats.org/spreadsheetml/2006/main" count="155" uniqueCount="103">
  <si>
    <t>ՀՀ պաշտպանության նախարարություն</t>
  </si>
  <si>
    <t xml:space="preserve"> Ռազմական պաշտպանություն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</si>
  <si>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</si>
  <si>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</si>
  <si>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</si>
  <si>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</si>
  <si>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</si>
  <si>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</si>
  <si>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</si>
  <si>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</si>
  <si>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</si>
  <si>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</si>
  <si>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</si>
  <si>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</si>
  <si>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</si>
  <si>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</si>
  <si>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</si>
  <si>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</si>
  <si>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</si>
  <si>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</si>
  <si>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</si>
  <si>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</si>
  <si>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</si>
  <si>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</si>
  <si>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</si>
  <si>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</si>
  <si>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</si>
  <si>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</si>
  <si>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</si>
  <si>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</si>
  <si>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</si>
  <si>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</si>
  <si>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</si>
  <si>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</si>
  <si>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</si>
  <si>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</si>
  <si>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</si>
  <si>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</si>
  <si>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Ծրագրային դասիչը</t>
  </si>
  <si>
    <t xml:space="preserve"> Ցուցանիշների փոփոխությունը (ավելացումները նշված են դրական նշանով)</t>
  </si>
  <si>
    <t>Ծրագրային դասիչ</t>
  </si>
  <si>
    <t xml:space="preserve"> ԸՆԹԱՑԻԿ ԾԱԽՍԵՐ</t>
  </si>
  <si>
    <t>Հավելված N 4</t>
  </si>
  <si>
    <t xml:space="preserve">ՀՀ կառավարության 2022 թվականի </t>
  </si>
  <si>
    <t>Երկրապահ կամավորականների գործունեության ապահովում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</si>
  <si>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</si>
  <si>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</si>
  <si>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</si>
  <si>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Ծառայությունների մատուցում</t>
  </si>
  <si>
    <t xml:space="preserve"> չի սահմանվում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</si>
  <si>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</si>
  <si>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</si>
  <si>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պաշտպանության ապահովում</t>
  </si>
  <si>
    <t>«Երկրապահ կամավորականների միություն» ՀԿ</t>
  </si>
  <si>
    <t>Հավելված N 1</t>
  </si>
  <si>
    <t>հազար դրամ</t>
  </si>
  <si>
    <t>Եկամուտների գծով</t>
  </si>
  <si>
    <t>Ծախսերի գծով</t>
  </si>
  <si>
    <t>Դեֆիցիտը (պակասուրդը)</t>
  </si>
  <si>
    <t>Հավելված N 2</t>
  </si>
  <si>
    <t>Պետական բյուջեի եկամուտները</t>
  </si>
  <si>
    <t>Ցուցանիշների փոփոխությունը (ավելացումները նշված են դրական նշանով)</t>
  </si>
  <si>
    <t>այդ թվում՝</t>
  </si>
  <si>
    <t>Այլ եկամուտներ</t>
  </si>
  <si>
    <t>Եկամտատեսակը</t>
  </si>
  <si>
    <t xml:space="preserve">Գանձման համար
պատասխանատու պետական
կառավարման մարմինը
(մարմինները) </t>
  </si>
  <si>
    <t>Այլ եկամուտներ, ընդամենը</t>
  </si>
  <si>
    <t>այդ թվում`</t>
  </si>
  <si>
    <t>Օրենքով և այլ իրավական ակտերով սահմանված պետական բյուջե մուտքագրվող այլ եկամուտներ</t>
  </si>
  <si>
    <t>ՀՀ պետական կառավարման մարմիններ</t>
  </si>
  <si>
    <t>Հավելված N 7</t>
  </si>
  <si>
    <t xml:space="preserve">ՀՀ կառավարության 2023 թվականի </t>
  </si>
  <si>
    <t>ՀՀ կառավարության 2023 թվականի</t>
  </si>
  <si>
    <t xml:space="preserve">«ՀԱՅԱՍՏԱՆԻ ՀԱՆՐԱՊԵՏՈՒԹՅԱՆ 2023 ԹՎԱԿԱՆԻ ՊԵՏԱԿԱՆ ԲՅՈՒՋԵԻ ՄԱՍԻՆ» ՀԱՅԱՍՏԱՆԻ ՀԱՆՐԱՊԵՏՈՒԹՅԱՆ ՕՐԵՆՔԻ 6-ՐԴ ՀՈԴՎԱԾԻ ԱՂՅՈՒՍԱԿՈՒՄ ԵՎ ՀԱՅԱՍՏԱՆԻ ՀԱՆՐԱՊԵՏՈՒԹՅԱՆ ԿԱՌԱՎԱՐՈՒԹՅԱՆ 2022 ԹՎԱԿԱՆԻ ԴԵԿՏԵՄԲԵՐԻ 29-Ի N 2111-Ն ՈՐՈՇՄԱՆ N 2 ՀԱՎԵԼՎԱԾՈՒՄ ԿԱՏԱՐՎՈՂ ՓՈՓՈԽՈՒԹՅՈՒՆԸ </t>
  </si>
  <si>
    <t>Հավելված N 3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</si>
  <si>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</si>
  <si>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</si>
  <si>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>ծրագիր</t>
  </si>
  <si>
    <t>միջոցառում</t>
  </si>
  <si>
    <t>Բյուջետային հատկացումների գլխավոր կարգադրիչների, ծրագրերի և միջոցառումների անվանումները</t>
  </si>
  <si>
    <t xml:space="preserve">առաջին կիսամյակ </t>
  </si>
  <si>
    <t>ինն ամիս</t>
  </si>
  <si>
    <t>տարի</t>
  </si>
  <si>
    <t>Երկրապահ կամավորականների 2023թ. գործունեության ապահովում</t>
  </si>
  <si>
    <t>ՀԱՅԱՍՏԱՆԻ ՀԱՆՐԱՊԵՏՈՒԹՅԱՆ ԿԱՌԱՎԱՐՈՒԹՅԱՆ 2022 ԹՎԱԿԱՆԻ ԴԵԿՏԵՄԲԵՐԻ 29-Ի N 2111-Ն ՈՐՈՇՄԱՆ N 6 ՀԱՎԵԼՎԱԾՈՒՄ ԿԱՏԱՐՎՈՂ ՓՈՓՈԽՈՒԹՅՈՒՆԸ</t>
  </si>
  <si>
    <t>«ՀԱՅԱՍՏԱՆԻ ՀԱՆՐԱՊԵՏՈՒԹՅԱՆ 2023 ԹՎԱԿԱՆԻ ՊԵՏԱԿԱՆ ԲՅՈՒՋԵԻ ՄԱՍԻՆ» ՀԱՅԱՍՏԱՆԻ ՀԱՆՐԱՊԵՏՈՒԹՅԱՆ ՕՐԵՆՔԻ 2-ՐԴ ՀՈԴՎԱԾԻ ԱՂՅՈՒՍԱԿՈՒՄ ԿԱՏԱՐՎՈՂ ՓՈՓՈԽՈՒԹՅՈՒՆԸ</t>
  </si>
  <si>
    <t xml:space="preserve"> Ցուցանիշների փոփոխությունը
(ավելացումները նշված են դրական նշանով) </t>
  </si>
  <si>
    <t>«ՀԱՅԱՍՏԱՆԻ ՀԱՆՐԱՊԵՏՈՒԹՅԱՆ 2023 ԹՎԱԿԱՆԻ ՊԵՏԱԿԱՆ ԲՅՈՒՋԵԻ ՄԱՍԻՆ» ՀԱՅԱՍՏԱՆԻ ՀԱՆՐԱՊԵՏՈՒԹՅԱՆ ՕՐԵՆՔԻ N 1 ՀԱՎԵԼՎԱԾԻ N 2 ԱՂՅՈՒՍԱԿՈՒՄ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</si>
  <si>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ՀԱՅԱՍՏԱՆԻ ՀԱՆՐԱՊԵՏՈՒԹՅԱՆ ԿԱՌԱՎԱՐՈՒԹՅԱՆ 2022 ԹՎԱԿԱՆԻ ԴԵԿՏԵՄԲԵՐԻ 29-Ի N 2111-Ն ՈՐՈՇՄԱՆ NN 3 և 4 ՀԱՎԵԼՎԱԾՆԵՐՈՒՄ ԿԱՏԱՐՎՈՂ ՓՈՓՈԽՈՒԹՅՈՒՆՆԵՐԸ ԵՎ ԼՐԱՑՈՒՄՆԵՐԸ</t>
  </si>
  <si>
    <t>___________ -ի N _______ -Ն որոշման</t>
  </si>
  <si>
    <t xml:space="preserve"> այդ թվում՝</t>
  </si>
  <si>
    <t>բաժին</t>
  </si>
  <si>
    <t>խումբ</t>
  </si>
  <si>
    <t xml:space="preserve"> դաս</t>
  </si>
  <si>
    <t xml:space="preserve"> ՀՀ  պաշտպանության նախարարություն</t>
  </si>
  <si>
    <t xml:space="preserve"> ՀՀ պաշտպանության նախարարություն</t>
  </si>
  <si>
    <t>ծրագիրը</t>
  </si>
  <si>
    <t>միջոցառումը</t>
  </si>
  <si>
    <t>ՀԱՅԱՍՏԱՆԻ ՀԱՆՐԱՊԵՏՈՒԹՅԱՆ ԿԱՌԱՎԱՐՈՒԹՅԱՆ 2022 ԹՎԱԿԱՆԻ ԴԵԿՏԵՄԲԵՐԻ 29-Ի N 2111-Ն ՈՐՈՇՄԱՆ N 5 ՀԱՎԵԼՎԱԾԻ N 7 ԱՂՅՈՒՍԱԿՈՒՄ ԿԱՏԱՐՎՈՂ ՓՈՓՈԽՈՒԹՅՈՒՆՆԵՐԸ ԵՎ ԼՐԱՑՈՒՄՆԵՐԸ</t>
  </si>
  <si>
    <t xml:space="preserve">ՀԱՅԱՍՏԱՆԻ ՀԱՆՐԱՊԵՏՈՒԹՅԱՆ ԿԱՌԱՎԱՐՈՒԹՅԱՆ 2022 ԹՎԱԿԱՆԻ ԴԵԿՏԵՄԲԵՐԻ 29-Ի N 2111-Ն ՈՐՈՇՄԱՆ N 9 ՀԱՎԵԼՎԱԾԻ N 9.14 ԵՎ N 9.1 ՀԱՎԵԼՎԱԾԻ N 9.1.14 ԱՂՅՈՒՍԱԿՆԵՐՈՒՄ ԿԱՏԱՐՎՈՂ ՓՈՓՈԽՈՒԹՅՈՒՆՆԵՐԸ ԵՎ ԼՐԱՑՈՒՄՆԵՐԸ </t>
  </si>
  <si>
    <t xml:space="preserve">ՀՀ պաշտպանության նախարարություն </t>
  </si>
  <si>
    <t xml:space="preserve">                  Հավելված N 5</t>
  </si>
  <si>
    <t>Հավելված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</si>
</sst>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_);_(@_)"/>
  </numFmts>
  <fonts count="20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0"/>
      <name val="Arial"/>
      <family val="2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2"/>
      <color indexed="9"/>
      <name val="GHEA Grapalat"/>
      <family val="3"/>
    </font>
    <font>
      <sz val="10"/>
      <name val="Times Armenian"/>
      <family val="1"/>
    </font>
    <font>
      <i/>
      <sz val="12"/>
      <color theme="1"/>
      <name val="GHEA Grapalat"/>
      <family val="3"/>
    </font>
    <font>
      <i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/>
    <xf numFmtId="0" fontId="6" fillId="0" borderId="0" applyNumberFormat="0" applyFill="0" applyBorder="0" applyAlignment="0" applyProtection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>
      <alignment horizontal="left" vertical="top" wrapText="1"/>
    </xf>
    <xf numFmtId="9" fontId="6" fillId="0" borderId="0" applyFont="0" applyFill="0" applyBorder="0" applyAlignment="0" applyProtection="0"/>
    <xf numFmtId="167" fontId="10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2" fillId="0" borderId="0"/>
    <xf numFmtId="0" fontId="8" fillId="0" borderId="0"/>
    <xf numFmtId="0" fontId="9" fillId="0" borderId="0"/>
    <xf numFmtId="0" fontId="3" fillId="0" borderId="0"/>
    <xf numFmtId="43" fontId="9" fillId="0" borderId="0" applyFont="0" applyFill="0" applyBorder="0" applyAlignment="0" applyProtection="0"/>
    <xf numFmtId="0" fontId="9" fillId="0" borderId="0"/>
    <xf numFmtId="0" fontId="17" fillId="0" borderId="0"/>
    <xf numFmtId="0" fontId="6" fillId="0" borderId="0"/>
  </cellStyleXfs>
  <cellXfs count="139">
    <xf numFmtId="0" fontId="0" fillId="0" borderId="0" xfId="0"/>
    <xf numFmtId="0" fontId="14" fillId="0" borderId="0" xfId="28" applyFont="1" applyAlignment="1">
      <alignment horizontal="center" vertical="center" wrapText="1"/>
    </xf>
    <xf numFmtId="0" fontId="4" fillId="2" borderId="0" xfId="3" applyFont="1" applyFill="1" applyAlignment="1">
      <alignment horizontal="center" vertical="center" wrapText="1"/>
    </xf>
    <xf numFmtId="165" fontId="4" fillId="2" borderId="0" xfId="7" applyNumberFormat="1" applyFont="1" applyFill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3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7" fillId="0" borderId="0" xfId="28" applyFont="1"/>
    <xf numFmtId="0" fontId="7" fillId="0" borderId="0" xfId="29" applyFont="1" applyAlignment="1">
      <alignment horizontal="right" vertical="center"/>
    </xf>
    <xf numFmtId="0" fontId="7" fillId="0" borderId="0" xfId="29" applyFont="1" applyAlignment="1">
      <alignment horizontal="right"/>
    </xf>
    <xf numFmtId="2" fontId="7" fillId="0" borderId="1" xfId="28" applyNumberFormat="1" applyFont="1" applyBorder="1" applyAlignment="1">
      <alignment horizontal="center" vertical="center" wrapText="1"/>
    </xf>
    <xf numFmtId="0" fontId="7" fillId="0" borderId="1" xfId="28" applyFont="1" applyBorder="1" applyAlignment="1">
      <alignment horizontal="center" vertical="center"/>
    </xf>
    <xf numFmtId="0" fontId="7" fillId="0" borderId="0" xfId="28" applyFont="1" applyAlignment="1">
      <alignment horizontal="center"/>
    </xf>
    <xf numFmtId="168" fontId="13" fillId="0" borderId="1" xfId="1" applyNumberFormat="1" applyFont="1" applyFill="1" applyBorder="1" applyAlignment="1">
      <alignment horizontal="center" vertical="center" wrapText="1"/>
    </xf>
    <xf numFmtId="164" fontId="13" fillId="0" borderId="1" xfId="30" applyNumberFormat="1" applyFont="1" applyBorder="1" applyAlignment="1">
      <alignment horizontal="center" vertical="center" wrapText="1"/>
    </xf>
    <xf numFmtId="0" fontId="13" fillId="0" borderId="3" xfId="33" applyFont="1" applyFill="1" applyBorder="1" applyAlignment="1">
      <alignment vertical="center"/>
    </xf>
    <xf numFmtId="0" fontId="13" fillId="0" borderId="1" xfId="32" applyNumberFormat="1" applyFont="1" applyFill="1" applyBorder="1" applyAlignment="1">
      <alignment vertical="center" wrapText="1"/>
    </xf>
    <xf numFmtId="0" fontId="13" fillId="0" borderId="1" xfId="33" applyFont="1" applyFill="1" applyBorder="1" applyAlignment="1">
      <alignment horizontal="center" vertical="center" wrapText="1"/>
    </xf>
    <xf numFmtId="0" fontId="13" fillId="0" borderId="1" xfId="33" applyFont="1" applyFill="1" applyBorder="1" applyAlignment="1">
      <alignment vertical="center" wrapText="1"/>
    </xf>
    <xf numFmtId="168" fontId="13" fillId="0" borderId="1" xfId="32" applyNumberFormat="1" applyFont="1" applyFill="1" applyBorder="1" applyAlignment="1">
      <alignment vertical="center" wrapText="1"/>
    </xf>
    <xf numFmtId="165" fontId="13" fillId="0" borderId="1" xfId="30" applyNumberFormat="1" applyFont="1" applyFill="1" applyBorder="1" applyAlignment="1">
      <alignment horizontal="right" vertical="center" wrapText="1"/>
    </xf>
    <xf numFmtId="49" fontId="13" fillId="0" borderId="1" xfId="33" applyNumberFormat="1" applyFont="1" applyFill="1" applyBorder="1" applyAlignment="1">
      <alignment horizontal="center" vertical="center" wrapText="1"/>
    </xf>
    <xf numFmtId="0" fontId="7" fillId="0" borderId="1" xfId="28" applyFont="1" applyBorder="1" applyAlignment="1">
      <alignment horizontal="center" vertical="center" wrapText="1"/>
    </xf>
    <xf numFmtId="2" fontId="7" fillId="0" borderId="1" xfId="28" applyNumberFormat="1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7" fillId="0" borderId="0" xfId="28" applyFont="1" applyAlignment="1">
      <alignment vertical="center"/>
    </xf>
    <xf numFmtId="0" fontId="7" fillId="0" borderId="0" xfId="29" applyFont="1" applyAlignment="1">
      <alignment vertical="center"/>
    </xf>
    <xf numFmtId="0" fontId="7" fillId="0" borderId="0" xfId="28" applyFont="1" applyAlignment="1">
      <alignment horizontal="right" vertical="center"/>
    </xf>
    <xf numFmtId="2" fontId="7" fillId="0" borderId="1" xfId="28" applyNumberFormat="1" applyFont="1" applyBorder="1" applyAlignment="1">
      <alignment vertical="center" wrapText="1"/>
    </xf>
    <xf numFmtId="164" fontId="7" fillId="0" borderId="1" xfId="28" applyNumberFormat="1" applyFont="1" applyBorder="1" applyAlignment="1">
      <alignment horizontal="center" vertical="center" wrapText="1"/>
    </xf>
    <xf numFmtId="0" fontId="14" fillId="0" borderId="0" xfId="29" applyFont="1" applyAlignment="1">
      <alignment horizontal="right" vertical="center"/>
    </xf>
    <xf numFmtId="0" fontId="7" fillId="0" borderId="1" xfId="28" applyFont="1" applyBorder="1" applyAlignment="1">
      <alignment vertical="center"/>
    </xf>
    <xf numFmtId="0" fontId="7" fillId="0" borderId="1" xfId="28" applyFont="1" applyBorder="1" applyAlignment="1">
      <alignment vertical="center" wrapText="1"/>
    </xf>
    <xf numFmtId="0" fontId="7" fillId="0" borderId="1" xfId="4" applyFont="1" applyBorder="1" applyAlignment="1">
      <alignment vertical="center"/>
    </xf>
    <xf numFmtId="0" fontId="14" fillId="0" borderId="1" xfId="4" applyFont="1" applyBorder="1" applyAlignment="1">
      <alignment horizontal="center" vertical="center" wrapText="1"/>
    </xf>
    <xf numFmtId="0" fontId="14" fillId="0" borderId="1" xfId="4" applyFont="1" applyBorder="1" applyAlignment="1">
      <alignment vertical="center"/>
    </xf>
    <xf numFmtId="0" fontId="7" fillId="2" borderId="1" xfId="4" applyFont="1" applyFill="1" applyBorder="1" applyAlignment="1">
      <alignment vertical="center"/>
    </xf>
    <xf numFmtId="0" fontId="7" fillId="2" borderId="1" xfId="4" applyFont="1" applyFill="1" applyBorder="1" applyAlignment="1">
      <alignment vertical="center" wrapText="1"/>
    </xf>
    <xf numFmtId="0" fontId="7" fillId="2" borderId="1" xfId="4" applyFont="1" applyFill="1" applyBorder="1" applyAlignment="1">
      <alignment horizontal="left" vertical="center" wrapText="1"/>
    </xf>
    <xf numFmtId="0" fontId="7" fillId="0" borderId="0" xfId="4" applyFont="1" applyAlignment="1">
      <alignment vertical="center"/>
    </xf>
    <xf numFmtId="0" fontId="7" fillId="0" borderId="0" xfId="4" applyFont="1" applyFill="1" applyAlignment="1">
      <alignment horizontal="right" vertical="center"/>
    </xf>
    <xf numFmtId="0" fontId="7" fillId="0" borderId="0" xfId="4" applyFont="1" applyBorder="1" applyAlignment="1">
      <alignment vertical="center"/>
    </xf>
    <xf numFmtId="0" fontId="14" fillId="0" borderId="0" xfId="4" applyFont="1" applyFill="1" applyAlignment="1">
      <alignment horizontal="center" vertical="center" wrapText="1"/>
    </xf>
    <xf numFmtId="165" fontId="7" fillId="0" borderId="1" xfId="7" applyNumberFormat="1" applyFont="1" applyBorder="1" applyAlignment="1">
      <alignment horizontal="right" vertical="center"/>
    </xf>
    <xf numFmtId="0" fontId="7" fillId="0" borderId="1" xfId="4" applyFont="1" applyBorder="1" applyAlignment="1">
      <alignment vertical="center" wrapText="1"/>
    </xf>
    <xf numFmtId="169" fontId="14" fillId="0" borderId="1" xfId="7" applyNumberFormat="1" applyFont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7" fillId="0" borderId="0" xfId="4" applyFont="1" applyFill="1" applyAlignment="1"/>
    <xf numFmtId="0" fontId="13" fillId="2" borderId="1" xfId="19" applyFont="1" applyFill="1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14" fillId="2" borderId="1" xfId="4" applyFont="1" applyFill="1" applyBorder="1" applyAlignment="1">
      <alignment vertical="center" wrapText="1"/>
    </xf>
    <xf numFmtId="0" fontId="7" fillId="2" borderId="1" xfId="4" applyFont="1" applyFill="1" applyBorder="1" applyAlignment="1">
      <alignment horizontal="center" vertical="center" wrapText="1"/>
    </xf>
    <xf numFmtId="0" fontId="7" fillId="0" borderId="0" xfId="4" applyFont="1" applyFill="1" applyAlignment="1">
      <alignment horizontal="center" vertical="center"/>
    </xf>
    <xf numFmtId="0" fontId="7" fillId="2" borderId="0" xfId="4" applyFont="1" applyFill="1" applyAlignment="1">
      <alignment vertical="center"/>
    </xf>
    <xf numFmtId="0" fontId="13" fillId="2" borderId="0" xfId="19" applyFont="1" applyFill="1" applyAlignment="1">
      <alignment horizontal="center" vertical="center" wrapText="1"/>
    </xf>
    <xf numFmtId="0" fontId="13" fillId="2" borderId="0" xfId="19" applyFont="1" applyFill="1" applyAlignment="1">
      <alignment horizontal="left" vertical="center" wrapText="1"/>
    </xf>
    <xf numFmtId="165" fontId="15" fillId="2" borderId="1" xfId="7" applyNumberFormat="1" applyFont="1" applyFill="1" applyBorder="1" applyAlignment="1">
      <alignment horizontal="right" vertical="center" wrapText="1"/>
    </xf>
    <xf numFmtId="165" fontId="13" fillId="2" borderId="1" xfId="7" applyNumberFormat="1" applyFont="1" applyFill="1" applyBorder="1" applyAlignment="1">
      <alignment horizontal="right" vertical="center" wrapText="1"/>
    </xf>
    <xf numFmtId="167" fontId="15" fillId="2" borderId="1" xfId="21" applyNumberFormat="1" applyFont="1" applyFill="1" applyBorder="1" applyAlignment="1">
      <alignment horizontal="right" vertical="center"/>
    </xf>
    <xf numFmtId="165" fontId="13" fillId="2" borderId="1" xfId="21" applyNumberFormat="1" applyFont="1" applyFill="1" applyBorder="1" applyAlignment="1">
      <alignment vertical="center"/>
    </xf>
    <xf numFmtId="165" fontId="13" fillId="2" borderId="1" xfId="10" applyNumberFormat="1" applyFont="1" applyFill="1" applyBorder="1" applyAlignment="1">
      <alignment horizontal="right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0" fontId="13" fillId="2" borderId="1" xfId="19" applyFont="1" applyFill="1" applyBorder="1" applyAlignment="1">
      <alignment horizontal="center" vertical="center" textRotation="90" wrapText="1"/>
    </xf>
    <xf numFmtId="0" fontId="13" fillId="0" borderId="1" xfId="4" applyFont="1" applyBorder="1" applyAlignment="1">
      <alignment horizontal="left" vertical="center" wrapText="1"/>
    </xf>
    <xf numFmtId="0" fontId="13" fillId="0" borderId="0" xfId="3" applyFont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168" fontId="13" fillId="0" borderId="0" xfId="7" applyNumberFormat="1" applyFont="1" applyFill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168" fontId="13" fillId="0" borderId="1" xfId="0" applyNumberFormat="1" applyFont="1" applyFill="1" applyBorder="1" applyAlignment="1">
      <alignment horizontal="center" vertical="center"/>
    </xf>
    <xf numFmtId="168" fontId="7" fillId="0" borderId="0" xfId="0" applyNumberFormat="1" applyFont="1" applyFill="1" applyAlignment="1">
      <alignment horizontal="center" vertical="center"/>
    </xf>
    <xf numFmtId="0" fontId="7" fillId="0" borderId="0" xfId="4" applyFont="1" applyFill="1" applyAlignment="1">
      <alignment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horizontal="right" vertical="center"/>
    </xf>
    <xf numFmtId="0" fontId="7" fillId="0" borderId="1" xfId="0" applyFont="1" applyFill="1" applyBorder="1" applyAlignment="1">
      <alignment horizontal="center" vertical="center" textRotation="90" wrapText="1"/>
    </xf>
    <xf numFmtId="0" fontId="14" fillId="2" borderId="0" xfId="4" applyFont="1" applyFill="1" applyBorder="1" applyAlignment="1">
      <alignment vertical="center" wrapText="1"/>
    </xf>
    <xf numFmtId="0" fontId="18" fillId="0" borderId="1" xfId="4" applyFont="1" applyBorder="1" applyAlignment="1">
      <alignment horizontal="center" vertical="center" wrapText="1"/>
    </xf>
    <xf numFmtId="0" fontId="18" fillId="0" borderId="1" xfId="4" applyFont="1" applyBorder="1" applyAlignment="1">
      <alignment vertical="center" wrapText="1"/>
    </xf>
    <xf numFmtId="0" fontId="18" fillId="0" borderId="0" xfId="4" applyFont="1" applyBorder="1" applyAlignment="1">
      <alignment vertical="center" wrapText="1"/>
    </xf>
    <xf numFmtId="0" fontId="7" fillId="0" borderId="0" xfId="4" applyFont="1" applyAlignment="1">
      <alignment horizontal="justify" vertical="center"/>
    </xf>
    <xf numFmtId="0" fontId="15" fillId="0" borderId="0" xfId="4" applyFont="1" applyFill="1" applyBorder="1" applyAlignment="1">
      <alignment vertical="center"/>
    </xf>
    <xf numFmtId="0" fontId="7" fillId="2" borderId="1" xfId="4" applyFont="1" applyFill="1" applyBorder="1" applyAlignment="1">
      <alignment horizontal="left" vertical="center"/>
    </xf>
    <xf numFmtId="37" fontId="18" fillId="0" borderId="1" xfId="10" applyNumberFormat="1" applyFont="1" applyFill="1" applyBorder="1" applyAlignment="1">
      <alignment horizontal="center" vertical="center" wrapText="1"/>
    </xf>
    <xf numFmtId="164" fontId="7" fillId="0" borderId="1" xfId="10" applyNumberFormat="1" applyFont="1" applyBorder="1" applyAlignment="1">
      <alignment horizontal="right" vertical="center"/>
    </xf>
    <xf numFmtId="0" fontId="7" fillId="0" borderId="1" xfId="8" applyFont="1" applyBorder="1" applyAlignment="1">
      <alignment vertical="center" wrapText="1"/>
    </xf>
    <xf numFmtId="2" fontId="7" fillId="0" borderId="1" xfId="28" applyNumberFormat="1" applyFont="1" applyBorder="1" applyAlignment="1">
      <alignment horizontal="center" vertical="center" wrapText="1"/>
    </xf>
    <xf numFmtId="2" fontId="7" fillId="0" borderId="6" xfId="28" applyNumberFormat="1" applyFont="1" applyBorder="1" applyAlignment="1">
      <alignment horizontal="center" vertical="center" wrapText="1"/>
    </xf>
    <xf numFmtId="2" fontId="7" fillId="0" borderId="2" xfId="28" applyNumberFormat="1" applyFont="1" applyBorder="1" applyAlignment="1">
      <alignment horizontal="center" vertical="center" wrapText="1"/>
    </xf>
    <xf numFmtId="0" fontId="14" fillId="0" borderId="0" xfId="29" applyFont="1" applyAlignment="1">
      <alignment horizontal="right" vertical="center"/>
    </xf>
    <xf numFmtId="0" fontId="7" fillId="0" borderId="0" xfId="29" applyFont="1" applyAlignment="1">
      <alignment horizontal="right" vertical="center"/>
    </xf>
    <xf numFmtId="0" fontId="7" fillId="0" borderId="0" xfId="4" applyFont="1" applyFill="1" applyAlignment="1">
      <alignment horizontal="right"/>
    </xf>
    <xf numFmtId="0" fontId="7" fillId="0" borderId="1" xfId="4" applyFont="1" applyBorder="1" applyAlignment="1">
      <alignment horizontal="center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horizontal="center" vertical="center" wrapText="1"/>
    </xf>
    <xf numFmtId="165" fontId="15" fillId="0" borderId="0" xfId="16" applyNumberFormat="1" applyFont="1" applyFill="1" applyBorder="1" applyAlignment="1">
      <alignment horizontal="right" vertical="center"/>
    </xf>
    <xf numFmtId="0" fontId="13" fillId="2" borderId="0" xfId="4" applyFont="1" applyFill="1" applyBorder="1" applyAlignment="1">
      <alignment horizontal="right" vertical="center"/>
    </xf>
    <xf numFmtId="165" fontId="7" fillId="0" borderId="1" xfId="7" applyNumberFormat="1" applyFont="1" applyBorder="1" applyAlignment="1">
      <alignment horizontal="right" vertical="center"/>
    </xf>
    <xf numFmtId="0" fontId="7" fillId="2" borderId="1" xfId="4" applyFont="1" applyFill="1" applyBorder="1" applyAlignment="1">
      <alignment horizontal="center" vertical="center"/>
    </xf>
    <xf numFmtId="0" fontId="14" fillId="0" borderId="0" xfId="4" applyFont="1" applyFill="1" applyAlignment="1">
      <alignment horizontal="center" vertical="center" wrapText="1"/>
    </xf>
    <xf numFmtId="0" fontId="14" fillId="2" borderId="0" xfId="4" applyFont="1" applyFill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13" fillId="2" borderId="1" xfId="19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0" xfId="2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7" fillId="0" borderId="0" xfId="29" applyFont="1" applyAlignment="1">
      <alignment horizontal="right"/>
    </xf>
    <xf numFmtId="0" fontId="13" fillId="0" borderId="3" xfId="33" applyFont="1" applyFill="1" applyBorder="1" applyAlignment="1">
      <alignment horizontal="left" vertical="center"/>
    </xf>
    <xf numFmtId="0" fontId="13" fillId="0" borderId="2" xfId="33" applyFont="1" applyFill="1" applyBorder="1" applyAlignment="1">
      <alignment horizontal="left" vertical="center"/>
    </xf>
    <xf numFmtId="2" fontId="7" fillId="0" borderId="3" xfId="28" applyNumberFormat="1" applyFont="1" applyBorder="1" applyAlignment="1">
      <alignment horizontal="center" vertical="center" wrapText="1"/>
    </xf>
    <xf numFmtId="0" fontId="16" fillId="0" borderId="1" xfId="28" applyFont="1" applyFill="1" applyBorder="1" applyAlignment="1">
      <alignment horizontal="center" vertical="center"/>
    </xf>
    <xf numFmtId="168" fontId="13" fillId="0" borderId="1" xfId="32" applyNumberFormat="1" applyFont="1" applyFill="1" applyBorder="1" applyAlignment="1">
      <alignment horizontal="center" vertical="center" wrapText="1"/>
    </xf>
    <xf numFmtId="168" fontId="13" fillId="0" borderId="1" xfId="1" applyNumberFormat="1" applyFont="1" applyFill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0" fontId="14" fillId="0" borderId="0" xfId="4" applyFont="1" applyAlignment="1">
      <alignment horizontal="right" vertical="center"/>
    </xf>
    <xf numFmtId="0" fontId="7" fillId="0" borderId="0" xfId="4" applyFont="1" applyAlignment="1">
      <alignment horizontal="right" vertical="center"/>
    </xf>
    <xf numFmtId="0" fontId="14" fillId="0" borderId="0" xfId="4" applyFont="1" applyAlignment="1">
      <alignment horizontal="center" vertical="center" wrapText="1"/>
    </xf>
  </cellXfs>
  <cellStyles count="34">
    <cellStyle name="_artabyuje" xfId="11" xr:uid="{00000000-0005-0000-0000-000000000000}"/>
    <cellStyle name="Comma" xfId="7" builtinId="3"/>
    <cellStyle name="Comma 11" xfId="30" xr:uid="{00000000-0005-0000-0000-000002000000}"/>
    <cellStyle name="Comma 15" xfId="25" xr:uid="{00000000-0005-0000-0000-000003000000}"/>
    <cellStyle name="Comma 2" xfId="9" xr:uid="{00000000-0005-0000-0000-000004000000}"/>
    <cellStyle name="Comma 2 2" xfId="12" xr:uid="{00000000-0005-0000-0000-000005000000}"/>
    <cellStyle name="Comma 3" xfId="10" xr:uid="{00000000-0005-0000-0000-000006000000}"/>
    <cellStyle name="Comma 4" xfId="13" xr:uid="{00000000-0005-0000-0000-000007000000}"/>
    <cellStyle name="Comma 5" xfId="14" xr:uid="{00000000-0005-0000-0000-000008000000}"/>
    <cellStyle name="Comma 6" xfId="15" xr:uid="{00000000-0005-0000-0000-000009000000}"/>
    <cellStyle name="Comma 7" xfId="6" xr:uid="{00000000-0005-0000-0000-00000A000000}"/>
    <cellStyle name="Comma 8" xfId="23" xr:uid="{00000000-0005-0000-0000-00000B000000}"/>
    <cellStyle name="Comma_General 17.02.04" xfId="16" xr:uid="{00000000-0005-0000-0000-00000C000000}"/>
    <cellStyle name="Normal" xfId="0" builtinId="0"/>
    <cellStyle name="Normal 15 2 2" xfId="28" xr:uid="{00000000-0005-0000-0000-00000E000000}"/>
    <cellStyle name="Normal 2" xfId="8" xr:uid="{00000000-0005-0000-0000-00000F000000}"/>
    <cellStyle name="Normal 2 2" xfId="31" xr:uid="{00000000-0005-0000-0000-000010000000}"/>
    <cellStyle name="Normal 3" xfId="17" xr:uid="{00000000-0005-0000-0000-000011000000}"/>
    <cellStyle name="Normal 4" xfId="18" xr:uid="{00000000-0005-0000-0000-000012000000}"/>
    <cellStyle name="Normal 5" xfId="2" xr:uid="{00000000-0005-0000-0000-000013000000}"/>
    <cellStyle name="Normal 5 2" xfId="4" xr:uid="{00000000-0005-0000-0000-000014000000}"/>
    <cellStyle name="Normal 5 2 9" xfId="29" xr:uid="{00000000-0005-0000-0000-000015000000}"/>
    <cellStyle name="Normal 6" xfId="22" xr:uid="{00000000-0005-0000-0000-000016000000}"/>
    <cellStyle name="Normal 6 2" xfId="24" xr:uid="{00000000-0005-0000-0000-000017000000}"/>
    <cellStyle name="Normal 7" xfId="26" xr:uid="{00000000-0005-0000-0000-000018000000}"/>
    <cellStyle name="Normal 7 2" xfId="27" xr:uid="{00000000-0005-0000-0000-000019000000}"/>
    <cellStyle name="Normal 8" xfId="19" xr:uid="{00000000-0005-0000-0000-00001A000000}"/>
    <cellStyle name="Normal 9 3_հավ1-3" xfId="5" xr:uid="{00000000-0005-0000-0000-00001B000000}"/>
    <cellStyle name="Normal_01-05 2" xfId="32" xr:uid="{00000000-0005-0000-0000-00001C000000}"/>
    <cellStyle name="Normal_2017 PLAN VERJNAKAN.23.12.16" xfId="3" xr:uid="{00000000-0005-0000-0000-00001D000000}"/>
    <cellStyle name="Normal_General 2" xfId="33" xr:uid="{00000000-0005-0000-0000-00001E000000}"/>
    <cellStyle name="Percent 2" xfId="20" xr:uid="{00000000-0005-0000-0000-00001F000000}"/>
    <cellStyle name="RowLevel_1" xfId="1" builtinId="1" iLevel="0"/>
    <cellStyle name="SN_241" xfId="21" xr:uid="{00000000-0005-0000-0000-00002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E11"/>
  <sheetViews>
    <sheetView view="pageBreakPreview" zoomScale="130" zoomScaleNormal="145" zoomScaleSheetLayoutView="130" workbookViewId="0">
      <selection activeCell="B5" sqref="B5:C6"/>
    </sheetView>
  </sheetViews>
  <sheetFormatPr defaultRowHeight="17.25" x14ac:dyDescent="0.25"/>
  <cols>
    <col min="1" max="1" width="1.7109375" style="25" customWidth="1"/>
    <col min="2" max="3" width="60.7109375" style="25" customWidth="1"/>
    <col min="4" max="4" width="1.7109375" style="25" customWidth="1"/>
    <col min="5" max="16384" width="9.140625" style="25"/>
  </cols>
  <sheetData>
    <row r="1" spans="2:5" x14ac:dyDescent="0.25">
      <c r="C1" s="30" t="s">
        <v>54</v>
      </c>
    </row>
    <row r="2" spans="2:5" x14ac:dyDescent="0.25">
      <c r="C2" s="8" t="s">
        <v>71</v>
      </c>
      <c r="D2" s="26"/>
    </row>
    <row r="3" spans="2:5" ht="21.75" customHeight="1" x14ac:dyDescent="0.3">
      <c r="C3" s="40" t="s">
        <v>89</v>
      </c>
      <c r="D3" s="48"/>
      <c r="E3" s="48"/>
    </row>
    <row r="4" spans="2:5" ht="21.75" customHeight="1" x14ac:dyDescent="0.25">
      <c r="C4" s="8"/>
      <c r="D4" s="26"/>
    </row>
    <row r="5" spans="2:5" ht="30" customHeight="1" x14ac:dyDescent="0.25">
      <c r="B5" s="1" t="s">
        <v>85</v>
      </c>
      <c r="C5" s="1"/>
    </row>
    <row r="6" spans="2:5" ht="30" customHeight="1" x14ac:dyDescent="0.25">
      <c r="B6" s="1"/>
      <c r="C6" s="1"/>
    </row>
    <row r="7" spans="2:5" x14ac:dyDescent="0.25">
      <c r="C7" s="27" t="s">
        <v>55</v>
      </c>
    </row>
    <row r="8" spans="2:5" ht="39.950000000000003" customHeight="1" x14ac:dyDescent="0.25">
      <c r="B8" s="28"/>
      <c r="C8" s="23" t="s">
        <v>86</v>
      </c>
    </row>
    <row r="9" spans="2:5" ht="24.95" customHeight="1" x14ac:dyDescent="0.25">
      <c r="B9" s="31" t="s">
        <v>56</v>
      </c>
      <c r="C9" s="29">
        <f>+'4'!J26</f>
        <v>234638</v>
      </c>
    </row>
    <row r="10" spans="2:5" ht="24.95" customHeight="1" x14ac:dyDescent="0.25">
      <c r="B10" s="31" t="s">
        <v>57</v>
      </c>
      <c r="C10" s="29">
        <f>+'4'!J27</f>
        <v>234638</v>
      </c>
    </row>
    <row r="11" spans="2:5" ht="24.95" customHeight="1" x14ac:dyDescent="0.25">
      <c r="B11" s="31" t="s">
        <v>58</v>
      </c>
      <c r="C11" s="29">
        <f>+C10-C9</f>
        <v>0</v>
      </c>
    </row>
  </sheetData>
  <mergeCells count="1">
    <mergeCell ref="B5:C6"/>
  </mergeCells>
  <printOptions horizontalCentered="1"/>
  <pageMargins left="0.25" right="0.25" top="0.75" bottom="0.5" header="0.25" footer="0.2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F13"/>
  <sheetViews>
    <sheetView view="pageBreakPreview" zoomScale="130" zoomScaleNormal="100" zoomScaleSheetLayoutView="130" workbookViewId="0">
      <selection activeCell="C3" sqref="C3:E3"/>
    </sheetView>
  </sheetViews>
  <sheetFormatPr defaultRowHeight="17.25" x14ac:dyDescent="0.25"/>
  <cols>
    <col min="1" max="1" width="1.7109375" style="25" customWidth="1"/>
    <col min="2" max="5" width="25.7109375" style="25" customWidth="1"/>
    <col min="6" max="6" width="1.7109375" style="25" customWidth="1"/>
    <col min="7" max="16384" width="9.140625" style="25"/>
  </cols>
  <sheetData>
    <row r="1" spans="2:6" x14ac:dyDescent="0.25">
      <c r="C1" s="93" t="s">
        <v>59</v>
      </c>
      <c r="D1" s="93"/>
      <c r="E1" s="93"/>
    </row>
    <row r="2" spans="2:6" x14ac:dyDescent="0.25">
      <c r="C2" s="94" t="s">
        <v>72</v>
      </c>
      <c r="D2" s="94"/>
      <c r="E2" s="94"/>
      <c r="F2" s="26"/>
    </row>
    <row r="3" spans="2:6" x14ac:dyDescent="0.3">
      <c r="C3" s="95" t="s">
        <v>89</v>
      </c>
      <c r="D3" s="95"/>
      <c r="E3" s="95"/>
      <c r="F3" s="26"/>
    </row>
    <row r="4" spans="2:6" x14ac:dyDescent="0.25">
      <c r="E4" s="8"/>
      <c r="F4" s="26"/>
    </row>
    <row r="5" spans="2:6" ht="17.25" customHeight="1" x14ac:dyDescent="0.25">
      <c r="B5" s="1" t="s">
        <v>73</v>
      </c>
      <c r="C5" s="1"/>
      <c r="D5" s="1"/>
      <c r="E5" s="1"/>
    </row>
    <row r="6" spans="2:6" ht="32.25" customHeight="1" x14ac:dyDescent="0.25">
      <c r="B6" s="1"/>
      <c r="C6" s="1"/>
      <c r="D6" s="1"/>
      <c r="E6" s="1"/>
    </row>
    <row r="7" spans="2:6" ht="60.75" customHeight="1" x14ac:dyDescent="0.25">
      <c r="B7" s="1"/>
      <c r="C7" s="1"/>
      <c r="D7" s="1"/>
      <c r="E7" s="1"/>
    </row>
    <row r="8" spans="2:6" x14ac:dyDescent="0.25">
      <c r="E8" s="27" t="s">
        <v>55</v>
      </c>
    </row>
    <row r="9" spans="2:6" ht="52.5" customHeight="1" x14ac:dyDescent="0.25">
      <c r="B9" s="90" t="s">
        <v>60</v>
      </c>
      <c r="C9" s="91" t="s">
        <v>61</v>
      </c>
      <c r="D9" s="91"/>
      <c r="E9" s="92"/>
    </row>
    <row r="10" spans="2:6" ht="41.25" customHeight="1" x14ac:dyDescent="0.25">
      <c r="B10" s="90"/>
      <c r="C10" s="23" t="s">
        <v>80</v>
      </c>
      <c r="D10" s="23" t="s">
        <v>81</v>
      </c>
      <c r="E10" s="11" t="s">
        <v>82</v>
      </c>
    </row>
    <row r="11" spans="2:6" ht="24.95" customHeight="1" x14ac:dyDescent="0.25">
      <c r="B11" s="31" t="s">
        <v>37</v>
      </c>
      <c r="C11" s="29">
        <f>+C13</f>
        <v>78212.7</v>
      </c>
      <c r="D11" s="29">
        <f>+D13</f>
        <v>156425.29999999999</v>
      </c>
      <c r="E11" s="29">
        <f>+E13</f>
        <v>234638</v>
      </c>
    </row>
    <row r="12" spans="2:6" ht="24.95" customHeight="1" x14ac:dyDescent="0.25">
      <c r="B12" s="31" t="s">
        <v>62</v>
      </c>
      <c r="C12" s="31"/>
      <c r="D12" s="31"/>
      <c r="E12" s="31"/>
    </row>
    <row r="13" spans="2:6" ht="24.95" customHeight="1" x14ac:dyDescent="0.25">
      <c r="B13" s="32" t="s">
        <v>63</v>
      </c>
      <c r="C13" s="29">
        <f>+'4'!H27</f>
        <v>78212.7</v>
      </c>
      <c r="D13" s="29">
        <f>+'4'!I27</f>
        <v>156425.29999999999</v>
      </c>
      <c r="E13" s="29">
        <f>+'4'!J27</f>
        <v>234638</v>
      </c>
    </row>
  </sheetData>
  <mergeCells count="6">
    <mergeCell ref="B5:E7"/>
    <mergeCell ref="B9:B10"/>
    <mergeCell ref="C9:E9"/>
    <mergeCell ref="C1:E1"/>
    <mergeCell ref="C2:E2"/>
    <mergeCell ref="C3:E3"/>
  </mergeCells>
  <printOptions horizontalCentered="1"/>
  <pageMargins left="0.25" right="0.25" top="0.75" bottom="0.5" header="0.25" footer="0.2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BQ26"/>
  <sheetViews>
    <sheetView workbookViewId="0">
      <selection activeCell="E3" sqref="E3:G3"/>
    </sheetView>
  </sheetViews>
  <sheetFormatPr defaultColWidth="9.140625" defaultRowHeight="17.25" x14ac:dyDescent="0.25"/>
  <cols>
    <col min="1" max="1" width="1.7109375" style="39" customWidth="1"/>
    <col min="2" max="3" width="14.42578125" style="46" customWidth="1"/>
    <col min="4" max="4" width="57" style="39" customWidth="1"/>
    <col min="5" max="7" width="16.28515625" style="39" customWidth="1"/>
    <col min="8" max="8" width="1.7109375" style="39" customWidth="1"/>
    <col min="9" max="16384" width="9.140625" style="39"/>
  </cols>
  <sheetData>
    <row r="1" spans="2:69" ht="20.25" customHeight="1" x14ac:dyDescent="0.25">
      <c r="E1" s="104" t="s">
        <v>74</v>
      </c>
      <c r="F1" s="104"/>
      <c r="G1" s="104"/>
      <c r="H1" s="40"/>
    </row>
    <row r="2" spans="2:69" x14ac:dyDescent="0.25">
      <c r="E2" s="105" t="s">
        <v>43</v>
      </c>
      <c r="F2" s="105"/>
      <c r="G2" s="105"/>
      <c r="H2" s="40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2:69" ht="19.5" customHeight="1" x14ac:dyDescent="0.3">
      <c r="E3" s="95" t="s">
        <v>89</v>
      </c>
      <c r="F3" s="95"/>
      <c r="G3" s="95"/>
      <c r="H3" s="40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2:69" ht="17.25" hidden="1" customHeight="1" x14ac:dyDescent="0.25">
      <c r="G4" s="40"/>
      <c r="H4" s="40"/>
    </row>
    <row r="5" spans="2:69" ht="15.75" hidden="1" customHeight="1" x14ac:dyDescent="0.25">
      <c r="G5" s="40"/>
      <c r="H5" s="40"/>
    </row>
    <row r="6" spans="2:69" ht="15.75" customHeight="1" x14ac:dyDescent="0.25">
      <c r="G6" s="40"/>
      <c r="H6" s="40"/>
    </row>
    <row r="7" spans="2:69" ht="80.25" customHeight="1" x14ac:dyDescent="0.25">
      <c r="B7" s="108" t="s">
        <v>87</v>
      </c>
      <c r="C7" s="108"/>
      <c r="D7" s="108"/>
      <c r="E7" s="108"/>
      <c r="F7" s="108"/>
      <c r="G7" s="108"/>
      <c r="H7" s="40"/>
    </row>
    <row r="8" spans="2:69" ht="22.5" customHeight="1" x14ac:dyDescent="0.25">
      <c r="C8" s="42"/>
      <c r="D8" s="42"/>
      <c r="E8" s="42"/>
      <c r="F8" s="42"/>
      <c r="G8" s="27" t="s">
        <v>55</v>
      </c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</row>
    <row r="9" spans="2:69" ht="45.95" customHeight="1" x14ac:dyDescent="0.25">
      <c r="B9" s="99" t="s">
        <v>38</v>
      </c>
      <c r="C9" s="99"/>
      <c r="D9" s="96" t="s">
        <v>79</v>
      </c>
      <c r="E9" s="101" t="s">
        <v>61</v>
      </c>
      <c r="F9" s="102"/>
      <c r="G9" s="103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</row>
    <row r="10" spans="2:69" ht="23.1" customHeight="1" x14ac:dyDescent="0.25">
      <c r="B10" s="99"/>
      <c r="C10" s="99"/>
      <c r="D10" s="96"/>
      <c r="E10" s="97" t="s">
        <v>80</v>
      </c>
      <c r="F10" s="97" t="s">
        <v>81</v>
      </c>
      <c r="G10" s="97" t="s">
        <v>82</v>
      </c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</row>
    <row r="11" spans="2:69" ht="23.1" customHeight="1" x14ac:dyDescent="0.25">
      <c r="B11" s="47" t="s">
        <v>77</v>
      </c>
      <c r="C11" s="47" t="s">
        <v>78</v>
      </c>
      <c r="D11" s="96"/>
      <c r="E11" s="100"/>
      <c r="F11" s="98"/>
      <c r="G11" s="98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</row>
    <row r="12" spans="2:69" x14ac:dyDescent="0.25">
      <c r="B12" s="47"/>
      <c r="C12" s="47"/>
      <c r="D12" s="34" t="s">
        <v>37</v>
      </c>
      <c r="E12" s="45">
        <f>E13</f>
        <v>78212.7</v>
      </c>
      <c r="F12" s="45">
        <f>F13</f>
        <v>156425.29999999999</v>
      </c>
      <c r="G12" s="45">
        <f>G13</f>
        <v>234638</v>
      </c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</row>
    <row r="13" spans="2:69" x14ac:dyDescent="0.25">
      <c r="B13" s="99" t="s">
        <v>36</v>
      </c>
      <c r="C13" s="99"/>
      <c r="D13" s="35" t="s">
        <v>0</v>
      </c>
      <c r="E13" s="45">
        <f>E15</f>
        <v>78212.7</v>
      </c>
      <c r="F13" s="45">
        <f t="shared" ref="F13:G13" si="0">F15</f>
        <v>156425.29999999999</v>
      </c>
      <c r="G13" s="45">
        <f t="shared" si="0"/>
        <v>234638</v>
      </c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</row>
    <row r="14" spans="2:69" ht="20.25" customHeight="1" x14ac:dyDescent="0.25">
      <c r="B14" s="47"/>
      <c r="C14" s="47"/>
      <c r="D14" s="36" t="s">
        <v>35</v>
      </c>
      <c r="E14" s="43"/>
      <c r="F14" s="43"/>
      <c r="G14" s="43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</row>
    <row r="15" spans="2:69" x14ac:dyDescent="0.25">
      <c r="B15" s="99">
        <v>1169</v>
      </c>
      <c r="C15" s="47"/>
      <c r="D15" s="37" t="s">
        <v>52</v>
      </c>
      <c r="E15" s="106">
        <f>E21</f>
        <v>78212.7</v>
      </c>
      <c r="F15" s="106">
        <f>F21</f>
        <v>156425.29999999999</v>
      </c>
      <c r="G15" s="106">
        <f>G21</f>
        <v>234638</v>
      </c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</row>
    <row r="16" spans="2:69" ht="19.899999999999999" customHeight="1" x14ac:dyDescent="0.25">
      <c r="B16" s="99"/>
      <c r="C16" s="99"/>
      <c r="D16" s="37" t="s">
        <v>33</v>
      </c>
      <c r="E16" s="106"/>
      <c r="F16" s="106"/>
      <c r="G16" s="106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</row>
    <row r="17" spans="2:69" ht="78.75" customHeight="1" x14ac:dyDescent="0.25">
      <c r="B17" s="99"/>
      <c r="C17" s="99"/>
      <c r="D17" s="38" t="s">
        <v>75</v>
      </c>
      <c r="E17" s="106"/>
      <c r="F17" s="106"/>
      <c r="G17" s="106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</row>
    <row r="18" spans="2:69" x14ac:dyDescent="0.25">
      <c r="B18" s="99"/>
      <c r="C18" s="99"/>
      <c r="D18" s="36" t="s">
        <v>32</v>
      </c>
      <c r="E18" s="106"/>
      <c r="F18" s="106"/>
      <c r="G18" s="106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</row>
    <row r="19" spans="2:69" ht="43.5" customHeight="1" x14ac:dyDescent="0.25">
      <c r="B19" s="99"/>
      <c r="C19" s="99"/>
      <c r="D19" s="37" t="s">
        <v>76</v>
      </c>
      <c r="E19" s="106"/>
      <c r="F19" s="106"/>
      <c r="G19" s="106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</row>
    <row r="20" spans="2:69" ht="18" customHeight="1" x14ac:dyDescent="0.25">
      <c r="B20" s="107" t="s">
        <v>31</v>
      </c>
      <c r="C20" s="107"/>
      <c r="D20" s="107"/>
      <c r="E20" s="43"/>
      <c r="F20" s="43"/>
      <c r="G20" s="43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</row>
    <row r="21" spans="2:69" ht="15.75" customHeight="1" x14ac:dyDescent="0.25">
      <c r="B21" s="99"/>
      <c r="C21" s="99">
        <v>11007</v>
      </c>
      <c r="D21" s="37" t="s">
        <v>30</v>
      </c>
      <c r="E21" s="106">
        <f>'4'!H19</f>
        <v>78212.7</v>
      </c>
      <c r="F21" s="106">
        <f>'4'!I19</f>
        <v>156425.29999999999</v>
      </c>
      <c r="G21" s="106">
        <f>'4'!J19</f>
        <v>234638</v>
      </c>
    </row>
    <row r="22" spans="2:69" ht="38.25" customHeight="1" x14ac:dyDescent="0.25">
      <c r="B22" s="99"/>
      <c r="C22" s="99"/>
      <c r="D22" s="37" t="s">
        <v>44</v>
      </c>
      <c r="E22" s="106"/>
      <c r="F22" s="106"/>
      <c r="G22" s="106"/>
    </row>
    <row r="23" spans="2:69" ht="18.75" customHeight="1" x14ac:dyDescent="0.25">
      <c r="B23" s="99"/>
      <c r="C23" s="99"/>
      <c r="D23" s="37" t="s">
        <v>29</v>
      </c>
      <c r="E23" s="106"/>
      <c r="F23" s="106"/>
      <c r="G23" s="106"/>
    </row>
    <row r="24" spans="2:69" ht="34.5" x14ac:dyDescent="0.25">
      <c r="B24" s="99"/>
      <c r="C24" s="99"/>
      <c r="D24" s="37" t="s">
        <v>83</v>
      </c>
      <c r="E24" s="106"/>
      <c r="F24" s="106"/>
      <c r="G24" s="106"/>
    </row>
    <row r="25" spans="2:69" x14ac:dyDescent="0.25">
      <c r="B25" s="99"/>
      <c r="C25" s="99"/>
      <c r="D25" s="37" t="s">
        <v>28</v>
      </c>
      <c r="E25" s="106"/>
      <c r="F25" s="106"/>
      <c r="G25" s="106"/>
    </row>
    <row r="26" spans="2:69" x14ac:dyDescent="0.25">
      <c r="B26" s="99"/>
      <c r="C26" s="99"/>
      <c r="D26" s="44" t="s">
        <v>48</v>
      </c>
      <c r="E26" s="106"/>
      <c r="F26" s="106"/>
      <c r="G26" s="106"/>
    </row>
  </sheetData>
  <mergeCells count="22">
    <mergeCell ref="E1:G1"/>
    <mergeCell ref="E2:G2"/>
    <mergeCell ref="E3:G3"/>
    <mergeCell ref="B21:B26"/>
    <mergeCell ref="C21:C26"/>
    <mergeCell ref="G21:G26"/>
    <mergeCell ref="B20:D20"/>
    <mergeCell ref="B15:B19"/>
    <mergeCell ref="G15:G19"/>
    <mergeCell ref="C16:C19"/>
    <mergeCell ref="F15:F19"/>
    <mergeCell ref="F21:F26"/>
    <mergeCell ref="E15:E19"/>
    <mergeCell ref="E21:E26"/>
    <mergeCell ref="B7:G7"/>
    <mergeCell ref="B9:C10"/>
    <mergeCell ref="D9:D11"/>
    <mergeCell ref="G10:G11"/>
    <mergeCell ref="B13:C13"/>
    <mergeCell ref="E10:E11"/>
    <mergeCell ref="F10:F11"/>
    <mergeCell ref="E9:G9"/>
  </mergeCells>
  <printOptions horizontalCentered="1"/>
  <pageMargins left="0.25" right="0.25" top="0.75" bottom="0.75" header="0.25" footer="0.2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J27"/>
  <sheetViews>
    <sheetView view="pageBreakPreview" topLeftCell="A7" zoomScaleNormal="100" zoomScaleSheetLayoutView="100" workbookViewId="0">
      <selection activeCell="F12" sqref="F12"/>
    </sheetView>
  </sheetViews>
  <sheetFormatPr defaultColWidth="9.140625" defaultRowHeight="17.25" x14ac:dyDescent="0.25"/>
  <cols>
    <col min="1" max="1" width="1.7109375" style="56" customWidth="1"/>
    <col min="2" max="4" width="6.7109375" style="55" customWidth="1"/>
    <col min="5" max="6" width="8.7109375" style="55" customWidth="1"/>
    <col min="7" max="7" width="53.28515625" style="56" customWidth="1"/>
    <col min="8" max="10" width="17.7109375" style="56" customWidth="1"/>
    <col min="11" max="11" width="1.7109375" style="56" customWidth="1"/>
    <col min="12" max="16384" width="9.140625" style="56"/>
  </cols>
  <sheetData>
    <row r="1" spans="2:10" s="39" customFormat="1" ht="20.100000000000001" customHeight="1" x14ac:dyDescent="0.25">
      <c r="B1" s="46"/>
      <c r="C1" s="46"/>
      <c r="D1" s="46"/>
      <c r="E1" s="53"/>
      <c r="F1" s="53"/>
      <c r="H1" s="109" t="s">
        <v>42</v>
      </c>
      <c r="I1" s="109"/>
      <c r="J1" s="109"/>
    </row>
    <row r="2" spans="2:10" s="39" customFormat="1" ht="20.100000000000001" customHeight="1" x14ac:dyDescent="0.25">
      <c r="B2" s="46"/>
      <c r="C2" s="46"/>
      <c r="D2" s="46"/>
      <c r="E2" s="46"/>
      <c r="F2" s="53"/>
      <c r="H2" s="110" t="s">
        <v>72</v>
      </c>
      <c r="I2" s="110"/>
      <c r="J2" s="110"/>
    </row>
    <row r="3" spans="2:10" s="39" customFormat="1" ht="20.100000000000001" customHeight="1" x14ac:dyDescent="0.25">
      <c r="B3" s="46"/>
      <c r="C3" s="46"/>
      <c r="D3" s="46"/>
      <c r="E3" s="46"/>
      <c r="F3" s="53"/>
      <c r="H3" s="110" t="s">
        <v>89</v>
      </c>
      <c r="I3" s="110"/>
      <c r="J3" s="110"/>
    </row>
    <row r="4" spans="2:10" s="39" customFormat="1" ht="20.100000000000001" customHeight="1" x14ac:dyDescent="0.25">
      <c r="B4" s="46"/>
      <c r="C4" s="46"/>
      <c r="D4" s="46"/>
      <c r="E4" s="110"/>
      <c r="F4" s="110"/>
      <c r="G4" s="110"/>
      <c r="H4" s="40"/>
      <c r="I4" s="40"/>
      <c r="J4" s="54"/>
    </row>
    <row r="5" spans="2:10" s="39" customFormat="1" ht="47.25" customHeight="1" x14ac:dyDescent="0.25">
      <c r="B5" s="108" t="s">
        <v>88</v>
      </c>
      <c r="C5" s="108"/>
      <c r="D5" s="108"/>
      <c r="E5" s="108"/>
      <c r="F5" s="108"/>
      <c r="G5" s="108"/>
      <c r="H5" s="108"/>
      <c r="I5" s="108"/>
      <c r="J5" s="108"/>
    </row>
    <row r="6" spans="2:10" ht="14.25" customHeight="1" x14ac:dyDescent="0.3">
      <c r="J6" s="12" t="s">
        <v>55</v>
      </c>
    </row>
    <row r="7" spans="2:10" ht="49.5" customHeight="1" x14ac:dyDescent="0.25">
      <c r="B7" s="111" t="s">
        <v>27</v>
      </c>
      <c r="C7" s="111"/>
      <c r="D7" s="111"/>
      <c r="E7" s="111" t="s">
        <v>26</v>
      </c>
      <c r="F7" s="111"/>
      <c r="G7" s="111" t="s">
        <v>25</v>
      </c>
      <c r="H7" s="111" t="s">
        <v>61</v>
      </c>
      <c r="I7" s="111"/>
      <c r="J7" s="111"/>
    </row>
    <row r="8" spans="2:10" ht="81" customHeight="1" x14ac:dyDescent="0.25">
      <c r="B8" s="63" t="s">
        <v>91</v>
      </c>
      <c r="C8" s="63" t="s">
        <v>92</v>
      </c>
      <c r="D8" s="63" t="s">
        <v>93</v>
      </c>
      <c r="E8" s="63" t="s">
        <v>77</v>
      </c>
      <c r="F8" s="63" t="s">
        <v>78</v>
      </c>
      <c r="G8" s="111"/>
      <c r="H8" s="62" t="s">
        <v>80</v>
      </c>
      <c r="I8" s="62" t="s">
        <v>81</v>
      </c>
      <c r="J8" s="62" t="s">
        <v>82</v>
      </c>
    </row>
    <row r="9" spans="2:10" x14ac:dyDescent="0.25">
      <c r="B9" s="49"/>
      <c r="C9" s="49"/>
      <c r="D9" s="49"/>
      <c r="E9" s="49"/>
      <c r="F9" s="49"/>
      <c r="G9" s="50" t="s">
        <v>19</v>
      </c>
      <c r="H9" s="57">
        <f>H11</f>
        <v>78212.7</v>
      </c>
      <c r="I9" s="57">
        <f>I11</f>
        <v>156425.29999999999</v>
      </c>
      <c r="J9" s="57">
        <f>J11</f>
        <v>234638</v>
      </c>
    </row>
    <row r="10" spans="2:10" x14ac:dyDescent="0.25">
      <c r="B10" s="49"/>
      <c r="C10" s="49"/>
      <c r="D10" s="49"/>
      <c r="E10" s="49"/>
      <c r="F10" s="49"/>
      <c r="G10" s="64" t="s">
        <v>90</v>
      </c>
      <c r="H10" s="57"/>
      <c r="I10" s="57"/>
      <c r="J10" s="57"/>
    </row>
    <row r="11" spans="2:10" x14ac:dyDescent="0.25">
      <c r="B11" s="49" t="s">
        <v>24</v>
      </c>
      <c r="C11" s="49"/>
      <c r="D11" s="49"/>
      <c r="E11" s="49"/>
      <c r="F11" s="49"/>
      <c r="G11" s="51" t="s">
        <v>23</v>
      </c>
      <c r="H11" s="57">
        <f>+H13</f>
        <v>78212.7</v>
      </c>
      <c r="I11" s="57">
        <f>+I13</f>
        <v>156425.29999999999</v>
      </c>
      <c r="J11" s="57">
        <f>+J13</f>
        <v>234638</v>
      </c>
    </row>
    <row r="12" spans="2:10" x14ac:dyDescent="0.25">
      <c r="B12" s="49"/>
      <c r="C12" s="49"/>
      <c r="D12" s="49"/>
      <c r="E12" s="49"/>
      <c r="F12" s="49"/>
      <c r="G12" s="37" t="s">
        <v>21</v>
      </c>
      <c r="H12" s="58"/>
      <c r="I12" s="58"/>
      <c r="J12" s="58"/>
    </row>
    <row r="13" spans="2:10" ht="18" customHeight="1" x14ac:dyDescent="0.25">
      <c r="B13" s="49"/>
      <c r="C13" s="49" t="s">
        <v>22</v>
      </c>
      <c r="D13" s="49"/>
      <c r="E13" s="49"/>
      <c r="F13" s="49"/>
      <c r="G13" s="37" t="s">
        <v>1</v>
      </c>
      <c r="H13" s="58">
        <f>+H15</f>
        <v>78212.7</v>
      </c>
      <c r="I13" s="58">
        <f>+I15</f>
        <v>156425.29999999999</v>
      </c>
      <c r="J13" s="58">
        <f>+J15</f>
        <v>234638</v>
      </c>
    </row>
    <row r="14" spans="2:10" x14ac:dyDescent="0.25">
      <c r="B14" s="49"/>
      <c r="C14" s="49"/>
      <c r="D14" s="49"/>
      <c r="E14" s="49"/>
      <c r="F14" s="49"/>
      <c r="G14" s="37" t="s">
        <v>21</v>
      </c>
      <c r="H14" s="58"/>
      <c r="I14" s="58"/>
      <c r="J14" s="58"/>
    </row>
    <row r="15" spans="2:10" ht="20.25" customHeight="1" x14ac:dyDescent="0.25">
      <c r="B15" s="49"/>
      <c r="C15" s="49"/>
      <c r="D15" s="49" t="s">
        <v>22</v>
      </c>
      <c r="E15" s="49"/>
      <c r="F15" s="49"/>
      <c r="G15" s="37" t="s">
        <v>1</v>
      </c>
      <c r="H15" s="58">
        <f>+H17</f>
        <v>78212.7</v>
      </c>
      <c r="I15" s="58">
        <f>+I17</f>
        <v>156425.29999999999</v>
      </c>
      <c r="J15" s="58">
        <f>+J17</f>
        <v>234638</v>
      </c>
    </row>
    <row r="16" spans="2:10" x14ac:dyDescent="0.25">
      <c r="B16" s="49"/>
      <c r="C16" s="49"/>
      <c r="D16" s="49"/>
      <c r="E16" s="49"/>
      <c r="F16" s="49"/>
      <c r="G16" s="37" t="s">
        <v>21</v>
      </c>
      <c r="H16" s="58"/>
      <c r="I16" s="58"/>
      <c r="J16" s="58"/>
    </row>
    <row r="17" spans="2:10" x14ac:dyDescent="0.25">
      <c r="B17" s="49"/>
      <c r="C17" s="49"/>
      <c r="D17" s="49"/>
      <c r="E17" s="49"/>
      <c r="F17" s="52"/>
      <c r="G17" s="51" t="s">
        <v>94</v>
      </c>
      <c r="H17" s="59">
        <f t="shared" ref="H17:J17" si="0">+H18</f>
        <v>78212.7</v>
      </c>
      <c r="I17" s="59">
        <f t="shared" si="0"/>
        <v>156425.29999999999</v>
      </c>
      <c r="J17" s="59">
        <f t="shared" si="0"/>
        <v>234638</v>
      </c>
    </row>
    <row r="18" spans="2:10" x14ac:dyDescent="0.25">
      <c r="B18" s="49"/>
      <c r="C18" s="49"/>
      <c r="D18" s="49"/>
      <c r="E18" s="49" t="s">
        <v>20</v>
      </c>
      <c r="F18" s="49"/>
      <c r="G18" s="37" t="s">
        <v>34</v>
      </c>
      <c r="H18" s="60">
        <f>H19</f>
        <v>78212.7</v>
      </c>
      <c r="I18" s="60">
        <f>I19</f>
        <v>156425.29999999999</v>
      </c>
      <c r="J18" s="60">
        <f>J19</f>
        <v>234638</v>
      </c>
    </row>
    <row r="19" spans="2:10" ht="34.5" x14ac:dyDescent="0.25">
      <c r="B19" s="49"/>
      <c r="C19" s="49"/>
      <c r="D19" s="49"/>
      <c r="E19" s="49"/>
      <c r="F19" s="52">
        <v>11007</v>
      </c>
      <c r="G19" s="37" t="s">
        <v>44</v>
      </c>
      <c r="H19" s="58">
        <f>+H21</f>
        <v>78212.7</v>
      </c>
      <c r="I19" s="58">
        <f>+I21</f>
        <v>156425.29999999999</v>
      </c>
      <c r="J19" s="58">
        <f>+J21</f>
        <v>234638</v>
      </c>
    </row>
    <row r="20" spans="2:10" x14ac:dyDescent="0.25">
      <c r="B20" s="49"/>
      <c r="C20" s="49"/>
      <c r="D20" s="49"/>
      <c r="E20" s="49"/>
      <c r="F20" s="52"/>
      <c r="G20" s="37" t="s">
        <v>18</v>
      </c>
      <c r="H20" s="58"/>
      <c r="I20" s="58"/>
      <c r="J20" s="58"/>
    </row>
    <row r="21" spans="2:10" x14ac:dyDescent="0.25">
      <c r="B21" s="49"/>
      <c r="C21" s="49"/>
      <c r="D21" s="49"/>
      <c r="E21" s="49"/>
      <c r="F21" s="52"/>
      <c r="G21" s="37" t="s">
        <v>95</v>
      </c>
      <c r="H21" s="58">
        <f>+H23</f>
        <v>78212.7</v>
      </c>
      <c r="I21" s="58">
        <f>+I23</f>
        <v>156425.29999999999</v>
      </c>
      <c r="J21" s="58">
        <f>+J23</f>
        <v>234638</v>
      </c>
    </row>
    <row r="22" spans="2:10" ht="34.5" x14ac:dyDescent="0.25">
      <c r="B22" s="49"/>
      <c r="C22" s="49"/>
      <c r="D22" s="49"/>
      <c r="E22" s="49"/>
      <c r="F22" s="52"/>
      <c r="G22" s="37" t="s">
        <v>17</v>
      </c>
      <c r="H22" s="58"/>
      <c r="I22" s="58"/>
      <c r="J22" s="58"/>
    </row>
    <row r="23" spans="2:10" x14ac:dyDescent="0.25">
      <c r="B23" s="49"/>
      <c r="C23" s="49"/>
      <c r="D23" s="49"/>
      <c r="E23" s="49"/>
      <c r="F23" s="52"/>
      <c r="G23" s="37" t="s">
        <v>19</v>
      </c>
      <c r="H23" s="58">
        <f t="shared" ref="H23:J24" si="1">+H24</f>
        <v>78212.7</v>
      </c>
      <c r="I23" s="58">
        <f t="shared" si="1"/>
        <v>156425.29999999999</v>
      </c>
      <c r="J23" s="58">
        <f t="shared" si="1"/>
        <v>234638</v>
      </c>
    </row>
    <row r="24" spans="2:10" x14ac:dyDescent="0.25">
      <c r="B24" s="49"/>
      <c r="C24" s="49"/>
      <c r="D24" s="49"/>
      <c r="E24" s="49"/>
      <c r="F24" s="52"/>
      <c r="G24" s="37" t="s">
        <v>41</v>
      </c>
      <c r="H24" s="61">
        <f t="shared" si="1"/>
        <v>78212.7</v>
      </c>
      <c r="I24" s="61">
        <f t="shared" si="1"/>
        <v>156425.29999999999</v>
      </c>
      <c r="J24" s="61">
        <f t="shared" si="1"/>
        <v>234638</v>
      </c>
    </row>
    <row r="25" spans="2:10" x14ac:dyDescent="0.25">
      <c r="B25" s="49"/>
      <c r="C25" s="49"/>
      <c r="D25" s="49"/>
      <c r="E25" s="49"/>
      <c r="F25" s="52"/>
      <c r="G25" s="37" t="s">
        <v>45</v>
      </c>
      <c r="H25" s="61">
        <f>H26</f>
        <v>78212.7</v>
      </c>
      <c r="I25" s="61">
        <f>I26</f>
        <v>156425.29999999999</v>
      </c>
      <c r="J25" s="61">
        <f>J26</f>
        <v>234638</v>
      </c>
    </row>
    <row r="26" spans="2:10" ht="34.5" x14ac:dyDescent="0.25">
      <c r="B26" s="49"/>
      <c r="C26" s="49"/>
      <c r="D26" s="49"/>
      <c r="E26" s="49"/>
      <c r="F26" s="52"/>
      <c r="G26" s="37" t="s">
        <v>46</v>
      </c>
      <c r="H26" s="61">
        <f>+H27</f>
        <v>78212.7</v>
      </c>
      <c r="I26" s="61">
        <f>+I27</f>
        <v>156425.29999999999</v>
      </c>
      <c r="J26" s="61">
        <f>+J27</f>
        <v>234638</v>
      </c>
    </row>
    <row r="27" spans="2:10" x14ac:dyDescent="0.25">
      <c r="B27" s="49"/>
      <c r="C27" s="49"/>
      <c r="D27" s="49"/>
      <c r="E27" s="49"/>
      <c r="F27" s="52"/>
      <c r="G27" s="37" t="s">
        <v>47</v>
      </c>
      <c r="H27" s="61">
        <v>78212.7</v>
      </c>
      <c r="I27" s="61">
        <v>156425.29999999999</v>
      </c>
      <c r="J27" s="61">
        <v>234638</v>
      </c>
    </row>
  </sheetData>
  <mergeCells count="9">
    <mergeCell ref="H1:J1"/>
    <mergeCell ref="H2:J2"/>
    <mergeCell ref="H3:J3"/>
    <mergeCell ref="B7:D7"/>
    <mergeCell ref="E7:F7"/>
    <mergeCell ref="G7:G8"/>
    <mergeCell ref="E4:G4"/>
    <mergeCell ref="B5:J5"/>
    <mergeCell ref="H7:J7"/>
  </mergeCells>
  <printOptions horizontalCentered="1"/>
  <pageMargins left="0.25" right="0.25" top="0.75" bottom="0.25" header="0.25" footer="0.25"/>
  <pageSetup paperSize="9" scale="95" orientation="landscape" r:id="rId1"/>
  <ignoredErrors>
    <ignoredError sqref="B11:E18" numberStoredAsText="1"/>
    <ignoredError sqref="H25:J2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J12"/>
  <sheetViews>
    <sheetView zoomScale="115" zoomScaleNormal="115" zoomScaleSheetLayoutView="115" workbookViewId="0">
      <selection activeCell="G7" sqref="G7:G8"/>
    </sheetView>
  </sheetViews>
  <sheetFormatPr defaultColWidth="9.140625" defaultRowHeight="17.25" x14ac:dyDescent="0.25"/>
  <cols>
    <col min="1" max="1" width="1.7109375" style="67" customWidth="1"/>
    <col min="2" max="3" width="10.85546875" style="66" customWidth="1"/>
    <col min="4" max="4" width="7.140625" style="67" customWidth="1"/>
    <col min="5" max="5" width="6.42578125" style="67" customWidth="1"/>
    <col min="6" max="6" width="24.42578125" style="67" customWidth="1"/>
    <col min="7" max="7" width="63.5703125" style="66" customWidth="1"/>
    <col min="8" max="8" width="19.5703125" style="73" customWidth="1"/>
    <col min="9" max="9" width="1.7109375" style="67" customWidth="1"/>
    <col min="10" max="10" width="10.7109375" style="67" bestFit="1" customWidth="1"/>
    <col min="11" max="16384" width="9.140625" style="67"/>
  </cols>
  <sheetData>
    <row r="1" spans="2:10" s="65" customFormat="1" ht="17.25" customHeight="1" x14ac:dyDescent="0.25">
      <c r="B1" s="24"/>
      <c r="C1" s="24"/>
      <c r="D1" s="24"/>
      <c r="E1" s="24"/>
      <c r="H1" s="78" t="s">
        <v>101</v>
      </c>
      <c r="I1" s="4"/>
      <c r="J1" s="5"/>
    </row>
    <row r="2" spans="2:10" s="65" customFormat="1" ht="17.25" customHeight="1" x14ac:dyDescent="0.25">
      <c r="B2" s="24"/>
      <c r="C2" s="24"/>
      <c r="D2" s="24"/>
      <c r="E2" s="24"/>
      <c r="H2" s="40" t="s">
        <v>71</v>
      </c>
      <c r="I2" s="74"/>
      <c r="J2" s="74"/>
    </row>
    <row r="3" spans="2:10" s="65" customFormat="1" ht="15.6" customHeight="1" x14ac:dyDescent="0.25">
      <c r="B3" s="24"/>
      <c r="C3" s="24"/>
      <c r="D3" s="24"/>
      <c r="E3" s="24"/>
      <c r="G3" s="110" t="s">
        <v>89</v>
      </c>
      <c r="H3" s="110"/>
      <c r="I3" s="74"/>
      <c r="J3" s="74"/>
    </row>
    <row r="4" spans="2:10" s="65" customFormat="1" x14ac:dyDescent="0.25">
      <c r="B4" s="24"/>
      <c r="C4" s="24"/>
      <c r="D4" s="24"/>
      <c r="E4" s="24"/>
      <c r="F4" s="24"/>
      <c r="G4" s="24"/>
    </row>
    <row r="5" spans="2:10" s="65" customFormat="1" ht="49.5" customHeight="1" x14ac:dyDescent="0.25">
      <c r="B5" s="120" t="s">
        <v>98</v>
      </c>
      <c r="C5" s="120"/>
      <c r="D5" s="120"/>
      <c r="E5" s="120"/>
      <c r="F5" s="120"/>
      <c r="G5" s="120"/>
      <c r="H5" s="120"/>
      <c r="I5" s="6"/>
    </row>
    <row r="6" spans="2:10" ht="25.5" customHeight="1" x14ac:dyDescent="0.25">
      <c r="H6" s="68" t="s">
        <v>55</v>
      </c>
    </row>
    <row r="7" spans="2:10" ht="34.5" customHeight="1" x14ac:dyDescent="0.25">
      <c r="B7" s="121" t="s">
        <v>40</v>
      </c>
      <c r="C7" s="122"/>
      <c r="D7" s="123" t="s">
        <v>50</v>
      </c>
      <c r="E7" s="123"/>
      <c r="F7" s="123"/>
      <c r="G7" s="123" t="s">
        <v>51</v>
      </c>
      <c r="H7" s="124" t="s">
        <v>39</v>
      </c>
    </row>
    <row r="8" spans="2:10" ht="89.25" customHeight="1" x14ac:dyDescent="0.25">
      <c r="B8" s="79" t="s">
        <v>96</v>
      </c>
      <c r="C8" s="79" t="s">
        <v>97</v>
      </c>
      <c r="D8" s="123"/>
      <c r="E8" s="123"/>
      <c r="F8" s="123"/>
      <c r="G8" s="123"/>
      <c r="H8" s="124"/>
    </row>
    <row r="9" spans="2:10" ht="39.950000000000003" customHeight="1" x14ac:dyDescent="0.25">
      <c r="B9" s="112" t="s">
        <v>0</v>
      </c>
      <c r="C9" s="113"/>
      <c r="D9" s="113"/>
      <c r="E9" s="113"/>
      <c r="F9" s="113"/>
      <c r="G9" s="114"/>
      <c r="H9" s="69">
        <f t="shared" ref="H9:H11" si="0">H10</f>
        <v>234638</v>
      </c>
    </row>
    <row r="10" spans="2:10" ht="39.950000000000003" customHeight="1" x14ac:dyDescent="0.25">
      <c r="B10" s="75">
        <v>1169</v>
      </c>
      <c r="C10" s="115" t="s">
        <v>52</v>
      </c>
      <c r="D10" s="116"/>
      <c r="E10" s="116"/>
      <c r="F10" s="117"/>
      <c r="G10" s="76"/>
      <c r="H10" s="72">
        <f t="shared" si="0"/>
        <v>234638</v>
      </c>
    </row>
    <row r="11" spans="2:10" ht="39.950000000000003" customHeight="1" x14ac:dyDescent="0.25">
      <c r="B11" s="118"/>
      <c r="C11" s="70">
        <v>11007</v>
      </c>
      <c r="D11" s="119" t="s">
        <v>44</v>
      </c>
      <c r="E11" s="119"/>
      <c r="F11" s="119"/>
      <c r="G11" s="77" t="s">
        <v>0</v>
      </c>
      <c r="H11" s="72">
        <f t="shared" si="0"/>
        <v>234638</v>
      </c>
    </row>
    <row r="12" spans="2:10" ht="39.950000000000003" customHeight="1" x14ac:dyDescent="0.25">
      <c r="B12" s="118"/>
      <c r="C12" s="70"/>
      <c r="D12" s="125"/>
      <c r="E12" s="126"/>
      <c r="F12" s="127"/>
      <c r="G12" s="71" t="s">
        <v>53</v>
      </c>
      <c r="H12" s="72">
        <v>234638</v>
      </c>
    </row>
  </sheetData>
  <mergeCells count="11">
    <mergeCell ref="G3:H3"/>
    <mergeCell ref="B9:G9"/>
    <mergeCell ref="C10:F10"/>
    <mergeCell ref="B11:B12"/>
    <mergeCell ref="D11:F11"/>
    <mergeCell ref="B5:H5"/>
    <mergeCell ref="B7:C7"/>
    <mergeCell ref="D7:F8"/>
    <mergeCell ref="G7:G8"/>
    <mergeCell ref="H7:H8"/>
    <mergeCell ref="D12:F12"/>
  </mergeCells>
  <printOptions horizontalCentered="1"/>
  <pageMargins left="0.25" right="0.25" top="0.75" bottom="0.25" header="0.25" footer="0.25"/>
  <pageSetup paperSize="9" scale="97" firstPageNumber="630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1:G13"/>
  <sheetViews>
    <sheetView tabSelected="1" view="pageBreakPreview" zoomScale="115" zoomScaleNormal="100" zoomScaleSheetLayoutView="115" workbookViewId="0">
      <selection activeCell="D11" sqref="D11"/>
    </sheetView>
  </sheetViews>
  <sheetFormatPr defaultRowHeight="17.25" x14ac:dyDescent="0.3"/>
  <cols>
    <col min="1" max="1" width="1.7109375" style="7" customWidth="1"/>
    <col min="2" max="2" width="10" style="7" customWidth="1"/>
    <col min="3" max="3" width="34" style="7" customWidth="1"/>
    <col min="4" max="4" width="29.28515625" style="7" customWidth="1"/>
    <col min="5" max="7" width="17.7109375" style="7" customWidth="1"/>
    <col min="8" max="8" width="1.7109375" style="7" customWidth="1"/>
    <col min="9" max="16384" width="9.140625" style="7"/>
  </cols>
  <sheetData>
    <row r="1" spans="2:7" x14ac:dyDescent="0.3">
      <c r="D1" s="9"/>
      <c r="E1" s="93" t="s">
        <v>102</v>
      </c>
      <c r="F1" s="93"/>
      <c r="G1" s="93"/>
    </row>
    <row r="2" spans="2:7" x14ac:dyDescent="0.3">
      <c r="E2" s="128" t="s">
        <v>72</v>
      </c>
      <c r="F2" s="128"/>
      <c r="G2" s="128"/>
    </row>
    <row r="3" spans="2:7" x14ac:dyDescent="0.3">
      <c r="E3" s="95" t="s">
        <v>89</v>
      </c>
      <c r="F3" s="95"/>
      <c r="G3" s="95"/>
    </row>
    <row r="4" spans="2:7" x14ac:dyDescent="0.3">
      <c r="D4" s="9"/>
      <c r="E4" s="9"/>
      <c r="F4" s="9"/>
      <c r="G4" s="9"/>
    </row>
    <row r="5" spans="2:7" ht="39" customHeight="1" x14ac:dyDescent="0.3">
      <c r="B5" s="1" t="s">
        <v>84</v>
      </c>
      <c r="C5" s="1"/>
      <c r="D5" s="1"/>
      <c r="E5" s="1"/>
      <c r="F5" s="1"/>
      <c r="G5" s="1"/>
    </row>
    <row r="6" spans="2:7" x14ac:dyDescent="0.3">
      <c r="G6" s="12" t="s">
        <v>55</v>
      </c>
    </row>
    <row r="7" spans="2:7" ht="62.25" customHeight="1" x14ac:dyDescent="0.3">
      <c r="B7" s="132"/>
      <c r="C7" s="133" t="s">
        <v>64</v>
      </c>
      <c r="D7" s="134" t="s">
        <v>65</v>
      </c>
      <c r="E7" s="131" t="s">
        <v>61</v>
      </c>
      <c r="F7" s="91"/>
      <c r="G7" s="92"/>
    </row>
    <row r="8" spans="2:7" ht="57" customHeight="1" x14ac:dyDescent="0.3">
      <c r="B8" s="132"/>
      <c r="C8" s="133"/>
      <c r="D8" s="134"/>
      <c r="E8" s="10" t="s">
        <v>80</v>
      </c>
      <c r="F8" s="10" t="s">
        <v>81</v>
      </c>
      <c r="G8" s="11" t="s">
        <v>82</v>
      </c>
    </row>
    <row r="9" spans="2:7" ht="24.95" customHeight="1" x14ac:dyDescent="0.3">
      <c r="B9" s="129" t="s">
        <v>66</v>
      </c>
      <c r="C9" s="130"/>
      <c r="D9" s="13"/>
      <c r="E9" s="14">
        <f>E11</f>
        <v>78212.7</v>
      </c>
      <c r="F9" s="14">
        <f>F11</f>
        <v>156425.29999999999</v>
      </c>
      <c r="G9" s="14">
        <f>G11</f>
        <v>234638</v>
      </c>
    </row>
    <row r="10" spans="2:7" ht="24.95" customHeight="1" x14ac:dyDescent="0.3">
      <c r="B10" s="15"/>
      <c r="C10" s="16" t="s">
        <v>67</v>
      </c>
      <c r="D10" s="13"/>
      <c r="E10" s="14"/>
      <c r="F10" s="14"/>
      <c r="G10" s="14"/>
    </row>
    <row r="11" spans="2:7" ht="73.5" customHeight="1" x14ac:dyDescent="0.3">
      <c r="B11" s="17">
        <v>6</v>
      </c>
      <c r="C11" s="18" t="s">
        <v>68</v>
      </c>
      <c r="D11" s="13"/>
      <c r="E11" s="14">
        <f>E13</f>
        <v>78212.7</v>
      </c>
      <c r="F11" s="14">
        <f>F13</f>
        <v>156425.29999999999</v>
      </c>
      <c r="G11" s="14">
        <f>G13</f>
        <v>234638</v>
      </c>
    </row>
    <row r="12" spans="2:7" ht="24.95" customHeight="1" x14ac:dyDescent="0.3">
      <c r="B12" s="17"/>
      <c r="C12" s="19" t="s">
        <v>67</v>
      </c>
      <c r="D12" s="13"/>
      <c r="E12" s="13"/>
      <c r="F12" s="13"/>
      <c r="G12" s="20"/>
    </row>
    <row r="13" spans="2:7" ht="51" customHeight="1" x14ac:dyDescent="0.3">
      <c r="B13" s="21">
        <v>6.7</v>
      </c>
      <c r="C13" s="18" t="s">
        <v>63</v>
      </c>
      <c r="D13" s="22" t="s">
        <v>69</v>
      </c>
      <c r="E13" s="14">
        <f>+'4'!H27</f>
        <v>78212.7</v>
      </c>
      <c r="F13" s="14">
        <f>+'4'!I27</f>
        <v>156425.29999999999</v>
      </c>
      <c r="G13" s="14">
        <f>+'4'!J27</f>
        <v>234638</v>
      </c>
    </row>
  </sheetData>
  <mergeCells count="9">
    <mergeCell ref="E1:G1"/>
    <mergeCell ref="E2:G2"/>
    <mergeCell ref="E3:G3"/>
    <mergeCell ref="B9:C9"/>
    <mergeCell ref="E7:G7"/>
    <mergeCell ref="B5:G5"/>
    <mergeCell ref="B7:B8"/>
    <mergeCell ref="C7:C8"/>
    <mergeCell ref="D7:D8"/>
  </mergeCells>
  <printOptions horizontalCentered="1"/>
  <pageMargins left="0.25" right="0.25" top="0.75" bottom="0.5" header="0.25" footer="0.2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B1:F22"/>
  <sheetViews>
    <sheetView view="pageBreakPreview" zoomScaleNormal="100" zoomScaleSheetLayoutView="100" workbookViewId="0">
      <selection activeCell="C16" sqref="C16"/>
    </sheetView>
  </sheetViews>
  <sheetFormatPr defaultColWidth="9.140625" defaultRowHeight="17.25" x14ac:dyDescent="0.25"/>
  <cols>
    <col min="1" max="1" width="1.7109375" style="39" customWidth="1"/>
    <col min="2" max="2" width="37.140625" style="39" customWidth="1"/>
    <col min="3" max="3" width="57" style="39" customWidth="1"/>
    <col min="4" max="6" width="14.5703125" style="39" customWidth="1"/>
    <col min="7" max="7" width="1.7109375" style="39" customWidth="1"/>
    <col min="8" max="8" width="49.85546875" style="39" customWidth="1"/>
    <col min="9" max="16384" width="9.140625" style="39"/>
  </cols>
  <sheetData>
    <row r="1" spans="2:6" ht="20.100000000000001" customHeight="1" x14ac:dyDescent="0.25">
      <c r="D1" s="136" t="s">
        <v>70</v>
      </c>
      <c r="E1" s="136"/>
      <c r="F1" s="136"/>
    </row>
    <row r="2" spans="2:6" ht="20.100000000000001" customHeight="1" x14ac:dyDescent="0.25">
      <c r="D2" s="137" t="s">
        <v>72</v>
      </c>
      <c r="E2" s="137"/>
      <c r="F2" s="137"/>
    </row>
    <row r="3" spans="2:6" ht="20.100000000000001" customHeight="1" x14ac:dyDescent="0.25">
      <c r="D3" s="137" t="s">
        <v>89</v>
      </c>
      <c r="E3" s="137"/>
      <c r="F3" s="137"/>
    </row>
    <row r="4" spans="2:6" ht="20.100000000000001" customHeight="1" x14ac:dyDescent="0.25"/>
    <row r="5" spans="2:6" ht="56.25" customHeight="1" x14ac:dyDescent="0.25">
      <c r="B5" s="138" t="s">
        <v>99</v>
      </c>
      <c r="C5" s="138"/>
      <c r="D5" s="138"/>
      <c r="E5" s="138"/>
      <c r="F5" s="138"/>
    </row>
    <row r="6" spans="2:6" ht="17.25" customHeight="1" x14ac:dyDescent="0.25">
      <c r="B6" s="138" t="s">
        <v>16</v>
      </c>
      <c r="C6" s="138"/>
      <c r="D6" s="138"/>
      <c r="E6" s="138"/>
      <c r="F6" s="138"/>
    </row>
    <row r="8" spans="2:6" ht="19.5" customHeight="1" x14ac:dyDescent="0.25">
      <c r="B8" s="51" t="s">
        <v>15</v>
      </c>
      <c r="C8" s="51" t="s">
        <v>14</v>
      </c>
      <c r="D8" s="80"/>
      <c r="E8" s="80"/>
    </row>
    <row r="9" spans="2:6" ht="18" customHeight="1" x14ac:dyDescent="0.25">
      <c r="B9" s="81" t="s">
        <v>10</v>
      </c>
      <c r="C9" s="82" t="s">
        <v>13</v>
      </c>
      <c r="D9" s="83"/>
      <c r="E9" s="83"/>
    </row>
    <row r="10" spans="2:6" ht="9.9499999999999993" customHeight="1" x14ac:dyDescent="0.25">
      <c r="B10" s="84"/>
    </row>
    <row r="11" spans="2:6" ht="23.25" customHeight="1" x14ac:dyDescent="0.25">
      <c r="B11" s="85" t="s">
        <v>12</v>
      </c>
    </row>
    <row r="12" spans="2:6" ht="9.9499999999999993" customHeight="1" x14ac:dyDescent="0.25"/>
    <row r="13" spans="2:6" ht="51" customHeight="1" x14ac:dyDescent="0.25">
      <c r="B13" s="38" t="s">
        <v>11</v>
      </c>
      <c r="C13" s="38" t="s">
        <v>10</v>
      </c>
      <c r="D13" s="135" t="s">
        <v>39</v>
      </c>
      <c r="E13" s="135"/>
      <c r="F13" s="135"/>
    </row>
    <row r="14" spans="2:6" ht="36" customHeight="1" x14ac:dyDescent="0.25">
      <c r="B14" s="38" t="s">
        <v>9</v>
      </c>
      <c r="C14" s="38">
        <v>11007</v>
      </c>
      <c r="D14" s="52" t="s">
        <v>80</v>
      </c>
      <c r="E14" s="52" t="s">
        <v>81</v>
      </c>
      <c r="F14" s="52" t="s">
        <v>82</v>
      </c>
    </row>
    <row r="15" spans="2:6" ht="34.5" customHeight="1" x14ac:dyDescent="0.25">
      <c r="B15" s="38" t="s">
        <v>8</v>
      </c>
      <c r="C15" s="38" t="s">
        <v>44</v>
      </c>
      <c r="D15" s="37"/>
      <c r="E15" s="37"/>
      <c r="F15" s="37"/>
    </row>
    <row r="16" spans="2:6" ht="34.5" x14ac:dyDescent="0.25">
      <c r="B16" s="38" t="s">
        <v>7</v>
      </c>
      <c r="C16" s="89" t="s">
        <v>83</v>
      </c>
      <c r="D16" s="37"/>
      <c r="E16" s="37"/>
      <c r="F16" s="37"/>
    </row>
    <row r="17" spans="2:6" ht="24.95" customHeight="1" x14ac:dyDescent="0.25">
      <c r="B17" s="38" t="s">
        <v>6</v>
      </c>
      <c r="C17" s="37" t="s">
        <v>48</v>
      </c>
      <c r="D17" s="37"/>
      <c r="E17" s="37"/>
      <c r="F17" s="37"/>
    </row>
    <row r="18" spans="2:6" ht="39.75" customHeight="1" x14ac:dyDescent="0.25">
      <c r="B18" s="38" t="s">
        <v>5</v>
      </c>
      <c r="C18" s="37" t="s">
        <v>100</v>
      </c>
      <c r="D18" s="37"/>
      <c r="E18" s="37"/>
      <c r="F18" s="37"/>
    </row>
    <row r="19" spans="2:6" ht="24.95" customHeight="1" x14ac:dyDescent="0.25">
      <c r="B19" s="37" t="s">
        <v>4</v>
      </c>
      <c r="C19" s="37"/>
      <c r="D19" s="37"/>
      <c r="E19" s="37"/>
      <c r="F19" s="37"/>
    </row>
    <row r="20" spans="2:6" ht="24.95" customHeight="1" x14ac:dyDescent="0.25">
      <c r="B20" s="86" t="s">
        <v>49</v>
      </c>
      <c r="C20" s="86"/>
      <c r="D20" s="87" t="s">
        <v>3</v>
      </c>
      <c r="E20" s="87" t="s">
        <v>3</v>
      </c>
      <c r="F20" s="87" t="s">
        <v>3</v>
      </c>
    </row>
    <row r="21" spans="2:6" ht="24.95" customHeight="1" x14ac:dyDescent="0.25">
      <c r="B21" s="33" t="s">
        <v>2</v>
      </c>
      <c r="C21" s="33"/>
      <c r="D21" s="88">
        <f>'4'!H19</f>
        <v>78212.7</v>
      </c>
      <c r="E21" s="88">
        <f>'4'!I19</f>
        <v>156425.29999999999</v>
      </c>
      <c r="F21" s="88">
        <f>'4'!J19</f>
        <v>234638</v>
      </c>
    </row>
    <row r="22" spans="2:6" ht="9.9499999999999993" customHeight="1" x14ac:dyDescent="0.25"/>
  </sheetData>
  <mergeCells count="6">
    <mergeCell ref="D13:F13"/>
    <mergeCell ref="D1:F1"/>
    <mergeCell ref="D2:F2"/>
    <mergeCell ref="D3:F3"/>
    <mergeCell ref="B5:F5"/>
    <mergeCell ref="B6:F6"/>
  </mergeCells>
  <printOptions horizontalCentered="1"/>
  <pageMargins left="0.25" right="0.25" top="0.5" bottom="0.25" header="0.25" footer="0.25"/>
  <pageSetup paperSize="9" scale="95" orientation="landscape" r:id="rId1"/>
  <ignoredErrors>
    <ignoredError sqref="B9 C1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2">
        <v>4239</v>
      </c>
      <c r="B1" s="3">
        <v>20939.599999999999</v>
      </c>
    </row>
    <row r="2" spans="1:2" ht="16.5" x14ac:dyDescent="0.25">
      <c r="A2" s="2">
        <v>4252</v>
      </c>
      <c r="B2" s="3">
        <v>4001.2</v>
      </c>
    </row>
    <row r="3" spans="1:2" ht="16.5" x14ac:dyDescent="0.25">
      <c r="A3" s="2">
        <v>4261</v>
      </c>
      <c r="B3" s="3">
        <v>24221.5</v>
      </c>
    </row>
    <row r="4" spans="1:2" ht="16.5" x14ac:dyDescent="0.25">
      <c r="A4" s="2">
        <v>4264</v>
      </c>
      <c r="B4" s="3">
        <v>658398.19999999995</v>
      </c>
    </row>
    <row r="5" spans="1:2" ht="16.5" x14ac:dyDescent="0.25">
      <c r="A5" s="2">
        <v>4267</v>
      </c>
      <c r="B5" s="3">
        <v>51113.2</v>
      </c>
    </row>
    <row r="6" spans="1:2" ht="16.5" x14ac:dyDescent="0.25">
      <c r="A6" s="2">
        <v>4269</v>
      </c>
      <c r="B6" s="3">
        <v>58135.199999999997</v>
      </c>
    </row>
    <row r="7" spans="1:2" ht="16.5" x14ac:dyDescent="0.25">
      <c r="A7" s="2">
        <v>5121</v>
      </c>
      <c r="B7" s="3">
        <v>34800</v>
      </c>
    </row>
    <row r="8" spans="1:2" ht="16.5" x14ac:dyDescent="0.25">
      <c r="A8" s="2">
        <v>5122</v>
      </c>
      <c r="B8" s="3">
        <v>30780.6</v>
      </c>
    </row>
    <row r="9" spans="1:2" ht="16.5" x14ac:dyDescent="0.25">
      <c r="A9" s="2">
        <v>5129</v>
      </c>
      <c r="B9" s="3">
        <v>165718.20000000001</v>
      </c>
    </row>
    <row r="10" spans="1:2" ht="16.5" x14ac:dyDescent="0.25">
      <c r="A10" s="2">
        <v>5132</v>
      </c>
      <c r="B10" s="3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Sheet1</vt:lpstr>
      <vt:lpstr>'1'!_Hlk341707516</vt:lpstr>
      <vt:lpstr>'1'!Print_Area</vt:lpstr>
      <vt:lpstr>'2'!Print_Area</vt:lpstr>
      <vt:lpstr>'4'!Print_Area</vt:lpstr>
      <vt:lpstr>'5'!Print_Area</vt:lpstr>
      <vt:lpstr>'6'!Print_Area</vt:lpstr>
      <vt:lpstr>'7'!Print_Area</vt:lpstr>
      <vt:lpstr>'4'!Print_Titles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USER</cp:lastModifiedBy>
  <cp:lastPrinted>2023-05-31T07:29:41Z</cp:lastPrinted>
  <dcterms:created xsi:type="dcterms:W3CDTF">2019-11-26T09:27:58Z</dcterms:created>
  <dcterms:modified xsi:type="dcterms:W3CDTF">2023-05-31T08:39:33Z</dcterms:modified>
</cp:coreProperties>
</file>