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Բերդավան\"/>
    </mc:Choice>
  </mc:AlternateContent>
  <bookViews>
    <workbookView xWindow="0" yWindow="0" windowWidth="28800" windowHeight="12480" activeTab="6"/>
  </bookViews>
  <sheets>
    <sheet name="1" sheetId="1" r:id="rId1"/>
    <sheet name="2" sheetId="10" r:id="rId2"/>
    <sheet name="3" sheetId="3" r:id="rId3"/>
    <sheet name="4" sheetId="11" r:id="rId4"/>
    <sheet name="5" sheetId="13" r:id="rId5"/>
    <sheet name="6-1" sheetId="5" r:id="rId6"/>
    <sheet name="6-2" sheetId="6" r:id="rId7"/>
    <sheet name="7" sheetId="12" r:id="rId8"/>
  </sheets>
  <definedNames>
    <definedName name="_xlnm.Print_Area" localSheetId="1">'2'!$A$1:$H$16</definedName>
    <definedName name="_xlnm.Print_Area" localSheetId="2">'3'!$A$1:$I$49</definedName>
    <definedName name="_xlnm.Print_Area" localSheetId="3">'4'!$A$1:$F$12</definedName>
    <definedName name="_xlnm.Print_Area" localSheetId="5">'6-1'!$A$1:$E$9</definedName>
  </definedNames>
  <calcPr calcId="162913"/>
</workbook>
</file>

<file path=xl/calcChain.xml><?xml version="1.0" encoding="utf-8"?>
<calcChain xmlns="http://schemas.openxmlformats.org/spreadsheetml/2006/main">
  <c r="H72" i="3" l="1"/>
  <c r="I72" i="3"/>
  <c r="G72" i="3"/>
  <c r="E51" i="1"/>
  <c r="E50" i="1" s="1"/>
  <c r="F51" i="1"/>
  <c r="F50" i="1" s="1"/>
  <c r="D51" i="1"/>
  <c r="D50" i="1" s="1"/>
  <c r="D84" i="6"/>
  <c r="E84" i="6"/>
  <c r="C84" i="6"/>
  <c r="D69" i="6"/>
  <c r="E69" i="6"/>
  <c r="C69" i="6"/>
  <c r="D89" i="5"/>
  <c r="E89" i="5"/>
  <c r="D74" i="5"/>
  <c r="E74" i="5"/>
  <c r="C89" i="5"/>
  <c r="C74" i="5"/>
  <c r="H78" i="3"/>
  <c r="I78" i="3"/>
  <c r="G78" i="3"/>
  <c r="I87" i="3"/>
  <c r="H87" i="3"/>
  <c r="G87" i="3"/>
  <c r="H91" i="3"/>
  <c r="H90" i="3" s="1"/>
  <c r="H89" i="3" s="1"/>
  <c r="H88" i="3" s="1"/>
  <c r="I91" i="3"/>
  <c r="I90" i="3" s="1"/>
  <c r="I89" i="3" s="1"/>
  <c r="I88" i="3" s="1"/>
  <c r="G91" i="3"/>
  <c r="H82" i="3"/>
  <c r="H81" i="3" s="1"/>
  <c r="H80" i="3" s="1"/>
  <c r="H79" i="3" s="1"/>
  <c r="I82" i="3"/>
  <c r="I81" i="3" s="1"/>
  <c r="I80" i="3" s="1"/>
  <c r="I79" i="3" s="1"/>
  <c r="G82" i="3"/>
  <c r="G81" i="3" s="1"/>
  <c r="G80" i="3" s="1"/>
  <c r="G79" i="3" s="1"/>
  <c r="G90" i="3"/>
  <c r="G89" i="3" s="1"/>
  <c r="G88" i="3" s="1"/>
  <c r="D64" i="1"/>
  <c r="D58" i="1"/>
  <c r="E64" i="1"/>
  <c r="F64" i="1" s="1"/>
  <c r="I85" i="3" l="1"/>
  <c r="I83" i="3" s="1"/>
  <c r="G85" i="3"/>
  <c r="G83" i="3" s="1"/>
  <c r="H85" i="3"/>
  <c r="H83" i="3" s="1"/>
  <c r="I76" i="3"/>
  <c r="I74" i="3" s="1"/>
  <c r="I70" i="3" s="1"/>
  <c r="I68" i="3" s="1"/>
  <c r="I66" i="3" s="1"/>
  <c r="I64" i="3" s="1"/>
  <c r="G76" i="3"/>
  <c r="G74" i="3" s="1"/>
  <c r="G70" i="3" s="1"/>
  <c r="G68" i="3" s="1"/>
  <c r="G66" i="3" s="1"/>
  <c r="G64" i="3" s="1"/>
  <c r="H76" i="3"/>
  <c r="H74" i="3" s="1"/>
  <c r="H70" i="3" s="1"/>
  <c r="H68" i="3" s="1"/>
  <c r="H66" i="3" s="1"/>
  <c r="H64" i="3" s="1"/>
  <c r="E58" i="1"/>
  <c r="F58" i="1" l="1"/>
  <c r="D26" i="13" l="1"/>
  <c r="G26" i="13"/>
  <c r="E18" i="1" s="1"/>
  <c r="H30" i="3" s="1"/>
  <c r="H29" i="3" s="1"/>
  <c r="H28" i="3" s="1"/>
  <c r="H27" i="3" s="1"/>
  <c r="H26" i="3" s="1"/>
  <c r="H24" i="3" s="1"/>
  <c r="H22" i="3" s="1"/>
  <c r="J26" i="13"/>
  <c r="F18" i="1"/>
  <c r="I30" i="3" s="1"/>
  <c r="I29" i="3" s="1"/>
  <c r="I28" i="3" s="1"/>
  <c r="I27" i="3" s="1"/>
  <c r="I26" i="3" s="1"/>
  <c r="I24" i="3" s="1"/>
  <c r="I22" i="3" s="1"/>
  <c r="D18" i="1"/>
  <c r="G30" i="3" s="1"/>
  <c r="G29" i="3" s="1"/>
  <c r="G28" i="3" s="1"/>
  <c r="L24" i="13"/>
  <c r="K24" i="13"/>
  <c r="I24" i="13"/>
  <c r="H24" i="13"/>
  <c r="E24" i="13"/>
  <c r="F24" i="13"/>
  <c r="C24" i="5" l="1"/>
  <c r="C19" i="6" s="1"/>
  <c r="E24" i="5"/>
  <c r="E19" i="6" s="1"/>
  <c r="D24" i="5"/>
  <c r="D19" i="6" s="1"/>
  <c r="G27" i="3"/>
  <c r="I23" i="13"/>
  <c r="I13" i="13" s="1"/>
  <c r="G13" i="13" s="1"/>
  <c r="H23" i="13"/>
  <c r="E23" i="13"/>
  <c r="F23" i="13"/>
  <c r="F13" i="13" s="1"/>
  <c r="D13" i="13" s="1"/>
  <c r="K23" i="13"/>
  <c r="G23" i="13" l="1"/>
  <c r="I22" i="13"/>
  <c r="I20" i="13" s="1"/>
  <c r="I18" i="13" s="1"/>
  <c r="I16" i="13" s="1"/>
  <c r="I15" i="13" s="1"/>
  <c r="I11" i="13" s="1"/>
  <c r="L23" i="13"/>
  <c r="D23" i="13"/>
  <c r="G24" i="13"/>
  <c r="J24" i="13"/>
  <c r="F22" i="13"/>
  <c r="F20" i="13" s="1"/>
  <c r="F18" i="13" s="1"/>
  <c r="F16" i="13" s="1"/>
  <c r="F15" i="13" s="1"/>
  <c r="F11" i="13" s="1"/>
  <c r="D24" i="13"/>
  <c r="L22" i="13" l="1"/>
  <c r="L20" i="13" s="1"/>
  <c r="L18" i="13" s="1"/>
  <c r="L16" i="13" s="1"/>
  <c r="L15" i="13" s="1"/>
  <c r="L11" i="13" s="1"/>
  <c r="L13" i="13"/>
  <c r="J13" i="13" s="1"/>
  <c r="J23" i="13"/>
  <c r="J22" i="13" s="1"/>
  <c r="H22" i="13"/>
  <c r="H20" i="13" s="1"/>
  <c r="G22" i="13"/>
  <c r="H14" i="13"/>
  <c r="G14" i="13" s="1"/>
  <c r="E14" i="13"/>
  <c r="D14" i="13" s="1"/>
  <c r="D22" i="13"/>
  <c r="E22" i="13"/>
  <c r="E20" i="13" s="1"/>
  <c r="K22" i="13"/>
  <c r="K20" i="13" s="1"/>
  <c r="K14" i="13"/>
  <c r="J14" i="13" l="1"/>
  <c r="H18" i="13"/>
  <c r="G20" i="13"/>
  <c r="J20" i="13"/>
  <c r="K18" i="13"/>
  <c r="E18" i="13"/>
  <c r="D20" i="13"/>
  <c r="H16" i="13" l="1"/>
  <c r="G18" i="13"/>
  <c r="E16" i="13"/>
  <c r="D18" i="13"/>
  <c r="J18" i="13"/>
  <c r="K16" i="13"/>
  <c r="H15" i="13" l="1"/>
  <c r="G16" i="13"/>
  <c r="J16" i="13"/>
  <c r="K15" i="13"/>
  <c r="D16" i="13"/>
  <c r="E15" i="13"/>
  <c r="G15" i="13" l="1"/>
  <c r="H11" i="13"/>
  <c r="G11" i="13" s="1"/>
  <c r="E11" i="13"/>
  <c r="D11" i="13" s="1"/>
  <c r="D15" i="13"/>
  <c r="J15" i="13"/>
  <c r="K11" i="13"/>
  <c r="J11" i="13" s="1"/>
  <c r="G26" i="3" l="1"/>
  <c r="G24" i="3" s="1"/>
  <c r="D11" i="1"/>
  <c r="G22" i="3" l="1"/>
  <c r="G20" i="3" s="1"/>
  <c r="E11" i="1"/>
  <c r="H20" i="3"/>
  <c r="G14" i="12"/>
  <c r="G13" i="12"/>
  <c r="G12" i="12" s="1"/>
  <c r="G9" i="12" s="1"/>
  <c r="F11" i="1" l="1"/>
  <c r="I20" i="3"/>
  <c r="D44" i="1"/>
  <c r="C55" i="5" s="1"/>
  <c r="C50" i="6" s="1"/>
  <c r="D37" i="1" l="1"/>
  <c r="H63" i="3"/>
  <c r="H62" i="3"/>
  <c r="I62" i="3" s="1"/>
  <c r="I61" i="3" s="1"/>
  <c r="I60" i="3" s="1"/>
  <c r="I59" i="3" s="1"/>
  <c r="G61" i="3"/>
  <c r="G60" i="3" s="1"/>
  <c r="G59" i="3" l="1"/>
  <c r="G57" i="3" s="1"/>
  <c r="G55" i="3" s="1"/>
  <c r="G53" i="3" s="1"/>
  <c r="I63" i="3"/>
  <c r="F44" i="1" s="1"/>
  <c r="E44" i="1"/>
  <c r="H61" i="3"/>
  <c r="H60" i="3" s="1"/>
  <c r="I57" i="3"/>
  <c r="I55" i="3" s="1"/>
  <c r="I53" i="3" s="1"/>
  <c r="H52" i="3"/>
  <c r="I52" i="3" s="1"/>
  <c r="H59" i="3" l="1"/>
  <c r="H57" i="3" s="1"/>
  <c r="H55" i="3" s="1"/>
  <c r="H53" i="3" s="1"/>
  <c r="E55" i="5"/>
  <c r="E50" i="6" s="1"/>
  <c r="F37" i="1"/>
  <c r="E37" i="1"/>
  <c r="D55" i="5"/>
  <c r="D50" i="6" s="1"/>
  <c r="C34" i="6" l="1"/>
  <c r="C33" i="6"/>
  <c r="D40" i="5"/>
  <c r="D34" i="6" s="1"/>
  <c r="D39" i="5"/>
  <c r="E39" i="5" s="1"/>
  <c r="E33" i="6" s="1"/>
  <c r="H49" i="3"/>
  <c r="E40" i="5" l="1"/>
  <c r="E34" i="6" s="1"/>
  <c r="D33" i="6"/>
  <c r="I49" i="3"/>
  <c r="H51" i="3" l="1"/>
  <c r="I51" i="3" l="1"/>
  <c r="G48" i="3"/>
  <c r="G47" i="3" s="1"/>
  <c r="H48" i="3"/>
  <c r="H47" i="3" s="1"/>
  <c r="I48" i="3"/>
  <c r="I47" i="3" s="1"/>
  <c r="G50" i="3"/>
  <c r="H50" i="3"/>
  <c r="I50" i="3" l="1"/>
  <c r="I46" i="3" s="1"/>
  <c r="I45" i="3" s="1"/>
  <c r="H16" i="10"/>
  <c r="H14" i="10" s="1"/>
  <c r="H11" i="10" s="1"/>
  <c r="H46" i="3"/>
  <c r="H45" i="3" s="1"/>
  <c r="G46" i="3"/>
  <c r="G45" i="3" s="1"/>
  <c r="F11" i="10"/>
  <c r="G11" i="10"/>
  <c r="E11" i="10"/>
  <c r="G43" i="3" l="1"/>
  <c r="G41" i="3" s="1"/>
  <c r="D31" i="1" s="1"/>
  <c r="H43" i="3"/>
  <c r="H41" i="3" s="1"/>
  <c r="E31" i="1" s="1"/>
  <c r="I43" i="3"/>
  <c r="I41" i="3" s="1"/>
  <c r="F31" i="1" s="1"/>
  <c r="I39" i="3" l="1"/>
  <c r="I37" i="3" s="1"/>
  <c r="H39" i="3"/>
  <c r="H37" i="3" s="1"/>
  <c r="G39" i="3"/>
  <c r="G37" i="3" s="1"/>
  <c r="C41" i="5"/>
  <c r="C35" i="6" s="1"/>
  <c r="D24" i="1"/>
  <c r="D10" i="1" l="1"/>
  <c r="D9" i="1" s="1"/>
  <c r="D41" i="5"/>
  <c r="D35" i="6" s="1"/>
  <c r="E24" i="1"/>
  <c r="E10" i="1" s="1"/>
  <c r="E9" i="1" s="1"/>
  <c r="E41" i="5" l="1"/>
  <c r="E35" i="6" s="1"/>
  <c r="F24" i="1"/>
  <c r="F10" i="1" s="1"/>
  <c r="F9" i="1" s="1"/>
  <c r="D14" i="10"/>
  <c r="D16" i="10" s="1"/>
  <c r="D11" i="10" l="1"/>
  <c r="G35" i="3" l="1"/>
  <c r="G33" i="3" s="1"/>
  <c r="G31" i="3" s="1"/>
  <c r="H35" i="3"/>
  <c r="H33" i="3" s="1"/>
  <c r="H31" i="3" s="1"/>
  <c r="H18" i="3" s="1"/>
  <c r="H16" i="3" s="1"/>
  <c r="H14" i="3" s="1"/>
  <c r="H12" i="3" s="1"/>
  <c r="G18" i="3" l="1"/>
  <c r="G16" i="3" s="1"/>
  <c r="G14" i="3" s="1"/>
  <c r="G12" i="3" s="1"/>
  <c r="I35" i="3"/>
  <c r="I33" i="3" s="1"/>
  <c r="G9" i="10"/>
  <c r="F9" i="10"/>
  <c r="H9" i="10"/>
  <c r="I31" i="3" l="1"/>
  <c r="I18" i="3" s="1"/>
  <c r="I16" i="3" s="1"/>
  <c r="I14" i="3" s="1"/>
  <c r="I12" i="3" s="1"/>
  <c r="E9" i="10" l="1"/>
  <c r="D9" i="10" s="1"/>
  <c r="D17" i="11" s="1"/>
  <c r="E17" i="11" l="1"/>
  <c r="D15" i="11"/>
  <c r="D13" i="11" s="1"/>
  <c r="D11" i="11" s="1"/>
  <c r="D9" i="11" s="1"/>
  <c r="F17" i="11" l="1"/>
  <c r="F15" i="11" s="1"/>
  <c r="F13" i="11" s="1"/>
  <c r="F11" i="11" s="1"/>
  <c r="F9" i="11" s="1"/>
  <c r="E15" i="11"/>
  <c r="E13" i="11" s="1"/>
  <c r="E11" i="11" s="1"/>
  <c r="E9" i="11" s="1"/>
</calcChain>
</file>

<file path=xl/sharedStrings.xml><?xml version="1.0" encoding="utf-8"?>
<sst xmlns="http://schemas.openxmlformats.org/spreadsheetml/2006/main" count="547" uniqueCount="197">
  <si>
    <t xml:space="preserve"> Հավելված N 1</t>
  </si>
  <si>
    <t xml:space="preserve">                   -ի N        -Ն որոշման</t>
  </si>
  <si>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</si>
  <si>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</si>
  <si>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</si>
  <si>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</si>
  <si>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</si>
  <si>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</si>
  <si>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</si>
  <si>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</si>
  <si>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</si>
  <si>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</si>
  <si>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</si>
  <si>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</si>
  <si>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</si>
  <si>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Ցուցանիշների փոփոխությունը (ավելացումները նշված են դրական նշանով, իսկ նվազեցումները՝ փակագծերում)</t>
  </si>
  <si>
    <t>այդ թվում՝</t>
  </si>
  <si>
    <t>ՀՀ տարածքային կառավարման և ենթակառուցվածքների նախարարություն</t>
  </si>
  <si>
    <t xml:space="preserve"> Հավելված N3
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</si>
  <si>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</si>
  <si>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</si>
  <si>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</si>
  <si>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</si>
  <si>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</si>
  <si>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</si>
  <si>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</si>
  <si>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Միջոցառում</t>
  </si>
  <si>
    <t xml:space="preserve"> ԸՆԴԱՄԵՆԸ ԾԱԽՍԵՐ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</si>
  <si>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</si>
  <si>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</si>
  <si>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</si>
  <si>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Տարի</t>
  </si>
  <si>
    <t>այդ թվում` ըստ կատարողների</t>
  </si>
  <si>
    <t>Աղյուսակ 1</t>
  </si>
  <si>
    <t xml:space="preserve"> 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</si>
  <si>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</si>
  <si>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</si>
  <si>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</si>
  <si>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</si>
  <si>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</si>
  <si>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</si>
  <si>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</si>
  <si>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</si>
  <si>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</si>
  <si>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</si>
  <si>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Ծրագրի միջոցառումները </t>
  </si>
  <si>
    <t>Աղյուսակ 2</t>
  </si>
  <si>
    <t xml:space="preserve"> ՀՀ  տարածքային կառավարման և ենթակառուցվածքների նախարարության ջրային կոմիտե </t>
  </si>
  <si>
    <t xml:space="preserve"> ԸՆԴԱՄԵՆԸ</t>
  </si>
  <si>
    <t xml:space="preserve"> Պետական մարմինների կողմից օգտագործվող ոչ ֆինանսական ակտիվների հետ գործառնություններ</t>
  </si>
  <si>
    <t>Հավելված N 2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</si>
  <si>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</si>
  <si>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</si>
  <si>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</si>
  <si>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</si>
  <si>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</si>
  <si>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</si>
  <si>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</si>
  <si>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</si>
  <si>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</si>
  <si>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</si>
  <si>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</si>
  <si>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ՀՀ տարածքային կառավարման և ենթակառուցվածքների նախարարության ջրային կոմիտե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</si>
  <si>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</si>
  <si>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</si>
  <si>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</si>
  <si>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Հավելված N 4</t>
  </si>
  <si>
    <t>Բյուջետային գլխավոր կարգադրիչների, ծրագրերի, միջոցառումների, միջոցառումները կատարող պետական մարմինների և ուղղությունների անվանումները</t>
  </si>
  <si>
    <t xml:space="preserve"> Ակտիվն օգտագործող կազմակերպության(ների) անվանում(ները)՛ </t>
  </si>
  <si>
    <t>(հազ. դրամ)</t>
  </si>
  <si>
    <t xml:space="preserve"> Առաջին կիսամյակ</t>
  </si>
  <si>
    <t>Ինն ամիս</t>
  </si>
  <si>
    <t>Աղյուսակ 9.7</t>
  </si>
  <si>
    <t>Ցուցանիշներ</t>
  </si>
  <si>
    <t>Առաջին կիսամյակ</t>
  </si>
  <si>
    <t xml:space="preserve"> Ինն ամիս</t>
  </si>
  <si>
    <t xml:space="preserve"> Պետական մարմինների կողմից օգտագործվող ոչ ֆինանսական ակտիվների հետ գործառնություններ </t>
  </si>
  <si>
    <t xml:space="preserve"> ՄԱՍ 2. ՊԵՏԱԿԱՆ ՄԱՐՄՆԻ ԳԾՈՎ ԱՐԴՅՈՒՆՔԱՅԻՆ (ԿԱՏԱՐՈՂԱԿԱՆ) ՑՈՒՑԱՆԻՇՆԵՐԸ </t>
  </si>
  <si>
    <t>Ցուցանիշների փոփոխությունը (նվազեցումները նշված են փակագծերում)</t>
  </si>
  <si>
    <t>ՀՀ կառավարության 2023 թվականի</t>
  </si>
  <si>
    <t xml:space="preserve"> ՀԱՅԱՍՏԱՆԻ ՀԱՆՐԱՊԵՏՈՒԹՅԱՆ ԿԱՌԱՎԱՐՈՒԹՅԱՆ 2022 ԹՎԱԿԱՆԻ ԴԵԿՏԵՄԲԵՐԻ 29-Ի N 2111-Ն ՈՐՈՇՄԱՆ N 3 ԵՎ N 4 ՀԱՎԵԼՎԱԾՆԵՐՈՒՄ ԿԱՏԱՐՎՈՂ ՓՈՓՈԽՈՒԹՅՈՒՆՆԵՐԸ ԵՎ ԼՐԱՑՈՒՄՆԵՐԸ</t>
  </si>
  <si>
    <t xml:space="preserve">Աղյուսակ 9.1.25 </t>
  </si>
  <si>
    <t>այդ թվում` ըստ ուղղությունների</t>
  </si>
  <si>
    <t xml:space="preserve"> ԸՆԹԱՑԻԿ ԾԱԽՍԵՐ</t>
  </si>
  <si>
    <t xml:space="preserve"> ԱՅԼ  ԾԱԽՍԵՐ</t>
  </si>
  <si>
    <t xml:space="preserve"> Ծառայությունների մատուցում</t>
  </si>
  <si>
    <t xml:space="preserve"> Ծառայությունների մատուցում </t>
  </si>
  <si>
    <t xml:space="preserve"> Ջրամատակարարաման և ջրահեռացման բարելավում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</si>
  <si>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</si>
  <si>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բարելավում, կորուստների կրճատում</t>
  </si>
  <si>
    <t>«ՀԱՅԱՍՏԱՆԻ ՀԱՆՐԱՊԵՏՈՒԹՅԱՆ 2023 ԹՎԱԿԱՆԻ ՊԵՏԱԿԱՆ ԲՅՈՒՋԵԻ ՄԱՍԻՆ» ՀԱՅԱՍՏԱՆԻ ՀԱՆՐԱՊԵՏՈՒԹՅԱՆ ՕՐԵՆՔԻ N 1 ՀԱՎԵԼՎԱԾԻ N 3 ԱՂՅՈՒՍԱԿՈՒՄ ԿԱՏԱՐՎՈՂ  ԼՐԱՑՈՒՄՆԵՐԸ</t>
  </si>
  <si>
    <t xml:space="preserve"> ՉԱՐՏԱԴՐՎԱԾ ԱԿՏԻՎՆԵՐ</t>
  </si>
  <si>
    <t xml:space="preserve"> ՀՈՂ</t>
  </si>
  <si>
    <t xml:space="preserve"> Հարկեր, պարտադիր վճարներ և տույժեր, որոնք կառավարման տարբեր մակարդակների կողմից կիրառվում են միմյանց նկատմամբ</t>
  </si>
  <si>
    <t>-</t>
  </si>
  <si>
    <t>ՀՀ ՏԿԵՆ ջրային կոմիտե</t>
  </si>
  <si>
    <t xml:space="preserve"> - Շենքերի և շինությունների ձեռքբերում</t>
  </si>
  <si>
    <t>Գույքի ձեռքբերում, քառ.մ</t>
  </si>
  <si>
    <t>Հողամասի ձեռքբերում ,քառ.մ</t>
  </si>
  <si>
    <t>ՀՀ Տավուշի մարզի Նոյեմբերյան համայնքի Կողբ բնակավայրում անշարժ գույքի և հողամասի ձեռքբերում</t>
  </si>
  <si>
    <t>06</t>
  </si>
  <si>
    <t>03</t>
  </si>
  <si>
    <t>01</t>
  </si>
  <si>
    <t xml:space="preserve"> ԲՆԱԿԱՐԱՆԱՅԻՆ ՇԻՆԱՐԱՐՈՒԹՅՈՒՆ ԵՎ ԿՈՄՈՒՆԱԼ ԾԱՌԱՅՈՒԹՅՈՒՆՆԵՐ</t>
  </si>
  <si>
    <t xml:space="preserve"> Ջրամատակարարում</t>
  </si>
  <si>
    <t xml:space="preserve"> ՀԱՅԱՍՏԱՆԻ ՀԱՆՐԱՊԵՏՈՒԹՅԱՆ ԿԱՌԱՎԱՐՈՒԹՅԱՆ 2022 ԹՎԱԿԱՆԻ ԴԵԿՏԵՄԲԵՐԻ 29-Ի N 2111-Ն ՈՐՈՇՄԱՆ N 5 ՀԱՎԵԼՎԱԾԻ N 2 ԱՂՅՈՒՍԱԿՈՒՄ ԿԱՏԱՐՎՈՂ ԼՐԱՑՈՒՄՆԵՐԸ</t>
  </si>
  <si>
    <t xml:space="preserve"> ՄԱՍ 1. ՊԵՏԱԿԱՆ ՄԱՐՄՆԻ ԳԾՈՎ ԱՐԴՅՈՒՆՔԱՅԻՆ (ԿԱՏԱՐՈՂԱԿԱՆ) ՑՈՒՑԱՆԻՇՆԵՐԸ </t>
  </si>
  <si>
    <t>«ՀԱՅԱՍՏԱՆԻ ՀԱՆՐԱՊԵՏՈՒԹՅԱՆ 2023 ԹՎԱԿԱՆԻ ՊԵՏԱԿԱՆ ԲՅՈՒՋԵԻ ՄԱՍԻՆ»  ՀԱՅԱՍՏԱՆԻ ՀԱՆՐԱՊԵՏՈՒԹՅԱՆ ՕՐԵՆՔԻ N 1 ՀԱՎԵԼՎԱԾԻ N 2 ԱՂՅՈՒՍԱԿՈՒՄ ԿԱՏԱՐՎՈՂ ՎԵՐԱԲԱՇԽՈՒՄԸ , ՓՈՓՈԽՈՒԹՅՈՒՆՆԵՐԸ ԵՎ ԼՐԱՑՈՒՄՆԵՐԸ, ՀԱՅԱՍՏԱՆԻ ՀԱՆՐԱՊԵՏՈՒԹՅԱՆ ԿԱՌԱՎԱՐՈՒԹՅԱՆ 2022 ԹՎԱԿԱՆԻ ԴԵԿՏԵՄԲԵՐԻ 29-Ի  N 2111-Ն ՈՐՈՇՄԱՆ N 5 ՀԱՎԵԼՎԱԾԻ  N 1 ԱՂՅՈՒՍԱԿՈՒՄ ԿԱՏԱՐՎՈՂ ՓՈՓՈԽՈՒԹՅՈՒՆՆԵՐԸ ԵՎ ԼՐԱՑՈՒՄՆԵՐԸ</t>
  </si>
  <si>
    <t xml:space="preserve">  - ՀՈՂ</t>
  </si>
  <si>
    <t>- Պարտադիր վճարներ</t>
  </si>
  <si>
    <t xml:space="preserve"> Ջրային տնտեսության ոլորտում ծրագրերի համակարգում և մոնիտորինգ</t>
  </si>
  <si>
    <t xml:space="preserve"> Ջրային տնտեսության ոլորտում պետական արդյունավետ ծրագրերի մշակման և իրականացման  ապահովում</t>
  </si>
  <si>
    <t xml:space="preserve"> Ջրային տնտեսության ոլորտում իրականացվող ծրագրերի ազդեցության և արդյունավետության բարելավում</t>
  </si>
  <si>
    <t xml:space="preserve"> Ջրային տնտեսության ոլորտում պետական քաղաքականության մշակում, ծրագրերի համակարգում և մոնիտորինգ</t>
  </si>
  <si>
    <t xml:space="preserve"> Ոլորտի քաղաքականության խորհրդատվության, կոմիտեի իրավասության տակ ընկնող ծառայությունների ու ծրագրերի համակարգման ծառայություններ</t>
  </si>
  <si>
    <t xml:space="preserve"> Միջոցառման տեսակը`</t>
  </si>
  <si>
    <t>Ցուցանիշների փոփոխությունը (ավելացումները նշված են դրական նշանով)</t>
  </si>
  <si>
    <t xml:space="preserve"> Ջրամատակարարման և ջրահեռացման բարելավում</t>
  </si>
  <si>
    <t>Ջրամատակարարման և ջրահեռացման ոլորտում անշարժ գույքի ձեռքբերում</t>
  </si>
  <si>
    <t>Ցուցանիշների փոփոխությունը (ավելացումները նշված են դրական նշանով)</t>
  </si>
  <si>
    <t>-ի  N       -Ն որոշման</t>
  </si>
  <si>
    <t>ՀՀ ԿԱՌԱՎԱՐՈՒԹՅԱՆ 2022 ԹՎԱԿԱՆԻ ԴԵԿՏԵՄԲԵՐԻ 29-Ի N 2111-Ն ՈՐՈՇՄԱՆ N 10 ՀԱՎԵԼՎԱԾՈՒՄ ԿԱՏԱՐՎՈՂ ՓՈՓՈԽՈՒԹՅՈՒՆԸ ԵՎ ԼՐԱՑՈՒՄՆԵՐԸ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</si>
  <si>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</si>
  <si>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</si>
  <si>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</si>
  <si>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</si>
  <si>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</si>
  <si>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</si>
  <si>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գումարը 
(հազ. դրամ)</t>
  </si>
  <si>
    <t xml:space="preserve">ՀՀ տարածքային կառավարման և ենթակառուցվածքների նախարարության ջրային կոմիտե </t>
  </si>
  <si>
    <t>Բաժին N 06</t>
  </si>
  <si>
    <t>Խումբ N 03</t>
  </si>
  <si>
    <t>Դաս N 01</t>
  </si>
  <si>
    <t>Ջրամատակարարում</t>
  </si>
  <si>
    <t>ՄԱՍ III ԾԱՌԱՅՈՒԹՅՈՒՆՆԵՐ</t>
  </si>
  <si>
    <t>70121140/1</t>
  </si>
  <si>
    <t>հողերի գնման ծառայություններ</t>
  </si>
  <si>
    <t>ՄԱ</t>
  </si>
  <si>
    <t>դրամ</t>
  </si>
  <si>
    <t>70121200/1</t>
  </si>
  <si>
    <t>ոչ բնակելի անշարժ գույքի գնման ծառայություններ</t>
  </si>
  <si>
    <t>04</t>
  </si>
  <si>
    <t>02</t>
  </si>
  <si>
    <t xml:space="preserve"> Ոռոգման համակարգի առողջացում</t>
  </si>
  <si>
    <t xml:space="preserve"> Ոռոգման ծառայությունների հասանելիության և մատչելիության ապահովում</t>
  </si>
  <si>
    <t xml:space="preserve"> Ոռոգման ջրի մատակարարման արդյունավետության և հասանելիության բարելավում, կորուստների կրճատում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</si>
  <si>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</si>
  <si>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</t>
  </si>
  <si>
    <t xml:space="preserve"> ՏՆՏԵՍԱԿԱՆ ՀԱՐԱԲԵՐՈՒԹՅՈՒՆՆԵՐ</t>
  </si>
  <si>
    <t xml:space="preserve"> Գյուղատնտեսություն, անտառային տնտեսություն, ձկնորսություն և որսորդություն</t>
  </si>
  <si>
    <t xml:space="preserve"> Ոռոգում</t>
  </si>
  <si>
    <t xml:space="preserve">ՀՀ կառավարության  2023 թվականի </t>
  </si>
  <si>
    <t>______________ ի    ___Ն որոշման</t>
  </si>
  <si>
    <t>հազ. դրամ</t>
  </si>
  <si>
    <t xml:space="preserve"> Բյուջետային գլխավոր կարգադրիչների, ծրագրերի և միջոցառումների անվանումները</t>
  </si>
  <si>
    <t xml:space="preserve"> Ընդամենը</t>
  </si>
  <si>
    <t xml:space="preserve"> Միջոց առում</t>
  </si>
  <si>
    <t>Վարկային միջոցներ</t>
  </si>
  <si>
    <t xml:space="preserve"> Համաֆինան սավորում</t>
  </si>
  <si>
    <t>Ոռոգման համակարգի առողջացում</t>
  </si>
  <si>
    <t>այդ թվում` բյուջետային ծախսերի տնտեսագիտական դասակարգման հոդվածներ</t>
  </si>
  <si>
    <t>Հավելված N5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</si>
  <si>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</si>
  <si>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</si>
  <si>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 </t>
  </si>
  <si>
    <t xml:space="preserve">«ՀԱՅԱUՏԱՆԻ ՀԱՆՐԱՊԵՏՈՒԹՅԱՆ 2023 ԹՎԱԿԱՆԻ ՊԵՏԱԿԱՆ ԲՅՈՒՋԵԻ ՄԱUԻՆ» OՐԵՆՔԻ N 1 ՀԱՎԵԼՎԱԾԻ N 4 ԱՂՅՈՒՍԱԿՈՒՄ  ԵՎ ՀԱՅԱՍՏԱՆԻ ՀԱՆՐԱՊԵՏՈՒԹՅԱՆ ԿԱՌԱՎԱՐՈՒԹՅԱՆ 2022 ԹՎԱԿԱՆԻ ԴԵԿՏԵՄԲԵՐԻ 29-Ի N 2111-Ն ՈՐՈՇՄԱՆ N 5 ՀԱՎԵԼՎԱԾԻ N 3 ԱՂՅՈՒՍԱԿՈՒՄ ԿԱՏԱՐՎՈՂ ՓՈՓՈԽՈՒԹՅՈՒՆՆԵՐԸ </t>
  </si>
  <si>
    <t xml:space="preserve"> Հավելված N 6</t>
  </si>
  <si>
    <t>Հավելված  N 7</t>
  </si>
  <si>
    <t xml:space="preserve"> Գերմանիայի զարգացման վարկերի բանկի աջակցությամբ իրականացվող Ախուրյան գետի ջրային ռեսուրսների ինտեգրացված կառավարում փուլ 1 ծրագրով Ջրաձոր գյուղի վերաբնակեցման գործողությունների խորհրդատվություն և կառավարում </t>
  </si>
  <si>
    <t xml:space="preserve"> Գերմանիայի զարգացման վարկերի բանկի աջակցությամբ իրականացվող Ախուրյան գետի ջրային ռեսուրսների ինտեգրացված կառավարում  փուլ 1 ծրագրով Ջրաձոր գյուղի վերաբնակեցման գործողությունների  համակարգում և ղեկավարում </t>
  </si>
  <si>
    <t xml:space="preserve"> Մասնագիտացված միավոր 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</si>
  <si>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</si>
  <si>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</si>
  <si>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</si>
  <si>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</si>
  <si>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</si>
  <si>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</si>
  <si>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</si>
  <si>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</si>
  <si>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</si>
  <si>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</si>
  <si>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</si>
  <si>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Պահուստային միջոցներ</t>
  </si>
  <si>
    <t xml:space="preserve"> -Պահուստային միջոցներ</t>
  </si>
  <si>
    <t>Աղյուսակ 9.47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</si>
  <si>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</si>
  <si>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</si>
  <si>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</si>
  <si>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</si>
  <si>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</si>
  <si>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Միջոցառումն իրականացնողի անվանումը </t>
  </si>
  <si>
    <t>Աղյուսակ 9.1.58</t>
  </si>
  <si>
    <t>ՀԱՅԱՍՏԱՆԻ ՀԱՆՐԱՊԵՏՈՒԹՅԱՆ ԿԱՌԱՎԱՐՈՒԹՅԱՆ 2022 ԹՎԱԿԱՆԻ ԴԵԿՏԵՄԲԵՐԻ 29-Ի N 2111-Ն ՈՐՈՇՄԱՆ N 9 ՀԱՎԵԼՎԱԾԻ  N 9.7  և N 9.47 ԱՂՅՈՒՍԱԿՆԵՐՈՒՄ ԿԱՏԱՐՎՈՂ ՓՈՓՈԽՈՒԹՅՈՒՆՆԵՐԸ ԵՎ ԼՐԱՑՈՒՄՆԵՐԸ</t>
  </si>
  <si>
    <t>ՀԱՅԱՍՏԱՆԻ ՀԱՆՐԱՊԵՏՈՒԹՅԱՆ ԿԱՌԱՎԱՐՈՒԹՅԱՆ 2022 ԹՎԱԿԱՆԻ ԴԵԿՏԵՄԲԵՐԻ 29-Ի N 2111-Ն ՈՐՈՇՄԱՆ N 9.1 ՀԱՎԵԼՎԱԾԻ  N 9.1.25 և N 9.1.58 ԱՂՅՈՒՍԱԿՆԵՐՈՒՄ ԿԱՏԱՐՎՈՂ ՓՈՓՈԽՈՒԹՅՈՒՆՆԵՐԸ ԵՎ ԼՐԱՑՈՒՄՆԵՐԸ</t>
  </si>
  <si>
    <t>1072   31012</t>
  </si>
  <si>
    <t>Ջրամատակարարման և ջրահեռացման ոլորտում շենքերի և շինությունների, հողերի և այլ անշարժ գույքի ձեռքբերում</t>
  </si>
  <si>
    <t>Ջրամատակարարաման և ջրահեռացման համակարգերի ձեռքբերում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</si>
</sst>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(* #,##0.00_);_(* \(#,##0.00\);_(* &quot;-&quot;??_);_(@_)"/>
    <numFmt numFmtId="165" formatCode="_-* #,##0.00\ _դ_ր_._-;\-* #,##0.00\ _դ_ր_._-;_-* &quot;-&quot;??\ _դ_ր_._-;_-@_-"/>
    <numFmt numFmtId="166" formatCode="_-* #,##0.00_р_._-;\-* #,##0.00_р_._-;_-* &quot;-&quot;??_р_._-;_-@_-"/>
    <numFmt numFmtId="167" formatCode="##,##0.0;\(##,##0.0\);\-"/>
    <numFmt numFmtId="168" formatCode="#,##0.0_);\(#,##0.0\)"/>
    <numFmt numFmtId="169" formatCode="#,##0.0"/>
    <numFmt numFmtId="170" formatCode="0.0"/>
    <numFmt numFmtId="171" formatCode="_(* #,##0.0_);_(* \(#,##0.0\);_(* &quot;-&quot;??_);_(@_)"/>
    <numFmt numFmtId="172" formatCode="_(* #,##0.0_);_(* \(#,##0.0\);_(* &quot;-&quot;?_);_(@_)"/>
  </numFmts>
  <fonts count="58" x14ac:knownFonts="1"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name val="Arial Armenian"/>
      <family val="2"/>
    </font>
    <font>
      <sz val="10"/>
      <name val="Times Armenian"/>
      <family val="1"/>
    </font>
    <font>
      <sz val="11"/>
      <name val="GHEA Grapalat"/>
      <family val="3"/>
    </font>
    <font>
      <sz val="9"/>
      <name val="GHEA Grapalat"/>
      <family val="3"/>
    </font>
    <font>
      <sz val="10"/>
      <name val="GHEA Grapalat"/>
      <family val="3"/>
    </font>
    <font>
      <b/>
      <sz val="10"/>
      <color indexed="8"/>
      <name val="GHEA Grapalat"/>
      <family val="3"/>
    </font>
    <font>
      <b/>
      <sz val="1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i/>
      <sz val="11"/>
      <name val="GHEA Grapalat"/>
      <family val="3"/>
    </font>
    <font>
      <sz val="12"/>
      <name val="GHEA Grapalat"/>
      <family val="3"/>
    </font>
    <font>
      <b/>
      <sz val="10"/>
      <name val="GHEA Grapalat"/>
      <family val="2"/>
    </font>
    <font>
      <b/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3"/>
    </font>
    <font>
      <b/>
      <sz val="14"/>
      <name val="GHEA Grapalat"/>
      <family val="2"/>
    </font>
    <font>
      <b/>
      <sz val="9"/>
      <name val="GHEA Grapalat"/>
      <family val="2"/>
    </font>
    <font>
      <b/>
      <sz val="12"/>
      <color indexed="8"/>
      <name val="GHEA Grapalat"/>
      <family val="3"/>
    </font>
    <font>
      <b/>
      <u/>
      <sz val="12"/>
      <color indexed="8"/>
      <name val="GHEA Grapalat"/>
      <family val="3"/>
    </font>
    <font>
      <i/>
      <sz val="12"/>
      <name val="GHEA Grapalat"/>
      <family val="3"/>
    </font>
    <font>
      <i/>
      <sz val="10"/>
      <name val="GHEA Grapalat"/>
      <family val="2"/>
    </font>
    <font>
      <sz val="10"/>
      <name val="GHEA Grapalat"/>
      <family val="2"/>
    </font>
    <font>
      <sz val="12"/>
      <color indexed="8"/>
      <name val="GHEA Grapalat"/>
      <family val="3"/>
    </font>
    <font>
      <i/>
      <sz val="10"/>
      <color indexed="8"/>
      <name val="GHEA Grapalat"/>
      <family val="2"/>
    </font>
    <font>
      <sz val="12"/>
      <name val="GHEA Grapalat"/>
      <family val="2"/>
    </font>
    <font>
      <i/>
      <sz val="12"/>
      <name val="GHEA Grapalat"/>
      <family val="2"/>
    </font>
    <font>
      <b/>
      <i/>
      <sz val="12"/>
      <color theme="1"/>
      <name val="GHEA Grapalat"/>
      <family val="3"/>
    </font>
    <font>
      <sz val="12"/>
      <color theme="1"/>
      <name val="GHEA Grapalat"/>
      <family val="3"/>
    </font>
    <font>
      <sz val="11"/>
      <name val="Calibri"/>
      <family val="2"/>
    </font>
    <font>
      <sz val="12"/>
      <name val="Calibri"/>
      <family val="2"/>
    </font>
    <font>
      <b/>
      <sz val="11"/>
      <name val="Calibri"/>
      <family val="2"/>
    </font>
    <font>
      <b/>
      <sz val="8"/>
      <name val="GHEA Grapalat"/>
      <family val="2"/>
    </font>
    <font>
      <b/>
      <sz val="12"/>
      <color theme="1"/>
      <name val="GHEA Grapalat"/>
      <family val="3"/>
    </font>
    <font>
      <sz val="12"/>
      <color rgb="FF000000"/>
      <name val="GHEA Grapalat"/>
      <family val="3"/>
    </font>
    <font>
      <sz val="12"/>
      <color theme="0"/>
      <name val="GHEA Grapalat"/>
      <family val="3"/>
    </font>
    <font>
      <sz val="11"/>
      <color indexed="8"/>
      <name val="GHEA Grapalat"/>
      <family val="3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63">
    <xf numFmtId="0" fontId="0" fillId="0" borderId="0">
      <alignment horizontal="left" vertical="top" wrapText="1"/>
    </xf>
    <xf numFmtId="165" fontId="18" fillId="0" borderId="0" applyFont="0" applyFill="0" applyBorder="0" applyAlignment="0" applyProtection="0">
      <alignment horizontal="left" vertical="top" wrapText="1"/>
    </xf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6" fontId="18" fillId="0" borderId="0" applyFont="0" applyFill="0" applyBorder="0" applyAlignment="0" applyProtection="0">
      <alignment horizontal="left" vertical="top" wrapText="1"/>
    </xf>
    <xf numFmtId="0" fontId="18" fillId="0" borderId="0">
      <alignment horizontal="left" vertical="top" wrapText="1"/>
    </xf>
    <xf numFmtId="0" fontId="19" fillId="0" borderId="0"/>
    <xf numFmtId="0" fontId="20" fillId="0" borderId="0"/>
    <xf numFmtId="0" fontId="21" fillId="0" borderId="0"/>
    <xf numFmtId="0" fontId="20" fillId="0" borderId="0"/>
    <xf numFmtId="0" fontId="22" fillId="0" borderId="0"/>
    <xf numFmtId="0" fontId="23" fillId="0" borderId="0">
      <alignment vertical="center"/>
    </xf>
    <xf numFmtId="167" fontId="18" fillId="0" borderId="0" applyFill="0" applyBorder="0" applyProtection="0">
      <alignment horizontal="right" vertical="top"/>
    </xf>
    <xf numFmtId="0" fontId="20" fillId="0" borderId="0"/>
    <xf numFmtId="0" fontId="18" fillId="0" borderId="0">
      <alignment horizontal="left" vertical="top" wrapText="1"/>
    </xf>
    <xf numFmtId="0" fontId="21" fillId="0" borderId="0"/>
    <xf numFmtId="0" fontId="21" fillId="0" borderId="0"/>
    <xf numFmtId="0" fontId="18" fillId="0" borderId="0">
      <alignment horizontal="left" vertical="top" wrapText="1"/>
    </xf>
    <xf numFmtId="0" fontId="22" fillId="0" borderId="0"/>
    <xf numFmtId="0" fontId="19" fillId="0" borderId="0"/>
    <xf numFmtId="166" fontId="19" fillId="0" borderId="0" applyFont="0" applyFill="0" applyBorder="0" applyAlignment="0" applyProtection="0"/>
    <xf numFmtId="167" fontId="53" fillId="0" borderId="0" applyFill="0" applyBorder="0" applyProtection="0">
      <alignment horizontal="right" vertical="top"/>
    </xf>
    <xf numFmtId="0" fontId="23" fillId="0" borderId="0"/>
    <xf numFmtId="164" fontId="23" fillId="0" borderId="0" applyFont="0" applyFill="0" applyBorder="0" applyAlignment="0" applyProtection="0"/>
  </cellStyleXfs>
  <cellXfs count="419">
    <xf numFmtId="0" fontId="0" fillId="0" borderId="0" xfId="0">
      <alignment horizontal="left" vertical="top" wrapText="1"/>
    </xf>
    <xf numFmtId="0" fontId="26" fillId="0" borderId="0" xfId="0" applyFont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4" fillId="0" borderId="0" xfId="49" applyFont="1" applyFill="1" applyAlignment="1">
      <alignment vertical="center"/>
    </xf>
    <xf numFmtId="170" fontId="24" fillId="0" borderId="0" xfId="50" applyNumberFormat="1" applyFont="1" applyFill="1" applyBorder="1" applyAlignment="1">
      <alignment horizontal="left" vertical="center" wrapText="1"/>
    </xf>
    <xf numFmtId="171" fontId="35" fillId="0" borderId="0" xfId="43" applyNumberFormat="1" applyFont="1" applyFill="1" applyBorder="1" applyAlignment="1">
      <alignment horizontal="right" vertical="center"/>
    </xf>
    <xf numFmtId="0" fontId="24" fillId="0" borderId="0" xfId="49" applyFont="1" applyFill="1" applyBorder="1" applyAlignment="1">
      <alignment horizontal="left" vertical="center"/>
    </xf>
    <xf numFmtId="0" fontId="35" fillId="33" borderId="0" xfId="0" applyFont="1" applyFill="1" applyBorder="1" applyAlignment="1">
      <alignment horizontal="right"/>
    </xf>
    <xf numFmtId="0" fontId="35" fillId="0" borderId="0" xfId="45" applyFont="1" applyFill="1" applyAlignment="1">
      <alignment horizontal="right" vertical="center"/>
    </xf>
    <xf numFmtId="0" fontId="35" fillId="0" borderId="0" xfId="0" applyFont="1" applyAlignment="1">
      <alignment horizontal="right"/>
    </xf>
    <xf numFmtId="0" fontId="28" fillId="0" borderId="0" xfId="0" applyFont="1" applyAlignment="1">
      <alignment horizontal="center" vertical="center" wrapText="1"/>
    </xf>
    <xf numFmtId="0" fontId="25" fillId="33" borderId="20" xfId="0" applyFont="1" applyFill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top" wrapText="1"/>
    </xf>
    <xf numFmtId="0" fontId="35" fillId="33" borderId="11" xfId="0" applyFont="1" applyFill="1" applyBorder="1" applyAlignment="1">
      <alignment horizontal="left" vertical="top" wrapText="1"/>
    </xf>
    <xf numFmtId="0" fontId="24" fillId="33" borderId="11" xfId="0" applyFont="1" applyFill="1" applyBorder="1" applyAlignment="1">
      <alignment horizontal="left" vertical="top" wrapText="1"/>
    </xf>
    <xf numFmtId="0" fontId="24" fillId="33" borderId="21" xfId="0" applyFont="1" applyFill="1" applyBorder="1" applyAlignment="1">
      <alignment horizontal="left" vertical="top" wrapText="1"/>
    </xf>
    <xf numFmtId="0" fontId="24" fillId="33" borderId="22" xfId="0" applyFont="1" applyFill="1" applyBorder="1" applyAlignment="1">
      <alignment horizontal="left" vertical="top" wrapText="1"/>
    </xf>
    <xf numFmtId="0" fontId="35" fillId="33" borderId="21" xfId="0" applyFont="1" applyFill="1" applyBorder="1" applyAlignment="1">
      <alignment horizontal="left" vertical="top" wrapText="1"/>
    </xf>
    <xf numFmtId="0" fontId="24" fillId="33" borderId="23" xfId="0" applyFont="1" applyFill="1" applyBorder="1" applyAlignment="1">
      <alignment horizontal="left" vertical="top" wrapText="1"/>
    </xf>
    <xf numFmtId="0" fontId="24" fillId="33" borderId="24" xfId="0" applyFont="1" applyFill="1" applyBorder="1" applyAlignment="1">
      <alignment horizontal="left" vertical="top" wrapText="1"/>
    </xf>
    <xf numFmtId="0" fontId="24" fillId="0" borderId="0" xfId="0" applyFont="1" applyAlignment="1"/>
    <xf numFmtId="0" fontId="25" fillId="33" borderId="0" xfId="0" applyFont="1" applyFill="1" applyAlignment="1">
      <alignment vertical="center" wrapText="1"/>
    </xf>
    <xf numFmtId="0" fontId="35" fillId="33" borderId="0" xfId="45" applyFont="1" applyFill="1" applyAlignment="1">
      <alignment horizontal="right" vertical="center"/>
    </xf>
    <xf numFmtId="0" fontId="35" fillId="33" borderId="0" xfId="45" applyFont="1" applyFill="1" applyAlignment="1">
      <alignment vertical="center"/>
    </xf>
    <xf numFmtId="0" fontId="24" fillId="0" borderId="11" xfId="0" applyFont="1" applyBorder="1" applyAlignment="1">
      <alignment horizontal="center" vertical="top" wrapText="1"/>
    </xf>
    <xf numFmtId="0" fontId="24" fillId="0" borderId="25" xfId="0" applyFont="1" applyBorder="1" applyAlignment="1">
      <alignment horizontal="left" vertical="top" wrapText="1"/>
    </xf>
    <xf numFmtId="0" fontId="26" fillId="33" borderId="0" xfId="0" applyFont="1" applyFill="1" applyAlignment="1">
      <alignment horizontal="left" vertical="top" wrapText="1"/>
    </xf>
    <xf numFmtId="49" fontId="35" fillId="33" borderId="11" xfId="0" applyNumberFormat="1" applyFont="1" applyFill="1" applyBorder="1" applyAlignment="1">
      <alignment horizontal="left" vertical="top" wrapText="1"/>
    </xf>
    <xf numFmtId="0" fontId="24" fillId="33" borderId="0" xfId="49" applyFont="1" applyFill="1" applyAlignment="1">
      <alignment vertical="center"/>
    </xf>
    <xf numFmtId="170" fontId="24" fillId="33" borderId="0" xfId="50" applyNumberFormat="1" applyFont="1" applyFill="1" applyBorder="1" applyAlignment="1">
      <alignment horizontal="left" vertical="center" wrapText="1"/>
    </xf>
    <xf numFmtId="0" fontId="24" fillId="33" borderId="0" xfId="49" applyFont="1" applyFill="1" applyBorder="1" applyAlignment="1">
      <alignment horizontal="left" vertical="center"/>
    </xf>
    <xf numFmtId="0" fontId="26" fillId="33" borderId="0" xfId="0" applyFont="1" applyFill="1" applyBorder="1" applyAlignment="1">
      <alignment horizontal="left" vertical="top" wrapText="1"/>
    </xf>
    <xf numFmtId="0" fontId="36" fillId="33" borderId="0" xfId="0" applyFont="1" applyFill="1" applyBorder="1" applyAlignment="1">
      <alignment horizontal="left" vertical="top" wrapText="1"/>
    </xf>
    <xf numFmtId="0" fontId="33" fillId="0" borderId="21" xfId="0" applyFont="1" applyBorder="1" applyAlignment="1">
      <alignment horizontal="left" vertical="center" wrapText="1"/>
    </xf>
    <xf numFmtId="0" fontId="33" fillId="0" borderId="0" xfId="0" applyFont="1" applyAlignment="1">
      <alignment horizontal="left" vertical="center" wrapText="1"/>
    </xf>
    <xf numFmtId="0" fontId="38" fillId="0" borderId="0" xfId="0" applyFont="1" applyAlignment="1">
      <alignment horizontal="left" vertical="center" wrapText="1"/>
    </xf>
    <xf numFmtId="2" fontId="28" fillId="33" borderId="0" xfId="0" applyNumberFormat="1" applyFont="1" applyFill="1" applyAlignment="1">
      <alignment horizontal="right" vertical="center" wrapText="1"/>
    </xf>
    <xf numFmtId="0" fontId="24" fillId="33" borderId="21" xfId="0" applyFont="1" applyFill="1" applyBorder="1" applyAlignment="1">
      <alignment horizontal="center" vertical="center" wrapText="1"/>
    </xf>
    <xf numFmtId="167" fontId="35" fillId="0" borderId="21" xfId="51" applyNumberFormat="1" applyFont="1" applyFill="1" applyBorder="1" applyAlignment="1">
      <alignment horizontal="right" vertical="top"/>
    </xf>
    <xf numFmtId="0" fontId="24" fillId="33" borderId="13" xfId="0" applyFont="1" applyFill="1" applyBorder="1" applyAlignment="1">
      <alignment horizontal="left" vertical="top" wrapText="1"/>
    </xf>
    <xf numFmtId="0" fontId="24" fillId="33" borderId="14" xfId="0" applyFont="1" applyFill="1" applyBorder="1" applyAlignment="1">
      <alignment horizontal="left" vertical="top" wrapText="1"/>
    </xf>
    <xf numFmtId="0" fontId="30" fillId="34" borderId="33" xfId="0" applyFont="1" applyFill="1" applyBorder="1" applyAlignment="1">
      <alignment horizontal="left" vertical="top" wrapText="1"/>
    </xf>
    <xf numFmtId="0" fontId="29" fillId="34" borderId="33" xfId="0" applyFont="1" applyFill="1" applyBorder="1" applyAlignment="1">
      <alignment horizontal="left" vertical="top" wrapText="1"/>
    </xf>
    <xf numFmtId="168" fontId="32" fillId="33" borderId="33" xfId="0" applyNumberFormat="1" applyFont="1" applyFill="1" applyBorder="1" applyAlignment="1">
      <alignment horizontal="center" vertical="center" wrapText="1"/>
    </xf>
    <xf numFmtId="0" fontId="24" fillId="0" borderId="0" xfId="0" applyFont="1" applyBorder="1" applyAlignment="1">
      <alignment horizontal="right" vertical="center" wrapText="1"/>
    </xf>
    <xf numFmtId="0" fontId="24" fillId="33" borderId="33" xfId="0" applyFont="1" applyFill="1" applyBorder="1" applyAlignment="1">
      <alignment horizontal="left" vertical="top" wrapText="1"/>
    </xf>
    <xf numFmtId="0" fontId="35" fillId="0" borderId="0" xfId="45" applyFont="1" applyFill="1" applyAlignment="1">
      <alignment vertical="center"/>
    </xf>
    <xf numFmtId="0" fontId="25" fillId="0" borderId="0" xfId="0" applyFont="1" applyFill="1" applyAlignment="1">
      <alignment vertical="center" wrapText="1"/>
    </xf>
    <xf numFmtId="0" fontId="35" fillId="0" borderId="0" xfId="0" applyNumberFormat="1" applyFont="1" applyFill="1" applyAlignment="1">
      <alignment vertical="center" wrapText="1"/>
    </xf>
    <xf numFmtId="49" fontId="28" fillId="0" borderId="0" xfId="0" applyNumberFormat="1" applyFont="1" applyFill="1" applyAlignment="1">
      <alignment horizontal="center" vertical="center" wrapText="1"/>
    </xf>
    <xf numFmtId="0" fontId="35" fillId="0" borderId="0" xfId="0" applyNumberFormat="1" applyFont="1" applyFill="1" applyAlignment="1">
      <alignment horizontal="center" vertical="center" wrapText="1"/>
    </xf>
    <xf numFmtId="168" fontId="28" fillId="0" borderId="0" xfId="0" applyNumberFormat="1" applyFont="1" applyFill="1" applyAlignment="1">
      <alignment horizontal="center" vertical="center" wrapText="1"/>
    </xf>
    <xf numFmtId="0" fontId="32" fillId="0" borderId="0" xfId="0" applyFont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49" fontId="27" fillId="0" borderId="33" xfId="0" applyNumberFormat="1" applyFont="1" applyFill="1" applyBorder="1" applyAlignment="1">
      <alignment horizontal="center" vertical="center" textRotation="90" wrapText="1"/>
    </xf>
    <xf numFmtId="168" fontId="27" fillId="0" borderId="33" xfId="0" applyNumberFormat="1" applyFont="1" applyFill="1" applyBorder="1" applyAlignment="1">
      <alignment horizontal="center" vertical="center" wrapText="1"/>
    </xf>
    <xf numFmtId="49" fontId="39" fillId="0" borderId="33" xfId="0" applyNumberFormat="1" applyFont="1" applyFill="1" applyBorder="1" applyAlignment="1">
      <alignment horizontal="center" vertical="center" textRotation="90" wrapText="1"/>
    </xf>
    <xf numFmtId="0" fontId="39" fillId="0" borderId="33" xfId="0" applyNumberFormat="1" applyFont="1" applyFill="1" applyBorder="1" applyAlignment="1">
      <alignment horizontal="center" vertical="center" wrapText="1"/>
    </xf>
    <xf numFmtId="168" fontId="39" fillId="0" borderId="35" xfId="0" applyNumberFormat="1" applyFont="1" applyFill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33" borderId="33" xfId="0" applyFont="1" applyFill="1" applyBorder="1" applyAlignment="1">
      <alignment horizontal="center" vertical="center" wrapText="1"/>
    </xf>
    <xf numFmtId="0" fontId="40" fillId="33" borderId="33" xfId="0" applyFont="1" applyFill="1" applyBorder="1" applyAlignment="1">
      <alignment horizontal="center" vertical="center" wrapText="1"/>
    </xf>
    <xf numFmtId="168" fontId="34" fillId="33" borderId="33" xfId="0" applyNumberFormat="1" applyFont="1" applyFill="1" applyBorder="1" applyAlignment="1">
      <alignment horizontal="center" vertical="center" wrapText="1"/>
    </xf>
    <xf numFmtId="168" fontId="39" fillId="33" borderId="33" xfId="0" applyNumberFormat="1" applyFont="1" applyFill="1" applyBorder="1" applyAlignment="1">
      <alignment horizontal="center" vertical="center" wrapText="1"/>
    </xf>
    <xf numFmtId="0" fontId="32" fillId="33" borderId="0" xfId="0" applyFont="1" applyFill="1" applyAlignment="1">
      <alignment horizontal="center" vertical="center" wrapText="1"/>
    </xf>
    <xf numFmtId="164" fontId="32" fillId="0" borderId="0" xfId="1" applyNumberFormat="1" applyFont="1" applyAlignment="1">
      <alignment vertical="center" wrapText="1"/>
    </xf>
    <xf numFmtId="164" fontId="25" fillId="33" borderId="0" xfId="1" applyNumberFormat="1" applyFont="1" applyFill="1" applyAlignment="1">
      <alignment vertical="center" wrapText="1"/>
    </xf>
    <xf numFmtId="0" fontId="35" fillId="33" borderId="0" xfId="0" applyNumberFormat="1" applyFont="1" applyFill="1" applyAlignment="1">
      <alignment vertical="center" wrapText="1"/>
    </xf>
    <xf numFmtId="164" fontId="26" fillId="0" borderId="0" xfId="1" applyNumberFormat="1" applyFont="1" applyAlignment="1">
      <alignment horizontal="center" vertical="center" wrapText="1"/>
    </xf>
    <xf numFmtId="49" fontId="27" fillId="0" borderId="35" xfId="0" applyNumberFormat="1" applyFont="1" applyFill="1" applyBorder="1" applyAlignment="1">
      <alignment horizontal="center" vertical="center" textRotation="90" wrapText="1"/>
    </xf>
    <xf numFmtId="168" fontId="39" fillId="0" borderId="33" xfId="0" applyNumberFormat="1" applyFont="1" applyFill="1" applyBorder="1" applyAlignment="1">
      <alignment horizontal="center" vertical="center" wrapText="1"/>
    </xf>
    <xf numFmtId="164" fontId="32" fillId="0" borderId="0" xfId="1" applyNumberFormat="1" applyFont="1" applyAlignment="1">
      <alignment horizontal="center" vertical="center" wrapText="1"/>
    </xf>
    <xf numFmtId="164" fontId="32" fillId="33" borderId="0" xfId="1" applyNumberFormat="1" applyFont="1" applyFill="1" applyAlignment="1">
      <alignment horizontal="center" vertical="center" wrapText="1"/>
    </xf>
    <xf numFmtId="168" fontId="32" fillId="0" borderId="0" xfId="0" applyNumberFormat="1" applyFont="1" applyAlignment="1">
      <alignment vertical="center" wrapText="1"/>
    </xf>
    <xf numFmtId="0" fontId="28" fillId="33" borderId="0" xfId="0" applyFont="1" applyFill="1" applyBorder="1" applyAlignment="1">
      <alignment horizontal="right" vertical="top" wrapText="1"/>
    </xf>
    <xf numFmtId="171" fontId="35" fillId="33" borderId="0" xfId="43" applyNumberFormat="1" applyFont="1" applyFill="1" applyBorder="1" applyAlignment="1">
      <alignment horizontal="right" vertical="center"/>
    </xf>
    <xf numFmtId="0" fontId="43" fillId="33" borderId="0" xfId="0" applyFont="1" applyFill="1">
      <alignment horizontal="left" vertical="top" wrapText="1"/>
    </xf>
    <xf numFmtId="168" fontId="34" fillId="0" borderId="35" xfId="0" applyNumberFormat="1" applyFont="1" applyFill="1" applyBorder="1" applyAlignment="1">
      <alignment horizontal="center" vertical="center" wrapText="1"/>
    </xf>
    <xf numFmtId="168" fontId="26" fillId="0" borderId="0" xfId="0" applyNumberFormat="1" applyFont="1" applyFill="1" applyBorder="1" applyAlignment="1">
      <alignment horizontal="right" vertical="center" wrapText="1"/>
    </xf>
    <xf numFmtId="0" fontId="35" fillId="0" borderId="0" xfId="0" applyNumberFormat="1" applyFont="1" applyFill="1" applyAlignment="1">
      <alignment horizontal="center" vertical="center" wrapText="1"/>
    </xf>
    <xf numFmtId="0" fontId="24" fillId="33" borderId="20" xfId="0" applyFont="1" applyFill="1" applyBorder="1" applyAlignment="1">
      <alignment horizontal="left" vertical="top" wrapText="1"/>
    </xf>
    <xf numFmtId="0" fontId="24" fillId="33" borderId="33" xfId="0" applyFont="1" applyFill="1" applyBorder="1" applyAlignment="1">
      <alignment horizontal="center" vertical="center" wrapText="1"/>
    </xf>
    <xf numFmtId="0" fontId="29" fillId="0" borderId="33" xfId="0" applyFont="1" applyFill="1" applyBorder="1">
      <alignment horizontal="left" vertical="top" wrapText="1"/>
    </xf>
    <xf numFmtId="0" fontId="29" fillId="0" borderId="0" xfId="0" applyNumberFormat="1" applyFont="1" applyFill="1" applyBorder="1" applyAlignment="1" applyProtection="1">
      <alignment horizontal="left" vertical="top" wrapText="1"/>
    </xf>
    <xf numFmtId="167" fontId="35" fillId="34" borderId="33" xfId="51" applyNumberFormat="1" applyFont="1" applyFill="1" applyBorder="1" applyAlignment="1">
      <alignment horizontal="center" vertical="center"/>
    </xf>
    <xf numFmtId="0" fontId="35" fillId="0" borderId="33" xfId="0" applyFont="1" applyBorder="1" applyAlignment="1">
      <alignment horizontal="left" vertical="top" wrapText="1"/>
    </xf>
    <xf numFmtId="0" fontId="24" fillId="0" borderId="33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left" vertical="top" wrapText="1"/>
    </xf>
    <xf numFmtId="0" fontId="33" fillId="0" borderId="15" xfId="0" applyFont="1" applyBorder="1" applyAlignment="1">
      <alignment horizontal="left" vertical="center" wrapText="1"/>
    </xf>
    <xf numFmtId="0" fontId="24" fillId="33" borderId="0" xfId="0" applyFont="1" applyFill="1" applyBorder="1" applyAlignment="1">
      <alignment horizontal="left" vertical="top" wrapText="1"/>
    </xf>
    <xf numFmtId="0" fontId="24" fillId="0" borderId="0" xfId="0" applyNumberFormat="1" applyFont="1" applyFill="1" applyBorder="1" applyAlignment="1">
      <alignment horizontal="right" wrapText="1"/>
    </xf>
    <xf numFmtId="167" fontId="35" fillId="0" borderId="33" xfId="51" applyNumberFormat="1" applyFont="1" applyFill="1" applyBorder="1" applyAlignment="1">
      <alignment horizontal="right" vertical="top"/>
    </xf>
    <xf numFmtId="167" fontId="35" fillId="0" borderId="23" xfId="51" applyNumberFormat="1" applyFont="1" applyFill="1" applyBorder="1" applyAlignment="1">
      <alignment horizontal="right" vertical="top"/>
    </xf>
    <xf numFmtId="0" fontId="24" fillId="33" borderId="12" xfId="0" applyFont="1" applyFill="1" applyBorder="1" applyAlignment="1">
      <alignment horizontal="left" vertical="top" wrapText="1"/>
    </xf>
    <xf numFmtId="0" fontId="43" fillId="33" borderId="33" xfId="0" applyFont="1" applyFill="1" applyBorder="1" applyAlignment="1">
      <alignment horizontal="left" vertical="top" wrapText="1"/>
    </xf>
    <xf numFmtId="0" fontId="24" fillId="0" borderId="18" xfId="0" applyFont="1" applyBorder="1" applyAlignment="1">
      <alignment horizontal="left" vertical="top" wrapText="1"/>
    </xf>
    <xf numFmtId="0" fontId="24" fillId="33" borderId="34" xfId="0" applyFont="1" applyFill="1" applyBorder="1" applyAlignment="1">
      <alignment horizontal="left" vertical="top" wrapText="1"/>
    </xf>
    <xf numFmtId="0" fontId="24" fillId="33" borderId="27" xfId="0" applyFont="1" applyFill="1" applyBorder="1" applyAlignment="1">
      <alignment horizontal="right" vertical="top" wrapText="1"/>
    </xf>
    <xf numFmtId="167" fontId="35" fillId="33" borderId="33" xfId="0" applyNumberFormat="1" applyFont="1" applyFill="1" applyBorder="1" applyAlignment="1">
      <alignment horizontal="center" vertical="top" wrapText="1"/>
    </xf>
    <xf numFmtId="0" fontId="33" fillId="33" borderId="33" xfId="0" applyFont="1" applyFill="1" applyBorder="1" applyAlignment="1">
      <alignment horizontal="left" vertical="top" wrapText="1"/>
    </xf>
    <xf numFmtId="0" fontId="42" fillId="33" borderId="33" xfId="0" applyFont="1" applyFill="1" applyBorder="1" applyAlignment="1">
      <alignment horizontal="left" vertical="top" wrapText="1"/>
    </xf>
    <xf numFmtId="0" fontId="43" fillId="33" borderId="37" xfId="0" applyFont="1" applyFill="1" applyBorder="1" applyAlignment="1">
      <alignment horizontal="center" vertical="top" wrapText="1"/>
    </xf>
    <xf numFmtId="0" fontId="43" fillId="33" borderId="36" xfId="0" applyFont="1" applyFill="1" applyBorder="1" applyAlignment="1">
      <alignment horizontal="left" vertical="top" wrapText="1"/>
    </xf>
    <xf numFmtId="0" fontId="43" fillId="33" borderId="0" xfId="0" applyFont="1" applyFill="1" applyBorder="1" applyAlignment="1">
      <alignment horizontal="left" vertical="top" wrapText="1"/>
    </xf>
    <xf numFmtId="167" fontId="43" fillId="0" borderId="0" xfId="51" applyNumberFormat="1" applyFont="1" applyBorder="1" applyAlignment="1">
      <alignment horizontal="right" vertical="top"/>
    </xf>
    <xf numFmtId="0" fontId="43" fillId="33" borderId="0" xfId="0" applyFont="1" applyFill="1" applyBorder="1">
      <alignment horizontal="left" vertical="top" wrapText="1"/>
    </xf>
    <xf numFmtId="0" fontId="37" fillId="33" borderId="0" xfId="0" applyFont="1" applyFill="1" applyBorder="1" applyAlignment="1">
      <alignment vertical="top"/>
    </xf>
    <xf numFmtId="0" fontId="43" fillId="33" borderId="0" xfId="0" applyFont="1" applyFill="1" applyAlignment="1">
      <alignment horizontal="left" vertical="top" wrapText="1"/>
    </xf>
    <xf numFmtId="0" fontId="43" fillId="0" borderId="0" xfId="0" applyFont="1">
      <alignment horizontal="left" vertical="top" wrapText="1"/>
    </xf>
    <xf numFmtId="0" fontId="46" fillId="0" borderId="33" xfId="0" applyFont="1" applyBorder="1" applyAlignment="1">
      <alignment horizontal="left" vertical="top" wrapText="1"/>
    </xf>
    <xf numFmtId="0" fontId="29" fillId="34" borderId="33" xfId="0" applyFont="1" applyFill="1" applyBorder="1" applyAlignment="1">
      <alignment horizontal="right" vertical="top" wrapText="1"/>
    </xf>
    <xf numFmtId="0" fontId="30" fillId="34" borderId="33" xfId="0" applyFont="1" applyFill="1" applyBorder="1">
      <alignment horizontal="left" vertical="top" wrapText="1"/>
    </xf>
    <xf numFmtId="0" fontId="29" fillId="34" borderId="33" xfId="0" applyFont="1" applyFill="1" applyBorder="1">
      <alignment horizontal="left" vertical="top" wrapText="1"/>
    </xf>
    <xf numFmtId="0" fontId="34" fillId="34" borderId="33" xfId="0" applyFont="1" applyFill="1" applyBorder="1" applyAlignment="1">
      <alignment horizontal="center" vertical="center" wrapText="1"/>
    </xf>
    <xf numFmtId="169" fontId="34" fillId="34" borderId="33" xfId="0" applyNumberFormat="1" applyFont="1" applyFill="1" applyBorder="1" applyAlignment="1">
      <alignment horizontal="center" vertical="center" wrapText="1"/>
    </xf>
    <xf numFmtId="0" fontId="34" fillId="34" borderId="0" xfId="0" applyFont="1" applyFill="1" applyAlignment="1">
      <alignment vertical="center" wrapText="1"/>
    </xf>
    <xf numFmtId="0" fontId="37" fillId="33" borderId="0" xfId="0" applyFont="1" applyFill="1" applyBorder="1" applyAlignment="1">
      <alignment horizontal="center" vertical="top"/>
    </xf>
    <xf numFmtId="0" fontId="47" fillId="0" borderId="33" xfId="0" applyFont="1" applyBorder="1">
      <alignment horizontal="left" vertical="top" wrapText="1"/>
    </xf>
    <xf numFmtId="0" fontId="48" fillId="34" borderId="33" xfId="0" applyFont="1" applyFill="1" applyBorder="1" applyAlignment="1">
      <alignment horizontal="left" vertical="center" wrapText="1"/>
    </xf>
    <xf numFmtId="0" fontId="42" fillId="0" borderId="33" xfId="0" applyFont="1" applyBorder="1" applyAlignment="1">
      <alignment horizontal="right" vertical="top" wrapText="1"/>
    </xf>
    <xf numFmtId="0" fontId="32" fillId="34" borderId="33" xfId="0" applyFont="1" applyFill="1" applyBorder="1" applyAlignment="1">
      <alignment horizontal="left" vertical="center" wrapText="1"/>
    </xf>
    <xf numFmtId="0" fontId="32" fillId="0" borderId="33" xfId="0" applyFont="1" applyBorder="1" applyAlignment="1">
      <alignment vertical="center" wrapText="1"/>
    </xf>
    <xf numFmtId="168" fontId="32" fillId="0" borderId="33" xfId="0" applyNumberFormat="1" applyFont="1" applyBorder="1" applyAlignment="1">
      <alignment vertical="center" wrapText="1"/>
    </xf>
    <xf numFmtId="0" fontId="32" fillId="34" borderId="33" xfId="0" applyFont="1" applyFill="1" applyBorder="1" applyAlignment="1">
      <alignment horizontal="center" vertical="center" wrapText="1"/>
    </xf>
    <xf numFmtId="0" fontId="45" fillId="34" borderId="33" xfId="0" applyFont="1" applyFill="1" applyBorder="1" applyAlignment="1">
      <alignment horizontal="left" vertical="top" wrapText="1"/>
    </xf>
    <xf numFmtId="0" fontId="37" fillId="33" borderId="0" xfId="0" applyFont="1" applyFill="1" applyBorder="1" applyAlignment="1">
      <alignment horizontal="center" vertical="top"/>
    </xf>
    <xf numFmtId="0" fontId="32" fillId="33" borderId="22" xfId="0" applyFont="1" applyFill="1" applyBorder="1" applyAlignment="1">
      <alignment horizontal="left" vertical="top" wrapText="1"/>
    </xf>
    <xf numFmtId="0" fontId="32" fillId="0" borderId="15" xfId="0" applyFont="1" applyFill="1" applyBorder="1" applyAlignment="1">
      <alignment horizontal="left" vertical="top" wrapText="1"/>
    </xf>
    <xf numFmtId="0" fontId="32" fillId="0" borderId="18" xfId="0" applyFont="1" applyFill="1" applyBorder="1" applyAlignment="1">
      <alignment horizontal="left" vertical="top" wrapText="1"/>
    </xf>
    <xf numFmtId="0" fontId="41" fillId="0" borderId="15" xfId="0" applyFont="1" applyFill="1" applyBorder="1" applyAlignment="1">
      <alignment horizontal="left" vertical="top" wrapText="1"/>
    </xf>
    <xf numFmtId="0" fontId="32" fillId="0" borderId="15" xfId="44" applyFont="1" applyFill="1" applyBorder="1" applyAlignment="1">
      <alignment horizontal="left" vertical="top" wrapText="1"/>
    </xf>
    <xf numFmtId="169" fontId="32" fillId="34" borderId="33" xfId="0" applyNumberFormat="1" applyFont="1" applyFill="1" applyBorder="1" applyAlignment="1">
      <alignment horizontal="center" vertical="center" wrapText="1"/>
    </xf>
    <xf numFmtId="0" fontId="30" fillId="0" borderId="33" xfId="0" applyFont="1" applyBorder="1" applyAlignment="1">
      <alignment horizontal="left" vertical="top" wrapText="1"/>
    </xf>
    <xf numFmtId="0" fontId="35" fillId="34" borderId="33" xfId="0" applyFont="1" applyFill="1" applyBorder="1" applyAlignment="1">
      <alignment horizontal="left" vertical="top" wrapText="1"/>
    </xf>
    <xf numFmtId="0" fontId="24" fillId="34" borderId="33" xfId="0" applyFont="1" applyFill="1" applyBorder="1" applyAlignment="1">
      <alignment horizontal="left" vertical="top" wrapText="1"/>
    </xf>
    <xf numFmtId="0" fontId="31" fillId="34" borderId="33" xfId="0" applyFont="1" applyFill="1" applyBorder="1" applyAlignment="1">
      <alignment horizontal="left" vertical="top" wrapText="1"/>
    </xf>
    <xf numFmtId="0" fontId="43" fillId="0" borderId="0" xfId="0" applyFont="1" applyAlignment="1">
      <alignment horizontal="left" vertical="top" wrapText="1"/>
    </xf>
    <xf numFmtId="0" fontId="31" fillId="0" borderId="33" xfId="0" applyFont="1" applyFill="1" applyBorder="1" applyAlignment="1">
      <alignment horizontal="left" vertical="top" wrapText="1"/>
    </xf>
    <xf numFmtId="167" fontId="46" fillId="0" borderId="33" xfId="51" applyNumberFormat="1" applyFont="1" applyFill="1" applyBorder="1" applyAlignment="1">
      <alignment horizontal="right" vertical="top"/>
    </xf>
    <xf numFmtId="0" fontId="46" fillId="33" borderId="22" xfId="0" applyFont="1" applyFill="1" applyBorder="1" applyAlignment="1">
      <alignment horizontal="left" vertical="top" wrapText="1"/>
    </xf>
    <xf numFmtId="169" fontId="32" fillId="0" borderId="33" xfId="0" applyNumberFormat="1" applyFont="1" applyBorder="1" applyAlignment="1">
      <alignment vertical="center" wrapText="1"/>
    </xf>
    <xf numFmtId="169" fontId="42" fillId="34" borderId="33" xfId="0" applyNumberFormat="1" applyFont="1" applyFill="1" applyBorder="1" applyAlignment="1">
      <alignment horizontal="right" vertical="center" wrapText="1"/>
    </xf>
    <xf numFmtId="167" fontId="46" fillId="34" borderId="33" xfId="51" applyNumberFormat="1" applyFont="1" applyFill="1" applyBorder="1" applyAlignment="1">
      <alignment horizontal="right" vertical="top"/>
    </xf>
    <xf numFmtId="168" fontId="35" fillId="33" borderId="23" xfId="0" applyNumberFormat="1" applyFont="1" applyFill="1" applyBorder="1" applyAlignment="1">
      <alignment horizontal="right" vertical="top" wrapText="1"/>
    </xf>
    <xf numFmtId="0" fontId="24" fillId="0" borderId="21" xfId="0" applyFont="1" applyBorder="1" applyAlignment="1">
      <alignment horizontal="right" vertical="top" wrapText="1"/>
    </xf>
    <xf numFmtId="167" fontId="24" fillId="34" borderId="33" xfId="51" applyNumberFormat="1" applyFont="1" applyFill="1" applyBorder="1" applyAlignment="1">
      <alignment horizontal="right" vertical="center"/>
    </xf>
    <xf numFmtId="0" fontId="49" fillId="34" borderId="33" xfId="0" applyFont="1" applyFill="1" applyBorder="1" applyAlignment="1">
      <alignment horizontal="left" vertical="center" wrapText="1"/>
    </xf>
    <xf numFmtId="0" fontId="37" fillId="33" borderId="0" xfId="0" applyFont="1" applyFill="1" applyBorder="1" applyAlignment="1">
      <alignment horizontal="center" vertical="top"/>
    </xf>
    <xf numFmtId="0" fontId="32" fillId="34" borderId="15" xfId="44" applyFont="1" applyFill="1" applyBorder="1" applyAlignment="1">
      <alignment horizontal="left" vertical="top" wrapText="1"/>
    </xf>
    <xf numFmtId="49" fontId="32" fillId="34" borderId="15" xfId="44" applyNumberFormat="1" applyFont="1" applyFill="1" applyBorder="1" applyAlignment="1">
      <alignment horizontal="left" vertical="top" wrapText="1"/>
    </xf>
    <xf numFmtId="0" fontId="32" fillId="34" borderId="15" xfId="0" applyFont="1" applyFill="1" applyBorder="1" applyAlignment="1">
      <alignment horizontal="left" vertical="top" wrapText="1"/>
    </xf>
    <xf numFmtId="0" fontId="46" fillId="34" borderId="33" xfId="0" applyFont="1" applyFill="1" applyBorder="1" applyAlignment="1">
      <alignment horizontal="left" vertical="top" wrapText="1"/>
    </xf>
    <xf numFmtId="49" fontId="46" fillId="34" borderId="33" xfId="0" applyNumberFormat="1" applyFont="1" applyFill="1" applyBorder="1" applyAlignment="1">
      <alignment horizontal="left" vertical="top" wrapText="1"/>
    </xf>
    <xf numFmtId="0" fontId="42" fillId="34" borderId="33" xfId="0" applyFont="1" applyFill="1" applyBorder="1" applyAlignment="1">
      <alignment horizontal="left" vertical="top" wrapText="1"/>
    </xf>
    <xf numFmtId="0" fontId="43" fillId="34" borderId="0" xfId="0" applyFont="1" applyFill="1">
      <alignment horizontal="left" vertical="top" wrapText="1"/>
    </xf>
    <xf numFmtId="0" fontId="43" fillId="34" borderId="0" xfId="0" applyFont="1" applyFill="1" applyBorder="1" applyAlignment="1">
      <alignment horizontal="left" vertical="top" wrapText="1"/>
    </xf>
    <xf numFmtId="167" fontId="43" fillId="34" borderId="0" xfId="51" applyNumberFormat="1" applyFont="1" applyFill="1" applyBorder="1" applyAlignment="1">
      <alignment horizontal="right" vertical="top"/>
    </xf>
    <xf numFmtId="0" fontId="43" fillId="34" borderId="0" xfId="0" applyFont="1" applyFill="1" applyBorder="1">
      <alignment horizontal="left" vertical="top" wrapText="1"/>
    </xf>
    <xf numFmtId="0" fontId="43" fillId="34" borderId="33" xfId="0" applyFont="1" applyFill="1" applyBorder="1" applyAlignment="1">
      <alignment horizontal="left" vertical="top" wrapText="1"/>
    </xf>
    <xf numFmtId="0" fontId="43" fillId="34" borderId="37" xfId="0" applyFont="1" applyFill="1" applyBorder="1" applyAlignment="1">
      <alignment horizontal="center" vertical="top" wrapText="1"/>
    </xf>
    <xf numFmtId="0" fontId="43" fillId="34" borderId="36" xfId="0" applyFont="1" applyFill="1" applyBorder="1" applyAlignment="1">
      <alignment horizontal="left" vertical="top" wrapText="1"/>
    </xf>
    <xf numFmtId="0" fontId="42" fillId="34" borderId="33" xfId="0" applyFont="1" applyFill="1" applyBorder="1" applyAlignment="1">
      <alignment horizontal="right" vertical="top" wrapText="1"/>
    </xf>
    <xf numFmtId="0" fontId="43" fillId="34" borderId="0" xfId="0" applyFont="1" applyFill="1" applyAlignment="1">
      <alignment horizontal="left" vertical="top" wrapText="1"/>
    </xf>
    <xf numFmtId="0" fontId="29" fillId="0" borderId="33" xfId="0" applyFont="1" applyBorder="1" applyAlignment="1">
      <alignment horizontal="left" vertical="top" wrapText="1"/>
    </xf>
    <xf numFmtId="0" fontId="30" fillId="0" borderId="33" xfId="0" applyFont="1" applyBorder="1">
      <alignment horizontal="left" vertical="top" wrapText="1"/>
    </xf>
    <xf numFmtId="0" fontId="0" fillId="0" borderId="0" xfId="0" applyFill="1">
      <alignment horizontal="left" vertical="top" wrapText="1"/>
    </xf>
    <xf numFmtId="0" fontId="32" fillId="0" borderId="0" xfId="46" applyFont="1" applyFill="1" applyAlignment="1">
      <alignment vertical="center"/>
    </xf>
    <xf numFmtId="0" fontId="32" fillId="0" borderId="0" xfId="47" applyFont="1" applyFill="1" applyAlignment="1">
      <alignment horizontal="right" vertical="center"/>
    </xf>
    <xf numFmtId="0" fontId="32" fillId="0" borderId="0" xfId="47" applyFont="1" applyFill="1" applyAlignment="1">
      <alignment horizontal="center" vertical="center"/>
    </xf>
    <xf numFmtId="0" fontId="50" fillId="0" borderId="0" xfId="46" applyFont="1" applyFill="1" applyAlignment="1">
      <alignment vertical="center"/>
    </xf>
    <xf numFmtId="0" fontId="50" fillId="0" borderId="0" xfId="46" applyFont="1" applyFill="1" applyAlignment="1">
      <alignment horizontal="center" vertical="center"/>
    </xf>
    <xf numFmtId="0" fontId="51" fillId="0" borderId="0" xfId="46" applyFont="1" applyFill="1" applyAlignment="1">
      <alignment vertical="center"/>
    </xf>
    <xf numFmtId="0" fontId="32" fillId="0" borderId="12" xfId="47" applyFont="1" applyFill="1" applyBorder="1" applyAlignment="1">
      <alignment vertical="center"/>
    </xf>
    <xf numFmtId="0" fontId="32" fillId="0" borderId="35" xfId="47" applyFont="1" applyFill="1" applyBorder="1" applyAlignment="1">
      <alignment horizontal="center" vertical="center"/>
    </xf>
    <xf numFmtId="0" fontId="32" fillId="0" borderId="35" xfId="47" applyFont="1" applyFill="1" applyBorder="1" applyAlignment="1">
      <alignment horizontal="center" vertical="center" wrapText="1"/>
    </xf>
    <xf numFmtId="168" fontId="34" fillId="0" borderId="33" xfId="47" applyNumberFormat="1" applyFont="1" applyFill="1" applyBorder="1" applyAlignment="1">
      <alignment horizontal="center" vertical="center"/>
    </xf>
    <xf numFmtId="0" fontId="52" fillId="0" borderId="0" xfId="46" applyFont="1" applyFill="1" applyAlignment="1">
      <alignment vertical="center"/>
    </xf>
    <xf numFmtId="0" fontId="34" fillId="0" borderId="32" xfId="47" applyFont="1" applyFill="1" applyBorder="1" applyAlignment="1">
      <alignment horizontal="left" vertical="center" wrapText="1"/>
    </xf>
    <xf numFmtId="0" fontId="32" fillId="0" borderId="32" xfId="47" applyFont="1" applyFill="1" applyBorder="1" applyAlignment="1">
      <alignment horizontal="left" vertical="center" wrapText="1"/>
    </xf>
    <xf numFmtId="49" fontId="24" fillId="0" borderId="33" xfId="0" applyNumberFormat="1" applyFont="1" applyFill="1" applyBorder="1" applyAlignment="1">
      <alignment horizontal="left" vertical="center"/>
    </xf>
    <xf numFmtId="0" fontId="35" fillId="0" borderId="33" xfId="0" applyFont="1" applyFill="1" applyBorder="1" applyAlignment="1">
      <alignment vertical="center" wrapText="1"/>
    </xf>
    <xf numFmtId="0" fontId="24" fillId="0" borderId="33" xfId="47" applyFont="1" applyFill="1" applyBorder="1" applyAlignment="1">
      <alignment horizontal="center" vertical="center"/>
    </xf>
    <xf numFmtId="0" fontId="24" fillId="0" borderId="33" xfId="47" applyFont="1" applyFill="1" applyBorder="1" applyAlignment="1">
      <alignment horizontal="center" vertical="center" wrapText="1"/>
    </xf>
    <xf numFmtId="37" fontId="24" fillId="0" borderId="33" xfId="47" applyNumberFormat="1" applyFont="1" applyFill="1" applyBorder="1" applyAlignment="1">
      <alignment horizontal="center" vertical="center"/>
    </xf>
    <xf numFmtId="168" fontId="35" fillId="0" borderId="33" xfId="47" applyNumberFormat="1" applyFont="1" applyFill="1" applyBorder="1" applyAlignment="1">
      <alignment horizontal="center" vertical="center"/>
    </xf>
    <xf numFmtId="0" fontId="24" fillId="0" borderId="0" xfId="46" applyFont="1" applyFill="1" applyAlignment="1">
      <alignment vertical="center"/>
    </xf>
    <xf numFmtId="0" fontId="24" fillId="0" borderId="33" xfId="0" applyFont="1" applyFill="1" applyBorder="1" applyAlignment="1">
      <alignment vertical="center" wrapText="1"/>
    </xf>
    <xf numFmtId="37" fontId="24" fillId="0" borderId="33" xfId="47" applyNumberFormat="1" applyFont="1" applyFill="1" applyBorder="1" applyAlignment="1">
      <alignment horizontal="center" vertical="center"/>
    </xf>
    <xf numFmtId="168" fontId="24" fillId="0" borderId="33" xfId="47" applyNumberFormat="1" applyFont="1" applyFill="1" applyBorder="1" applyAlignment="1">
      <alignment horizontal="center" vertical="center"/>
    </xf>
    <xf numFmtId="0" fontId="37" fillId="33" borderId="0" xfId="0" applyFont="1" applyFill="1" applyBorder="1" applyAlignment="1">
      <alignment horizontal="center" vertical="top"/>
    </xf>
    <xf numFmtId="0" fontId="34" fillId="0" borderId="33" xfId="0" applyFont="1" applyFill="1" applyBorder="1" applyAlignment="1">
      <alignment horizontal="left" vertical="top" wrapText="1"/>
    </xf>
    <xf numFmtId="0" fontId="49" fillId="0" borderId="33" xfId="0" applyFont="1" applyFill="1" applyBorder="1" applyAlignment="1">
      <alignment horizontal="left" vertical="top" wrapText="1"/>
    </xf>
    <xf numFmtId="0" fontId="32" fillId="0" borderId="0" xfId="57" applyFont="1" applyFill="1" applyAlignment="1">
      <alignment horizontal="center" vertical="center" wrapText="1"/>
    </xf>
    <xf numFmtId="0" fontId="32" fillId="0" borderId="0" xfId="57" applyFont="1" applyFill="1" applyAlignment="1">
      <alignment vertical="center" wrapText="1"/>
    </xf>
    <xf numFmtId="0" fontId="32" fillId="0" borderId="0" xfId="53" applyFont="1" applyFill="1" applyAlignment="1">
      <alignment vertical="center" wrapText="1"/>
    </xf>
    <xf numFmtId="49" fontId="32" fillId="0" borderId="0" xfId="57" applyNumberFormat="1" applyFont="1" applyFill="1" applyAlignment="1">
      <alignment horizontal="center" vertical="center" wrapText="1"/>
    </xf>
    <xf numFmtId="0" fontId="32" fillId="0" borderId="0" xfId="57" applyNumberFormat="1" applyFont="1" applyFill="1" applyAlignment="1">
      <alignment horizontal="center" vertical="center" wrapText="1"/>
    </xf>
    <xf numFmtId="0" fontId="32" fillId="0" borderId="0" xfId="53" applyFont="1" applyFill="1" applyBorder="1" applyAlignment="1">
      <alignment wrapText="1"/>
    </xf>
    <xf numFmtId="0" fontId="32" fillId="0" borderId="44" xfId="0" applyFont="1" applyFill="1" applyBorder="1" applyAlignment="1">
      <alignment horizontal="center" vertical="top" wrapText="1"/>
    </xf>
    <xf numFmtId="0" fontId="32" fillId="0" borderId="33" xfId="0" applyFont="1" applyFill="1" applyBorder="1" applyAlignment="1">
      <alignment horizontal="center" vertical="top" wrapText="1"/>
    </xf>
    <xf numFmtId="0" fontId="32" fillId="0" borderId="45" xfId="0" applyFont="1" applyFill="1" applyBorder="1" applyAlignment="1">
      <alignment horizontal="center" vertical="top" wrapText="1"/>
    </xf>
    <xf numFmtId="0" fontId="41" fillId="0" borderId="0" xfId="57" applyFont="1" applyFill="1" applyAlignment="1">
      <alignment vertical="center" wrapText="1"/>
    </xf>
    <xf numFmtId="0" fontId="32" fillId="0" borderId="44" xfId="0" applyFont="1" applyFill="1" applyBorder="1" applyAlignment="1">
      <alignment horizontal="left" vertical="top" wrapText="1"/>
    </xf>
    <xf numFmtId="0" fontId="32" fillId="0" borderId="33" xfId="0" applyFont="1" applyFill="1" applyBorder="1" applyAlignment="1">
      <alignment horizontal="left" vertical="top" wrapText="1"/>
    </xf>
    <xf numFmtId="167" fontId="32" fillId="0" borderId="33" xfId="51" applyNumberFormat="1" applyFont="1" applyFill="1" applyBorder="1" applyAlignment="1">
      <alignment horizontal="right" vertical="center"/>
    </xf>
    <xf numFmtId="167" fontId="32" fillId="0" borderId="45" xfId="51" applyNumberFormat="1" applyFont="1" applyFill="1" applyBorder="1" applyAlignment="1">
      <alignment horizontal="right" vertical="center"/>
    </xf>
    <xf numFmtId="0" fontId="49" fillId="0" borderId="44" xfId="0" applyFont="1" applyFill="1" applyBorder="1" applyAlignment="1">
      <alignment horizontal="left" vertical="top" wrapText="1"/>
    </xf>
    <xf numFmtId="171" fontId="49" fillId="0" borderId="33" xfId="0" applyNumberFormat="1" applyFont="1" applyFill="1" applyBorder="1" applyAlignment="1">
      <alignment horizontal="left" vertical="center" wrapText="1"/>
    </xf>
    <xf numFmtId="171" fontId="49" fillId="0" borderId="45" xfId="0" applyNumberFormat="1" applyFont="1" applyFill="1" applyBorder="1" applyAlignment="1">
      <alignment horizontal="left" vertical="center" wrapText="1"/>
    </xf>
    <xf numFmtId="167" fontId="0" fillId="0" borderId="0" xfId="0" applyNumberFormat="1" applyFill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171" fontId="32" fillId="0" borderId="33" xfId="60" applyNumberFormat="1" applyFont="1" applyFill="1" applyBorder="1" applyAlignment="1">
      <alignment horizontal="right" vertical="center"/>
    </xf>
    <xf numFmtId="171" fontId="32" fillId="0" borderId="45" xfId="60" applyNumberFormat="1" applyFont="1" applyFill="1" applyBorder="1" applyAlignment="1">
      <alignment horizontal="right" vertical="center"/>
    </xf>
    <xf numFmtId="167" fontId="32" fillId="0" borderId="33" xfId="60" applyNumberFormat="1" applyFont="1" applyFill="1" applyBorder="1" applyAlignment="1">
      <alignment horizontal="right" vertical="top"/>
    </xf>
    <xf numFmtId="167" fontId="32" fillId="0" borderId="45" xfId="60" applyNumberFormat="1" applyFont="1" applyFill="1" applyBorder="1" applyAlignment="1">
      <alignment horizontal="right" vertical="top"/>
    </xf>
    <xf numFmtId="0" fontId="49" fillId="35" borderId="44" xfId="0" applyFont="1" applyFill="1" applyBorder="1" applyAlignment="1">
      <alignment horizontal="left" vertical="center" wrapText="1"/>
    </xf>
    <xf numFmtId="0" fontId="49" fillId="35" borderId="33" xfId="0" applyFont="1" applyFill="1" applyBorder="1" applyAlignment="1">
      <alignment horizontal="left" vertical="center" wrapText="1"/>
    </xf>
    <xf numFmtId="0" fontId="54" fillId="35" borderId="33" xfId="0" applyFont="1" applyFill="1" applyBorder="1" applyAlignment="1">
      <alignment horizontal="left" vertical="center" wrapText="1"/>
    </xf>
    <xf numFmtId="167" fontId="34" fillId="35" borderId="33" xfId="51" applyNumberFormat="1" applyFont="1" applyFill="1" applyBorder="1" applyAlignment="1">
      <alignment horizontal="center" vertical="center"/>
    </xf>
    <xf numFmtId="167" fontId="34" fillId="35" borderId="45" xfId="51" applyNumberFormat="1" applyFont="1" applyFill="1" applyBorder="1" applyAlignment="1">
      <alignment horizontal="center" vertical="center"/>
    </xf>
    <xf numFmtId="0" fontId="24" fillId="0" borderId="0" xfId="57" applyFont="1" applyFill="1" applyAlignment="1">
      <alignment vertical="center" wrapText="1"/>
    </xf>
    <xf numFmtId="0" fontId="32" fillId="0" borderId="33" xfId="0" applyFont="1" applyFill="1" applyBorder="1" applyAlignment="1">
      <alignment vertical="top" wrapText="1"/>
    </xf>
    <xf numFmtId="167" fontId="32" fillId="0" borderId="33" xfId="51" applyNumberFormat="1" applyFont="1" applyFill="1" applyBorder="1" applyAlignment="1">
      <alignment horizontal="right" vertical="top"/>
    </xf>
    <xf numFmtId="167" fontId="32" fillId="0" borderId="45" xfId="51" applyNumberFormat="1" applyFont="1" applyFill="1" applyBorder="1" applyAlignment="1">
      <alignment horizontal="right" vertical="top"/>
    </xf>
    <xf numFmtId="172" fontId="32" fillId="34" borderId="0" xfId="61" applyNumberFormat="1" applyFont="1" applyFill="1"/>
    <xf numFmtId="49" fontId="32" fillId="34" borderId="33" xfId="0" applyNumberFormat="1" applyFont="1" applyFill="1" applyBorder="1" applyAlignment="1">
      <alignment horizontal="left" vertical="center" wrapText="1"/>
    </xf>
    <xf numFmtId="172" fontId="32" fillId="34" borderId="33" xfId="62" applyNumberFormat="1" applyFont="1" applyFill="1" applyBorder="1" applyAlignment="1">
      <alignment horizontal="right" vertical="center" wrapText="1"/>
    </xf>
    <xf numFmtId="172" fontId="32" fillId="34" borderId="45" xfId="62" applyNumberFormat="1" applyFont="1" applyFill="1" applyBorder="1" applyAlignment="1">
      <alignment horizontal="right" vertical="center" wrapText="1"/>
    </xf>
    <xf numFmtId="49" fontId="41" fillId="34" borderId="33" xfId="0" applyNumberFormat="1" applyFont="1" applyFill="1" applyBorder="1" applyAlignment="1">
      <alignment horizontal="left" vertical="center" wrapText="1"/>
    </xf>
    <xf numFmtId="172" fontId="32" fillId="0" borderId="33" xfId="62" applyNumberFormat="1" applyFont="1" applyFill="1" applyBorder="1" applyAlignment="1">
      <alignment horizontal="right" vertical="center" wrapText="1"/>
    </xf>
    <xf numFmtId="172" fontId="32" fillId="0" borderId="45" xfId="62" applyNumberFormat="1" applyFont="1" applyFill="1" applyBorder="1" applyAlignment="1">
      <alignment horizontal="right" vertical="center" wrapText="1"/>
    </xf>
    <xf numFmtId="0" fontId="56" fillId="0" borderId="0" xfId="57" applyFont="1" applyFill="1" applyAlignment="1">
      <alignment horizontal="center" vertical="center" wrapText="1"/>
    </xf>
    <xf numFmtId="0" fontId="56" fillId="0" borderId="0" xfId="57" applyFont="1" applyFill="1" applyAlignment="1">
      <alignment vertical="center" wrapText="1"/>
    </xf>
    <xf numFmtId="0" fontId="49" fillId="34" borderId="44" xfId="0" applyFont="1" applyFill="1" applyBorder="1" applyAlignment="1">
      <alignment horizontal="center" vertical="center" wrapText="1"/>
    </xf>
    <xf numFmtId="0" fontId="49" fillId="34" borderId="33" xfId="0" applyFont="1" applyFill="1" applyBorder="1" applyAlignment="1">
      <alignment horizontal="center" vertical="center" wrapText="1"/>
    </xf>
    <xf numFmtId="167" fontId="32" fillId="34" borderId="33" xfId="51" applyNumberFormat="1" applyFont="1" applyFill="1" applyBorder="1" applyAlignment="1">
      <alignment horizontal="center" vertical="center"/>
    </xf>
    <xf numFmtId="167" fontId="32" fillId="34" borderId="45" xfId="51" applyNumberFormat="1" applyFont="1" applyFill="1" applyBorder="1" applyAlignment="1">
      <alignment horizontal="center" vertical="center"/>
    </xf>
    <xf numFmtId="0" fontId="43" fillId="33" borderId="23" xfId="0" applyFont="1" applyFill="1" applyBorder="1" applyAlignment="1">
      <alignment horizontal="center" vertical="top" wrapText="1"/>
    </xf>
    <xf numFmtId="0" fontId="42" fillId="33" borderId="15" xfId="0" applyFont="1" applyFill="1" applyBorder="1" applyAlignment="1">
      <alignment horizontal="left" vertical="top" wrapText="1"/>
    </xf>
    <xf numFmtId="0" fontId="42" fillId="34" borderId="33" xfId="0" applyFont="1" applyFill="1" applyBorder="1" applyAlignment="1">
      <alignment horizontal="left" vertical="top" wrapText="1"/>
    </xf>
    <xf numFmtId="0" fontId="33" fillId="34" borderId="33" xfId="0" applyFont="1" applyFill="1" applyBorder="1" applyAlignment="1">
      <alignment horizontal="left" vertical="top" wrapText="1"/>
    </xf>
    <xf numFmtId="0" fontId="34" fillId="0" borderId="0" xfId="57" applyFont="1" applyFill="1" applyAlignment="1">
      <alignment horizontal="center" vertical="center" wrapText="1"/>
    </xf>
    <xf numFmtId="0" fontId="34" fillId="0" borderId="0" xfId="57" applyFont="1" applyFill="1" applyAlignment="1">
      <alignment vertical="center" wrapText="1"/>
    </xf>
    <xf numFmtId="0" fontId="34" fillId="0" borderId="0" xfId="53" applyFont="1" applyFill="1" applyAlignment="1">
      <alignment horizontal="right" vertical="center"/>
    </xf>
    <xf numFmtId="0" fontId="25" fillId="34" borderId="33" xfId="0" applyFont="1" applyFill="1" applyBorder="1" applyAlignment="1">
      <alignment horizontal="center" vertical="center" wrapText="1"/>
    </xf>
    <xf numFmtId="0" fontId="34" fillId="34" borderId="19" xfId="0" applyFont="1" applyFill="1" applyBorder="1" applyAlignment="1">
      <alignment horizontal="left" vertical="top" wrapText="1"/>
    </xf>
    <xf numFmtId="167" fontId="34" fillId="34" borderId="33" xfId="0" applyNumberFormat="1" applyFont="1" applyFill="1" applyBorder="1" applyAlignment="1">
      <alignment horizontal="right" vertical="top" wrapText="1"/>
    </xf>
    <xf numFmtId="0" fontId="26" fillId="34" borderId="0" xfId="0" applyFont="1" applyFill="1" applyAlignment="1">
      <alignment horizontal="left" vertical="top" wrapText="1"/>
    </xf>
    <xf numFmtId="0" fontId="35" fillId="34" borderId="11" xfId="0" applyFont="1" applyFill="1" applyBorder="1" applyAlignment="1">
      <alignment horizontal="left" vertical="top" wrapText="1"/>
    </xf>
    <xf numFmtId="0" fontId="24" fillId="34" borderId="33" xfId="0" applyFont="1" applyFill="1" applyBorder="1">
      <alignment horizontal="left" vertical="top" wrapText="1"/>
    </xf>
    <xf numFmtId="0" fontId="24" fillId="34" borderId="15" xfId="0" applyFont="1" applyFill="1" applyBorder="1" applyAlignment="1">
      <alignment horizontal="left" vertical="top" wrapText="1"/>
    </xf>
    <xf numFmtId="167" fontId="24" fillId="34" borderId="33" xfId="0" applyNumberFormat="1" applyFont="1" applyFill="1" applyBorder="1" applyAlignment="1">
      <alignment horizontal="right" vertical="top" wrapText="1"/>
    </xf>
    <xf numFmtId="0" fontId="0" fillId="34" borderId="0" xfId="0" applyNumberFormat="1" applyFont="1" applyFill="1" applyBorder="1" applyAlignment="1" applyProtection="1">
      <alignment horizontal="left" vertical="top" wrapText="1"/>
    </xf>
    <xf numFmtId="0" fontId="31" fillId="34" borderId="33" xfId="0" applyFont="1" applyFill="1" applyBorder="1">
      <alignment horizontal="left" vertical="top" wrapText="1"/>
    </xf>
    <xf numFmtId="167" fontId="24" fillId="34" borderId="23" xfId="0" applyNumberFormat="1" applyFont="1" applyFill="1" applyBorder="1" applyAlignment="1">
      <alignment horizontal="center" vertical="top" wrapText="1"/>
    </xf>
    <xf numFmtId="0" fontId="24" fillId="34" borderId="0" xfId="0" applyFont="1" applyFill="1" applyAlignment="1"/>
    <xf numFmtId="0" fontId="24" fillId="34" borderId="20" xfId="0" applyFont="1" applyFill="1" applyBorder="1">
      <alignment horizontal="left" vertical="top" wrapText="1"/>
    </xf>
    <xf numFmtId="0" fontId="57" fillId="34" borderId="33" xfId="0" applyFont="1" applyFill="1" applyBorder="1" applyAlignment="1">
      <alignment horizontal="left" vertical="top" wrapText="1"/>
    </xf>
    <xf numFmtId="0" fontId="24" fillId="34" borderId="23" xfId="0" applyFont="1" applyFill="1" applyBorder="1">
      <alignment horizontal="left" vertical="top" wrapText="1"/>
    </xf>
    <xf numFmtId="167" fontId="24" fillId="34" borderId="33" xfId="51" applyNumberFormat="1" applyFont="1" applyFill="1" applyBorder="1" applyAlignment="1">
      <alignment horizontal="right" vertical="top"/>
    </xf>
    <xf numFmtId="0" fontId="24" fillId="34" borderId="33" xfId="44" applyFont="1" applyFill="1" applyBorder="1" applyAlignment="1">
      <alignment horizontal="left" vertical="top" wrapText="1"/>
    </xf>
    <xf numFmtId="0" fontId="33" fillId="33" borderId="0" xfId="0" applyFont="1" applyFill="1" applyAlignment="1">
      <alignment vertical="top"/>
    </xf>
    <xf numFmtId="0" fontId="33" fillId="33" borderId="0" xfId="0" applyFont="1" applyFill="1" applyBorder="1" applyAlignment="1">
      <alignment vertical="top" wrapText="1"/>
    </xf>
    <xf numFmtId="0" fontId="42" fillId="33" borderId="0" xfId="0" applyFont="1" applyFill="1" applyBorder="1" applyAlignment="1">
      <alignment vertical="top" wrapText="1"/>
    </xf>
    <xf numFmtId="0" fontId="43" fillId="33" borderId="15" xfId="0" applyFont="1" applyFill="1" applyBorder="1" applyAlignment="1">
      <alignment vertical="top" wrapText="1"/>
    </xf>
    <xf numFmtId="0" fontId="43" fillId="33" borderId="0" xfId="0" applyFont="1" applyFill="1" applyBorder="1" applyAlignment="1">
      <alignment vertical="top" wrapText="1"/>
    </xf>
    <xf numFmtId="0" fontId="33" fillId="33" borderId="15" xfId="0" applyFont="1" applyFill="1" applyBorder="1" applyAlignment="1">
      <alignment vertical="top" wrapText="1"/>
    </xf>
    <xf numFmtId="0" fontId="43" fillId="33" borderId="33" xfId="0" applyFont="1" applyFill="1" applyBorder="1">
      <alignment horizontal="left" vertical="top" wrapText="1"/>
    </xf>
    <xf numFmtId="167" fontId="43" fillId="0" borderId="33" xfId="51" applyNumberFormat="1" applyFont="1" applyBorder="1" applyAlignment="1">
      <alignment horizontal="right" vertical="top"/>
    </xf>
    <xf numFmtId="0" fontId="42" fillId="33" borderId="0" xfId="0" applyFont="1" applyFill="1" applyBorder="1" applyAlignment="1">
      <alignment horizontal="right" vertical="top" wrapText="1"/>
    </xf>
    <xf numFmtId="0" fontId="33" fillId="34" borderId="0" xfId="0" applyFont="1" applyFill="1" applyAlignment="1">
      <alignment vertical="top"/>
    </xf>
    <xf numFmtId="0" fontId="33" fillId="34" borderId="0" xfId="0" applyFont="1" applyFill="1" applyBorder="1" applyAlignment="1">
      <alignment vertical="top" wrapText="1"/>
    </xf>
    <xf numFmtId="0" fontId="42" fillId="34" borderId="0" xfId="0" applyFont="1" applyFill="1" applyBorder="1" applyAlignment="1">
      <alignment vertical="top" wrapText="1"/>
    </xf>
    <xf numFmtId="0" fontId="24" fillId="34" borderId="17" xfId="0" applyFont="1" applyFill="1" applyBorder="1" applyAlignment="1">
      <alignment horizontal="center" vertical="top" wrapText="1"/>
    </xf>
    <xf numFmtId="0" fontId="24" fillId="34" borderId="16" xfId="0" applyFont="1" applyFill="1" applyBorder="1" applyAlignment="1">
      <alignment horizontal="center" vertical="top" wrapText="1"/>
    </xf>
    <xf numFmtId="0" fontId="24" fillId="0" borderId="33" xfId="0" applyFont="1" applyBorder="1" applyAlignment="1">
      <alignment horizontal="center" vertical="top" wrapText="1"/>
    </xf>
    <xf numFmtId="0" fontId="34" fillId="33" borderId="0" xfId="0" applyFont="1" applyFill="1" applyBorder="1" applyAlignment="1">
      <alignment horizontal="center" vertical="center" wrapText="1"/>
    </xf>
    <xf numFmtId="0" fontId="25" fillId="33" borderId="13" xfId="0" applyFont="1" applyFill="1" applyBorder="1" applyAlignment="1">
      <alignment horizontal="center" vertical="center" wrapText="1"/>
    </xf>
    <xf numFmtId="0" fontId="25" fillId="33" borderId="14" xfId="0" applyFont="1" applyFill="1" applyBorder="1" applyAlignment="1">
      <alignment horizontal="center" vertical="center" wrapText="1"/>
    </xf>
    <xf numFmtId="0" fontId="26" fillId="33" borderId="17" xfId="0" applyFont="1" applyFill="1" applyBorder="1" applyAlignment="1">
      <alignment horizontal="center" vertical="center" wrapText="1"/>
    </xf>
    <xf numFmtId="0" fontId="26" fillId="33" borderId="18" xfId="0" applyFont="1" applyFill="1" applyBorder="1" applyAlignment="1">
      <alignment horizontal="center" vertical="center" wrapText="1"/>
    </xf>
    <xf numFmtId="0" fontId="24" fillId="33" borderId="33" xfId="0" applyFont="1" applyFill="1" applyBorder="1" applyAlignment="1">
      <alignment horizontal="center" vertical="center" wrapText="1"/>
    </xf>
    <xf numFmtId="0" fontId="28" fillId="0" borderId="0" xfId="45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 wrapText="1"/>
    </xf>
    <xf numFmtId="168" fontId="26" fillId="0" borderId="0" xfId="0" applyNumberFormat="1" applyFont="1" applyFill="1" applyBorder="1" applyAlignment="1">
      <alignment horizontal="right" vertical="center" wrapText="1"/>
    </xf>
    <xf numFmtId="49" fontId="27" fillId="0" borderId="17" xfId="0" applyNumberFormat="1" applyFont="1" applyFill="1" applyBorder="1" applyAlignment="1">
      <alignment horizontal="center" vertical="center" wrapText="1"/>
    </xf>
    <xf numFmtId="49" fontId="27" fillId="0" borderId="34" xfId="0" applyNumberFormat="1" applyFont="1" applyFill="1" applyBorder="1" applyAlignment="1">
      <alignment horizontal="center" vertical="center" wrapText="1"/>
    </xf>
    <xf numFmtId="49" fontId="27" fillId="0" borderId="18" xfId="0" applyNumberFormat="1" applyFont="1" applyFill="1" applyBorder="1" applyAlignment="1">
      <alignment horizontal="center" vertical="center" wrapText="1"/>
    </xf>
    <xf numFmtId="49" fontId="27" fillId="0" borderId="29" xfId="0" applyNumberFormat="1" applyFont="1" applyFill="1" applyBorder="1" applyAlignment="1">
      <alignment horizontal="center" vertical="center" wrapText="1"/>
    </xf>
    <xf numFmtId="0" fontId="27" fillId="0" borderId="20" xfId="0" applyNumberFormat="1" applyFont="1" applyFill="1" applyBorder="1" applyAlignment="1">
      <alignment horizontal="center" vertical="center" wrapText="1"/>
    </xf>
    <xf numFmtId="0" fontId="27" fillId="0" borderId="36" xfId="0" applyNumberFormat="1" applyFont="1" applyFill="1" applyBorder="1" applyAlignment="1">
      <alignment horizontal="center" vertical="center" wrapText="1"/>
    </xf>
    <xf numFmtId="0" fontId="27" fillId="0" borderId="35" xfId="0" applyNumberFormat="1" applyFont="1" applyFill="1" applyBorder="1" applyAlignment="1">
      <alignment horizontal="center" vertical="center" wrapText="1"/>
    </xf>
    <xf numFmtId="168" fontId="28" fillId="0" borderId="15" xfId="0" applyNumberFormat="1" applyFont="1" applyFill="1" applyBorder="1" applyAlignment="1">
      <alignment horizontal="center" vertical="center" wrapText="1"/>
    </xf>
    <xf numFmtId="168" fontId="28" fillId="0" borderId="32" xfId="0" applyNumberFormat="1" applyFont="1" applyFill="1" applyBorder="1" applyAlignment="1">
      <alignment horizontal="center" vertical="center" wrapText="1"/>
    </xf>
    <xf numFmtId="168" fontId="28" fillId="0" borderId="23" xfId="0" applyNumberFormat="1" applyFont="1" applyFill="1" applyBorder="1" applyAlignment="1">
      <alignment horizontal="center" vertical="center" wrapText="1"/>
    </xf>
    <xf numFmtId="168" fontId="27" fillId="0" borderId="34" xfId="0" applyNumberFormat="1" applyFont="1" applyFill="1" applyBorder="1" applyAlignment="1">
      <alignment horizontal="center" vertical="center" wrapText="1"/>
    </xf>
    <xf numFmtId="168" fontId="27" fillId="0" borderId="29" xfId="0" applyNumberFormat="1" applyFont="1" applyFill="1" applyBorder="1" applyAlignment="1">
      <alignment horizontal="center" vertical="center" wrapText="1"/>
    </xf>
    <xf numFmtId="168" fontId="27" fillId="0" borderId="15" xfId="0" applyNumberFormat="1" applyFont="1" applyFill="1" applyBorder="1" applyAlignment="1">
      <alignment horizontal="center" vertical="center" wrapText="1"/>
    </xf>
    <xf numFmtId="168" fontId="27" fillId="0" borderId="32" xfId="0" applyNumberFormat="1" applyFont="1" applyFill="1" applyBorder="1" applyAlignment="1">
      <alignment horizontal="center" vertical="center" wrapText="1"/>
    </xf>
    <xf numFmtId="168" fontId="27" fillId="0" borderId="23" xfId="0" applyNumberFormat="1" applyFont="1" applyFill="1" applyBorder="1" applyAlignment="1">
      <alignment horizontal="center" vertical="center" wrapText="1"/>
    </xf>
    <xf numFmtId="0" fontId="35" fillId="0" borderId="0" xfId="0" applyFont="1" applyAlignment="1">
      <alignment horizontal="right" vertical="top" wrapText="1"/>
    </xf>
    <xf numFmtId="0" fontId="24" fillId="0" borderId="33" xfId="0" applyFont="1" applyBorder="1" applyAlignment="1">
      <alignment horizontal="center" vertical="center" wrapText="1"/>
    </xf>
    <xf numFmtId="0" fontId="35" fillId="33" borderId="0" xfId="45" applyFont="1" applyFill="1" applyAlignment="1">
      <alignment horizontal="right" vertical="center"/>
    </xf>
    <xf numFmtId="0" fontId="34" fillId="33" borderId="0" xfId="0" applyNumberFormat="1" applyFont="1" applyFill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8" xfId="0" applyFont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8" fillId="33" borderId="0" xfId="45" applyFont="1" applyFill="1" applyAlignment="1">
      <alignment horizontal="right" vertical="center"/>
    </xf>
    <xf numFmtId="0" fontId="35" fillId="33" borderId="0" xfId="0" applyNumberFormat="1" applyFont="1" applyFill="1" applyBorder="1" applyAlignment="1">
      <alignment horizontal="center" vertical="center" wrapText="1"/>
    </xf>
    <xf numFmtId="49" fontId="39" fillId="0" borderId="17" xfId="0" applyNumberFormat="1" applyFont="1" applyFill="1" applyBorder="1" applyAlignment="1">
      <alignment horizontal="center" vertical="center" wrapText="1"/>
    </xf>
    <xf numFmtId="49" fontId="39" fillId="0" borderId="34" xfId="0" applyNumberFormat="1" applyFont="1" applyFill="1" applyBorder="1" applyAlignment="1">
      <alignment horizontal="center" vertical="center" wrapText="1"/>
    </xf>
    <xf numFmtId="49" fontId="39" fillId="0" borderId="18" xfId="0" applyNumberFormat="1" applyFont="1" applyFill="1" applyBorder="1" applyAlignment="1">
      <alignment horizontal="center" vertical="center" wrapText="1"/>
    </xf>
    <xf numFmtId="49" fontId="39" fillId="0" borderId="29" xfId="0" applyNumberFormat="1" applyFont="1" applyFill="1" applyBorder="1" applyAlignment="1">
      <alignment horizontal="center" vertical="center" wrapText="1"/>
    </xf>
    <xf numFmtId="0" fontId="39" fillId="0" borderId="16" xfId="0" applyNumberFormat="1" applyFont="1" applyFill="1" applyBorder="1" applyAlignment="1">
      <alignment horizontal="center" vertical="center" wrapText="1"/>
    </xf>
    <xf numFmtId="0" fontId="39" fillId="0" borderId="0" xfId="0" applyNumberFormat="1" applyFont="1" applyFill="1" applyBorder="1" applyAlignment="1">
      <alignment horizontal="center" vertical="center" wrapText="1"/>
    </xf>
    <xf numFmtId="0" fontId="39" fillId="0" borderId="10" xfId="0" applyNumberFormat="1" applyFont="1" applyFill="1" applyBorder="1" applyAlignment="1">
      <alignment horizontal="center" vertical="center" wrapText="1"/>
    </xf>
    <xf numFmtId="169" fontId="44" fillId="33" borderId="33" xfId="0" applyNumberFormat="1" applyFont="1" applyFill="1" applyBorder="1" applyAlignment="1">
      <alignment horizontal="center" vertical="center" wrapText="1"/>
    </xf>
    <xf numFmtId="1" fontId="55" fillId="34" borderId="44" xfId="61" applyNumberFormat="1" applyFont="1" applyFill="1" applyBorder="1" applyAlignment="1">
      <alignment horizontal="center" vertical="center" shrinkToFit="1"/>
    </xf>
    <xf numFmtId="1" fontId="55" fillId="34" borderId="33" xfId="61" applyNumberFormat="1" applyFont="1" applyFill="1" applyBorder="1" applyAlignment="1">
      <alignment horizontal="center" vertical="center" shrinkToFit="1"/>
    </xf>
    <xf numFmtId="0" fontId="32" fillId="0" borderId="33" xfId="0" applyFont="1" applyFill="1" applyBorder="1" applyAlignment="1">
      <alignment horizontal="center" vertical="center" wrapText="1"/>
    </xf>
    <xf numFmtId="0" fontId="32" fillId="0" borderId="33" xfId="0" applyFont="1" applyFill="1" applyBorder="1" applyAlignment="1">
      <alignment horizontal="center" vertical="top" wrapText="1"/>
    </xf>
    <xf numFmtId="0" fontId="34" fillId="0" borderId="0" xfId="53" applyFont="1" applyFill="1" applyAlignment="1">
      <alignment horizontal="right" vertical="center" wrapText="1"/>
    </xf>
    <xf numFmtId="0" fontId="34" fillId="0" borderId="0" xfId="53" applyFont="1" applyFill="1" applyAlignment="1">
      <alignment horizontal="center" vertical="center" wrapText="1"/>
    </xf>
    <xf numFmtId="0" fontId="32" fillId="0" borderId="40" xfId="0" applyFont="1" applyFill="1" applyBorder="1" applyAlignment="1">
      <alignment horizontal="center" vertical="center" wrapText="1"/>
    </xf>
    <xf numFmtId="0" fontId="32" fillId="0" borderId="41" xfId="0" applyFont="1" applyFill="1" applyBorder="1" applyAlignment="1">
      <alignment horizontal="center" vertical="center" wrapText="1"/>
    </xf>
    <xf numFmtId="0" fontId="32" fillId="0" borderId="44" xfId="0" applyFont="1" applyFill="1" applyBorder="1" applyAlignment="1">
      <alignment horizontal="center" vertical="center" wrapText="1"/>
    </xf>
    <xf numFmtId="0" fontId="32" fillId="0" borderId="41" xfId="57" applyNumberFormat="1" applyFont="1" applyFill="1" applyBorder="1" applyAlignment="1">
      <alignment horizontal="center" vertical="center" wrapText="1"/>
    </xf>
    <xf numFmtId="0" fontId="32" fillId="0" borderId="33" xfId="57" applyNumberFormat="1" applyFont="1" applyFill="1" applyBorder="1" applyAlignment="1">
      <alignment horizontal="center" vertical="center" wrapText="1"/>
    </xf>
    <xf numFmtId="168" fontId="32" fillId="0" borderId="42" xfId="57" applyNumberFormat="1" applyFont="1" applyFill="1" applyBorder="1" applyAlignment="1">
      <alignment horizontal="center" vertical="center" wrapText="1"/>
    </xf>
    <xf numFmtId="168" fontId="32" fillId="0" borderId="43" xfId="57" applyNumberFormat="1" applyFont="1" applyFill="1" applyBorder="1" applyAlignment="1">
      <alignment horizontal="center" vertical="center" wrapText="1"/>
    </xf>
    <xf numFmtId="168" fontId="32" fillId="0" borderId="33" xfId="57" applyNumberFormat="1" applyFont="1" applyFill="1" applyBorder="1" applyAlignment="1">
      <alignment horizontal="center" vertical="center" wrapText="1"/>
    </xf>
    <xf numFmtId="168" fontId="32" fillId="0" borderId="45" xfId="57" applyNumberFormat="1" applyFont="1" applyFill="1" applyBorder="1" applyAlignment="1">
      <alignment horizontal="center" vertical="center" wrapText="1"/>
    </xf>
    <xf numFmtId="0" fontId="32" fillId="0" borderId="45" xfId="0" applyFont="1" applyFill="1" applyBorder="1" applyAlignment="1">
      <alignment horizontal="center" vertical="top" wrapText="1"/>
    </xf>
    <xf numFmtId="0" fontId="43" fillId="33" borderId="15" xfId="0" applyFont="1" applyFill="1" applyBorder="1" applyAlignment="1">
      <alignment horizontal="center" vertical="top" wrapText="1"/>
    </xf>
    <xf numFmtId="0" fontId="43" fillId="33" borderId="23" xfId="0" applyFont="1" applyFill="1" applyBorder="1" applyAlignment="1">
      <alignment horizontal="center" vertical="top" wrapText="1"/>
    </xf>
    <xf numFmtId="0" fontId="43" fillId="33" borderId="15" xfId="0" applyFont="1" applyFill="1" applyBorder="1" applyAlignment="1">
      <alignment horizontal="left" vertical="top" wrapText="1"/>
    </xf>
    <xf numFmtId="0" fontId="43" fillId="33" borderId="23" xfId="0" applyFont="1" applyFill="1" applyBorder="1" applyAlignment="1">
      <alignment horizontal="left" vertical="top" wrapText="1"/>
    </xf>
    <xf numFmtId="0" fontId="33" fillId="33" borderId="32" xfId="0" applyFont="1" applyFill="1" applyBorder="1" applyAlignment="1">
      <alignment horizontal="center" vertical="top" wrapText="1"/>
    </xf>
    <xf numFmtId="0" fontId="33" fillId="33" borderId="23" xfId="0" applyFont="1" applyFill="1" applyBorder="1" applyAlignment="1">
      <alignment horizontal="center" vertical="top" wrapText="1"/>
    </xf>
    <xf numFmtId="0" fontId="43" fillId="33" borderId="32" xfId="0" applyFont="1" applyFill="1" applyBorder="1" applyAlignment="1">
      <alignment horizontal="center" vertical="top" wrapText="1"/>
    </xf>
    <xf numFmtId="0" fontId="43" fillId="33" borderId="36" xfId="0" applyFont="1" applyFill="1" applyBorder="1" applyAlignment="1">
      <alignment horizontal="center" vertical="top" wrapText="1"/>
    </xf>
    <xf numFmtId="0" fontId="43" fillId="33" borderId="35" xfId="0" applyFont="1" applyFill="1" applyBorder="1" applyAlignment="1">
      <alignment horizontal="center" vertical="top" wrapText="1"/>
    </xf>
    <xf numFmtId="0" fontId="33" fillId="33" borderId="15" xfId="0" applyFont="1" applyFill="1" applyBorder="1" applyAlignment="1">
      <alignment horizontal="center" vertical="top" wrapText="1"/>
    </xf>
    <xf numFmtId="0" fontId="42" fillId="33" borderId="15" xfId="0" applyFont="1" applyFill="1" applyBorder="1" applyAlignment="1">
      <alignment horizontal="center" vertical="top" wrapText="1"/>
    </xf>
    <xf numFmtId="0" fontId="42" fillId="33" borderId="32" xfId="0" applyFont="1" applyFill="1" applyBorder="1" applyAlignment="1">
      <alignment horizontal="center" vertical="top" wrapText="1"/>
    </xf>
    <xf numFmtId="0" fontId="42" fillId="33" borderId="23" xfId="0" applyFont="1" applyFill="1" applyBorder="1" applyAlignment="1">
      <alignment horizontal="center" vertical="top" wrapText="1"/>
    </xf>
    <xf numFmtId="0" fontId="33" fillId="33" borderId="0" xfId="0" applyFont="1" applyFill="1" applyAlignment="1">
      <alignment horizontal="center" vertical="top" wrapText="1"/>
    </xf>
    <xf numFmtId="0" fontId="33" fillId="33" borderId="0" xfId="0" applyFont="1" applyFill="1" applyAlignment="1">
      <alignment horizontal="center" vertical="top"/>
    </xf>
    <xf numFmtId="0" fontId="33" fillId="33" borderId="0" xfId="0" applyFont="1" applyFill="1" applyAlignment="1">
      <alignment horizontal="left" vertical="top" wrapText="1"/>
    </xf>
    <xf numFmtId="0" fontId="34" fillId="33" borderId="0" xfId="0" applyFont="1" applyFill="1" applyAlignment="1">
      <alignment horizontal="center" vertical="top" wrapText="1"/>
    </xf>
    <xf numFmtId="0" fontId="37" fillId="33" borderId="0" xfId="0" applyFont="1" applyFill="1" applyBorder="1" applyAlignment="1">
      <alignment horizontal="center" vertical="top"/>
    </xf>
    <xf numFmtId="0" fontId="28" fillId="33" borderId="0" xfId="0" applyFont="1" applyFill="1" applyBorder="1" applyAlignment="1">
      <alignment horizontal="center" vertical="top" wrapText="1"/>
    </xf>
    <xf numFmtId="0" fontId="33" fillId="33" borderId="15" xfId="0" applyFont="1" applyFill="1" applyBorder="1" applyAlignment="1">
      <alignment horizontal="left" vertical="top" wrapText="1"/>
    </xf>
    <xf numFmtId="0" fontId="33" fillId="33" borderId="32" xfId="0" applyFont="1" applyFill="1" applyBorder="1" applyAlignment="1">
      <alignment horizontal="left" vertical="top" wrapText="1"/>
    </xf>
    <xf numFmtId="0" fontId="33" fillId="33" borderId="23" xfId="0" applyFont="1" applyFill="1" applyBorder="1" applyAlignment="1">
      <alignment horizontal="left" vertical="top" wrapText="1"/>
    </xf>
    <xf numFmtId="0" fontId="42" fillId="0" borderId="33" xfId="0" applyFont="1" applyBorder="1" applyAlignment="1">
      <alignment horizontal="left" vertical="top" wrapText="1"/>
    </xf>
    <xf numFmtId="0" fontId="33" fillId="34" borderId="0" xfId="0" applyFont="1" applyFill="1" applyAlignment="1">
      <alignment horizontal="left" vertical="top" wrapText="1"/>
    </xf>
    <xf numFmtId="0" fontId="42" fillId="33" borderId="15" xfId="0" applyFont="1" applyFill="1" applyBorder="1" applyAlignment="1">
      <alignment horizontal="left" vertical="top" wrapText="1"/>
    </xf>
    <xf numFmtId="0" fontId="42" fillId="33" borderId="32" xfId="0" applyFont="1" applyFill="1" applyBorder="1" applyAlignment="1">
      <alignment horizontal="left" vertical="top" wrapText="1"/>
    </xf>
    <xf numFmtId="0" fontId="42" fillId="33" borderId="23" xfId="0" applyFont="1" applyFill="1" applyBorder="1" applyAlignment="1">
      <alignment horizontal="left" vertical="top" wrapText="1"/>
    </xf>
    <xf numFmtId="0" fontId="33" fillId="33" borderId="17" xfId="0" applyFont="1" applyFill="1" applyBorder="1" applyAlignment="1">
      <alignment horizontal="left" vertical="top" wrapText="1"/>
    </xf>
    <xf numFmtId="0" fontId="33" fillId="33" borderId="16" xfId="0" applyFont="1" applyFill="1" applyBorder="1" applyAlignment="1">
      <alignment horizontal="left" vertical="top" wrapText="1"/>
    </xf>
    <xf numFmtId="0" fontId="33" fillId="33" borderId="34" xfId="0" applyFont="1" applyFill="1" applyBorder="1" applyAlignment="1">
      <alignment horizontal="left" vertical="top" wrapText="1"/>
    </xf>
    <xf numFmtId="0" fontId="43" fillId="33" borderId="20" xfId="0" applyFont="1" applyFill="1" applyBorder="1" applyAlignment="1">
      <alignment horizontal="left" vertical="center" wrapText="1"/>
    </xf>
    <xf numFmtId="0" fontId="43" fillId="33" borderId="35" xfId="0" applyFont="1" applyFill="1" applyBorder="1" applyAlignment="1">
      <alignment horizontal="left" vertical="center" wrapText="1"/>
    </xf>
    <xf numFmtId="0" fontId="42" fillId="33" borderId="20" xfId="0" applyFont="1" applyFill="1" applyBorder="1" applyAlignment="1">
      <alignment horizontal="left" vertical="center" wrapText="1"/>
    </xf>
    <xf numFmtId="0" fontId="42" fillId="33" borderId="35" xfId="0" applyFont="1" applyFill="1" applyBorder="1" applyAlignment="1">
      <alignment horizontal="left" vertical="center" wrapText="1"/>
    </xf>
    <xf numFmtId="0" fontId="43" fillId="33" borderId="10" xfId="0" applyFont="1" applyFill="1" applyBorder="1" applyAlignment="1">
      <alignment horizontal="center" vertical="top" wrapText="1"/>
    </xf>
    <xf numFmtId="0" fontId="43" fillId="33" borderId="29" xfId="0" applyFont="1" applyFill="1" applyBorder="1" applyAlignment="1">
      <alignment horizontal="center" vertical="top" wrapText="1"/>
    </xf>
    <xf numFmtId="0" fontId="42" fillId="34" borderId="15" xfId="0" applyFont="1" applyFill="1" applyBorder="1" applyAlignment="1">
      <alignment horizontal="center" vertical="top" wrapText="1"/>
    </xf>
    <xf numFmtId="0" fontId="42" fillId="34" borderId="32" xfId="0" applyFont="1" applyFill="1" applyBorder="1" applyAlignment="1">
      <alignment horizontal="center" vertical="top" wrapText="1"/>
    </xf>
    <xf numFmtId="0" fontId="42" fillId="34" borderId="23" xfId="0" applyFont="1" applyFill="1" applyBorder="1" applyAlignment="1">
      <alignment horizontal="center" vertical="top" wrapText="1"/>
    </xf>
    <xf numFmtId="49" fontId="33" fillId="34" borderId="0" xfId="0" applyNumberFormat="1" applyFont="1" applyFill="1" applyAlignment="1">
      <alignment horizontal="center" vertical="top" wrapText="1"/>
    </xf>
    <xf numFmtId="0" fontId="33" fillId="34" borderId="10" xfId="0" applyFont="1" applyFill="1" applyBorder="1" applyAlignment="1">
      <alignment horizontal="center" vertical="top"/>
    </xf>
    <xf numFmtId="0" fontId="33" fillId="34" borderId="15" xfId="0" applyFont="1" applyFill="1" applyBorder="1" applyAlignment="1">
      <alignment horizontal="left" vertical="top" wrapText="1"/>
    </xf>
    <xf numFmtId="0" fontId="33" fillId="34" borderId="32" xfId="0" applyFont="1" applyFill="1" applyBorder="1" applyAlignment="1">
      <alignment horizontal="left" vertical="top" wrapText="1"/>
    </xf>
    <xf numFmtId="0" fontId="33" fillId="34" borderId="23" xfId="0" applyFont="1" applyFill="1" applyBorder="1" applyAlignment="1">
      <alignment horizontal="left" vertical="top" wrapText="1"/>
    </xf>
    <xf numFmtId="0" fontId="43" fillId="34" borderId="15" xfId="0" applyFont="1" applyFill="1" applyBorder="1" applyAlignment="1">
      <alignment horizontal="center" vertical="top" wrapText="1"/>
    </xf>
    <xf numFmtId="0" fontId="43" fillId="34" borderId="32" xfId="0" applyFont="1" applyFill="1" applyBorder="1" applyAlignment="1">
      <alignment horizontal="center" vertical="top" wrapText="1"/>
    </xf>
    <xf numFmtId="0" fontId="43" fillId="34" borderId="23" xfId="0" applyFont="1" applyFill="1" applyBorder="1" applyAlignment="1">
      <alignment horizontal="center" vertical="top" wrapText="1"/>
    </xf>
    <xf numFmtId="0" fontId="33" fillId="34" borderId="15" xfId="0" applyFont="1" applyFill="1" applyBorder="1" applyAlignment="1">
      <alignment horizontal="center" vertical="top" wrapText="1"/>
    </xf>
    <xf numFmtId="0" fontId="33" fillId="34" borderId="32" xfId="0" applyFont="1" applyFill="1" applyBorder="1" applyAlignment="1">
      <alignment horizontal="center" vertical="top" wrapText="1"/>
    </xf>
    <xf numFmtId="0" fontId="33" fillId="34" borderId="23" xfId="0" applyFont="1" applyFill="1" applyBorder="1" applyAlignment="1">
      <alignment horizontal="center" vertical="top" wrapText="1"/>
    </xf>
    <xf numFmtId="0" fontId="42" fillId="34" borderId="33" xfId="0" applyFont="1" applyFill="1" applyBorder="1" applyAlignment="1">
      <alignment horizontal="left" vertical="top" wrapText="1"/>
    </xf>
    <xf numFmtId="0" fontId="43" fillId="34" borderId="15" xfId="0" applyFont="1" applyFill="1" applyBorder="1" applyAlignment="1">
      <alignment horizontal="left" vertical="top" wrapText="1"/>
    </xf>
    <xf numFmtId="0" fontId="43" fillId="34" borderId="23" xfId="0" applyFont="1" applyFill="1" applyBorder="1" applyAlignment="1">
      <alignment horizontal="left" vertical="top" wrapText="1"/>
    </xf>
    <xf numFmtId="0" fontId="43" fillId="34" borderId="20" xfId="0" applyFont="1" applyFill="1" applyBorder="1" applyAlignment="1">
      <alignment horizontal="left" vertical="center" wrapText="1"/>
    </xf>
    <xf numFmtId="0" fontId="43" fillId="34" borderId="35" xfId="0" applyFont="1" applyFill="1" applyBorder="1" applyAlignment="1">
      <alignment horizontal="left" vertical="center" wrapText="1"/>
    </xf>
    <xf numFmtId="0" fontId="42" fillId="34" borderId="20" xfId="0" applyFont="1" applyFill="1" applyBorder="1" applyAlignment="1">
      <alignment horizontal="left" vertical="center" wrapText="1"/>
    </xf>
    <xf numFmtId="0" fontId="42" fillId="34" borderId="35" xfId="0" applyFont="1" applyFill="1" applyBorder="1" applyAlignment="1">
      <alignment horizontal="left" vertical="center" wrapText="1"/>
    </xf>
    <xf numFmtId="0" fontId="43" fillId="34" borderId="36" xfId="0" applyFont="1" applyFill="1" applyBorder="1" applyAlignment="1">
      <alignment horizontal="center" vertical="top" wrapText="1"/>
    </xf>
    <xf numFmtId="0" fontId="43" fillId="34" borderId="35" xfId="0" applyFont="1" applyFill="1" applyBorder="1" applyAlignment="1">
      <alignment horizontal="center" vertical="top" wrapText="1"/>
    </xf>
    <xf numFmtId="2" fontId="34" fillId="33" borderId="0" xfId="0" applyNumberFormat="1" applyFont="1" applyFill="1" applyAlignment="1">
      <alignment horizontal="center" vertical="center" wrapText="1"/>
    </xf>
    <xf numFmtId="0" fontId="42" fillId="34" borderId="15" xfId="0" applyFont="1" applyFill="1" applyBorder="1" applyAlignment="1">
      <alignment horizontal="left" vertical="top" wrapText="1"/>
    </xf>
    <xf numFmtId="0" fontId="42" fillId="34" borderId="32" xfId="0" applyFont="1" applyFill="1" applyBorder="1" applyAlignment="1">
      <alignment horizontal="left" vertical="top" wrapText="1"/>
    </xf>
    <xf numFmtId="0" fontId="42" fillId="34" borderId="23" xfId="0" applyFont="1" applyFill="1" applyBorder="1" applyAlignment="1">
      <alignment horizontal="left" vertical="top" wrapText="1"/>
    </xf>
    <xf numFmtId="0" fontId="33" fillId="34" borderId="17" xfId="0" applyFont="1" applyFill="1" applyBorder="1" applyAlignment="1">
      <alignment horizontal="left" vertical="top" wrapText="1"/>
    </xf>
    <xf numFmtId="0" fontId="33" fillId="34" borderId="16" xfId="0" applyFont="1" applyFill="1" applyBorder="1" applyAlignment="1">
      <alignment horizontal="left" vertical="top" wrapText="1"/>
    </xf>
    <xf numFmtId="0" fontId="33" fillId="34" borderId="34" xfId="0" applyFont="1" applyFill="1" applyBorder="1" applyAlignment="1">
      <alignment horizontal="left" vertical="top" wrapText="1"/>
    </xf>
    <xf numFmtId="0" fontId="33" fillId="34" borderId="33" xfId="0" applyFont="1" applyFill="1" applyBorder="1" applyAlignment="1">
      <alignment horizontal="left" vertical="top" wrapText="1"/>
    </xf>
    <xf numFmtId="0" fontId="34" fillId="0" borderId="39" xfId="47" applyFont="1" applyFill="1" applyBorder="1" applyAlignment="1">
      <alignment horizontal="left" vertical="center" wrapText="1"/>
    </xf>
    <xf numFmtId="0" fontId="34" fillId="0" borderId="32" xfId="47" applyFont="1" applyFill="1" applyBorder="1" applyAlignment="1">
      <alignment horizontal="left" vertical="center" wrapText="1"/>
    </xf>
    <xf numFmtId="0" fontId="34" fillId="0" borderId="23" xfId="47" applyFont="1" applyFill="1" applyBorder="1" applyAlignment="1">
      <alignment horizontal="left" vertical="center" wrapText="1"/>
    </xf>
    <xf numFmtId="0" fontId="32" fillId="0" borderId="32" xfId="47" applyFont="1" applyFill="1" applyBorder="1" applyAlignment="1">
      <alignment horizontal="left" vertical="center" wrapText="1"/>
    </xf>
    <xf numFmtId="0" fontId="32" fillId="0" borderId="23" xfId="47" applyFont="1" applyFill="1" applyBorder="1" applyAlignment="1">
      <alignment horizontal="left" vertical="center" wrapText="1"/>
    </xf>
    <xf numFmtId="0" fontId="34" fillId="0" borderId="0" xfId="47" applyFont="1" applyFill="1" applyAlignment="1">
      <alignment horizontal="right" vertical="center"/>
    </xf>
    <xf numFmtId="0" fontId="34" fillId="0" borderId="0" xfId="47" applyFont="1" applyFill="1" applyAlignment="1">
      <alignment horizontal="center" vertical="center" wrapText="1"/>
    </xf>
    <xf numFmtId="0" fontId="32" fillId="0" borderId="22" xfId="46" applyFont="1" applyFill="1" applyBorder="1" applyAlignment="1">
      <alignment horizontal="center" vertical="center"/>
    </xf>
    <xf numFmtId="0" fontId="32" fillId="0" borderId="38" xfId="46" applyFont="1" applyFill="1" applyBorder="1" applyAlignment="1">
      <alignment horizontal="center" vertical="center"/>
    </xf>
    <xf numFmtId="0" fontId="32" fillId="0" borderId="22" xfId="47" applyFont="1" applyFill="1" applyBorder="1" applyAlignment="1">
      <alignment horizontal="center" vertical="center"/>
    </xf>
    <xf numFmtId="0" fontId="32" fillId="0" borderId="38" xfId="47" applyFont="1" applyFill="1" applyBorder="1" applyAlignment="1">
      <alignment horizontal="center" vertical="center"/>
    </xf>
    <xf numFmtId="0" fontId="32" fillId="0" borderId="22" xfId="47" applyFont="1" applyFill="1" applyBorder="1" applyAlignment="1">
      <alignment horizontal="center" vertical="center" wrapText="1"/>
    </xf>
    <xf numFmtId="0" fontId="32" fillId="0" borderId="38" xfId="47" applyFont="1" applyFill="1" applyBorder="1" applyAlignment="1">
      <alignment horizontal="center" vertical="center" wrapText="1"/>
    </xf>
    <xf numFmtId="0" fontId="32" fillId="0" borderId="26" xfId="47" applyFont="1" applyFill="1" applyBorder="1" applyAlignment="1">
      <alignment horizontal="center" vertical="center" wrapText="1"/>
    </xf>
    <xf numFmtId="0" fontId="32" fillId="0" borderId="33" xfId="47" applyFont="1" applyFill="1" applyBorder="1" applyAlignment="1">
      <alignment horizontal="center" vertical="center" wrapText="1"/>
    </xf>
  </cellXfs>
  <cellStyles count="6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 customBuiltin="1"/>
    <cellStyle name="Comma 4 2" xfId="62"/>
    <cellStyle name="Comma 6" xfId="59"/>
    <cellStyle name="Comma_General 17.02.04" xfId="4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rmal 11 2" xfId="61"/>
    <cellStyle name="Normal 12" xfId="56"/>
    <cellStyle name="Normal 2" xfId="44"/>
    <cellStyle name="Normal 2 2" xfId="54"/>
    <cellStyle name="Normal 2 3" xfId="45"/>
    <cellStyle name="Normal 2_IV-ՀՐԱՏԱՊ ՓՈՒԼԵՐՈՎ" xfId="46"/>
    <cellStyle name="Normal 5" xfId="58"/>
    <cellStyle name="Normal 5 2" xfId="47"/>
    <cellStyle name="Normal 5 3" xfId="57"/>
    <cellStyle name="Normal 6 2" xfId="48"/>
    <cellStyle name="Normal 8" xfId="53"/>
    <cellStyle name="Normal_General 17.02.04" xfId="49"/>
    <cellStyle name="Normal_tax" xfId="50"/>
    <cellStyle name="Note" xfId="16" builtinId="10" customBuiltin="1"/>
    <cellStyle name="Output" xfId="11" builtinId="21" customBuiltin="1"/>
    <cellStyle name="SN_241" xfId="51"/>
    <cellStyle name="SN_b" xfId="60"/>
    <cellStyle name="Title" xfId="2" builtinId="15" customBuiltin="1"/>
    <cellStyle name="Total" xfId="18" builtinId="25" customBuiltin="1"/>
    <cellStyle name="Warning Text" xfId="15" builtinId="11" customBuiltin="1"/>
    <cellStyle name="Обычный 2 2" xfId="52"/>
    <cellStyle name="Обычный_+JRVEG-DZOR" xfId="5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46" zoomScaleNormal="100" zoomScaleSheetLayoutView="90" workbookViewId="0">
      <selection activeCell="C34" sqref="C34"/>
    </sheetView>
  </sheetViews>
  <sheetFormatPr defaultColWidth="8" defaultRowHeight="16.5" customHeight="1" x14ac:dyDescent="0.25"/>
  <cols>
    <col min="1" max="1" width="7.85546875" style="1" customWidth="1"/>
    <col min="2" max="2" width="12.7109375" style="1" customWidth="1"/>
    <col min="3" max="3" width="76.28515625" style="1" customWidth="1"/>
    <col min="4" max="4" width="14.85546875" style="1" customWidth="1"/>
    <col min="5" max="5" width="15" style="1" customWidth="1"/>
    <col min="6" max="6" width="16.28515625" style="2" customWidth="1"/>
    <col min="7" max="7" width="25" style="1" customWidth="1"/>
    <col min="8" max="257" width="8" style="1"/>
    <col min="258" max="259" width="5.7109375" style="1" customWidth="1"/>
    <col min="260" max="260" width="76.28515625" style="1" customWidth="1"/>
    <col min="261" max="261" width="17.85546875" style="1" customWidth="1"/>
    <col min="262" max="513" width="8" style="1"/>
    <col min="514" max="515" width="5.7109375" style="1" customWidth="1"/>
    <col min="516" max="516" width="76.28515625" style="1" customWidth="1"/>
    <col min="517" max="517" width="17.85546875" style="1" customWidth="1"/>
    <col min="518" max="769" width="8" style="1"/>
    <col min="770" max="771" width="5.7109375" style="1" customWidth="1"/>
    <col min="772" max="772" width="76.28515625" style="1" customWidth="1"/>
    <col min="773" max="773" width="17.85546875" style="1" customWidth="1"/>
    <col min="774" max="1025" width="8" style="1"/>
    <col min="1026" max="1027" width="5.7109375" style="1" customWidth="1"/>
    <col min="1028" max="1028" width="76.28515625" style="1" customWidth="1"/>
    <col min="1029" max="1029" width="17.85546875" style="1" customWidth="1"/>
    <col min="1030" max="1281" width="8" style="1"/>
    <col min="1282" max="1283" width="5.7109375" style="1" customWidth="1"/>
    <col min="1284" max="1284" width="76.28515625" style="1" customWidth="1"/>
    <col min="1285" max="1285" width="17.85546875" style="1" customWidth="1"/>
    <col min="1286" max="1537" width="8" style="1"/>
    <col min="1538" max="1539" width="5.7109375" style="1" customWidth="1"/>
    <col min="1540" max="1540" width="76.28515625" style="1" customWidth="1"/>
    <col min="1541" max="1541" width="17.85546875" style="1" customWidth="1"/>
    <col min="1542" max="1793" width="8" style="1"/>
    <col min="1794" max="1795" width="5.7109375" style="1" customWidth="1"/>
    <col min="1796" max="1796" width="76.28515625" style="1" customWidth="1"/>
    <col min="1797" max="1797" width="17.85546875" style="1" customWidth="1"/>
    <col min="1798" max="2049" width="8" style="1"/>
    <col min="2050" max="2051" width="5.7109375" style="1" customWidth="1"/>
    <col min="2052" max="2052" width="76.28515625" style="1" customWidth="1"/>
    <col min="2053" max="2053" width="17.85546875" style="1" customWidth="1"/>
    <col min="2054" max="2305" width="8" style="1"/>
    <col min="2306" max="2307" width="5.7109375" style="1" customWidth="1"/>
    <col min="2308" max="2308" width="76.28515625" style="1" customWidth="1"/>
    <col min="2309" max="2309" width="17.85546875" style="1" customWidth="1"/>
    <col min="2310" max="2561" width="8" style="1"/>
    <col min="2562" max="2563" width="5.7109375" style="1" customWidth="1"/>
    <col min="2564" max="2564" width="76.28515625" style="1" customWidth="1"/>
    <col min="2565" max="2565" width="17.85546875" style="1" customWidth="1"/>
    <col min="2566" max="2817" width="8" style="1"/>
    <col min="2818" max="2819" width="5.7109375" style="1" customWidth="1"/>
    <col min="2820" max="2820" width="76.28515625" style="1" customWidth="1"/>
    <col min="2821" max="2821" width="17.85546875" style="1" customWidth="1"/>
    <col min="2822" max="3073" width="8" style="1"/>
    <col min="3074" max="3075" width="5.7109375" style="1" customWidth="1"/>
    <col min="3076" max="3076" width="76.28515625" style="1" customWidth="1"/>
    <col min="3077" max="3077" width="17.85546875" style="1" customWidth="1"/>
    <col min="3078" max="3329" width="8" style="1"/>
    <col min="3330" max="3331" width="5.7109375" style="1" customWidth="1"/>
    <col min="3332" max="3332" width="76.28515625" style="1" customWidth="1"/>
    <col min="3333" max="3333" width="17.85546875" style="1" customWidth="1"/>
    <col min="3334" max="3585" width="8" style="1"/>
    <col min="3586" max="3587" width="5.7109375" style="1" customWidth="1"/>
    <col min="3588" max="3588" width="76.28515625" style="1" customWidth="1"/>
    <col min="3589" max="3589" width="17.85546875" style="1" customWidth="1"/>
    <col min="3590" max="3841" width="8" style="1"/>
    <col min="3842" max="3843" width="5.7109375" style="1" customWidth="1"/>
    <col min="3844" max="3844" width="76.28515625" style="1" customWidth="1"/>
    <col min="3845" max="3845" width="17.85546875" style="1" customWidth="1"/>
    <col min="3846" max="4097" width="8" style="1"/>
    <col min="4098" max="4099" width="5.7109375" style="1" customWidth="1"/>
    <col min="4100" max="4100" width="76.28515625" style="1" customWidth="1"/>
    <col min="4101" max="4101" width="17.85546875" style="1" customWidth="1"/>
    <col min="4102" max="4353" width="8" style="1"/>
    <col min="4354" max="4355" width="5.7109375" style="1" customWidth="1"/>
    <col min="4356" max="4356" width="76.28515625" style="1" customWidth="1"/>
    <col min="4357" max="4357" width="17.85546875" style="1" customWidth="1"/>
    <col min="4358" max="4609" width="8" style="1"/>
    <col min="4610" max="4611" width="5.7109375" style="1" customWidth="1"/>
    <col min="4612" max="4612" width="76.28515625" style="1" customWidth="1"/>
    <col min="4613" max="4613" width="17.85546875" style="1" customWidth="1"/>
    <col min="4614" max="4865" width="8" style="1"/>
    <col min="4866" max="4867" width="5.7109375" style="1" customWidth="1"/>
    <col min="4868" max="4868" width="76.28515625" style="1" customWidth="1"/>
    <col min="4869" max="4869" width="17.85546875" style="1" customWidth="1"/>
    <col min="4870" max="5121" width="8" style="1"/>
    <col min="5122" max="5123" width="5.7109375" style="1" customWidth="1"/>
    <col min="5124" max="5124" width="76.28515625" style="1" customWidth="1"/>
    <col min="5125" max="5125" width="17.85546875" style="1" customWidth="1"/>
    <col min="5126" max="5377" width="8" style="1"/>
    <col min="5378" max="5379" width="5.7109375" style="1" customWidth="1"/>
    <col min="5380" max="5380" width="76.28515625" style="1" customWidth="1"/>
    <col min="5381" max="5381" width="17.85546875" style="1" customWidth="1"/>
    <col min="5382" max="5633" width="8" style="1"/>
    <col min="5634" max="5635" width="5.7109375" style="1" customWidth="1"/>
    <col min="5636" max="5636" width="76.28515625" style="1" customWidth="1"/>
    <col min="5637" max="5637" width="17.85546875" style="1" customWidth="1"/>
    <col min="5638" max="5889" width="8" style="1"/>
    <col min="5890" max="5891" width="5.7109375" style="1" customWidth="1"/>
    <col min="5892" max="5892" width="76.28515625" style="1" customWidth="1"/>
    <col min="5893" max="5893" width="17.85546875" style="1" customWidth="1"/>
    <col min="5894" max="6145" width="8" style="1"/>
    <col min="6146" max="6147" width="5.7109375" style="1" customWidth="1"/>
    <col min="6148" max="6148" width="76.28515625" style="1" customWidth="1"/>
    <col min="6149" max="6149" width="17.85546875" style="1" customWidth="1"/>
    <col min="6150" max="6401" width="8" style="1"/>
    <col min="6402" max="6403" width="5.7109375" style="1" customWidth="1"/>
    <col min="6404" max="6404" width="76.28515625" style="1" customWidth="1"/>
    <col min="6405" max="6405" width="17.85546875" style="1" customWidth="1"/>
    <col min="6406" max="6657" width="8" style="1"/>
    <col min="6658" max="6659" width="5.7109375" style="1" customWidth="1"/>
    <col min="6660" max="6660" width="76.28515625" style="1" customWidth="1"/>
    <col min="6661" max="6661" width="17.85546875" style="1" customWidth="1"/>
    <col min="6662" max="6913" width="8" style="1"/>
    <col min="6914" max="6915" width="5.7109375" style="1" customWidth="1"/>
    <col min="6916" max="6916" width="76.28515625" style="1" customWidth="1"/>
    <col min="6917" max="6917" width="17.85546875" style="1" customWidth="1"/>
    <col min="6918" max="7169" width="8" style="1"/>
    <col min="7170" max="7171" width="5.7109375" style="1" customWidth="1"/>
    <col min="7172" max="7172" width="76.28515625" style="1" customWidth="1"/>
    <col min="7173" max="7173" width="17.85546875" style="1" customWidth="1"/>
    <col min="7174" max="7425" width="8" style="1"/>
    <col min="7426" max="7427" width="5.7109375" style="1" customWidth="1"/>
    <col min="7428" max="7428" width="76.28515625" style="1" customWidth="1"/>
    <col min="7429" max="7429" width="17.85546875" style="1" customWidth="1"/>
    <col min="7430" max="7681" width="8" style="1"/>
    <col min="7682" max="7683" width="5.7109375" style="1" customWidth="1"/>
    <col min="7684" max="7684" width="76.28515625" style="1" customWidth="1"/>
    <col min="7685" max="7685" width="17.85546875" style="1" customWidth="1"/>
    <col min="7686" max="7937" width="8" style="1"/>
    <col min="7938" max="7939" width="5.7109375" style="1" customWidth="1"/>
    <col min="7940" max="7940" width="76.28515625" style="1" customWidth="1"/>
    <col min="7941" max="7941" width="17.85546875" style="1" customWidth="1"/>
    <col min="7942" max="8193" width="8" style="1"/>
    <col min="8194" max="8195" width="5.7109375" style="1" customWidth="1"/>
    <col min="8196" max="8196" width="76.28515625" style="1" customWidth="1"/>
    <col min="8197" max="8197" width="17.85546875" style="1" customWidth="1"/>
    <col min="8198" max="8449" width="8" style="1"/>
    <col min="8450" max="8451" width="5.7109375" style="1" customWidth="1"/>
    <col min="8452" max="8452" width="76.28515625" style="1" customWidth="1"/>
    <col min="8453" max="8453" width="17.85546875" style="1" customWidth="1"/>
    <col min="8454" max="8705" width="8" style="1"/>
    <col min="8706" max="8707" width="5.7109375" style="1" customWidth="1"/>
    <col min="8708" max="8708" width="76.28515625" style="1" customWidth="1"/>
    <col min="8709" max="8709" width="17.85546875" style="1" customWidth="1"/>
    <col min="8710" max="8961" width="8" style="1"/>
    <col min="8962" max="8963" width="5.7109375" style="1" customWidth="1"/>
    <col min="8964" max="8964" width="76.28515625" style="1" customWidth="1"/>
    <col min="8965" max="8965" width="17.85546875" style="1" customWidth="1"/>
    <col min="8966" max="9217" width="8" style="1"/>
    <col min="9218" max="9219" width="5.7109375" style="1" customWidth="1"/>
    <col min="9220" max="9220" width="76.28515625" style="1" customWidth="1"/>
    <col min="9221" max="9221" width="17.85546875" style="1" customWidth="1"/>
    <col min="9222" max="9473" width="8" style="1"/>
    <col min="9474" max="9475" width="5.7109375" style="1" customWidth="1"/>
    <col min="9476" max="9476" width="76.28515625" style="1" customWidth="1"/>
    <col min="9477" max="9477" width="17.85546875" style="1" customWidth="1"/>
    <col min="9478" max="9729" width="8" style="1"/>
    <col min="9730" max="9731" width="5.7109375" style="1" customWidth="1"/>
    <col min="9732" max="9732" width="76.28515625" style="1" customWidth="1"/>
    <col min="9733" max="9733" width="17.85546875" style="1" customWidth="1"/>
    <col min="9734" max="9985" width="8" style="1"/>
    <col min="9986" max="9987" width="5.7109375" style="1" customWidth="1"/>
    <col min="9988" max="9988" width="76.28515625" style="1" customWidth="1"/>
    <col min="9989" max="9989" width="17.85546875" style="1" customWidth="1"/>
    <col min="9990" max="10241" width="8" style="1"/>
    <col min="10242" max="10243" width="5.7109375" style="1" customWidth="1"/>
    <col min="10244" max="10244" width="76.28515625" style="1" customWidth="1"/>
    <col min="10245" max="10245" width="17.85546875" style="1" customWidth="1"/>
    <col min="10246" max="10497" width="8" style="1"/>
    <col min="10498" max="10499" width="5.7109375" style="1" customWidth="1"/>
    <col min="10500" max="10500" width="76.28515625" style="1" customWidth="1"/>
    <col min="10501" max="10501" width="17.85546875" style="1" customWidth="1"/>
    <col min="10502" max="10753" width="8" style="1"/>
    <col min="10754" max="10755" width="5.7109375" style="1" customWidth="1"/>
    <col min="10756" max="10756" width="76.28515625" style="1" customWidth="1"/>
    <col min="10757" max="10757" width="17.85546875" style="1" customWidth="1"/>
    <col min="10758" max="11009" width="8" style="1"/>
    <col min="11010" max="11011" width="5.7109375" style="1" customWidth="1"/>
    <col min="11012" max="11012" width="76.28515625" style="1" customWidth="1"/>
    <col min="11013" max="11013" width="17.85546875" style="1" customWidth="1"/>
    <col min="11014" max="11265" width="8" style="1"/>
    <col min="11266" max="11267" width="5.7109375" style="1" customWidth="1"/>
    <col min="11268" max="11268" width="76.28515625" style="1" customWidth="1"/>
    <col min="11269" max="11269" width="17.85546875" style="1" customWidth="1"/>
    <col min="11270" max="11521" width="8" style="1"/>
    <col min="11522" max="11523" width="5.7109375" style="1" customWidth="1"/>
    <col min="11524" max="11524" width="76.28515625" style="1" customWidth="1"/>
    <col min="11525" max="11525" width="17.85546875" style="1" customWidth="1"/>
    <col min="11526" max="11777" width="8" style="1"/>
    <col min="11778" max="11779" width="5.7109375" style="1" customWidth="1"/>
    <col min="11780" max="11780" width="76.28515625" style="1" customWidth="1"/>
    <col min="11781" max="11781" width="17.85546875" style="1" customWidth="1"/>
    <col min="11782" max="12033" width="8" style="1"/>
    <col min="12034" max="12035" width="5.7109375" style="1" customWidth="1"/>
    <col min="12036" max="12036" width="76.28515625" style="1" customWidth="1"/>
    <col min="12037" max="12037" width="17.85546875" style="1" customWidth="1"/>
    <col min="12038" max="12289" width="8" style="1"/>
    <col min="12290" max="12291" width="5.7109375" style="1" customWidth="1"/>
    <col min="12292" max="12292" width="76.28515625" style="1" customWidth="1"/>
    <col min="12293" max="12293" width="17.85546875" style="1" customWidth="1"/>
    <col min="12294" max="12545" width="8" style="1"/>
    <col min="12546" max="12547" width="5.7109375" style="1" customWidth="1"/>
    <col min="12548" max="12548" width="76.28515625" style="1" customWidth="1"/>
    <col min="12549" max="12549" width="17.85546875" style="1" customWidth="1"/>
    <col min="12550" max="12801" width="8" style="1"/>
    <col min="12802" max="12803" width="5.7109375" style="1" customWidth="1"/>
    <col min="12804" max="12804" width="76.28515625" style="1" customWidth="1"/>
    <col min="12805" max="12805" width="17.85546875" style="1" customWidth="1"/>
    <col min="12806" max="13057" width="8" style="1"/>
    <col min="13058" max="13059" width="5.7109375" style="1" customWidth="1"/>
    <col min="13060" max="13060" width="76.28515625" style="1" customWidth="1"/>
    <col min="13061" max="13061" width="17.85546875" style="1" customWidth="1"/>
    <col min="13062" max="13313" width="8" style="1"/>
    <col min="13314" max="13315" width="5.7109375" style="1" customWidth="1"/>
    <col min="13316" max="13316" width="76.28515625" style="1" customWidth="1"/>
    <col min="13317" max="13317" width="17.85546875" style="1" customWidth="1"/>
    <col min="13318" max="13569" width="8" style="1"/>
    <col min="13570" max="13571" width="5.7109375" style="1" customWidth="1"/>
    <col min="13572" max="13572" width="76.28515625" style="1" customWidth="1"/>
    <col min="13573" max="13573" width="17.85546875" style="1" customWidth="1"/>
    <col min="13574" max="13825" width="8" style="1"/>
    <col min="13826" max="13827" width="5.7109375" style="1" customWidth="1"/>
    <col min="13828" max="13828" width="76.28515625" style="1" customWidth="1"/>
    <col min="13829" max="13829" width="17.85546875" style="1" customWidth="1"/>
    <col min="13830" max="14081" width="8" style="1"/>
    <col min="14082" max="14083" width="5.7109375" style="1" customWidth="1"/>
    <col min="14084" max="14084" width="76.28515625" style="1" customWidth="1"/>
    <col min="14085" max="14085" width="17.85546875" style="1" customWidth="1"/>
    <col min="14086" max="14337" width="8" style="1"/>
    <col min="14338" max="14339" width="5.7109375" style="1" customWidth="1"/>
    <col min="14340" max="14340" width="76.28515625" style="1" customWidth="1"/>
    <col min="14341" max="14341" width="17.85546875" style="1" customWidth="1"/>
    <col min="14342" max="14593" width="8" style="1"/>
    <col min="14594" max="14595" width="5.7109375" style="1" customWidth="1"/>
    <col min="14596" max="14596" width="76.28515625" style="1" customWidth="1"/>
    <col min="14597" max="14597" width="17.85546875" style="1" customWidth="1"/>
    <col min="14598" max="14849" width="8" style="1"/>
    <col min="14850" max="14851" width="5.7109375" style="1" customWidth="1"/>
    <col min="14852" max="14852" width="76.28515625" style="1" customWidth="1"/>
    <col min="14853" max="14853" width="17.85546875" style="1" customWidth="1"/>
    <col min="14854" max="15105" width="8" style="1"/>
    <col min="15106" max="15107" width="5.7109375" style="1" customWidth="1"/>
    <col min="15108" max="15108" width="76.28515625" style="1" customWidth="1"/>
    <col min="15109" max="15109" width="17.85546875" style="1" customWidth="1"/>
    <col min="15110" max="15361" width="8" style="1"/>
    <col min="15362" max="15363" width="5.7109375" style="1" customWidth="1"/>
    <col min="15364" max="15364" width="76.28515625" style="1" customWidth="1"/>
    <col min="15365" max="15365" width="17.85546875" style="1" customWidth="1"/>
    <col min="15366" max="15617" width="8" style="1"/>
    <col min="15618" max="15619" width="5.7109375" style="1" customWidth="1"/>
    <col min="15620" max="15620" width="76.28515625" style="1" customWidth="1"/>
    <col min="15621" max="15621" width="17.85546875" style="1" customWidth="1"/>
    <col min="15622" max="15873" width="8" style="1"/>
    <col min="15874" max="15875" width="5.7109375" style="1" customWidth="1"/>
    <col min="15876" max="15876" width="76.28515625" style="1" customWidth="1"/>
    <col min="15877" max="15877" width="17.85546875" style="1" customWidth="1"/>
    <col min="15878" max="16129" width="8" style="1"/>
    <col min="16130" max="16131" width="5.7109375" style="1" customWidth="1"/>
    <col min="16132" max="16132" width="76.28515625" style="1" customWidth="1"/>
    <col min="16133" max="16133" width="17.85546875" style="1" customWidth="1"/>
    <col min="16134" max="16384" width="8" style="1"/>
  </cols>
  <sheetData>
    <row r="1" spans="1:7" s="3" customFormat="1" ht="18.75" customHeight="1" x14ac:dyDescent="0.25">
      <c r="A1" s="4"/>
      <c r="B1" s="4"/>
      <c r="C1" s="4"/>
      <c r="D1" s="4"/>
      <c r="E1" s="4"/>
      <c r="F1" s="5" t="s">
        <v>0</v>
      </c>
    </row>
    <row r="2" spans="1:7" s="3" customFormat="1" ht="20.25" customHeight="1" x14ac:dyDescent="0.3">
      <c r="A2" s="6"/>
      <c r="B2" s="6"/>
      <c r="C2" s="6"/>
      <c r="D2" s="6"/>
      <c r="E2" s="6"/>
      <c r="F2" s="7" t="s">
        <v>79</v>
      </c>
    </row>
    <row r="3" spans="1:7" s="3" customFormat="1" ht="19.5" customHeight="1" x14ac:dyDescent="0.25">
      <c r="A3" s="6"/>
      <c r="B3" s="6"/>
      <c r="C3" s="6"/>
      <c r="D3" s="6"/>
      <c r="E3" s="6"/>
      <c r="F3" s="8" t="s">
        <v>1</v>
      </c>
    </row>
    <row r="4" spans="1:7" s="3" customFormat="1" ht="104.25" customHeight="1" x14ac:dyDescent="0.25">
      <c r="A4" s="276" t="s">
        <v>107</v>
      </c>
      <c r="B4" s="276"/>
      <c r="C4" s="276"/>
      <c r="D4" s="276"/>
      <c r="E4" s="276"/>
      <c r="F4" s="276"/>
    </row>
    <row r="5" spans="1:7" s="3" customFormat="1" ht="14.25" customHeight="1" x14ac:dyDescent="0.3">
      <c r="A5" s="6"/>
      <c r="B5" s="6"/>
      <c r="C5" s="6"/>
      <c r="D5" s="6"/>
      <c r="E5" s="6"/>
      <c r="F5" s="9"/>
    </row>
    <row r="6" spans="1:7" ht="16.5" customHeight="1" x14ac:dyDescent="0.25">
      <c r="A6" s="10"/>
      <c r="B6" s="10"/>
      <c r="C6" s="10"/>
      <c r="D6" s="10"/>
      <c r="E6" s="10"/>
      <c r="F6" s="44" t="s">
        <v>69</v>
      </c>
    </row>
    <row r="7" spans="1:7" ht="57" customHeight="1" x14ac:dyDescent="0.25">
      <c r="A7" s="277" t="s">
        <v>2</v>
      </c>
      <c r="B7" s="278"/>
      <c r="C7" s="279" t="s">
        <v>3</v>
      </c>
      <c r="D7" s="281" t="s">
        <v>15</v>
      </c>
      <c r="E7" s="281"/>
      <c r="F7" s="281"/>
    </row>
    <row r="8" spans="1:7" ht="33" customHeight="1" x14ac:dyDescent="0.25">
      <c r="A8" s="11" t="s">
        <v>4</v>
      </c>
      <c r="B8" s="11" t="s">
        <v>5</v>
      </c>
      <c r="C8" s="280"/>
      <c r="D8" s="81" t="s">
        <v>70</v>
      </c>
      <c r="E8" s="81" t="s">
        <v>71</v>
      </c>
      <c r="F8" s="86" t="s">
        <v>6</v>
      </c>
    </row>
    <row r="9" spans="1:7" s="35" customFormat="1" ht="27" customHeight="1" x14ac:dyDescent="0.25">
      <c r="A9" s="33"/>
      <c r="B9" s="33"/>
      <c r="C9" s="88" t="s">
        <v>48</v>
      </c>
      <c r="D9" s="91">
        <f>D10</f>
        <v>2.9558577807620168E-12</v>
      </c>
      <c r="E9" s="91">
        <f t="shared" ref="E9:F9" si="0">E10</f>
        <v>2.9558577807620168E-12</v>
      </c>
      <c r="F9" s="91">
        <f t="shared" si="0"/>
        <v>2.9558577807620168E-12</v>
      </c>
      <c r="G9" s="34"/>
    </row>
    <row r="10" spans="1:7" s="2" customFormat="1" ht="33" customHeight="1" x14ac:dyDescent="0.25">
      <c r="A10" s="37"/>
      <c r="B10" s="37"/>
      <c r="C10" s="87" t="s">
        <v>7</v>
      </c>
      <c r="D10" s="91">
        <f>D11+D24+D37</f>
        <v>2.9558577807620168E-12</v>
      </c>
      <c r="E10" s="91">
        <f t="shared" ref="E10:F10" si="1">E11+E24+E37</f>
        <v>2.9558577807620168E-12</v>
      </c>
      <c r="F10" s="91">
        <f t="shared" si="1"/>
        <v>2.9558577807620168E-12</v>
      </c>
    </row>
    <row r="11" spans="1:7" ht="16.5" customHeight="1" x14ac:dyDescent="0.25">
      <c r="A11" s="17">
        <v>1004</v>
      </c>
      <c r="B11" s="15"/>
      <c r="C11" s="41" t="s">
        <v>8</v>
      </c>
      <c r="D11" s="143">
        <f t="shared" ref="D11:F11" si="2">D18</f>
        <v>-50933.7</v>
      </c>
      <c r="E11" s="143">
        <f t="shared" si="2"/>
        <v>-50933.7</v>
      </c>
      <c r="F11" s="143">
        <f t="shared" si="2"/>
        <v>-50933.7</v>
      </c>
    </row>
    <row r="12" spans="1:7" ht="16.5" customHeight="1" x14ac:dyDescent="0.25">
      <c r="A12" s="19"/>
      <c r="B12" s="19"/>
      <c r="C12" s="163" t="s">
        <v>143</v>
      </c>
      <c r="D12" s="110"/>
      <c r="E12" s="110"/>
      <c r="F12" s="144"/>
    </row>
    <row r="13" spans="1:7" ht="16.5" customHeight="1" x14ac:dyDescent="0.25">
      <c r="A13" s="14"/>
      <c r="B13" s="14"/>
      <c r="C13" s="164" t="s">
        <v>9</v>
      </c>
      <c r="D13" s="41"/>
      <c r="E13" s="41"/>
      <c r="F13" s="12"/>
    </row>
    <row r="14" spans="1:7" ht="23.25" customHeight="1" x14ac:dyDescent="0.25">
      <c r="A14" s="14"/>
      <c r="B14" s="14"/>
      <c r="C14" s="163" t="s">
        <v>144</v>
      </c>
      <c r="D14" s="42"/>
      <c r="E14" s="42"/>
      <c r="F14" s="12"/>
    </row>
    <row r="15" spans="1:7" ht="16.5" customHeight="1" x14ac:dyDescent="0.25">
      <c r="A15" s="16"/>
      <c r="B15" s="16"/>
      <c r="C15" s="164" t="s">
        <v>10</v>
      </c>
      <c r="D15" s="41"/>
      <c r="E15" s="41"/>
      <c r="F15" s="12"/>
    </row>
    <row r="16" spans="1:7" ht="39.75" customHeight="1" x14ac:dyDescent="0.25">
      <c r="A16" s="15"/>
      <c r="B16" s="15"/>
      <c r="C16" s="163" t="s">
        <v>145</v>
      </c>
      <c r="D16" s="42"/>
      <c r="E16" s="42"/>
      <c r="F16" s="12"/>
    </row>
    <row r="17" spans="1:6" ht="16.5" customHeight="1" x14ac:dyDescent="0.25">
      <c r="A17" s="275" t="s">
        <v>11</v>
      </c>
      <c r="B17" s="275"/>
      <c r="C17" s="275"/>
      <c r="D17" s="275"/>
      <c r="E17" s="275"/>
      <c r="F17" s="275"/>
    </row>
    <row r="18" spans="1:6" s="83" customFormat="1" ht="15" customHeight="1" x14ac:dyDescent="0.25">
      <c r="A18" s="82"/>
      <c r="B18" s="110">
        <v>11010</v>
      </c>
      <c r="C18" s="117" t="s">
        <v>12</v>
      </c>
      <c r="D18" s="145">
        <f>'5'!F26</f>
        <v>-50933.7</v>
      </c>
      <c r="E18" s="145">
        <f>'5'!G26</f>
        <v>-50933.7</v>
      </c>
      <c r="F18" s="145">
        <f>'5'!L26</f>
        <v>-50933.7</v>
      </c>
    </row>
    <row r="19" spans="1:6" s="83" customFormat="1" ht="66" x14ac:dyDescent="0.25">
      <c r="A19" s="82"/>
      <c r="B19" s="42"/>
      <c r="C19" s="163" t="s">
        <v>146</v>
      </c>
      <c r="D19" s="42"/>
      <c r="E19" s="42"/>
      <c r="F19" s="42"/>
    </row>
    <row r="20" spans="1:6" s="83" customFormat="1" x14ac:dyDescent="0.25">
      <c r="A20" s="82"/>
      <c r="B20" s="112"/>
      <c r="C20" s="164" t="s">
        <v>13</v>
      </c>
      <c r="D20" s="111"/>
      <c r="E20" s="111"/>
      <c r="F20" s="42"/>
    </row>
    <row r="21" spans="1:6" s="83" customFormat="1" ht="66" x14ac:dyDescent="0.25">
      <c r="A21" s="82"/>
      <c r="B21" s="112"/>
      <c r="C21" s="163" t="s">
        <v>147</v>
      </c>
      <c r="D21" s="42"/>
      <c r="E21" s="42"/>
      <c r="F21" s="42"/>
    </row>
    <row r="22" spans="1:6" s="83" customFormat="1" x14ac:dyDescent="0.25">
      <c r="A22" s="82"/>
      <c r="B22" s="112"/>
      <c r="C22" s="164" t="s">
        <v>14</v>
      </c>
      <c r="D22" s="111"/>
      <c r="E22" s="111"/>
      <c r="F22" s="42"/>
    </row>
    <row r="23" spans="1:6" s="83" customFormat="1" x14ac:dyDescent="0.25">
      <c r="A23" s="82"/>
      <c r="B23" s="112"/>
      <c r="C23" s="163" t="s">
        <v>85</v>
      </c>
      <c r="D23" s="42"/>
      <c r="E23" s="42"/>
      <c r="F23" s="42"/>
    </row>
    <row r="24" spans="1:6" ht="16.5" customHeight="1" x14ac:dyDescent="0.25">
      <c r="A24" s="17">
        <v>1072</v>
      </c>
      <c r="B24" s="15"/>
      <c r="C24" s="41" t="s">
        <v>8</v>
      </c>
      <c r="D24" s="143">
        <f t="shared" ref="D24:F24" si="3">D31</f>
        <v>49617</v>
      </c>
      <c r="E24" s="143">
        <f t="shared" si="3"/>
        <v>49617</v>
      </c>
      <c r="F24" s="143">
        <f t="shared" si="3"/>
        <v>49617</v>
      </c>
    </row>
    <row r="25" spans="1:6" ht="16.5" customHeight="1" x14ac:dyDescent="0.25">
      <c r="A25" s="19"/>
      <c r="B25" s="19"/>
      <c r="C25" s="137" t="s">
        <v>117</v>
      </c>
      <c r="D25" s="110"/>
      <c r="E25" s="110"/>
      <c r="F25" s="144"/>
    </row>
    <row r="26" spans="1:6" ht="16.5" customHeight="1" x14ac:dyDescent="0.25">
      <c r="A26" s="14"/>
      <c r="B26" s="14"/>
      <c r="C26" s="41" t="s">
        <v>9</v>
      </c>
      <c r="D26" s="41"/>
      <c r="E26" s="41"/>
      <c r="F26" s="12"/>
    </row>
    <row r="27" spans="1:6" ht="33" x14ac:dyDescent="0.25">
      <c r="A27" s="14"/>
      <c r="B27" s="14"/>
      <c r="C27" s="137" t="s">
        <v>88</v>
      </c>
      <c r="D27" s="42"/>
      <c r="E27" s="42"/>
      <c r="F27" s="12"/>
    </row>
    <row r="28" spans="1:6" ht="16.5" customHeight="1" x14ac:dyDescent="0.25">
      <c r="A28" s="16"/>
      <c r="B28" s="16"/>
      <c r="C28" s="41" t="s">
        <v>10</v>
      </c>
      <c r="D28" s="41"/>
      <c r="E28" s="41"/>
      <c r="F28" s="12"/>
    </row>
    <row r="29" spans="1:6" ht="39.75" customHeight="1" x14ac:dyDescent="0.25">
      <c r="A29" s="15"/>
      <c r="B29" s="15"/>
      <c r="C29" s="137" t="s">
        <v>89</v>
      </c>
      <c r="D29" s="42"/>
      <c r="E29" s="42"/>
      <c r="F29" s="12"/>
    </row>
    <row r="30" spans="1:6" ht="16.5" customHeight="1" x14ac:dyDescent="0.25">
      <c r="A30" s="275" t="s">
        <v>11</v>
      </c>
      <c r="B30" s="275"/>
      <c r="C30" s="275"/>
      <c r="D30" s="275"/>
      <c r="E30" s="275"/>
      <c r="F30" s="275"/>
    </row>
    <row r="31" spans="1:6" s="83" customFormat="1" ht="15" customHeight="1" x14ac:dyDescent="0.25">
      <c r="A31" s="82"/>
      <c r="B31" s="110">
        <v>31012</v>
      </c>
      <c r="C31" s="117" t="s">
        <v>12</v>
      </c>
      <c r="D31" s="145">
        <f>'3'!G41</f>
        <v>49617</v>
      </c>
      <c r="E31" s="145">
        <f>'3'!H41</f>
        <v>49617</v>
      </c>
      <c r="F31" s="145">
        <f>'3'!I41</f>
        <v>49617</v>
      </c>
    </row>
    <row r="32" spans="1:6" s="83" customFormat="1" ht="20.25" customHeight="1" x14ac:dyDescent="0.25">
      <c r="A32" s="82"/>
      <c r="B32" s="42"/>
      <c r="C32" s="135" t="s">
        <v>118</v>
      </c>
      <c r="D32" s="42"/>
      <c r="E32" s="42"/>
      <c r="F32" s="42"/>
    </row>
    <row r="33" spans="1:6" s="83" customFormat="1" ht="17.25" x14ac:dyDescent="0.25">
      <c r="A33" s="82"/>
      <c r="B33" s="112"/>
      <c r="C33" s="117" t="s">
        <v>13</v>
      </c>
      <c r="D33" s="111"/>
      <c r="E33" s="111"/>
      <c r="F33" s="42"/>
    </row>
    <row r="34" spans="1:6" s="83" customFormat="1" ht="34.5" customHeight="1" x14ac:dyDescent="0.25">
      <c r="A34" s="82"/>
      <c r="B34" s="112"/>
      <c r="C34" s="135" t="s">
        <v>195</v>
      </c>
      <c r="D34" s="42"/>
      <c r="E34" s="42"/>
      <c r="F34" s="42"/>
    </row>
    <row r="35" spans="1:6" s="83" customFormat="1" ht="17.25" x14ac:dyDescent="0.25">
      <c r="A35" s="82"/>
      <c r="B35" s="112"/>
      <c r="C35" s="117" t="s">
        <v>14</v>
      </c>
      <c r="D35" s="111"/>
      <c r="E35" s="111"/>
      <c r="F35" s="42"/>
    </row>
    <row r="36" spans="1:6" s="83" customFormat="1" ht="34.5" x14ac:dyDescent="0.25">
      <c r="A36" s="82"/>
      <c r="B36" s="112"/>
      <c r="C36" s="109" t="s">
        <v>49</v>
      </c>
      <c r="D36" s="42"/>
      <c r="E36" s="42"/>
      <c r="F36" s="42"/>
    </row>
    <row r="37" spans="1:6" ht="16.5" customHeight="1" x14ac:dyDescent="0.25">
      <c r="A37" s="17">
        <v>1109</v>
      </c>
      <c r="B37" s="15"/>
      <c r="C37" s="41" t="s">
        <v>8</v>
      </c>
      <c r="D37" s="91">
        <f t="shared" ref="D37:F37" si="4">D44</f>
        <v>1316.7</v>
      </c>
      <c r="E37" s="91">
        <f t="shared" si="4"/>
        <v>1316.7</v>
      </c>
      <c r="F37" s="91">
        <f t="shared" si="4"/>
        <v>1316.7</v>
      </c>
    </row>
    <row r="38" spans="1:6" ht="16.5" customHeight="1" x14ac:dyDescent="0.25">
      <c r="A38" s="19"/>
      <c r="B38" s="19"/>
      <c r="C38" s="163" t="s">
        <v>110</v>
      </c>
      <c r="D38" s="110"/>
      <c r="E38" s="110"/>
      <c r="F38" s="144"/>
    </row>
    <row r="39" spans="1:6" ht="16.5" customHeight="1" x14ac:dyDescent="0.25">
      <c r="A39" s="14"/>
      <c r="B39" s="14"/>
      <c r="C39" s="41" t="s">
        <v>9</v>
      </c>
      <c r="D39" s="41"/>
      <c r="E39" s="41"/>
      <c r="F39" s="12"/>
    </row>
    <row r="40" spans="1:6" ht="33" x14ac:dyDescent="0.25">
      <c r="A40" s="14"/>
      <c r="B40" s="14"/>
      <c r="C40" s="163" t="s">
        <v>111</v>
      </c>
      <c r="D40" s="42"/>
      <c r="E40" s="42"/>
      <c r="F40" s="12"/>
    </row>
    <row r="41" spans="1:6" ht="16.5" customHeight="1" x14ac:dyDescent="0.25">
      <c r="A41" s="16"/>
      <c r="B41" s="16"/>
      <c r="C41" s="41" t="s">
        <v>10</v>
      </c>
      <c r="D41" s="41"/>
      <c r="E41" s="41"/>
      <c r="F41" s="12"/>
    </row>
    <row r="42" spans="1:6" ht="39.75" customHeight="1" x14ac:dyDescent="0.25">
      <c r="A42" s="15"/>
      <c r="B42" s="15"/>
      <c r="C42" s="163" t="s">
        <v>112</v>
      </c>
      <c r="D42" s="42"/>
      <c r="E42" s="42"/>
      <c r="F42" s="12"/>
    </row>
    <row r="43" spans="1:6" ht="16.5" customHeight="1" x14ac:dyDescent="0.25">
      <c r="A43" s="275" t="s">
        <v>11</v>
      </c>
      <c r="B43" s="275"/>
      <c r="C43" s="275"/>
      <c r="D43" s="275"/>
      <c r="E43" s="275"/>
      <c r="F43" s="275"/>
    </row>
    <row r="44" spans="1:6" s="83" customFormat="1" ht="15" customHeight="1" x14ac:dyDescent="0.25">
      <c r="A44" s="82"/>
      <c r="B44" s="110">
        <v>11001</v>
      </c>
      <c r="C44" s="164" t="s">
        <v>12</v>
      </c>
      <c r="D44" s="145">
        <f>'3'!G63</f>
        <v>1316.7</v>
      </c>
      <c r="E44" s="145">
        <f>'3'!H63</f>
        <v>1316.7</v>
      </c>
      <c r="F44" s="145">
        <f>'3'!I63</f>
        <v>1316.7</v>
      </c>
    </row>
    <row r="45" spans="1:6" s="83" customFormat="1" ht="33" x14ac:dyDescent="0.25">
      <c r="A45" s="82"/>
      <c r="B45" s="42"/>
      <c r="C45" s="163" t="s">
        <v>113</v>
      </c>
      <c r="D45" s="42"/>
      <c r="E45" s="42"/>
      <c r="F45" s="42"/>
    </row>
    <row r="46" spans="1:6" s="83" customFormat="1" x14ac:dyDescent="0.25">
      <c r="A46" s="82"/>
      <c r="B46" s="112"/>
      <c r="C46" s="164" t="s">
        <v>13</v>
      </c>
      <c r="D46" s="111"/>
      <c r="E46" s="111"/>
      <c r="F46" s="42"/>
    </row>
    <row r="47" spans="1:6" s="83" customFormat="1" ht="49.5" x14ac:dyDescent="0.25">
      <c r="A47" s="82"/>
      <c r="B47" s="112"/>
      <c r="C47" s="163" t="s">
        <v>114</v>
      </c>
      <c r="D47" s="42"/>
      <c r="E47" s="42"/>
      <c r="F47" s="42"/>
    </row>
    <row r="48" spans="1:6" s="83" customFormat="1" x14ac:dyDescent="0.25">
      <c r="A48" s="82"/>
      <c r="B48" s="112"/>
      <c r="C48" s="164" t="s">
        <v>115</v>
      </c>
      <c r="D48" s="111"/>
      <c r="E48" s="111"/>
      <c r="F48" s="42"/>
    </row>
    <row r="49" spans="1:6" s="83" customFormat="1" x14ac:dyDescent="0.25">
      <c r="A49" s="82"/>
      <c r="B49" s="112"/>
      <c r="C49" s="163" t="s">
        <v>85</v>
      </c>
      <c r="D49" s="42"/>
      <c r="E49" s="42"/>
      <c r="F49" s="42"/>
    </row>
    <row r="50" spans="1:6" s="247" customFormat="1" ht="21.75" customHeight="1" x14ac:dyDescent="0.25">
      <c r="A50" s="244"/>
      <c r="B50" s="244"/>
      <c r="C50" s="245" t="s">
        <v>171</v>
      </c>
      <c r="D50" s="246">
        <f>D51</f>
        <v>0</v>
      </c>
      <c r="E50" s="246">
        <f t="shared" ref="E50:F50" si="5">E51</f>
        <v>0</v>
      </c>
      <c r="F50" s="246">
        <f t="shared" si="5"/>
        <v>0</v>
      </c>
    </row>
    <row r="51" spans="1:6" s="252" customFormat="1" ht="18" customHeight="1" x14ac:dyDescent="0.25">
      <c r="A51" s="248" t="s">
        <v>172</v>
      </c>
      <c r="B51" s="249"/>
      <c r="C51" s="250" t="s">
        <v>8</v>
      </c>
      <c r="D51" s="251">
        <f>D58+D64</f>
        <v>0</v>
      </c>
      <c r="E51" s="251">
        <f t="shared" ref="E51:F51" si="6">E58+E64</f>
        <v>0</v>
      </c>
      <c r="F51" s="251">
        <f t="shared" si="6"/>
        <v>0</v>
      </c>
    </row>
    <row r="52" spans="1:6" s="252" customFormat="1" ht="18" customHeight="1" x14ac:dyDescent="0.25">
      <c r="A52" s="249"/>
      <c r="B52" s="249"/>
      <c r="C52" s="135" t="s">
        <v>173</v>
      </c>
      <c r="D52" s="135"/>
      <c r="E52" s="135"/>
      <c r="F52" s="134"/>
    </row>
    <row r="53" spans="1:6" s="252" customFormat="1" ht="18" customHeight="1" x14ac:dyDescent="0.25">
      <c r="A53" s="249"/>
      <c r="B53" s="249"/>
      <c r="C53" s="134" t="s">
        <v>9</v>
      </c>
      <c r="D53" s="134"/>
      <c r="E53" s="134"/>
      <c r="F53" s="253"/>
    </row>
    <row r="54" spans="1:6" s="252" customFormat="1" ht="33" customHeight="1" x14ac:dyDescent="0.25">
      <c r="A54" s="249"/>
      <c r="B54" s="249"/>
      <c r="C54" s="135" t="s">
        <v>174</v>
      </c>
      <c r="D54" s="135"/>
      <c r="E54" s="135"/>
      <c r="F54" s="134"/>
    </row>
    <row r="55" spans="1:6" s="252" customFormat="1" ht="18" customHeight="1" x14ac:dyDescent="0.25">
      <c r="A55" s="249"/>
      <c r="B55" s="249"/>
      <c r="C55" s="134" t="s">
        <v>10</v>
      </c>
      <c r="D55" s="134"/>
      <c r="E55" s="134"/>
      <c r="F55" s="253"/>
    </row>
    <row r="56" spans="1:6" s="252" customFormat="1" ht="33" customHeight="1" x14ac:dyDescent="0.25">
      <c r="A56" s="249"/>
      <c r="B56" s="249"/>
      <c r="C56" s="135" t="s">
        <v>175</v>
      </c>
      <c r="D56" s="135"/>
      <c r="E56" s="135"/>
      <c r="F56" s="134"/>
    </row>
    <row r="57" spans="1:6" s="252" customFormat="1" ht="18" customHeight="1" x14ac:dyDescent="0.25">
      <c r="A57" s="273" t="s">
        <v>11</v>
      </c>
      <c r="B57" s="274"/>
      <c r="C57" s="274"/>
      <c r="D57" s="274"/>
      <c r="E57" s="274"/>
      <c r="F57" s="274"/>
    </row>
    <row r="58" spans="1:6" s="252" customFormat="1" ht="18" customHeight="1" x14ac:dyDescent="0.25">
      <c r="A58" s="249"/>
      <c r="B58" s="134" t="s">
        <v>176</v>
      </c>
      <c r="C58" s="134" t="s">
        <v>12</v>
      </c>
      <c r="D58" s="254">
        <f>-D18</f>
        <v>50933.7</v>
      </c>
      <c r="E58" s="254">
        <f>D58</f>
        <v>50933.7</v>
      </c>
      <c r="F58" s="254">
        <f>E58</f>
        <v>50933.7</v>
      </c>
    </row>
    <row r="59" spans="1:6" s="252" customFormat="1" ht="18" customHeight="1" x14ac:dyDescent="0.25">
      <c r="A59" s="249"/>
      <c r="B59" s="249"/>
      <c r="C59" s="134" t="s">
        <v>173</v>
      </c>
      <c r="D59" s="134"/>
      <c r="E59" s="134"/>
      <c r="F59" s="134"/>
    </row>
    <row r="60" spans="1:6" s="252" customFormat="1" ht="18" customHeight="1" x14ac:dyDescent="0.25">
      <c r="A60" s="249"/>
      <c r="B60" s="249"/>
      <c r="C60" s="134" t="s">
        <v>13</v>
      </c>
      <c r="D60" s="134"/>
      <c r="E60" s="134"/>
      <c r="F60" s="253"/>
    </row>
    <row r="61" spans="1:6" s="252" customFormat="1" ht="51.75" customHeight="1" x14ac:dyDescent="0.25">
      <c r="A61" s="249"/>
      <c r="B61" s="249"/>
      <c r="C61" s="134" t="s">
        <v>177</v>
      </c>
      <c r="D61" s="134"/>
      <c r="E61" s="134"/>
      <c r="F61" s="134"/>
    </row>
    <row r="62" spans="1:6" s="252" customFormat="1" ht="18" customHeight="1" x14ac:dyDescent="0.25">
      <c r="A62" s="249"/>
      <c r="B62" s="249"/>
      <c r="C62" s="134" t="s">
        <v>14</v>
      </c>
      <c r="D62" s="134"/>
      <c r="E62" s="134"/>
      <c r="F62" s="253"/>
    </row>
    <row r="63" spans="1:6" s="252" customFormat="1" ht="18" customHeight="1" x14ac:dyDescent="0.25">
      <c r="A63" s="249"/>
      <c r="B63" s="249"/>
      <c r="C63" s="250" t="s">
        <v>85</v>
      </c>
      <c r="D63" s="250"/>
      <c r="E63" s="250"/>
      <c r="F63" s="134"/>
    </row>
    <row r="64" spans="1:6" s="252" customFormat="1" ht="18" customHeight="1" x14ac:dyDescent="0.25">
      <c r="A64" s="249"/>
      <c r="B64" s="134" t="s">
        <v>176</v>
      </c>
      <c r="C64" s="134" t="s">
        <v>12</v>
      </c>
      <c r="D64" s="254">
        <f>-D58</f>
        <v>-50933.7</v>
      </c>
      <c r="E64" s="254">
        <f>D64</f>
        <v>-50933.7</v>
      </c>
      <c r="F64" s="254">
        <f>E64</f>
        <v>-50933.7</v>
      </c>
    </row>
    <row r="65" spans="1:6" s="252" customFormat="1" ht="18" customHeight="1" x14ac:dyDescent="0.25">
      <c r="A65" s="249"/>
      <c r="B65" s="249"/>
      <c r="C65" s="134" t="s">
        <v>173</v>
      </c>
      <c r="D65" s="134"/>
      <c r="E65" s="134"/>
      <c r="F65" s="134"/>
    </row>
    <row r="66" spans="1:6" s="252" customFormat="1" ht="18" customHeight="1" x14ac:dyDescent="0.25">
      <c r="A66" s="249"/>
      <c r="B66" s="249"/>
      <c r="C66" s="134" t="s">
        <v>13</v>
      </c>
      <c r="D66" s="134"/>
      <c r="E66" s="134"/>
      <c r="F66" s="253"/>
    </row>
    <row r="67" spans="1:6" s="252" customFormat="1" ht="51.75" customHeight="1" x14ac:dyDescent="0.25">
      <c r="A67" s="249"/>
      <c r="B67" s="249"/>
      <c r="C67" s="134" t="s">
        <v>177</v>
      </c>
      <c r="D67" s="134"/>
      <c r="E67" s="134"/>
      <c r="F67" s="134"/>
    </row>
    <row r="68" spans="1:6" s="252" customFormat="1" ht="18" customHeight="1" x14ac:dyDescent="0.25">
      <c r="A68" s="249"/>
      <c r="B68" s="249"/>
      <c r="C68" s="134" t="s">
        <v>14</v>
      </c>
      <c r="D68" s="134"/>
      <c r="E68" s="134"/>
      <c r="F68" s="253"/>
    </row>
    <row r="69" spans="1:6" s="252" customFormat="1" ht="18" customHeight="1" x14ac:dyDescent="0.25">
      <c r="A69" s="249"/>
      <c r="B69" s="249"/>
      <c r="C69" s="250" t="s">
        <v>85</v>
      </c>
      <c r="D69" s="250"/>
      <c r="E69" s="250"/>
      <c r="F69" s="134"/>
    </row>
  </sheetData>
  <mergeCells count="8">
    <mergeCell ref="A57:F57"/>
    <mergeCell ref="A43:F43"/>
    <mergeCell ref="A17:F17"/>
    <mergeCell ref="A4:F4"/>
    <mergeCell ref="A7:B7"/>
    <mergeCell ref="C7:C8"/>
    <mergeCell ref="A30:F30"/>
    <mergeCell ref="D7:F7"/>
  </mergeCells>
  <pageMargins left="0.15748031496062992" right="0.23622047244094491" top="0.74803149606299213" bottom="0.74803149606299213" header="0.31496062992125984" footer="0.31496062992125984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"/>
  <sheetViews>
    <sheetView zoomScaleNormal="100" zoomScaleSheetLayoutView="90" workbookViewId="0">
      <selection activeCell="B15" sqref="B15"/>
    </sheetView>
  </sheetViews>
  <sheetFormatPr defaultColWidth="8" defaultRowHeight="11.25" customHeight="1" x14ac:dyDescent="0.25"/>
  <cols>
    <col min="1" max="1" width="7.85546875" customWidth="1"/>
    <col min="2" max="2" width="8.7109375" customWidth="1"/>
    <col min="3" max="3" width="62.5703125" customWidth="1"/>
    <col min="4" max="4" width="17.7109375" customWidth="1"/>
    <col min="5" max="5" width="20.7109375" bestFit="1" customWidth="1"/>
    <col min="6" max="6" width="17.85546875" customWidth="1"/>
    <col min="7" max="7" width="14.5703125" bestFit="1" customWidth="1"/>
    <col min="8" max="8" width="15" bestFit="1" customWidth="1"/>
  </cols>
  <sheetData>
    <row r="1" spans="1:10" ht="18.75" customHeight="1" x14ac:dyDescent="0.25">
      <c r="A1" s="282" t="s">
        <v>50</v>
      </c>
      <c r="B1" s="282"/>
      <c r="C1" s="282"/>
      <c r="D1" s="282"/>
      <c r="E1" s="282"/>
      <c r="F1" s="282"/>
      <c r="G1" s="282"/>
      <c r="H1" s="282"/>
    </row>
    <row r="2" spans="1:10" s="47" customFormat="1" ht="19.5" customHeight="1" x14ac:dyDescent="0.25">
      <c r="A2" s="282" t="s">
        <v>79</v>
      </c>
      <c r="B2" s="282"/>
      <c r="C2" s="282"/>
      <c r="D2" s="282"/>
      <c r="E2" s="282"/>
      <c r="F2" s="282"/>
      <c r="G2" s="282"/>
      <c r="H2" s="282"/>
      <c r="I2" s="46"/>
      <c r="J2" s="46"/>
    </row>
    <row r="3" spans="1:10" s="47" customFormat="1" ht="17.25" customHeight="1" x14ac:dyDescent="0.25">
      <c r="A3" s="282" t="s">
        <v>1</v>
      </c>
      <c r="B3" s="282"/>
      <c r="C3" s="282"/>
      <c r="D3" s="282"/>
      <c r="E3" s="282"/>
      <c r="F3" s="282"/>
      <c r="G3" s="282"/>
      <c r="H3" s="282"/>
      <c r="I3" s="46"/>
      <c r="J3" s="46"/>
    </row>
    <row r="4" spans="1:10" s="47" customFormat="1" ht="52.5" customHeight="1" x14ac:dyDescent="0.25">
      <c r="A4" s="283" t="s">
        <v>90</v>
      </c>
      <c r="B4" s="283"/>
      <c r="C4" s="283"/>
      <c r="D4" s="283"/>
      <c r="E4" s="283"/>
      <c r="F4" s="283"/>
      <c r="G4" s="283"/>
      <c r="H4" s="283"/>
      <c r="I4" s="48"/>
      <c r="J4" s="48"/>
    </row>
    <row r="5" spans="1:10" s="52" customFormat="1" ht="17.25" customHeight="1" x14ac:dyDescent="0.25">
      <c r="A5" s="49"/>
      <c r="B5" s="49"/>
      <c r="C5" s="50"/>
      <c r="D5" s="51"/>
      <c r="E5" s="51"/>
      <c r="F5" s="51"/>
      <c r="G5" s="284" t="s">
        <v>69</v>
      </c>
      <c r="H5" s="284"/>
    </row>
    <row r="6" spans="1:10" s="52" customFormat="1" ht="32.25" customHeight="1" x14ac:dyDescent="0.25">
      <c r="A6" s="285" t="s">
        <v>51</v>
      </c>
      <c r="B6" s="286"/>
      <c r="C6" s="289" t="s">
        <v>52</v>
      </c>
      <c r="D6" s="292" t="s">
        <v>119</v>
      </c>
      <c r="E6" s="293"/>
      <c r="F6" s="293"/>
      <c r="G6" s="293"/>
      <c r="H6" s="294"/>
    </row>
    <row r="7" spans="1:10" s="53" customFormat="1" ht="31.5" customHeight="1" x14ac:dyDescent="0.25">
      <c r="A7" s="287"/>
      <c r="B7" s="288"/>
      <c r="C7" s="290"/>
      <c r="D7" s="295" t="s">
        <v>53</v>
      </c>
      <c r="E7" s="297" t="s">
        <v>16</v>
      </c>
      <c r="F7" s="298"/>
      <c r="G7" s="298"/>
      <c r="H7" s="299"/>
    </row>
    <row r="8" spans="1:10" s="53" customFormat="1" ht="96" customHeight="1" x14ac:dyDescent="0.25">
      <c r="A8" s="54" t="s">
        <v>4</v>
      </c>
      <c r="B8" s="54" t="s">
        <v>5</v>
      </c>
      <c r="C8" s="291"/>
      <c r="D8" s="296"/>
      <c r="E8" s="55" t="s">
        <v>54</v>
      </c>
      <c r="F8" s="55" t="s">
        <v>55</v>
      </c>
      <c r="G8" s="55" t="s">
        <v>56</v>
      </c>
      <c r="H8" s="55" t="s">
        <v>57</v>
      </c>
    </row>
    <row r="9" spans="1:10" s="59" customFormat="1" ht="30.75" customHeight="1" x14ac:dyDescent="0.25">
      <c r="A9" s="56"/>
      <c r="B9" s="56"/>
      <c r="C9" s="57" t="s">
        <v>58</v>
      </c>
      <c r="D9" s="77">
        <f>SUM(E9:H9)</f>
        <v>49617</v>
      </c>
      <c r="E9" s="77">
        <f>E11</f>
        <v>0</v>
      </c>
      <c r="F9" s="77">
        <f>F11</f>
        <v>0</v>
      </c>
      <c r="G9" s="77">
        <f>G11</f>
        <v>0</v>
      </c>
      <c r="H9" s="77">
        <f>H11</f>
        <v>49617</v>
      </c>
    </row>
    <row r="10" spans="1:10" s="52" customFormat="1" ht="17.25" customHeight="1" x14ac:dyDescent="0.25">
      <c r="A10" s="56"/>
      <c r="B10" s="56"/>
      <c r="C10" s="57" t="s">
        <v>59</v>
      </c>
      <c r="D10" s="58"/>
      <c r="E10" s="58"/>
      <c r="F10" s="58"/>
      <c r="G10" s="58"/>
      <c r="H10" s="58"/>
    </row>
    <row r="11" spans="1:10" s="64" customFormat="1" ht="51.75" customHeight="1" x14ac:dyDescent="0.25">
      <c r="A11" s="60"/>
      <c r="B11" s="61"/>
      <c r="C11" s="61" t="s">
        <v>60</v>
      </c>
      <c r="D11" s="62">
        <f>SUM(E11:H11)</f>
        <v>49617</v>
      </c>
      <c r="E11" s="63">
        <f>E14</f>
        <v>0</v>
      </c>
      <c r="F11" s="63">
        <f t="shared" ref="F11:H11" si="0">F14</f>
        <v>0</v>
      </c>
      <c r="G11" s="63">
        <f t="shared" si="0"/>
        <v>0</v>
      </c>
      <c r="H11" s="63">
        <f t="shared" si="0"/>
        <v>49617</v>
      </c>
    </row>
    <row r="12" spans="1:10" s="64" customFormat="1" ht="17.25" customHeight="1" x14ac:dyDescent="0.25">
      <c r="A12" s="60"/>
      <c r="B12" s="60"/>
      <c r="C12" s="60" t="s">
        <v>61</v>
      </c>
      <c r="D12" s="62"/>
      <c r="E12" s="43"/>
      <c r="F12" s="43"/>
      <c r="G12" s="43"/>
      <c r="H12" s="43"/>
    </row>
    <row r="13" spans="1:10" s="64" customFormat="1" ht="17.25" customHeight="1" x14ac:dyDescent="0.25">
      <c r="A13" s="60"/>
      <c r="B13" s="60"/>
      <c r="C13" s="60"/>
      <c r="D13" s="62"/>
      <c r="E13" s="43"/>
      <c r="F13" s="43"/>
      <c r="G13" s="43"/>
      <c r="H13" s="43"/>
    </row>
    <row r="14" spans="1:10" s="115" customFormat="1" ht="33" x14ac:dyDescent="0.25">
      <c r="A14" s="113">
        <v>1072</v>
      </c>
      <c r="B14" s="113">
        <v>31012</v>
      </c>
      <c r="C14" s="133" t="s">
        <v>118</v>
      </c>
      <c r="D14" s="84">
        <f>SUM(E14:H14)</f>
        <v>49617</v>
      </c>
      <c r="E14" s="63"/>
      <c r="F14" s="84"/>
      <c r="G14" s="114"/>
      <c r="H14" s="114">
        <f>H16</f>
        <v>49617</v>
      </c>
    </row>
    <row r="15" spans="1:10" s="115" customFormat="1" ht="27" customHeight="1" x14ac:dyDescent="0.25">
      <c r="A15" s="113"/>
      <c r="B15" s="113"/>
      <c r="C15" s="120" t="s">
        <v>61</v>
      </c>
      <c r="D15" s="114"/>
      <c r="E15" s="114"/>
      <c r="F15" s="114"/>
      <c r="G15" s="114"/>
      <c r="H15" s="114"/>
    </row>
    <row r="16" spans="1:10" s="115" customFormat="1" ht="53.25" customHeight="1" x14ac:dyDescent="0.25">
      <c r="A16" s="123"/>
      <c r="B16" s="123"/>
      <c r="C16" s="146" t="s">
        <v>99</v>
      </c>
      <c r="D16" s="131">
        <f>SUM(D14:D15)</f>
        <v>49617</v>
      </c>
      <c r="E16" s="131"/>
      <c r="F16" s="131"/>
      <c r="G16" s="131"/>
      <c r="H16" s="131">
        <f>'3'!I49+'3'!I51</f>
        <v>49617</v>
      </c>
    </row>
  </sheetData>
  <mergeCells count="10">
    <mergeCell ref="A6:B7"/>
    <mergeCell ref="C6:C8"/>
    <mergeCell ref="D6:H6"/>
    <mergeCell ref="D7:D8"/>
    <mergeCell ref="E7:H7"/>
    <mergeCell ref="A1:H1"/>
    <mergeCell ref="A2:H2"/>
    <mergeCell ref="A3:H3"/>
    <mergeCell ref="A4:H4"/>
    <mergeCell ref="G5:H5"/>
  </mergeCells>
  <pageMargins left="0.15748031496062992" right="0.15748031496062992" top="0.74803149606299213" bottom="0.74803149606299213" header="0.31496062992125984" footer="0.31496062992125984"/>
  <pageSetup scale="8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topLeftCell="A64" zoomScaleNormal="100" zoomScaleSheetLayoutView="90" workbookViewId="0">
      <selection activeCell="G72" sqref="G72:I72"/>
    </sheetView>
  </sheetViews>
  <sheetFormatPr defaultColWidth="8" defaultRowHeight="16.5" customHeight="1" x14ac:dyDescent="0.3"/>
  <cols>
    <col min="1" max="1" width="9.42578125" style="20" customWidth="1"/>
    <col min="2" max="3" width="8" style="20"/>
    <col min="4" max="4" width="10.5703125" style="20" customWidth="1"/>
    <col min="5" max="5" width="15.85546875" style="20" customWidth="1"/>
    <col min="6" max="6" width="79.28515625" style="20" customWidth="1"/>
    <col min="7" max="8" width="13.85546875" style="20" customWidth="1"/>
    <col min="9" max="9" width="14.5703125" style="20" customWidth="1"/>
    <col min="10" max="16384" width="8" style="20"/>
  </cols>
  <sheetData>
    <row r="1" spans="1:10" ht="20.25" customHeight="1" x14ac:dyDescent="0.3">
      <c r="H1" s="300" t="s">
        <v>18</v>
      </c>
      <c r="I1" s="300"/>
    </row>
    <row r="2" spans="1:10" s="21" customFormat="1" ht="13.5" customHeight="1" x14ac:dyDescent="0.25">
      <c r="A2" s="302" t="s">
        <v>79</v>
      </c>
      <c r="B2" s="302"/>
      <c r="C2" s="302"/>
      <c r="D2" s="302"/>
      <c r="E2" s="302"/>
      <c r="F2" s="302"/>
      <c r="G2" s="302"/>
      <c r="H2" s="302"/>
      <c r="I2" s="302"/>
      <c r="J2" s="23"/>
    </row>
    <row r="3" spans="1:10" s="21" customFormat="1" ht="13.5" customHeight="1" x14ac:dyDescent="0.25">
      <c r="A3" s="302" t="s">
        <v>1</v>
      </c>
      <c r="B3" s="302"/>
      <c r="C3" s="302"/>
      <c r="D3" s="302"/>
      <c r="E3" s="302"/>
      <c r="F3" s="302"/>
      <c r="G3" s="302"/>
      <c r="H3" s="302"/>
      <c r="I3" s="302"/>
      <c r="J3" s="23"/>
    </row>
    <row r="4" spans="1:10" s="21" customFormat="1" ht="52.5" customHeight="1" x14ac:dyDescent="0.25">
      <c r="A4" s="303" t="s">
        <v>80</v>
      </c>
      <c r="B4" s="303"/>
      <c r="C4" s="303"/>
      <c r="D4" s="303"/>
      <c r="E4" s="303"/>
      <c r="F4" s="303"/>
      <c r="G4" s="303"/>
      <c r="H4" s="303"/>
      <c r="I4" s="303"/>
    </row>
    <row r="5" spans="1:10" s="1" customFormat="1" ht="16.5" customHeight="1" x14ac:dyDescent="0.25">
      <c r="A5" s="2"/>
      <c r="B5" s="2"/>
      <c r="C5" s="2"/>
      <c r="D5" s="2"/>
      <c r="E5" s="2"/>
      <c r="F5" s="2"/>
      <c r="G5" s="2"/>
      <c r="H5" s="2"/>
      <c r="I5" s="2"/>
    </row>
    <row r="6" spans="1:10" s="1" customFormat="1" ht="36" customHeight="1" x14ac:dyDescent="0.3">
      <c r="A6" s="2"/>
      <c r="B6" s="2"/>
      <c r="C6" s="2"/>
      <c r="D6" s="2"/>
      <c r="E6" s="2"/>
      <c r="F6" s="2"/>
      <c r="G6" s="2"/>
      <c r="H6" s="2"/>
      <c r="I6" s="90" t="s">
        <v>69</v>
      </c>
    </row>
    <row r="7" spans="1:10" s="1" customFormat="1" ht="73.5" customHeight="1" x14ac:dyDescent="0.25">
      <c r="A7" s="304" t="s">
        <v>19</v>
      </c>
      <c r="B7" s="305"/>
      <c r="C7" s="306"/>
      <c r="D7" s="304" t="s">
        <v>20</v>
      </c>
      <c r="E7" s="306"/>
      <c r="F7" s="304" t="s">
        <v>21</v>
      </c>
      <c r="G7" s="275" t="s">
        <v>15</v>
      </c>
      <c r="H7" s="275"/>
      <c r="I7" s="275"/>
    </row>
    <row r="8" spans="1:10" s="1" customFormat="1" ht="30" customHeight="1" x14ac:dyDescent="0.25">
      <c r="A8" s="307"/>
      <c r="B8" s="308"/>
      <c r="C8" s="309"/>
      <c r="D8" s="307"/>
      <c r="E8" s="309"/>
      <c r="F8" s="310"/>
      <c r="G8" s="301" t="s">
        <v>70</v>
      </c>
      <c r="H8" s="301" t="s">
        <v>71</v>
      </c>
      <c r="I8" s="301" t="s">
        <v>6</v>
      </c>
    </row>
    <row r="9" spans="1:10" s="1" customFormat="1" ht="38.25" customHeight="1" x14ac:dyDescent="0.25">
      <c r="A9" s="24" t="s">
        <v>22</v>
      </c>
      <c r="B9" s="24" t="s">
        <v>23</v>
      </c>
      <c r="C9" s="24" t="s">
        <v>24</v>
      </c>
      <c r="D9" s="24" t="s">
        <v>25</v>
      </c>
      <c r="E9" s="24" t="s">
        <v>26</v>
      </c>
      <c r="F9" s="307"/>
      <c r="G9" s="301"/>
      <c r="H9" s="301"/>
      <c r="I9" s="301"/>
    </row>
    <row r="10" spans="1:10" s="1" customFormat="1" ht="16.5" customHeight="1" x14ac:dyDescent="0.25">
      <c r="A10" s="25"/>
      <c r="B10" s="25"/>
      <c r="C10" s="25"/>
      <c r="D10" s="25"/>
      <c r="E10" s="95"/>
      <c r="F10" s="85" t="s">
        <v>27</v>
      </c>
      <c r="G10" s="38" t="s">
        <v>94</v>
      </c>
      <c r="H10" s="38" t="s">
        <v>94</v>
      </c>
      <c r="I10" s="38" t="s">
        <v>94</v>
      </c>
    </row>
    <row r="11" spans="1:10" s="1" customFormat="1" ht="16.5" customHeight="1" x14ac:dyDescent="0.25">
      <c r="A11" s="14"/>
      <c r="B11" s="14"/>
      <c r="C11" s="14"/>
      <c r="D11" s="14"/>
      <c r="E11" s="39"/>
      <c r="F11" s="45" t="s">
        <v>28</v>
      </c>
      <c r="G11" s="89"/>
      <c r="H11" s="93"/>
      <c r="I11" s="19"/>
    </row>
    <row r="12" spans="1:10" s="1" customFormat="1" ht="17.25" x14ac:dyDescent="0.25">
      <c r="A12" s="27" t="s">
        <v>141</v>
      </c>
      <c r="B12" s="14"/>
      <c r="C12" s="14"/>
      <c r="D12" s="14"/>
      <c r="E12" s="39"/>
      <c r="F12" s="190" t="s">
        <v>148</v>
      </c>
      <c r="G12" s="92">
        <f t="shared" ref="G12:H12" si="0">G14</f>
        <v>0</v>
      </c>
      <c r="H12" s="92">
        <f t="shared" si="0"/>
        <v>0</v>
      </c>
      <c r="I12" s="92">
        <f>I14</f>
        <v>0</v>
      </c>
    </row>
    <row r="13" spans="1:10" s="1" customFormat="1" ht="16.5" customHeight="1" x14ac:dyDescent="0.25">
      <c r="A13" s="14"/>
      <c r="B13" s="14"/>
      <c r="C13" s="14"/>
      <c r="D13" s="14"/>
      <c r="E13" s="39"/>
      <c r="F13" s="45" t="s">
        <v>28</v>
      </c>
      <c r="G13" s="18"/>
      <c r="H13" s="45"/>
      <c r="I13" s="40"/>
    </row>
    <row r="14" spans="1:10" s="1" customFormat="1" ht="34.5" x14ac:dyDescent="0.25">
      <c r="A14" s="14"/>
      <c r="B14" s="27" t="s">
        <v>142</v>
      </c>
      <c r="C14" s="14"/>
      <c r="D14" s="14"/>
      <c r="E14" s="39"/>
      <c r="F14" s="190" t="s">
        <v>149</v>
      </c>
      <c r="G14" s="92">
        <f t="shared" ref="G14:H14" si="1">G16</f>
        <v>0</v>
      </c>
      <c r="H14" s="92">
        <f t="shared" si="1"/>
        <v>0</v>
      </c>
      <c r="I14" s="92">
        <f>I16</f>
        <v>0</v>
      </c>
    </row>
    <row r="15" spans="1:10" s="1" customFormat="1" ht="16.5" customHeight="1" x14ac:dyDescent="0.25">
      <c r="A15" s="14"/>
      <c r="B15" s="14"/>
      <c r="C15" s="14"/>
      <c r="D15" s="14"/>
      <c r="E15" s="39"/>
      <c r="F15" s="45" t="s">
        <v>28</v>
      </c>
      <c r="G15" s="96"/>
      <c r="H15" s="80"/>
      <c r="I15" s="97"/>
    </row>
    <row r="16" spans="1:10" s="26" customFormat="1" ht="16.5" customHeight="1" x14ac:dyDescent="0.25">
      <c r="A16" s="14"/>
      <c r="B16" s="14"/>
      <c r="C16" s="27" t="s">
        <v>141</v>
      </c>
      <c r="D16" s="14"/>
      <c r="E16" s="14"/>
      <c r="F16" s="190" t="s">
        <v>150</v>
      </c>
      <c r="G16" s="98">
        <f t="shared" ref="G16:I16" si="2">G18</f>
        <v>0</v>
      </c>
      <c r="H16" s="98">
        <f t="shared" si="2"/>
        <v>0</v>
      </c>
      <c r="I16" s="98">
        <f t="shared" si="2"/>
        <v>0</v>
      </c>
    </row>
    <row r="17" spans="1:9" s="26" customFormat="1" ht="16.5" customHeight="1" x14ac:dyDescent="0.25">
      <c r="A17" s="14"/>
      <c r="B17" s="14"/>
      <c r="C17" s="14"/>
      <c r="D17" s="14"/>
      <c r="E17" s="14"/>
      <c r="F17" s="14" t="s">
        <v>28</v>
      </c>
      <c r="G17" s="19"/>
      <c r="H17" s="19"/>
      <c r="I17" s="19"/>
    </row>
    <row r="18" spans="1:9" s="26" customFormat="1" ht="34.5" customHeight="1" x14ac:dyDescent="0.25">
      <c r="A18" s="14"/>
      <c r="B18" s="14"/>
      <c r="C18" s="14"/>
      <c r="D18" s="14"/>
      <c r="E18" s="14"/>
      <c r="F18" s="13" t="s">
        <v>17</v>
      </c>
      <c r="G18" s="38">
        <f>G20+G31</f>
        <v>0</v>
      </c>
      <c r="H18" s="38">
        <f>H20+H31</f>
        <v>0</v>
      </c>
      <c r="I18" s="38">
        <f>I20+I31</f>
        <v>0</v>
      </c>
    </row>
    <row r="19" spans="1:9" s="26" customFormat="1" ht="16.5" customHeight="1" x14ac:dyDescent="0.25">
      <c r="A19" s="14"/>
      <c r="B19" s="14"/>
      <c r="C19" s="14"/>
      <c r="D19" s="14"/>
      <c r="E19" s="14"/>
      <c r="F19" s="14" t="s">
        <v>28</v>
      </c>
      <c r="G19" s="14"/>
      <c r="H19" s="14"/>
      <c r="I19" s="14"/>
    </row>
    <row r="20" spans="1:9" s="26" customFormat="1" ht="18.75" customHeight="1" x14ac:dyDescent="0.25">
      <c r="A20" s="14"/>
      <c r="B20" s="14"/>
      <c r="C20" s="14"/>
      <c r="D20" s="14">
        <v>1004</v>
      </c>
      <c r="E20" s="14"/>
      <c r="F20" s="191" t="s">
        <v>143</v>
      </c>
      <c r="G20" s="138">
        <f t="shared" ref="G20:I20" si="3">G22</f>
        <v>-50933.7</v>
      </c>
      <c r="H20" s="138">
        <f t="shared" si="3"/>
        <v>-50933.7</v>
      </c>
      <c r="I20" s="138">
        <f t="shared" si="3"/>
        <v>-50933.7</v>
      </c>
    </row>
    <row r="21" spans="1:9" s="26" customFormat="1" ht="16.5" customHeight="1" x14ac:dyDescent="0.25">
      <c r="A21" s="16"/>
      <c r="B21" s="16"/>
      <c r="C21" s="16"/>
      <c r="D21" s="16"/>
      <c r="E21" s="16"/>
      <c r="F21" s="126" t="s">
        <v>28</v>
      </c>
      <c r="G21" s="139"/>
      <c r="H21" s="139"/>
      <c r="I21" s="139"/>
    </row>
    <row r="22" spans="1:9" s="26" customFormat="1" ht="66" x14ac:dyDescent="0.25">
      <c r="A22" s="45"/>
      <c r="B22" s="45"/>
      <c r="C22" s="45"/>
      <c r="D22" s="45"/>
      <c r="E22" s="45">
        <v>11010</v>
      </c>
      <c r="F22" s="135" t="s">
        <v>146</v>
      </c>
      <c r="G22" s="138">
        <f>G24</f>
        <v>-50933.7</v>
      </c>
      <c r="H22" s="138">
        <f t="shared" ref="H22:I22" si="4">H24</f>
        <v>-50933.7</v>
      </c>
      <c r="I22" s="138">
        <f t="shared" si="4"/>
        <v>-50933.7</v>
      </c>
    </row>
    <row r="23" spans="1:9" s="26" customFormat="1" ht="16.5" customHeight="1" x14ac:dyDescent="0.25">
      <c r="A23" s="45"/>
      <c r="B23" s="45"/>
      <c r="C23" s="45"/>
      <c r="D23" s="45"/>
      <c r="E23" s="45"/>
      <c r="F23" s="128" t="s">
        <v>29</v>
      </c>
      <c r="G23" s="138"/>
      <c r="H23" s="138"/>
      <c r="I23" s="138"/>
    </row>
    <row r="24" spans="1:9" s="26" customFormat="1" ht="34.5" x14ac:dyDescent="0.25">
      <c r="A24" s="45"/>
      <c r="B24" s="45"/>
      <c r="C24" s="45"/>
      <c r="D24" s="45"/>
      <c r="E24" s="45"/>
      <c r="F24" s="129" t="s">
        <v>62</v>
      </c>
      <c r="G24" s="138">
        <f t="shared" ref="G24:I24" si="5">G26</f>
        <v>-50933.7</v>
      </c>
      <c r="H24" s="138">
        <f t="shared" si="5"/>
        <v>-50933.7</v>
      </c>
      <c r="I24" s="138">
        <f t="shared" si="5"/>
        <v>-50933.7</v>
      </c>
    </row>
    <row r="25" spans="1:9" s="26" customFormat="1" ht="34.5" x14ac:dyDescent="0.25">
      <c r="A25" s="45"/>
      <c r="B25" s="45"/>
      <c r="C25" s="45"/>
      <c r="D25" s="45"/>
      <c r="E25" s="45"/>
      <c r="F25" s="127" t="s">
        <v>30</v>
      </c>
      <c r="G25" s="138"/>
      <c r="H25" s="138"/>
      <c r="I25" s="138"/>
    </row>
    <row r="26" spans="1:9" s="26" customFormat="1" ht="16.5" customHeight="1" x14ac:dyDescent="0.25">
      <c r="A26" s="45"/>
      <c r="B26" s="45"/>
      <c r="C26" s="45"/>
      <c r="D26" s="45"/>
      <c r="E26" s="45"/>
      <c r="F26" s="191" t="s">
        <v>27</v>
      </c>
      <c r="G26" s="138">
        <f>G27</f>
        <v>-50933.7</v>
      </c>
      <c r="H26" s="138">
        <f t="shared" ref="H26:I26" si="6">H27</f>
        <v>-50933.7</v>
      </c>
      <c r="I26" s="138">
        <f t="shared" si="6"/>
        <v>-50933.7</v>
      </c>
    </row>
    <row r="27" spans="1:9" s="26" customFormat="1" ht="16.5" customHeight="1" x14ac:dyDescent="0.25">
      <c r="A27" s="45"/>
      <c r="B27" s="45"/>
      <c r="C27" s="45"/>
      <c r="D27" s="45"/>
      <c r="E27" s="45"/>
      <c r="F27" s="191" t="s">
        <v>83</v>
      </c>
      <c r="G27" s="142">
        <f>SUM(G28)</f>
        <v>-50933.7</v>
      </c>
      <c r="H27" s="142">
        <f t="shared" ref="H27:I28" si="7">SUM(H28)</f>
        <v>-50933.7</v>
      </c>
      <c r="I27" s="142">
        <f t="shared" si="7"/>
        <v>-50933.7</v>
      </c>
    </row>
    <row r="28" spans="1:9" s="26" customFormat="1" ht="16.5" customHeight="1" x14ac:dyDescent="0.25">
      <c r="A28" s="45"/>
      <c r="B28" s="45"/>
      <c r="C28" s="45"/>
      <c r="D28" s="45"/>
      <c r="E28" s="45"/>
      <c r="F28" s="191" t="s">
        <v>162</v>
      </c>
      <c r="G28" s="142">
        <f>SUM(G29)</f>
        <v>-50933.7</v>
      </c>
      <c r="H28" s="142">
        <f t="shared" si="7"/>
        <v>-50933.7</v>
      </c>
      <c r="I28" s="142">
        <f t="shared" si="7"/>
        <v>-50933.7</v>
      </c>
    </row>
    <row r="29" spans="1:9" s="26" customFormat="1" ht="16.5" customHeight="1" x14ac:dyDescent="0.25">
      <c r="A29" s="45"/>
      <c r="B29" s="45"/>
      <c r="C29" s="45"/>
      <c r="D29" s="45"/>
      <c r="E29" s="45"/>
      <c r="F29" s="191" t="s">
        <v>163</v>
      </c>
      <c r="G29" s="142">
        <f>SUM(G30)</f>
        <v>-50933.7</v>
      </c>
      <c r="H29" s="142">
        <f t="shared" ref="H29:I29" si="8">SUM(H30)</f>
        <v>-50933.7</v>
      </c>
      <c r="I29" s="142">
        <f t="shared" si="8"/>
        <v>-50933.7</v>
      </c>
    </row>
    <row r="30" spans="1:9" s="26" customFormat="1" ht="16.5" customHeight="1" x14ac:dyDescent="0.25">
      <c r="A30" s="45"/>
      <c r="B30" s="45"/>
      <c r="C30" s="45"/>
      <c r="D30" s="45"/>
      <c r="E30" s="45"/>
      <c r="F30" s="191" t="s">
        <v>164</v>
      </c>
      <c r="G30" s="142">
        <f>'1'!D18</f>
        <v>-50933.7</v>
      </c>
      <c r="H30" s="142">
        <f>'1'!E18</f>
        <v>-50933.7</v>
      </c>
      <c r="I30" s="142">
        <f>'1'!F18</f>
        <v>-50933.7</v>
      </c>
    </row>
    <row r="31" spans="1:9" s="1" customFormat="1" ht="39.75" customHeight="1" x14ac:dyDescent="0.25">
      <c r="A31" s="27" t="s">
        <v>100</v>
      </c>
      <c r="B31" s="14"/>
      <c r="C31" s="14"/>
      <c r="D31" s="14"/>
      <c r="E31" s="39"/>
      <c r="F31" s="133" t="s">
        <v>103</v>
      </c>
      <c r="G31" s="92">
        <f t="shared" ref="G31:H31" si="9">G33</f>
        <v>50933.7</v>
      </c>
      <c r="H31" s="92">
        <f t="shared" si="9"/>
        <v>50933.7</v>
      </c>
      <c r="I31" s="92">
        <f>I33</f>
        <v>50933.7</v>
      </c>
    </row>
    <row r="32" spans="1:9" s="1" customFormat="1" ht="16.5" customHeight="1" x14ac:dyDescent="0.25">
      <c r="A32" s="14"/>
      <c r="B32" s="14"/>
      <c r="C32" s="14"/>
      <c r="D32" s="14"/>
      <c r="E32" s="39"/>
      <c r="F32" s="45" t="s">
        <v>28</v>
      </c>
      <c r="G32" s="18"/>
      <c r="H32" s="45"/>
      <c r="I32" s="40"/>
    </row>
    <row r="33" spans="1:9" s="1" customFormat="1" ht="20.25" customHeight="1" x14ac:dyDescent="0.25">
      <c r="A33" s="14"/>
      <c r="B33" s="27" t="s">
        <v>101</v>
      </c>
      <c r="C33" s="14"/>
      <c r="D33" s="14"/>
      <c r="E33" s="39"/>
      <c r="F33" s="133" t="s">
        <v>104</v>
      </c>
      <c r="G33" s="92">
        <f t="shared" ref="G33:H33" si="10">G35</f>
        <v>50933.7</v>
      </c>
      <c r="H33" s="92">
        <f t="shared" si="10"/>
        <v>50933.7</v>
      </c>
      <c r="I33" s="92">
        <f>I35</f>
        <v>50933.7</v>
      </c>
    </row>
    <row r="34" spans="1:9" s="1" customFormat="1" ht="16.5" customHeight="1" x14ac:dyDescent="0.25">
      <c r="A34" s="14"/>
      <c r="B34" s="14"/>
      <c r="C34" s="14"/>
      <c r="D34" s="14"/>
      <c r="E34" s="39"/>
      <c r="F34" s="45" t="s">
        <v>28</v>
      </c>
      <c r="G34" s="96"/>
      <c r="H34" s="80"/>
      <c r="I34" s="97"/>
    </row>
    <row r="35" spans="1:9" s="26" customFormat="1" ht="16.5" customHeight="1" x14ac:dyDescent="0.25">
      <c r="A35" s="14"/>
      <c r="B35" s="14"/>
      <c r="C35" s="27" t="s">
        <v>102</v>
      </c>
      <c r="D35" s="14"/>
      <c r="E35" s="14"/>
      <c r="F35" s="133" t="s">
        <v>104</v>
      </c>
      <c r="G35" s="98">
        <f t="shared" ref="G35:I35" si="11">G37</f>
        <v>50933.7</v>
      </c>
      <c r="H35" s="98">
        <f t="shared" si="11"/>
        <v>50933.7</v>
      </c>
      <c r="I35" s="98">
        <f t="shared" si="11"/>
        <v>50933.7</v>
      </c>
    </row>
    <row r="36" spans="1:9" s="26" customFormat="1" ht="16.5" customHeight="1" x14ac:dyDescent="0.25">
      <c r="A36" s="14"/>
      <c r="B36" s="14"/>
      <c r="C36" s="14"/>
      <c r="D36" s="14"/>
      <c r="E36" s="14"/>
      <c r="F36" s="14" t="s">
        <v>28</v>
      </c>
      <c r="G36" s="19"/>
      <c r="H36" s="19"/>
      <c r="I36" s="19"/>
    </row>
    <row r="37" spans="1:9" s="26" customFormat="1" ht="34.5" customHeight="1" x14ac:dyDescent="0.25">
      <c r="A37" s="14"/>
      <c r="B37" s="14"/>
      <c r="C37" s="14"/>
      <c r="D37" s="14"/>
      <c r="E37" s="14"/>
      <c r="F37" s="13" t="s">
        <v>17</v>
      </c>
      <c r="G37" s="38">
        <f t="shared" ref="G37:I37" si="12">G39+G53</f>
        <v>50933.7</v>
      </c>
      <c r="H37" s="38">
        <f t="shared" si="12"/>
        <v>50933.7</v>
      </c>
      <c r="I37" s="38">
        <f t="shared" si="12"/>
        <v>50933.7</v>
      </c>
    </row>
    <row r="38" spans="1:9" s="26" customFormat="1" ht="16.5" customHeight="1" x14ac:dyDescent="0.25">
      <c r="A38" s="14"/>
      <c r="B38" s="14"/>
      <c r="C38" s="14"/>
      <c r="D38" s="14"/>
      <c r="E38" s="14"/>
      <c r="F38" s="14" t="s">
        <v>28</v>
      </c>
      <c r="G38" s="14"/>
      <c r="H38" s="14"/>
      <c r="I38" s="14"/>
    </row>
    <row r="39" spans="1:9" s="26" customFormat="1" ht="18.75" customHeight="1" x14ac:dyDescent="0.25">
      <c r="A39" s="14"/>
      <c r="B39" s="14"/>
      <c r="C39" s="14"/>
      <c r="D39" s="14">
        <v>1072</v>
      </c>
      <c r="E39" s="14"/>
      <c r="F39" s="137" t="s">
        <v>117</v>
      </c>
      <c r="G39" s="138">
        <f t="shared" ref="G39:I39" si="13">G41</f>
        <v>49617</v>
      </c>
      <c r="H39" s="138">
        <f t="shared" si="13"/>
        <v>49617</v>
      </c>
      <c r="I39" s="138">
        <f t="shared" si="13"/>
        <v>49617</v>
      </c>
    </row>
    <row r="40" spans="1:9" s="26" customFormat="1" ht="16.5" customHeight="1" x14ac:dyDescent="0.25">
      <c r="A40" s="16"/>
      <c r="B40" s="16"/>
      <c r="C40" s="16"/>
      <c r="D40" s="16"/>
      <c r="E40" s="16"/>
      <c r="F40" s="126" t="s">
        <v>28</v>
      </c>
      <c r="G40" s="139"/>
      <c r="H40" s="139"/>
      <c r="I40" s="139"/>
    </row>
    <row r="41" spans="1:9" s="26" customFormat="1" ht="41.25" customHeight="1" x14ac:dyDescent="0.25">
      <c r="A41" s="45"/>
      <c r="B41" s="45"/>
      <c r="C41" s="45"/>
      <c r="D41" s="45"/>
      <c r="E41" s="45">
        <v>31012</v>
      </c>
      <c r="F41" s="135" t="s">
        <v>118</v>
      </c>
      <c r="G41" s="138">
        <f t="shared" ref="G41:I41" si="14">G43</f>
        <v>49617</v>
      </c>
      <c r="H41" s="138">
        <f t="shared" si="14"/>
        <v>49617</v>
      </c>
      <c r="I41" s="138">
        <f t="shared" si="14"/>
        <v>49617</v>
      </c>
    </row>
    <row r="42" spans="1:9" s="26" customFormat="1" ht="16.5" customHeight="1" x14ac:dyDescent="0.25">
      <c r="A42" s="45"/>
      <c r="B42" s="45"/>
      <c r="C42" s="45"/>
      <c r="D42" s="45"/>
      <c r="E42" s="45"/>
      <c r="F42" s="128" t="s">
        <v>29</v>
      </c>
      <c r="G42" s="138"/>
      <c r="H42" s="138"/>
      <c r="I42" s="138"/>
    </row>
    <row r="43" spans="1:9" s="26" customFormat="1" ht="34.5" x14ac:dyDescent="0.25">
      <c r="A43" s="45"/>
      <c r="B43" s="45"/>
      <c r="C43" s="45"/>
      <c r="D43" s="45"/>
      <c r="E43" s="45"/>
      <c r="F43" s="129" t="s">
        <v>62</v>
      </c>
      <c r="G43" s="138">
        <f t="shared" ref="G43:I43" si="15">G45</f>
        <v>49617</v>
      </c>
      <c r="H43" s="138">
        <f t="shared" si="15"/>
        <v>49617</v>
      </c>
      <c r="I43" s="138">
        <f t="shared" si="15"/>
        <v>49617</v>
      </c>
    </row>
    <row r="44" spans="1:9" s="26" customFormat="1" ht="34.5" x14ac:dyDescent="0.25">
      <c r="A44" s="45"/>
      <c r="B44" s="45"/>
      <c r="C44" s="45"/>
      <c r="D44" s="45"/>
      <c r="E44" s="45"/>
      <c r="F44" s="127" t="s">
        <v>30</v>
      </c>
      <c r="G44" s="138"/>
      <c r="H44" s="138"/>
      <c r="I44" s="138"/>
    </row>
    <row r="45" spans="1:9" s="26" customFormat="1" ht="16.5" customHeight="1" x14ac:dyDescent="0.25">
      <c r="A45" s="45"/>
      <c r="B45" s="45"/>
      <c r="C45" s="45"/>
      <c r="D45" s="45"/>
      <c r="E45" s="45"/>
      <c r="F45" s="130" t="s">
        <v>27</v>
      </c>
      <c r="G45" s="138">
        <f>G46</f>
        <v>49617</v>
      </c>
      <c r="H45" s="138">
        <f t="shared" ref="H45:I45" si="16">H46</f>
        <v>49617</v>
      </c>
      <c r="I45" s="138">
        <f t="shared" si="16"/>
        <v>49617</v>
      </c>
    </row>
    <row r="46" spans="1:9" s="26" customFormat="1" ht="16.5" customHeight="1" x14ac:dyDescent="0.25">
      <c r="A46" s="45"/>
      <c r="B46" s="45"/>
      <c r="C46" s="45"/>
      <c r="D46" s="45"/>
      <c r="E46" s="45"/>
      <c r="F46" s="148" t="s">
        <v>63</v>
      </c>
      <c r="G46" s="142">
        <f t="shared" ref="G46:I46" si="17">G47+G50</f>
        <v>49617</v>
      </c>
      <c r="H46" s="142">
        <f t="shared" si="17"/>
        <v>49617</v>
      </c>
      <c r="I46" s="142">
        <f t="shared" si="17"/>
        <v>49617</v>
      </c>
    </row>
    <row r="47" spans="1:9" s="26" customFormat="1" ht="16.5" customHeight="1" x14ac:dyDescent="0.25">
      <c r="A47" s="45"/>
      <c r="B47" s="45"/>
      <c r="C47" s="45"/>
      <c r="D47" s="45"/>
      <c r="E47" s="45"/>
      <c r="F47" s="150" t="s">
        <v>64</v>
      </c>
      <c r="G47" s="142">
        <f t="shared" ref="G47:I47" si="18">G48</f>
        <v>27823</v>
      </c>
      <c r="H47" s="142">
        <f t="shared" si="18"/>
        <v>27823</v>
      </c>
      <c r="I47" s="142">
        <f t="shared" si="18"/>
        <v>27823</v>
      </c>
    </row>
    <row r="48" spans="1:9" s="26" customFormat="1" ht="16.5" customHeight="1" x14ac:dyDescent="0.25">
      <c r="A48" s="45"/>
      <c r="B48" s="45"/>
      <c r="C48" s="45"/>
      <c r="D48" s="45"/>
      <c r="E48" s="45"/>
      <c r="F48" s="150" t="s">
        <v>65</v>
      </c>
      <c r="G48" s="142">
        <f t="shared" ref="G48:I48" si="19">G49</f>
        <v>27823</v>
      </c>
      <c r="H48" s="142">
        <f t="shared" si="19"/>
        <v>27823</v>
      </c>
      <c r="I48" s="142">
        <f t="shared" si="19"/>
        <v>27823</v>
      </c>
    </row>
    <row r="49" spans="1:9" s="26" customFormat="1" ht="16.5" customHeight="1" x14ac:dyDescent="0.25">
      <c r="A49" s="45"/>
      <c r="B49" s="45"/>
      <c r="C49" s="45"/>
      <c r="D49" s="45"/>
      <c r="E49" s="45"/>
      <c r="F49" s="150" t="s">
        <v>96</v>
      </c>
      <c r="G49" s="142">
        <v>27823</v>
      </c>
      <c r="H49" s="142">
        <f>G49</f>
        <v>27823</v>
      </c>
      <c r="I49" s="142">
        <f>H49</f>
        <v>27823</v>
      </c>
    </row>
    <row r="50" spans="1:9" s="26" customFormat="1" ht="16.5" customHeight="1" x14ac:dyDescent="0.25">
      <c r="A50" s="45"/>
      <c r="B50" s="45"/>
      <c r="C50" s="45"/>
      <c r="D50" s="45"/>
      <c r="E50" s="45"/>
      <c r="F50" s="151" t="s">
        <v>91</v>
      </c>
      <c r="G50" s="142">
        <f t="shared" ref="G50:I50" si="20">G51</f>
        <v>21794</v>
      </c>
      <c r="H50" s="142">
        <f t="shared" si="20"/>
        <v>21794</v>
      </c>
      <c r="I50" s="142">
        <f t="shared" si="20"/>
        <v>21794</v>
      </c>
    </row>
    <row r="51" spans="1:9" s="26" customFormat="1" ht="16.5" customHeight="1" x14ac:dyDescent="0.25">
      <c r="A51" s="45"/>
      <c r="B51" s="45"/>
      <c r="C51" s="45"/>
      <c r="D51" s="45"/>
      <c r="E51" s="45"/>
      <c r="F51" s="152" t="s">
        <v>92</v>
      </c>
      <c r="G51" s="142">
        <v>21794</v>
      </c>
      <c r="H51" s="142">
        <f>G51</f>
        <v>21794</v>
      </c>
      <c r="I51" s="142">
        <f>H51</f>
        <v>21794</v>
      </c>
    </row>
    <row r="52" spans="1:9" s="26" customFormat="1" ht="16.5" customHeight="1" x14ac:dyDescent="0.25">
      <c r="A52" s="45"/>
      <c r="B52" s="45"/>
      <c r="C52" s="45"/>
      <c r="D52" s="45"/>
      <c r="E52" s="45"/>
      <c r="F52" s="152" t="s">
        <v>108</v>
      </c>
      <c r="G52" s="142">
        <v>21794</v>
      </c>
      <c r="H52" s="142">
        <f>G52</f>
        <v>21794</v>
      </c>
      <c r="I52" s="142">
        <f>H52</f>
        <v>21794</v>
      </c>
    </row>
    <row r="53" spans="1:9" s="26" customFormat="1" ht="37.5" customHeight="1" x14ac:dyDescent="0.25">
      <c r="A53" s="14"/>
      <c r="B53" s="14"/>
      <c r="C53" s="14"/>
      <c r="D53" s="14">
        <v>1109</v>
      </c>
      <c r="E53" s="14"/>
      <c r="F53" s="163" t="s">
        <v>110</v>
      </c>
      <c r="G53" s="138">
        <f t="shared" ref="G53:I53" si="21">G55</f>
        <v>1316.7</v>
      </c>
      <c r="H53" s="138">
        <f t="shared" si="21"/>
        <v>1316.7</v>
      </c>
      <c r="I53" s="138">
        <f t="shared" si="21"/>
        <v>1316.7</v>
      </c>
    </row>
    <row r="54" spans="1:9" s="26" customFormat="1" ht="16.5" customHeight="1" x14ac:dyDescent="0.25">
      <c r="A54" s="16"/>
      <c r="B54" s="16"/>
      <c r="C54" s="16"/>
      <c r="D54" s="16"/>
      <c r="E54" s="16"/>
      <c r="F54" s="126" t="s">
        <v>28</v>
      </c>
      <c r="G54" s="139"/>
      <c r="H54" s="139"/>
      <c r="I54" s="139"/>
    </row>
    <row r="55" spans="1:9" s="26" customFormat="1" ht="33" x14ac:dyDescent="0.25">
      <c r="A55" s="45"/>
      <c r="B55" s="45"/>
      <c r="C55" s="45"/>
      <c r="D55" s="45"/>
      <c r="E55" s="45">
        <v>11001</v>
      </c>
      <c r="F55" s="163" t="s">
        <v>113</v>
      </c>
      <c r="G55" s="138">
        <f t="shared" ref="G55:I55" si="22">G57</f>
        <v>1316.7</v>
      </c>
      <c r="H55" s="138">
        <f t="shared" si="22"/>
        <v>1316.7</v>
      </c>
      <c r="I55" s="138">
        <f t="shared" si="22"/>
        <v>1316.7</v>
      </c>
    </row>
    <row r="56" spans="1:9" s="26" customFormat="1" ht="16.5" customHeight="1" x14ac:dyDescent="0.25">
      <c r="A56" s="45"/>
      <c r="B56" s="45"/>
      <c r="C56" s="45"/>
      <c r="D56" s="45"/>
      <c r="E56" s="45"/>
      <c r="F56" s="128" t="s">
        <v>29</v>
      </c>
      <c r="G56" s="138"/>
      <c r="H56" s="138"/>
      <c r="I56" s="138"/>
    </row>
    <row r="57" spans="1:9" s="26" customFormat="1" ht="34.5" x14ac:dyDescent="0.25">
      <c r="A57" s="45"/>
      <c r="B57" s="45"/>
      <c r="C57" s="45"/>
      <c r="D57" s="45"/>
      <c r="E57" s="45"/>
      <c r="F57" s="129" t="s">
        <v>62</v>
      </c>
      <c r="G57" s="138">
        <f t="shared" ref="G57:I57" si="23">G59</f>
        <v>1316.7</v>
      </c>
      <c r="H57" s="138">
        <f t="shared" si="23"/>
        <v>1316.7</v>
      </c>
      <c r="I57" s="138">
        <f t="shared" si="23"/>
        <v>1316.7</v>
      </c>
    </row>
    <row r="58" spans="1:9" s="26" customFormat="1" ht="34.5" x14ac:dyDescent="0.25">
      <c r="A58" s="45"/>
      <c r="B58" s="45"/>
      <c r="C58" s="45"/>
      <c r="D58" s="45"/>
      <c r="E58" s="45"/>
      <c r="F58" s="127" t="s">
        <v>30</v>
      </c>
      <c r="G58" s="138"/>
      <c r="H58" s="138"/>
      <c r="I58" s="138"/>
    </row>
    <row r="59" spans="1:9" s="26" customFormat="1" ht="16.5" customHeight="1" x14ac:dyDescent="0.25">
      <c r="A59" s="45"/>
      <c r="B59" s="45"/>
      <c r="C59" s="45"/>
      <c r="D59" s="45"/>
      <c r="E59" s="45"/>
      <c r="F59" s="130" t="s">
        <v>27</v>
      </c>
      <c r="G59" s="138">
        <f>G60</f>
        <v>1316.7</v>
      </c>
      <c r="H59" s="138">
        <f t="shared" ref="H59:I59" si="24">H60</f>
        <v>1316.7</v>
      </c>
      <c r="I59" s="138">
        <f t="shared" si="24"/>
        <v>1316.7</v>
      </c>
    </row>
    <row r="60" spans="1:9" s="26" customFormat="1" ht="16.5" customHeight="1" x14ac:dyDescent="0.25">
      <c r="A60" s="45"/>
      <c r="B60" s="45"/>
      <c r="C60" s="45"/>
      <c r="D60" s="45"/>
      <c r="E60" s="45"/>
      <c r="F60" s="130" t="s">
        <v>83</v>
      </c>
      <c r="G60" s="138">
        <f t="shared" ref="G60:I61" si="25">G61</f>
        <v>1316.7</v>
      </c>
      <c r="H60" s="138">
        <f t="shared" si="25"/>
        <v>1316.7</v>
      </c>
      <c r="I60" s="138">
        <f t="shared" si="25"/>
        <v>1316.7</v>
      </c>
    </row>
    <row r="61" spans="1:9" s="26" customFormat="1" ht="16.5" customHeight="1" x14ac:dyDescent="0.25">
      <c r="A61" s="45"/>
      <c r="B61" s="45"/>
      <c r="C61" s="45"/>
      <c r="D61" s="45"/>
      <c r="E61" s="45"/>
      <c r="F61" s="130" t="s">
        <v>84</v>
      </c>
      <c r="G61" s="138">
        <f t="shared" si="25"/>
        <v>1316.7</v>
      </c>
      <c r="H61" s="138">
        <f t="shared" si="25"/>
        <v>1316.7</v>
      </c>
      <c r="I61" s="138">
        <f t="shared" si="25"/>
        <v>1316.7</v>
      </c>
    </row>
    <row r="62" spans="1:9" s="26" customFormat="1" ht="34.5" x14ac:dyDescent="0.25">
      <c r="A62" s="45"/>
      <c r="B62" s="45"/>
      <c r="C62" s="45"/>
      <c r="D62" s="45"/>
      <c r="E62" s="45"/>
      <c r="F62" s="148" t="s">
        <v>93</v>
      </c>
      <c r="G62" s="142">
        <v>1316.7</v>
      </c>
      <c r="H62" s="142">
        <f>G62</f>
        <v>1316.7</v>
      </c>
      <c r="I62" s="142">
        <f>H62</f>
        <v>1316.7</v>
      </c>
    </row>
    <row r="63" spans="1:9" s="26" customFormat="1" ht="17.25" x14ac:dyDescent="0.25">
      <c r="A63" s="45"/>
      <c r="B63" s="45"/>
      <c r="C63" s="45"/>
      <c r="D63" s="45"/>
      <c r="E63" s="45"/>
      <c r="F63" s="149" t="s">
        <v>109</v>
      </c>
      <c r="G63" s="142">
        <v>1316.7</v>
      </c>
      <c r="H63" s="142">
        <f>G63</f>
        <v>1316.7</v>
      </c>
      <c r="I63" s="142">
        <f>H63</f>
        <v>1316.7</v>
      </c>
    </row>
    <row r="64" spans="1:9" s="255" customFormat="1" ht="19.5" customHeight="1" x14ac:dyDescent="0.3">
      <c r="A64" s="133" t="s">
        <v>178</v>
      </c>
      <c r="B64" s="249"/>
      <c r="C64" s="249"/>
      <c r="D64" s="249"/>
      <c r="E64" s="249"/>
      <c r="F64" s="133" t="s">
        <v>179</v>
      </c>
      <c r="G64" s="142">
        <f t="shared" ref="G64:I64" si="26">G66</f>
        <v>0</v>
      </c>
      <c r="H64" s="142">
        <f t="shared" si="26"/>
        <v>0</v>
      </c>
      <c r="I64" s="142">
        <f t="shared" si="26"/>
        <v>0</v>
      </c>
    </row>
    <row r="65" spans="1:9" s="255" customFormat="1" ht="16.5" customHeight="1" x14ac:dyDescent="0.3">
      <c r="A65" s="249"/>
      <c r="B65" s="249"/>
      <c r="C65" s="249"/>
      <c r="D65" s="249"/>
      <c r="E65" s="249"/>
      <c r="F65" s="134" t="s">
        <v>28</v>
      </c>
      <c r="G65" s="142"/>
      <c r="H65" s="142"/>
      <c r="I65" s="142"/>
    </row>
    <row r="66" spans="1:9" s="255" customFormat="1" ht="16.5" customHeight="1" x14ac:dyDescent="0.3">
      <c r="A66" s="249"/>
      <c r="B66" s="133" t="s">
        <v>180</v>
      </c>
      <c r="C66" s="249"/>
      <c r="D66" s="249"/>
      <c r="E66" s="249"/>
      <c r="F66" s="133" t="s">
        <v>181</v>
      </c>
      <c r="G66" s="142">
        <f t="shared" ref="G66:I66" si="27">G68</f>
        <v>0</v>
      </c>
      <c r="H66" s="142">
        <f t="shared" si="27"/>
        <v>0</v>
      </c>
      <c r="I66" s="142">
        <f t="shared" si="27"/>
        <v>0</v>
      </c>
    </row>
    <row r="67" spans="1:9" s="255" customFormat="1" ht="16.5" customHeight="1" x14ac:dyDescent="0.3">
      <c r="A67" s="249"/>
      <c r="B67" s="249"/>
      <c r="C67" s="249"/>
      <c r="D67" s="249"/>
      <c r="E67" s="249"/>
      <c r="F67" s="134" t="s">
        <v>28</v>
      </c>
      <c r="G67" s="142"/>
      <c r="H67" s="142"/>
      <c r="I67" s="142"/>
    </row>
    <row r="68" spans="1:9" s="255" customFormat="1" ht="16.5" customHeight="1" x14ac:dyDescent="0.3">
      <c r="A68" s="249"/>
      <c r="B68" s="249"/>
      <c r="C68" s="133" t="s">
        <v>180</v>
      </c>
      <c r="D68" s="249"/>
      <c r="E68" s="249"/>
      <c r="F68" s="133" t="s">
        <v>173</v>
      </c>
      <c r="G68" s="142">
        <f t="shared" ref="G68:I68" si="28">G70</f>
        <v>0</v>
      </c>
      <c r="H68" s="142">
        <f t="shared" si="28"/>
        <v>0</v>
      </c>
      <c r="I68" s="142">
        <f t="shared" si="28"/>
        <v>0</v>
      </c>
    </row>
    <row r="69" spans="1:9" s="255" customFormat="1" ht="16.5" customHeight="1" x14ac:dyDescent="0.3">
      <c r="A69" s="249"/>
      <c r="B69" s="249"/>
      <c r="C69" s="249"/>
      <c r="D69" s="249"/>
      <c r="E69" s="249"/>
      <c r="F69" s="134" t="s">
        <v>28</v>
      </c>
      <c r="G69" s="142"/>
      <c r="H69" s="142"/>
      <c r="I69" s="142"/>
    </row>
    <row r="70" spans="1:9" s="255" customFormat="1" ht="16.5" customHeight="1" x14ac:dyDescent="0.3">
      <c r="A70" s="249"/>
      <c r="B70" s="249"/>
      <c r="C70" s="249"/>
      <c r="D70" s="249"/>
      <c r="E70" s="249"/>
      <c r="F70" s="133" t="s">
        <v>171</v>
      </c>
      <c r="G70" s="142">
        <f t="shared" ref="G70:I70" si="29">G72</f>
        <v>0</v>
      </c>
      <c r="H70" s="142">
        <f t="shared" si="29"/>
        <v>0</v>
      </c>
      <c r="I70" s="142">
        <f t="shared" si="29"/>
        <v>0</v>
      </c>
    </row>
    <row r="71" spans="1:9" s="255" customFormat="1" ht="16.5" customHeight="1" x14ac:dyDescent="0.3">
      <c r="A71" s="249"/>
      <c r="B71" s="249"/>
      <c r="C71" s="249"/>
      <c r="D71" s="249"/>
      <c r="E71" s="249"/>
      <c r="F71" s="134" t="s">
        <v>28</v>
      </c>
      <c r="G71" s="142"/>
      <c r="H71" s="142"/>
      <c r="I71" s="142"/>
    </row>
    <row r="72" spans="1:9" s="255" customFormat="1" ht="16.5" customHeight="1" x14ac:dyDescent="0.3">
      <c r="A72" s="249"/>
      <c r="B72" s="249"/>
      <c r="C72" s="249"/>
      <c r="D72" s="133" t="s">
        <v>172</v>
      </c>
      <c r="E72" s="249"/>
      <c r="F72" s="134" t="s">
        <v>173</v>
      </c>
      <c r="G72" s="142">
        <f>G74+G83</f>
        <v>0</v>
      </c>
      <c r="H72" s="142">
        <f t="shared" ref="H72:I72" si="30">H74+H83</f>
        <v>0</v>
      </c>
      <c r="I72" s="142">
        <f t="shared" si="30"/>
        <v>0</v>
      </c>
    </row>
    <row r="73" spans="1:9" s="255" customFormat="1" ht="16.5" customHeight="1" x14ac:dyDescent="0.3">
      <c r="A73" s="256"/>
      <c r="B73" s="256"/>
      <c r="C73" s="256"/>
      <c r="D73" s="249"/>
      <c r="E73" s="249"/>
      <c r="F73" s="134" t="s">
        <v>28</v>
      </c>
      <c r="G73" s="142"/>
      <c r="H73" s="142"/>
      <c r="I73" s="142"/>
    </row>
    <row r="74" spans="1:9" s="255" customFormat="1" ht="16.5" customHeight="1" x14ac:dyDescent="0.3">
      <c r="A74" s="249"/>
      <c r="B74" s="249"/>
      <c r="C74" s="249"/>
      <c r="D74" s="249"/>
      <c r="E74" s="257" t="s">
        <v>176</v>
      </c>
      <c r="F74" s="134" t="s">
        <v>173</v>
      </c>
      <c r="G74" s="142">
        <f t="shared" ref="G74:I74" si="31">G76</f>
        <v>50933.7</v>
      </c>
      <c r="H74" s="142">
        <f t="shared" si="31"/>
        <v>50933.7</v>
      </c>
      <c r="I74" s="142">
        <f t="shared" si="31"/>
        <v>50933.7</v>
      </c>
    </row>
    <row r="75" spans="1:9" s="255" customFormat="1" ht="16.5" customHeight="1" x14ac:dyDescent="0.3">
      <c r="A75" s="249"/>
      <c r="B75" s="249"/>
      <c r="C75" s="249"/>
      <c r="D75" s="258"/>
      <c r="E75" s="249"/>
      <c r="F75" s="134" t="s">
        <v>29</v>
      </c>
      <c r="G75" s="142"/>
      <c r="H75" s="142"/>
      <c r="I75" s="142"/>
    </row>
    <row r="76" spans="1:9" s="255" customFormat="1" ht="16.5" customHeight="1" x14ac:dyDescent="0.3">
      <c r="A76" s="249"/>
      <c r="B76" s="249"/>
      <c r="C76" s="249"/>
      <c r="D76" s="258"/>
      <c r="E76" s="249"/>
      <c r="F76" s="135" t="s">
        <v>171</v>
      </c>
      <c r="G76" s="142">
        <f t="shared" ref="G76:I76" si="32">G78</f>
        <v>50933.7</v>
      </c>
      <c r="H76" s="142">
        <f t="shared" si="32"/>
        <v>50933.7</v>
      </c>
      <c r="I76" s="142">
        <f t="shared" si="32"/>
        <v>50933.7</v>
      </c>
    </row>
    <row r="77" spans="1:9" s="255" customFormat="1" ht="39" customHeight="1" x14ac:dyDescent="0.3">
      <c r="A77" s="249"/>
      <c r="B77" s="249"/>
      <c r="C77" s="249"/>
      <c r="D77" s="258"/>
      <c r="E77" s="249"/>
      <c r="F77" s="134" t="s">
        <v>30</v>
      </c>
      <c r="G77" s="259"/>
      <c r="H77" s="259"/>
      <c r="I77" s="259"/>
    </row>
    <row r="78" spans="1:9" s="255" customFormat="1" ht="16.5" customHeight="1" x14ac:dyDescent="0.3">
      <c r="A78" s="249"/>
      <c r="B78" s="249"/>
      <c r="C78" s="249"/>
      <c r="D78" s="258"/>
      <c r="E78" s="249"/>
      <c r="F78" s="260" t="s">
        <v>27</v>
      </c>
      <c r="G78" s="259">
        <f>G79</f>
        <v>50933.7</v>
      </c>
      <c r="H78" s="259">
        <f t="shared" ref="H78:I78" si="33">H79</f>
        <v>50933.7</v>
      </c>
      <c r="I78" s="259">
        <f t="shared" si="33"/>
        <v>50933.7</v>
      </c>
    </row>
    <row r="79" spans="1:9" s="255" customFormat="1" ht="16.5" customHeight="1" x14ac:dyDescent="0.3">
      <c r="A79" s="249"/>
      <c r="B79" s="249"/>
      <c r="C79" s="249"/>
      <c r="D79" s="258"/>
      <c r="E79" s="249"/>
      <c r="F79" s="260" t="s">
        <v>83</v>
      </c>
      <c r="G79" s="259">
        <f>G80</f>
        <v>50933.7</v>
      </c>
      <c r="H79" s="259">
        <f t="shared" ref="H79:I81" si="34">H80</f>
        <v>50933.7</v>
      </c>
      <c r="I79" s="259">
        <f t="shared" si="34"/>
        <v>50933.7</v>
      </c>
    </row>
    <row r="80" spans="1:9" s="255" customFormat="1" ht="16.5" customHeight="1" x14ac:dyDescent="0.3">
      <c r="A80" s="249"/>
      <c r="B80" s="249"/>
      <c r="C80" s="249"/>
      <c r="D80" s="258"/>
      <c r="E80" s="249"/>
      <c r="F80" s="260" t="s">
        <v>84</v>
      </c>
      <c r="G80" s="259">
        <f>G81</f>
        <v>50933.7</v>
      </c>
      <c r="H80" s="259">
        <f t="shared" si="34"/>
        <v>50933.7</v>
      </c>
      <c r="I80" s="259">
        <f t="shared" si="34"/>
        <v>50933.7</v>
      </c>
    </row>
    <row r="81" spans="1:9" s="255" customFormat="1" ht="16.5" customHeight="1" x14ac:dyDescent="0.3">
      <c r="A81" s="249"/>
      <c r="B81" s="249"/>
      <c r="C81" s="249"/>
      <c r="D81" s="258"/>
      <c r="E81" s="249"/>
      <c r="F81" s="260" t="s">
        <v>182</v>
      </c>
      <c r="G81" s="259">
        <f>G82</f>
        <v>50933.7</v>
      </c>
      <c r="H81" s="259">
        <f t="shared" si="34"/>
        <v>50933.7</v>
      </c>
      <c r="I81" s="259">
        <f t="shared" si="34"/>
        <v>50933.7</v>
      </c>
    </row>
    <row r="82" spans="1:9" s="255" customFormat="1" ht="16.5" customHeight="1" x14ac:dyDescent="0.3">
      <c r="A82" s="249"/>
      <c r="B82" s="249"/>
      <c r="C82" s="249"/>
      <c r="D82" s="258"/>
      <c r="E82" s="249"/>
      <c r="F82" s="260" t="s">
        <v>183</v>
      </c>
      <c r="G82" s="259">
        <f>'1'!D58</f>
        <v>50933.7</v>
      </c>
      <c r="H82" s="259">
        <f>'1'!E58</f>
        <v>50933.7</v>
      </c>
      <c r="I82" s="259">
        <f>'1'!F58</f>
        <v>50933.7</v>
      </c>
    </row>
    <row r="83" spans="1:9" s="255" customFormat="1" ht="16.5" customHeight="1" x14ac:dyDescent="0.3">
      <c r="A83" s="249"/>
      <c r="B83" s="249"/>
      <c r="C83" s="249"/>
      <c r="D83" s="249"/>
      <c r="E83" s="257" t="s">
        <v>176</v>
      </c>
      <c r="F83" s="134" t="s">
        <v>173</v>
      </c>
      <c r="G83" s="142">
        <f>G85</f>
        <v>-50933.7</v>
      </c>
      <c r="H83" s="142">
        <f t="shared" ref="H83:I83" si="35">H85</f>
        <v>-50933.7</v>
      </c>
      <c r="I83" s="142">
        <f t="shared" si="35"/>
        <v>-50933.7</v>
      </c>
    </row>
    <row r="84" spans="1:9" s="255" customFormat="1" ht="16.5" customHeight="1" x14ac:dyDescent="0.3">
      <c r="A84" s="249"/>
      <c r="B84" s="249"/>
      <c r="C84" s="249"/>
      <c r="D84" s="258"/>
      <c r="E84" s="249"/>
      <c r="F84" s="134" t="s">
        <v>29</v>
      </c>
      <c r="G84" s="142"/>
      <c r="H84" s="142"/>
      <c r="I84" s="142"/>
    </row>
    <row r="85" spans="1:9" s="255" customFormat="1" ht="16.5" customHeight="1" x14ac:dyDescent="0.3">
      <c r="A85" s="249"/>
      <c r="B85" s="249"/>
      <c r="C85" s="249"/>
      <c r="D85" s="258"/>
      <c r="E85" s="249"/>
      <c r="F85" s="135" t="s">
        <v>171</v>
      </c>
      <c r="G85" s="142">
        <f t="shared" ref="G85:I85" si="36">G87</f>
        <v>-50933.7</v>
      </c>
      <c r="H85" s="142">
        <f t="shared" si="36"/>
        <v>-50933.7</v>
      </c>
      <c r="I85" s="142">
        <f t="shared" si="36"/>
        <v>-50933.7</v>
      </c>
    </row>
    <row r="86" spans="1:9" s="255" customFormat="1" ht="39" customHeight="1" x14ac:dyDescent="0.3">
      <c r="A86" s="249"/>
      <c r="B86" s="249"/>
      <c r="C86" s="249"/>
      <c r="D86" s="258"/>
      <c r="E86" s="249"/>
      <c r="F86" s="134" t="s">
        <v>30</v>
      </c>
      <c r="G86" s="259"/>
      <c r="H86" s="259"/>
      <c r="I86" s="259"/>
    </row>
    <row r="87" spans="1:9" s="255" customFormat="1" ht="16.5" customHeight="1" x14ac:dyDescent="0.3">
      <c r="A87" s="249"/>
      <c r="B87" s="249"/>
      <c r="C87" s="249"/>
      <c r="D87" s="258"/>
      <c r="E87" s="249"/>
      <c r="F87" s="260" t="s">
        <v>27</v>
      </c>
      <c r="G87" s="259">
        <f>G88</f>
        <v>-50933.7</v>
      </c>
      <c r="H87" s="259">
        <f>H88</f>
        <v>-50933.7</v>
      </c>
      <c r="I87" s="259">
        <f>I88</f>
        <v>-50933.7</v>
      </c>
    </row>
    <row r="88" spans="1:9" s="255" customFormat="1" ht="16.5" customHeight="1" x14ac:dyDescent="0.3">
      <c r="A88" s="249"/>
      <c r="B88" s="249"/>
      <c r="C88" s="249"/>
      <c r="D88" s="258"/>
      <c r="E88" s="249"/>
      <c r="F88" s="260" t="s">
        <v>83</v>
      </c>
      <c r="G88" s="259">
        <f>G89</f>
        <v>-50933.7</v>
      </c>
      <c r="H88" s="259">
        <f t="shared" ref="H88:I90" si="37">H89</f>
        <v>-50933.7</v>
      </c>
      <c r="I88" s="259">
        <f t="shared" si="37"/>
        <v>-50933.7</v>
      </c>
    </row>
    <row r="89" spans="1:9" s="255" customFormat="1" ht="16.5" customHeight="1" x14ac:dyDescent="0.3">
      <c r="A89" s="249"/>
      <c r="B89" s="249"/>
      <c r="C89" s="249"/>
      <c r="D89" s="258"/>
      <c r="E89" s="249"/>
      <c r="F89" s="260" t="s">
        <v>84</v>
      </c>
      <c r="G89" s="259">
        <f>G90</f>
        <v>-50933.7</v>
      </c>
      <c r="H89" s="259">
        <f t="shared" si="37"/>
        <v>-50933.7</v>
      </c>
      <c r="I89" s="259">
        <f t="shared" si="37"/>
        <v>-50933.7</v>
      </c>
    </row>
    <row r="90" spans="1:9" s="255" customFormat="1" ht="16.5" customHeight="1" x14ac:dyDescent="0.3">
      <c r="A90" s="249"/>
      <c r="B90" s="249"/>
      <c r="C90" s="249"/>
      <c r="D90" s="258"/>
      <c r="E90" s="249"/>
      <c r="F90" s="260" t="s">
        <v>182</v>
      </c>
      <c r="G90" s="259">
        <f>G91</f>
        <v>-50933.7</v>
      </c>
      <c r="H90" s="259">
        <f t="shared" si="37"/>
        <v>-50933.7</v>
      </c>
      <c r="I90" s="259">
        <f t="shared" si="37"/>
        <v>-50933.7</v>
      </c>
    </row>
    <row r="91" spans="1:9" s="255" customFormat="1" ht="16.5" customHeight="1" x14ac:dyDescent="0.3">
      <c r="A91" s="249"/>
      <c r="B91" s="249"/>
      <c r="C91" s="249"/>
      <c r="D91" s="258"/>
      <c r="E91" s="249"/>
      <c r="F91" s="260" t="s">
        <v>183</v>
      </c>
      <c r="G91" s="259">
        <f>'1'!D64</f>
        <v>-50933.7</v>
      </c>
      <c r="H91" s="259">
        <f>'1'!E64</f>
        <v>-50933.7</v>
      </c>
      <c r="I91" s="259">
        <f>'1'!F64</f>
        <v>-50933.7</v>
      </c>
    </row>
  </sheetData>
  <mergeCells count="11">
    <mergeCell ref="H1:I1"/>
    <mergeCell ref="I8:I9"/>
    <mergeCell ref="A2:I2"/>
    <mergeCell ref="A3:I3"/>
    <mergeCell ref="A4:I4"/>
    <mergeCell ref="A7:C8"/>
    <mergeCell ref="D7:E8"/>
    <mergeCell ref="F7:F9"/>
    <mergeCell ref="G7:I7"/>
    <mergeCell ref="G8:G9"/>
    <mergeCell ref="H8:H9"/>
  </mergeCells>
  <pageMargins left="0.23622047244094491" right="0.23622047244094491" top="0.15748031496062992" bottom="0.15748031496062992" header="0.15748031496062992" footer="0.15748031496062992"/>
  <pageSetup scale="6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zoomScaleNormal="100" zoomScaleSheetLayoutView="90" workbookViewId="0">
      <selection activeCell="B14" sqref="B14"/>
    </sheetView>
  </sheetViews>
  <sheetFormatPr defaultColWidth="8" defaultRowHeight="17.25" customHeight="1" x14ac:dyDescent="0.25"/>
  <cols>
    <col min="1" max="1" width="7.42578125" style="59" customWidth="1"/>
    <col min="2" max="2" width="8.7109375" style="59" customWidth="1"/>
    <col min="3" max="3" width="66.28515625" style="52" customWidth="1"/>
    <col min="4" max="4" width="15.85546875" style="52" customWidth="1"/>
    <col min="5" max="5" width="15.42578125" style="52" customWidth="1"/>
    <col min="6" max="6" width="17.140625" style="73" customWidth="1"/>
    <col min="7" max="7" width="9.5703125" style="52" customWidth="1"/>
    <col min="8" max="8" width="16.42578125" style="65" bestFit="1" customWidth="1"/>
    <col min="9" max="10" width="18.28515625" style="65" bestFit="1" customWidth="1"/>
    <col min="11" max="11" width="18.5703125" style="65" bestFit="1" customWidth="1"/>
    <col min="12" max="12" width="16.42578125" style="52" customWidth="1"/>
    <col min="13" max="16384" width="8" style="52"/>
  </cols>
  <sheetData>
    <row r="1" spans="1:11" ht="17.25" customHeight="1" x14ac:dyDescent="0.25">
      <c r="A1" s="311" t="s">
        <v>66</v>
      </c>
      <c r="B1" s="311"/>
      <c r="C1" s="311"/>
      <c r="D1" s="311"/>
      <c r="E1" s="311"/>
      <c r="F1" s="311"/>
    </row>
    <row r="2" spans="1:11" s="21" customFormat="1" ht="16.5" customHeight="1" x14ac:dyDescent="0.25">
      <c r="A2" s="311" t="s">
        <v>79</v>
      </c>
      <c r="B2" s="311"/>
      <c r="C2" s="311"/>
      <c r="D2" s="311"/>
      <c r="E2" s="311"/>
      <c r="F2" s="311"/>
      <c r="G2" s="23"/>
      <c r="H2" s="23"/>
      <c r="I2" s="23"/>
      <c r="J2" s="66"/>
      <c r="K2" s="66"/>
    </row>
    <row r="3" spans="1:11" s="21" customFormat="1" ht="16.5" customHeight="1" x14ac:dyDescent="0.25">
      <c r="A3" s="311" t="s">
        <v>1</v>
      </c>
      <c r="B3" s="311"/>
      <c r="C3" s="311"/>
      <c r="D3" s="311"/>
      <c r="E3" s="311"/>
      <c r="F3" s="311"/>
      <c r="G3" s="23"/>
      <c r="H3" s="23"/>
      <c r="I3" s="23"/>
      <c r="J3" s="66"/>
      <c r="K3" s="66"/>
    </row>
    <row r="4" spans="1:11" s="21" customFormat="1" ht="52.5" customHeight="1" x14ac:dyDescent="0.25">
      <c r="A4" s="312" t="s">
        <v>105</v>
      </c>
      <c r="B4" s="312"/>
      <c r="C4" s="312"/>
      <c r="D4" s="312"/>
      <c r="E4" s="312"/>
      <c r="F4" s="312"/>
      <c r="G4" s="67"/>
      <c r="H4" s="67"/>
      <c r="I4" s="67"/>
      <c r="J4" s="66"/>
      <c r="K4" s="66"/>
    </row>
    <row r="5" spans="1:11" ht="17.25" customHeight="1" x14ac:dyDescent="0.25">
      <c r="A5" s="49"/>
      <c r="B5" s="49"/>
      <c r="C5" s="50"/>
      <c r="D5" s="79"/>
      <c r="E5" s="79"/>
      <c r="F5" s="78" t="s">
        <v>69</v>
      </c>
    </row>
    <row r="6" spans="1:11" ht="65.25" customHeight="1" x14ac:dyDescent="0.25">
      <c r="A6" s="313" t="s">
        <v>51</v>
      </c>
      <c r="B6" s="314"/>
      <c r="C6" s="317" t="s">
        <v>67</v>
      </c>
      <c r="D6" s="293" t="s">
        <v>119</v>
      </c>
      <c r="E6" s="293"/>
      <c r="F6" s="294"/>
    </row>
    <row r="7" spans="1:11" s="53" customFormat="1" ht="17.25" customHeight="1" x14ac:dyDescent="0.25">
      <c r="A7" s="315"/>
      <c r="B7" s="316"/>
      <c r="C7" s="318"/>
      <c r="D7" s="320" t="s">
        <v>70</v>
      </c>
      <c r="E7" s="320" t="s">
        <v>71</v>
      </c>
      <c r="F7" s="320" t="s">
        <v>31</v>
      </c>
      <c r="H7" s="68"/>
      <c r="I7" s="68"/>
      <c r="J7" s="68"/>
      <c r="K7" s="68"/>
    </row>
    <row r="8" spans="1:11" s="53" customFormat="1" ht="66" customHeight="1" x14ac:dyDescent="0.25">
      <c r="A8" s="69" t="s">
        <v>4</v>
      </c>
      <c r="B8" s="69" t="s">
        <v>5</v>
      </c>
      <c r="C8" s="319"/>
      <c r="D8" s="320"/>
      <c r="E8" s="320"/>
      <c r="F8" s="320"/>
      <c r="H8" s="68"/>
      <c r="I8" s="68"/>
      <c r="J8" s="68"/>
      <c r="K8" s="68"/>
    </row>
    <row r="9" spans="1:11" s="59" customFormat="1" ht="17.25" customHeight="1" x14ac:dyDescent="0.25">
      <c r="A9" s="56"/>
      <c r="B9" s="56"/>
      <c r="C9" s="57" t="s">
        <v>58</v>
      </c>
      <c r="D9" s="91">
        <f t="shared" ref="D9:F9" si="0">D11</f>
        <v>49617</v>
      </c>
      <c r="E9" s="91">
        <f t="shared" si="0"/>
        <v>49617</v>
      </c>
      <c r="F9" s="91">
        <f t="shared" si="0"/>
        <v>49617</v>
      </c>
      <c r="H9" s="71"/>
      <c r="I9" s="71"/>
      <c r="J9" s="71"/>
      <c r="K9" s="71"/>
    </row>
    <row r="10" spans="1:11" ht="17.25" customHeight="1" x14ac:dyDescent="0.25">
      <c r="A10" s="56"/>
      <c r="B10" s="56"/>
      <c r="C10" s="57" t="s">
        <v>59</v>
      </c>
      <c r="D10" s="57"/>
      <c r="E10" s="57"/>
      <c r="F10" s="70"/>
    </row>
    <row r="11" spans="1:11" s="64" customFormat="1" ht="34.5" customHeight="1" x14ac:dyDescent="0.25">
      <c r="A11" s="60"/>
      <c r="B11" s="61"/>
      <c r="C11" s="61" t="s">
        <v>60</v>
      </c>
      <c r="D11" s="91">
        <f t="shared" ref="D11:F11" si="1">D13</f>
        <v>49617</v>
      </c>
      <c r="E11" s="91">
        <f t="shared" si="1"/>
        <v>49617</v>
      </c>
      <c r="F11" s="91">
        <f t="shared" si="1"/>
        <v>49617</v>
      </c>
      <c r="H11" s="72"/>
      <c r="I11" s="72"/>
      <c r="J11" s="72"/>
      <c r="K11" s="72"/>
    </row>
    <row r="12" spans="1:11" s="64" customFormat="1" ht="17.25" customHeight="1" x14ac:dyDescent="0.25">
      <c r="A12" s="60"/>
      <c r="B12" s="60"/>
      <c r="C12" s="60" t="s">
        <v>61</v>
      </c>
      <c r="D12" s="60"/>
      <c r="E12" s="60"/>
      <c r="F12" s="43"/>
      <c r="H12" s="72"/>
      <c r="I12" s="72"/>
      <c r="J12" s="72"/>
      <c r="K12" s="72"/>
    </row>
    <row r="13" spans="1:11" ht="36.75" customHeight="1" x14ac:dyDescent="0.25">
      <c r="A13" s="113">
        <v>1072</v>
      </c>
      <c r="B13" s="113">
        <v>31012</v>
      </c>
      <c r="C13" s="133" t="s">
        <v>118</v>
      </c>
      <c r="D13" s="140">
        <f t="shared" ref="D13:F13" si="2">D15</f>
        <v>49617</v>
      </c>
      <c r="E13" s="140">
        <f t="shared" si="2"/>
        <v>49617</v>
      </c>
      <c r="F13" s="140">
        <f t="shared" si="2"/>
        <v>49617</v>
      </c>
    </row>
    <row r="14" spans="1:11" ht="17.25" customHeight="1" x14ac:dyDescent="0.25">
      <c r="A14" s="113"/>
      <c r="B14" s="113"/>
      <c r="C14" s="123" t="s">
        <v>32</v>
      </c>
      <c r="D14" s="121"/>
      <c r="E14" s="121"/>
      <c r="F14" s="122"/>
    </row>
    <row r="15" spans="1:11" ht="51.75" x14ac:dyDescent="0.25">
      <c r="A15" s="113"/>
      <c r="B15" s="113"/>
      <c r="C15" s="118" t="s">
        <v>62</v>
      </c>
      <c r="D15" s="140">
        <f t="shared" ref="D15:F15" si="3">D17</f>
        <v>49617</v>
      </c>
      <c r="E15" s="140">
        <f t="shared" si="3"/>
        <v>49617</v>
      </c>
      <c r="F15" s="140">
        <f t="shared" si="3"/>
        <v>49617</v>
      </c>
    </row>
    <row r="16" spans="1:11" ht="17.25" customHeight="1" x14ac:dyDescent="0.25">
      <c r="A16" s="113"/>
      <c r="B16" s="113"/>
      <c r="C16" s="123" t="s">
        <v>82</v>
      </c>
      <c r="D16" s="121"/>
      <c r="E16" s="121"/>
      <c r="F16" s="122"/>
    </row>
    <row r="17" spans="1:6" ht="34.5" x14ac:dyDescent="0.25">
      <c r="A17" s="113"/>
      <c r="B17" s="113"/>
      <c r="C17" s="146" t="s">
        <v>99</v>
      </c>
      <c r="D17" s="140">
        <f>'2'!D9</f>
        <v>49617</v>
      </c>
      <c r="E17" s="140">
        <f>D17</f>
        <v>49617</v>
      </c>
      <c r="F17" s="140">
        <f>E17</f>
        <v>49617</v>
      </c>
    </row>
  </sheetData>
  <mergeCells count="10">
    <mergeCell ref="A1:F1"/>
    <mergeCell ref="A2:F2"/>
    <mergeCell ref="A3:F3"/>
    <mergeCell ref="A4:F4"/>
    <mergeCell ref="A6:B7"/>
    <mergeCell ref="C6:C8"/>
    <mergeCell ref="F7:F8"/>
    <mergeCell ref="D7:D8"/>
    <mergeCell ref="E7:E8"/>
    <mergeCell ref="D6:F6"/>
  </mergeCells>
  <pageMargins left="0.7" right="0.7" top="0.75" bottom="0.75" header="0.3" footer="0.3"/>
  <pageSetup scale="7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"/>
  <sheetViews>
    <sheetView topLeftCell="A10" workbookViewId="0">
      <selection activeCell="A28" sqref="A28:XFD49"/>
    </sheetView>
  </sheetViews>
  <sheetFormatPr defaultRowHeight="17.25" x14ac:dyDescent="0.25"/>
  <cols>
    <col min="1" max="1" width="10.140625" style="192" customWidth="1"/>
    <col min="2" max="2" width="13.7109375" style="192" customWidth="1"/>
    <col min="3" max="3" width="68.42578125" style="193" customWidth="1"/>
    <col min="4" max="4" width="16.7109375" style="193" customWidth="1"/>
    <col min="5" max="5" width="20.85546875" style="193" customWidth="1"/>
    <col min="6" max="7" width="16.7109375" style="193" customWidth="1"/>
    <col min="8" max="8" width="20.85546875" style="193" customWidth="1"/>
    <col min="9" max="10" width="16.7109375" style="193" customWidth="1"/>
    <col min="11" max="11" width="20.42578125" style="193" customWidth="1"/>
    <col min="12" max="12" width="16.7109375" style="193" customWidth="1"/>
    <col min="13" max="13" width="10.5703125" style="193" bestFit="1" customWidth="1"/>
    <col min="14" max="16384" width="9.140625" style="193"/>
  </cols>
  <sheetData>
    <row r="1" spans="1:14" x14ac:dyDescent="0.25">
      <c r="A1" s="241"/>
      <c r="B1" s="241"/>
      <c r="C1" s="242"/>
      <c r="D1" s="242"/>
      <c r="E1" s="242"/>
      <c r="F1" s="242"/>
      <c r="G1" s="242"/>
      <c r="H1" s="242"/>
      <c r="I1" s="242"/>
      <c r="J1" s="242"/>
      <c r="K1" s="242"/>
      <c r="L1" s="243" t="s">
        <v>161</v>
      </c>
      <c r="M1" s="194"/>
    </row>
    <row r="2" spans="1:14" x14ac:dyDescent="0.25">
      <c r="A2" s="241"/>
      <c r="B2" s="241"/>
      <c r="C2" s="242"/>
      <c r="D2" s="242"/>
      <c r="E2" s="242"/>
      <c r="F2" s="242"/>
      <c r="G2" s="242"/>
      <c r="H2" s="242"/>
      <c r="I2" s="242"/>
      <c r="J2" s="242"/>
      <c r="K2" s="242"/>
      <c r="L2" s="243" t="s">
        <v>151</v>
      </c>
      <c r="M2" s="194"/>
    </row>
    <row r="3" spans="1:14" x14ac:dyDescent="0.25">
      <c r="A3" s="241"/>
      <c r="B3" s="241"/>
      <c r="C3" s="242"/>
      <c r="D3" s="242"/>
      <c r="E3" s="242"/>
      <c r="F3" s="242"/>
      <c r="G3" s="242"/>
      <c r="H3" s="242"/>
      <c r="I3" s="242"/>
      <c r="J3" s="242"/>
      <c r="K3" s="242"/>
      <c r="L3" s="243" t="s">
        <v>152</v>
      </c>
      <c r="M3" s="194"/>
    </row>
    <row r="4" spans="1:14" x14ac:dyDescent="0.25">
      <c r="A4" s="325"/>
      <c r="B4" s="325"/>
      <c r="C4" s="325"/>
      <c r="D4" s="325"/>
      <c r="E4" s="325"/>
      <c r="F4" s="325"/>
      <c r="G4" s="325"/>
      <c r="H4" s="325"/>
      <c r="I4" s="242"/>
      <c r="J4" s="242"/>
      <c r="K4" s="242"/>
      <c r="L4" s="242"/>
    </row>
    <row r="5" spans="1:14" ht="51" customHeight="1" x14ac:dyDescent="0.25">
      <c r="A5" s="326" t="s">
        <v>165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26"/>
    </row>
    <row r="6" spans="1:14" ht="18" thickBot="1" x14ac:dyDescent="0.35">
      <c r="A6" s="195"/>
      <c r="B6" s="195"/>
      <c r="C6" s="196"/>
      <c r="L6" s="197" t="s">
        <v>153</v>
      </c>
    </row>
    <row r="7" spans="1:14" s="192" customFormat="1" x14ac:dyDescent="0.25">
      <c r="A7" s="327" t="s">
        <v>20</v>
      </c>
      <c r="B7" s="328"/>
      <c r="C7" s="330" t="s">
        <v>154</v>
      </c>
      <c r="D7" s="332"/>
      <c r="E7" s="332"/>
      <c r="F7" s="332"/>
      <c r="G7" s="332"/>
      <c r="H7" s="332"/>
      <c r="I7" s="332"/>
      <c r="J7" s="332"/>
      <c r="K7" s="332"/>
      <c r="L7" s="333"/>
    </row>
    <row r="8" spans="1:14" s="192" customFormat="1" ht="17.25" customHeight="1" x14ac:dyDescent="0.25">
      <c r="A8" s="329"/>
      <c r="B8" s="323"/>
      <c r="C8" s="331"/>
      <c r="D8" s="334" t="s">
        <v>74</v>
      </c>
      <c r="E8" s="334"/>
      <c r="F8" s="334"/>
      <c r="G8" s="334" t="s">
        <v>71</v>
      </c>
      <c r="H8" s="334"/>
      <c r="I8" s="334"/>
      <c r="J8" s="334" t="s">
        <v>31</v>
      </c>
      <c r="K8" s="334"/>
      <c r="L8" s="335"/>
    </row>
    <row r="9" spans="1:14" x14ac:dyDescent="0.25">
      <c r="A9" s="329"/>
      <c r="B9" s="323"/>
      <c r="C9" s="331"/>
      <c r="D9" s="323" t="s">
        <v>155</v>
      </c>
      <c r="E9" s="324" t="s">
        <v>28</v>
      </c>
      <c r="F9" s="324"/>
      <c r="G9" s="323" t="s">
        <v>155</v>
      </c>
      <c r="H9" s="324" t="s">
        <v>28</v>
      </c>
      <c r="I9" s="324"/>
      <c r="J9" s="323" t="s">
        <v>155</v>
      </c>
      <c r="K9" s="324" t="s">
        <v>28</v>
      </c>
      <c r="L9" s="336"/>
    </row>
    <row r="10" spans="1:14" s="201" customFormat="1" ht="34.5" x14ac:dyDescent="0.25">
      <c r="A10" s="198" t="s">
        <v>25</v>
      </c>
      <c r="B10" s="199" t="s">
        <v>156</v>
      </c>
      <c r="C10" s="331"/>
      <c r="D10" s="323"/>
      <c r="E10" s="199" t="s">
        <v>157</v>
      </c>
      <c r="F10" s="199" t="s">
        <v>158</v>
      </c>
      <c r="G10" s="323"/>
      <c r="H10" s="199" t="s">
        <v>157</v>
      </c>
      <c r="I10" s="199" t="s">
        <v>158</v>
      </c>
      <c r="J10" s="323"/>
      <c r="K10" s="199" t="s">
        <v>157</v>
      </c>
      <c r="L10" s="200" t="s">
        <v>158</v>
      </c>
    </row>
    <row r="11" spans="1:14" s="201" customFormat="1" x14ac:dyDescent="0.25">
      <c r="A11" s="202"/>
      <c r="B11" s="203"/>
      <c r="C11" s="203" t="s">
        <v>48</v>
      </c>
      <c r="D11" s="204">
        <f>+E11+F11</f>
        <v>-50933.7</v>
      </c>
      <c r="E11" s="204">
        <f>+E15</f>
        <v>0</v>
      </c>
      <c r="F11" s="204">
        <f>+F15</f>
        <v>-50933.7</v>
      </c>
      <c r="G11" s="204">
        <f>+H11+I11</f>
        <v>-50933.7</v>
      </c>
      <c r="H11" s="204">
        <f>+H15</f>
        <v>0</v>
      </c>
      <c r="I11" s="204">
        <f>+I15</f>
        <v>-50933.7</v>
      </c>
      <c r="J11" s="204">
        <f>+K11+L11</f>
        <v>-50933.7</v>
      </c>
      <c r="K11" s="204">
        <f>+K15</f>
        <v>0</v>
      </c>
      <c r="L11" s="205">
        <f>+L15</f>
        <v>-50933.7</v>
      </c>
    </row>
    <row r="12" spans="1:14" s="210" customFormat="1" x14ac:dyDescent="0.25">
      <c r="A12" s="206"/>
      <c r="B12" s="191"/>
      <c r="C12" s="191" t="s">
        <v>28</v>
      </c>
      <c r="D12" s="207"/>
      <c r="E12" s="207"/>
      <c r="F12" s="207"/>
      <c r="G12" s="207"/>
      <c r="H12" s="207"/>
      <c r="I12" s="207"/>
      <c r="J12" s="207"/>
      <c r="K12" s="207"/>
      <c r="L12" s="208"/>
      <c r="M12" s="209"/>
    </row>
    <row r="13" spans="1:14" s="210" customFormat="1" x14ac:dyDescent="0.25">
      <c r="A13" s="206"/>
      <c r="B13" s="191"/>
      <c r="C13" s="203" t="s">
        <v>83</v>
      </c>
      <c r="D13" s="211">
        <f>+E13+F13</f>
        <v>-50933.7</v>
      </c>
      <c r="E13" s="211"/>
      <c r="F13" s="211">
        <f>F23</f>
        <v>-50933.7</v>
      </c>
      <c r="G13" s="211">
        <f>+H13+I13</f>
        <v>-50933.7</v>
      </c>
      <c r="H13" s="211"/>
      <c r="I13" s="211">
        <f>I23</f>
        <v>-50933.7</v>
      </c>
      <c r="J13" s="211">
        <f>+K13+L13</f>
        <v>-50933.7</v>
      </c>
      <c r="K13" s="211"/>
      <c r="L13" s="212">
        <f>L23</f>
        <v>-50933.7</v>
      </c>
      <c r="M13" s="209"/>
    </row>
    <row r="14" spans="1:14" s="210" customFormat="1" x14ac:dyDescent="0.25">
      <c r="A14" s="206"/>
      <c r="B14" s="191"/>
      <c r="C14" s="203" t="s">
        <v>63</v>
      </c>
      <c r="D14" s="211">
        <f>+E14+F14</f>
        <v>0</v>
      </c>
      <c r="E14" s="211">
        <f>+E23</f>
        <v>0</v>
      </c>
      <c r="F14" s="211"/>
      <c r="G14" s="211">
        <f>+H14+I14</f>
        <v>0</v>
      </c>
      <c r="H14" s="211">
        <f>+H23</f>
        <v>0</v>
      </c>
      <c r="I14" s="211"/>
      <c r="J14" s="211">
        <f>+K14+L14</f>
        <v>0</v>
      </c>
      <c r="K14" s="211">
        <f>+K23</f>
        <v>0</v>
      </c>
      <c r="L14" s="212"/>
    </row>
    <row r="15" spans="1:14" ht="34.5" x14ac:dyDescent="0.25">
      <c r="A15" s="202"/>
      <c r="B15" s="203"/>
      <c r="C15" s="203" t="s">
        <v>60</v>
      </c>
      <c r="D15" s="213">
        <f t="shared" ref="D15" si="0">+E15+F15</f>
        <v>-50933.7</v>
      </c>
      <c r="E15" s="213">
        <f>+E16</f>
        <v>0</v>
      </c>
      <c r="F15" s="213">
        <f>+F16</f>
        <v>-50933.7</v>
      </c>
      <c r="G15" s="213">
        <f t="shared" ref="G15" si="1">+H15+I15</f>
        <v>-50933.7</v>
      </c>
      <c r="H15" s="213">
        <f>+H16</f>
        <v>0</v>
      </c>
      <c r="I15" s="213">
        <f>+I16</f>
        <v>-50933.7</v>
      </c>
      <c r="J15" s="213">
        <f t="shared" ref="J15" si="2">+K15+L15</f>
        <v>-50933.7</v>
      </c>
      <c r="K15" s="213">
        <f>+K16</f>
        <v>0</v>
      </c>
      <c r="L15" s="214">
        <f>+L16</f>
        <v>-50933.7</v>
      </c>
    </row>
    <row r="16" spans="1:14" x14ac:dyDescent="0.25">
      <c r="A16" s="215">
        <v>1004</v>
      </c>
      <c r="B16" s="216"/>
      <c r="C16" s="217" t="s">
        <v>159</v>
      </c>
      <c r="D16" s="218">
        <f>+E16+F16</f>
        <v>-50933.7</v>
      </c>
      <c r="E16" s="218">
        <f>+E18</f>
        <v>0</v>
      </c>
      <c r="F16" s="218">
        <f>+F18</f>
        <v>-50933.7</v>
      </c>
      <c r="G16" s="218">
        <f>+H16+I16</f>
        <v>-50933.7</v>
      </c>
      <c r="H16" s="218">
        <f>+H18</f>
        <v>0</v>
      </c>
      <c r="I16" s="218">
        <f>+I18</f>
        <v>-50933.7</v>
      </c>
      <c r="J16" s="218">
        <f>+K16+L16</f>
        <v>-50933.7</v>
      </c>
      <c r="K16" s="218">
        <f>+K18</f>
        <v>0</v>
      </c>
      <c r="L16" s="219">
        <f>+L18</f>
        <v>-50933.7</v>
      </c>
      <c r="M16" s="220"/>
      <c r="N16" s="220"/>
    </row>
    <row r="17" spans="1:14" x14ac:dyDescent="0.25">
      <c r="A17" s="206"/>
      <c r="B17" s="191"/>
      <c r="C17" s="191" t="s">
        <v>28</v>
      </c>
      <c r="D17" s="221"/>
      <c r="E17" s="203"/>
      <c r="F17" s="203"/>
      <c r="G17" s="221"/>
      <c r="H17" s="203"/>
      <c r="I17" s="203"/>
      <c r="J17" s="222"/>
      <c r="K17" s="222"/>
      <c r="L17" s="223"/>
      <c r="M17" s="220"/>
      <c r="N17" s="220"/>
    </row>
    <row r="18" spans="1:14" s="224" customFormat="1" ht="86.25" x14ac:dyDescent="0.3">
      <c r="A18" s="233"/>
      <c r="B18" s="234">
        <v>11010</v>
      </c>
      <c r="C18" s="109" t="s">
        <v>146</v>
      </c>
      <c r="D18" s="235">
        <f t="shared" ref="D18" si="3">+E18+F18</f>
        <v>-50933.7</v>
      </c>
      <c r="E18" s="235">
        <f>+E20</f>
        <v>0</v>
      </c>
      <c r="F18" s="235">
        <f>+F20</f>
        <v>-50933.7</v>
      </c>
      <c r="G18" s="235">
        <f t="shared" ref="G18" si="4">+H18+I18</f>
        <v>-50933.7</v>
      </c>
      <c r="H18" s="235">
        <f>+H20</f>
        <v>0</v>
      </c>
      <c r="I18" s="235">
        <f>+I20</f>
        <v>-50933.7</v>
      </c>
      <c r="J18" s="235">
        <f t="shared" ref="J18" si="5">+K18+L18</f>
        <v>-50933.7</v>
      </c>
      <c r="K18" s="235">
        <f>+K20</f>
        <v>0</v>
      </c>
      <c r="L18" s="236">
        <f>+L20</f>
        <v>-50933.7</v>
      </c>
    </row>
    <row r="19" spans="1:14" s="224" customFormat="1" x14ac:dyDescent="0.3">
      <c r="A19" s="321"/>
      <c r="B19" s="322"/>
      <c r="C19" s="225" t="s">
        <v>32</v>
      </c>
      <c r="D19" s="226"/>
      <c r="E19" s="226"/>
      <c r="F19" s="226"/>
      <c r="G19" s="226"/>
      <c r="H19" s="226"/>
      <c r="I19" s="226"/>
      <c r="J19" s="226"/>
      <c r="K19" s="226"/>
      <c r="L19" s="227"/>
    </row>
    <row r="20" spans="1:14" s="224" customFormat="1" ht="34.5" x14ac:dyDescent="0.3">
      <c r="A20" s="321"/>
      <c r="B20" s="322"/>
      <c r="C20" s="228" t="s">
        <v>62</v>
      </c>
      <c r="D20" s="226">
        <f>E20+F20</f>
        <v>-50933.7</v>
      </c>
      <c r="E20" s="226">
        <f>+E22</f>
        <v>0</v>
      </c>
      <c r="F20" s="226">
        <f>+F22</f>
        <v>-50933.7</v>
      </c>
      <c r="G20" s="226">
        <f>H20+I20</f>
        <v>-50933.7</v>
      </c>
      <c r="H20" s="226">
        <f>+H22</f>
        <v>0</v>
      </c>
      <c r="I20" s="226">
        <f>+I22</f>
        <v>-50933.7</v>
      </c>
      <c r="J20" s="226">
        <f>K20+L20</f>
        <v>-50933.7</v>
      </c>
      <c r="K20" s="226">
        <f>+K22</f>
        <v>0</v>
      </c>
      <c r="L20" s="227">
        <f>+L22</f>
        <v>-50933.7</v>
      </c>
    </row>
    <row r="21" spans="1:14" s="224" customFormat="1" ht="34.5" x14ac:dyDescent="0.3">
      <c r="A21" s="321"/>
      <c r="B21" s="322"/>
      <c r="C21" s="225" t="s">
        <v>160</v>
      </c>
      <c r="D21" s="226"/>
      <c r="E21" s="226"/>
      <c r="F21" s="226"/>
      <c r="G21" s="226"/>
      <c r="H21" s="226"/>
      <c r="I21" s="226"/>
      <c r="J21" s="226"/>
      <c r="K21" s="226"/>
      <c r="L21" s="227"/>
    </row>
    <row r="22" spans="1:14" s="224" customFormat="1" x14ac:dyDescent="0.3">
      <c r="A22" s="321"/>
      <c r="B22" s="322"/>
      <c r="C22" s="225" t="s">
        <v>27</v>
      </c>
      <c r="D22" s="226">
        <f t="shared" ref="D22:L22" si="6">+D23</f>
        <v>-50933.7</v>
      </c>
      <c r="E22" s="226">
        <f t="shared" si="6"/>
        <v>0</v>
      </c>
      <c r="F22" s="226">
        <f t="shared" si="6"/>
        <v>-50933.7</v>
      </c>
      <c r="G22" s="226">
        <f t="shared" si="6"/>
        <v>-50933.7</v>
      </c>
      <c r="H22" s="226">
        <f t="shared" si="6"/>
        <v>0</v>
      </c>
      <c r="I22" s="226">
        <f t="shared" si="6"/>
        <v>-50933.7</v>
      </c>
      <c r="J22" s="226">
        <f t="shared" si="6"/>
        <v>-50933.7</v>
      </c>
      <c r="K22" s="226">
        <f t="shared" si="6"/>
        <v>0</v>
      </c>
      <c r="L22" s="227">
        <f t="shared" si="6"/>
        <v>-50933.7</v>
      </c>
    </row>
    <row r="23" spans="1:14" s="224" customFormat="1" x14ac:dyDescent="0.3">
      <c r="A23" s="321"/>
      <c r="B23" s="322"/>
      <c r="C23" s="109" t="s">
        <v>83</v>
      </c>
      <c r="D23" s="226">
        <f>E23+F23</f>
        <v>-50933.7</v>
      </c>
      <c r="E23" s="226">
        <f>+E24</f>
        <v>0</v>
      </c>
      <c r="F23" s="226">
        <f>+F24</f>
        <v>-50933.7</v>
      </c>
      <c r="G23" s="226">
        <f>H23+I23</f>
        <v>-50933.7</v>
      </c>
      <c r="H23" s="226">
        <f>+H24</f>
        <v>0</v>
      </c>
      <c r="I23" s="226">
        <f>+I24</f>
        <v>-50933.7</v>
      </c>
      <c r="J23" s="226">
        <f>K23+L23</f>
        <v>-50933.7</v>
      </c>
      <c r="K23" s="226">
        <f>+K24</f>
        <v>0</v>
      </c>
      <c r="L23" s="227">
        <f>+L24</f>
        <v>-50933.7</v>
      </c>
    </row>
    <row r="24" spans="1:14" s="224" customFormat="1" x14ac:dyDescent="0.3">
      <c r="A24" s="321"/>
      <c r="B24" s="322"/>
      <c r="C24" s="109" t="s">
        <v>162</v>
      </c>
      <c r="D24" s="226">
        <f>+E24+F24</f>
        <v>-50933.7</v>
      </c>
      <c r="E24" s="226">
        <f>E26</f>
        <v>0</v>
      </c>
      <c r="F24" s="226">
        <f>F26</f>
        <v>-50933.7</v>
      </c>
      <c r="G24" s="226">
        <f>+H24+I24</f>
        <v>-50933.7</v>
      </c>
      <c r="H24" s="226">
        <f>H26</f>
        <v>0</v>
      </c>
      <c r="I24" s="226">
        <f>I26</f>
        <v>-50933.7</v>
      </c>
      <c r="J24" s="226">
        <f>+K24+L24</f>
        <v>-50933.7</v>
      </c>
      <c r="K24" s="226">
        <f>K26</f>
        <v>0</v>
      </c>
      <c r="L24" s="227">
        <f>L26</f>
        <v>-50933.7</v>
      </c>
    </row>
    <row r="25" spans="1:14" s="224" customFormat="1" ht="34.5" x14ac:dyDescent="0.3">
      <c r="A25" s="321"/>
      <c r="B25" s="322"/>
      <c r="C25" s="109" t="s">
        <v>163</v>
      </c>
      <c r="D25" s="226"/>
      <c r="E25" s="226"/>
      <c r="F25" s="226"/>
      <c r="G25" s="226"/>
      <c r="H25" s="226"/>
      <c r="I25" s="226"/>
      <c r="J25" s="226"/>
      <c r="K25" s="226"/>
      <c r="L25" s="227"/>
    </row>
    <row r="26" spans="1:14" s="224" customFormat="1" x14ac:dyDescent="0.3">
      <c r="A26" s="321"/>
      <c r="B26" s="322"/>
      <c r="C26" s="109" t="s">
        <v>164</v>
      </c>
      <c r="D26" s="226">
        <f t="shared" ref="D26" si="7">+E26+F26</f>
        <v>-50933.7</v>
      </c>
      <c r="E26" s="226"/>
      <c r="F26" s="229">
        <v>-50933.7</v>
      </c>
      <c r="G26" s="226">
        <f t="shared" ref="G26" si="8">+H26+I26</f>
        <v>-50933.7</v>
      </c>
      <c r="H26" s="226"/>
      <c r="I26" s="229">
        <v>-50933.7</v>
      </c>
      <c r="J26" s="226">
        <f t="shared" ref="J26" si="9">+K26+L26</f>
        <v>-50933.7</v>
      </c>
      <c r="K26" s="226"/>
      <c r="L26" s="230">
        <v>-50933.7</v>
      </c>
    </row>
    <row r="28" spans="1:14" s="232" customFormat="1" x14ac:dyDescent="0.25">
      <c r="A28" s="231"/>
      <c r="B28" s="231"/>
    </row>
  </sheetData>
  <mergeCells count="16">
    <mergeCell ref="A4:H4"/>
    <mergeCell ref="A5:L5"/>
    <mergeCell ref="A7:B9"/>
    <mergeCell ref="C7:C10"/>
    <mergeCell ref="D7:L7"/>
    <mergeCell ref="D8:F8"/>
    <mergeCell ref="G8:I8"/>
    <mergeCell ref="J8:L8"/>
    <mergeCell ref="K9:L9"/>
    <mergeCell ref="H9:I9"/>
    <mergeCell ref="J9:J10"/>
    <mergeCell ref="A19:A26"/>
    <mergeCell ref="B19:B26"/>
    <mergeCell ref="D9:D10"/>
    <mergeCell ref="E9:F9"/>
    <mergeCell ref="G9:G10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9"/>
  <sheetViews>
    <sheetView topLeftCell="A61" zoomScale="89" zoomScaleNormal="89" zoomScaleSheetLayoutView="66" workbookViewId="0">
      <selection activeCell="B35" sqref="B35"/>
    </sheetView>
  </sheetViews>
  <sheetFormatPr defaultColWidth="8" defaultRowHeight="13.5" customHeight="1" x14ac:dyDescent="0.25"/>
  <cols>
    <col min="1" max="1" width="37.140625" style="1" customWidth="1"/>
    <col min="2" max="2" width="63.85546875" style="1" customWidth="1"/>
    <col min="3" max="3" width="12.5703125" style="1" customWidth="1"/>
    <col min="4" max="4" width="11.7109375" style="1" customWidth="1"/>
    <col min="5" max="5" width="10.85546875" style="1" customWidth="1"/>
    <col min="6" max="16384" width="8" style="1"/>
  </cols>
  <sheetData>
    <row r="1" spans="1:6" s="28" customFormat="1" ht="18.75" customHeight="1" x14ac:dyDescent="0.25">
      <c r="A1" s="29"/>
      <c r="B1" s="29"/>
      <c r="C1" s="29"/>
      <c r="D1" s="29"/>
      <c r="E1" s="75" t="s">
        <v>166</v>
      </c>
    </row>
    <row r="2" spans="1:6" s="28" customFormat="1" ht="20.25" customHeight="1" x14ac:dyDescent="0.3">
      <c r="A2" s="30"/>
      <c r="B2" s="30"/>
      <c r="C2" s="30"/>
      <c r="D2" s="30"/>
      <c r="E2" s="7" t="s">
        <v>79</v>
      </c>
    </row>
    <row r="3" spans="1:6" s="28" customFormat="1" ht="19.5" customHeight="1" x14ac:dyDescent="0.25">
      <c r="A3" s="30"/>
      <c r="B3" s="30"/>
      <c r="C3" s="30"/>
      <c r="D3" s="30"/>
      <c r="E3" s="22" t="s">
        <v>1</v>
      </c>
    </row>
    <row r="4" spans="1:6" s="26" customFormat="1" ht="19.5" customHeight="1" x14ac:dyDescent="0.25">
      <c r="E4" s="36" t="s">
        <v>33</v>
      </c>
    </row>
    <row r="5" spans="1:6" s="26" customFormat="1" ht="45" customHeight="1" x14ac:dyDescent="0.25">
      <c r="A5" s="353" t="s">
        <v>192</v>
      </c>
      <c r="B5" s="353"/>
      <c r="C5" s="353"/>
      <c r="D5" s="353"/>
      <c r="E5" s="353"/>
    </row>
    <row r="7" spans="1:6" s="31" customFormat="1" ht="21" customHeight="1" x14ac:dyDescent="0.25">
      <c r="D7" s="355" t="s">
        <v>72</v>
      </c>
      <c r="E7" s="355"/>
    </row>
    <row r="8" spans="1:6" s="31" customFormat="1" ht="24" customHeight="1" x14ac:dyDescent="0.25">
      <c r="A8" s="354" t="s">
        <v>34</v>
      </c>
      <c r="B8" s="354"/>
      <c r="C8" s="354"/>
      <c r="D8" s="354"/>
      <c r="E8" s="354"/>
    </row>
    <row r="9" spans="1:6" s="31" customFormat="1" ht="16.5" customHeight="1" x14ac:dyDescent="0.25">
      <c r="A9" s="116"/>
      <c r="B9" s="116"/>
      <c r="C9" s="116"/>
      <c r="D9" s="116"/>
      <c r="E9" s="116"/>
    </row>
    <row r="10" spans="1:6" s="154" customFormat="1" ht="15.75" customHeight="1" x14ac:dyDescent="0.25">
      <c r="A10" s="360" t="s">
        <v>77</v>
      </c>
      <c r="B10" s="360"/>
      <c r="C10" s="360"/>
      <c r="D10" s="360"/>
      <c r="E10" s="360"/>
      <c r="F10" s="360"/>
    </row>
    <row r="11" spans="1:6" s="31" customFormat="1" ht="16.5" customHeight="1" x14ac:dyDescent="0.25">
      <c r="A11" s="189"/>
      <c r="B11" s="189"/>
      <c r="C11" s="189"/>
      <c r="D11" s="189"/>
      <c r="E11" s="189"/>
    </row>
    <row r="12" spans="1:6" s="76" customFormat="1" ht="20.25" customHeight="1" x14ac:dyDescent="0.25">
      <c r="A12" s="99" t="s">
        <v>35</v>
      </c>
      <c r="B12" s="356" t="s">
        <v>36</v>
      </c>
      <c r="C12" s="357"/>
      <c r="D12" s="357"/>
      <c r="E12" s="358"/>
    </row>
    <row r="13" spans="1:6" s="76" customFormat="1" ht="19.5" customHeight="1" x14ac:dyDescent="0.25">
      <c r="A13" s="100">
        <v>1004</v>
      </c>
      <c r="B13" s="361" t="s">
        <v>143</v>
      </c>
      <c r="C13" s="362"/>
      <c r="D13" s="362"/>
      <c r="E13" s="363"/>
    </row>
    <row r="14" spans="1:6" s="76" customFormat="1" ht="14.25" x14ac:dyDescent="0.25">
      <c r="A14" s="364" t="s">
        <v>45</v>
      </c>
      <c r="B14" s="365"/>
      <c r="C14" s="365"/>
      <c r="D14" s="365"/>
      <c r="E14" s="366"/>
    </row>
    <row r="15" spans="1:6" s="105" customFormat="1" ht="11.25" customHeight="1" x14ac:dyDescent="0.25">
      <c r="A15" s="103"/>
      <c r="B15" s="103"/>
      <c r="C15" s="104"/>
      <c r="D15" s="104"/>
      <c r="E15" s="104"/>
    </row>
    <row r="16" spans="1:6" s="76" customFormat="1" ht="16.5" customHeight="1" x14ac:dyDescent="0.25">
      <c r="A16" s="367" t="s">
        <v>37</v>
      </c>
      <c r="B16" s="369">
        <v>1004</v>
      </c>
      <c r="C16" s="343" t="s">
        <v>73</v>
      </c>
      <c r="D16" s="343"/>
      <c r="E16" s="338"/>
    </row>
    <row r="17" spans="1:5" s="76" customFormat="1" ht="47.25" customHeight="1" x14ac:dyDescent="0.25">
      <c r="A17" s="368"/>
      <c r="B17" s="370"/>
      <c r="C17" s="371" t="s">
        <v>78</v>
      </c>
      <c r="D17" s="371"/>
      <c r="E17" s="372"/>
    </row>
    <row r="18" spans="1:5" s="76" customFormat="1" ht="21" customHeight="1" x14ac:dyDescent="0.25">
      <c r="A18" s="94" t="s">
        <v>38</v>
      </c>
      <c r="B18" s="124">
        <v>11010</v>
      </c>
      <c r="C18" s="344" t="s">
        <v>74</v>
      </c>
      <c r="D18" s="344" t="s">
        <v>75</v>
      </c>
      <c r="E18" s="344" t="s">
        <v>39</v>
      </c>
    </row>
    <row r="19" spans="1:5" s="76" customFormat="1" ht="82.5" x14ac:dyDescent="0.25">
      <c r="A19" s="94" t="s">
        <v>40</v>
      </c>
      <c r="B19" s="132" t="s">
        <v>168</v>
      </c>
      <c r="C19" s="344"/>
      <c r="D19" s="344"/>
      <c r="E19" s="344"/>
    </row>
    <row r="20" spans="1:5" s="76" customFormat="1" ht="82.5" x14ac:dyDescent="0.25">
      <c r="A20" s="94" t="s">
        <v>41</v>
      </c>
      <c r="B20" s="132" t="s">
        <v>169</v>
      </c>
      <c r="C20" s="344"/>
      <c r="D20" s="344"/>
      <c r="E20" s="344"/>
    </row>
    <row r="21" spans="1:5" s="76" customFormat="1" ht="16.5" x14ac:dyDescent="0.25">
      <c r="A21" s="94" t="s">
        <v>42</v>
      </c>
      <c r="B21" s="132" t="s">
        <v>86</v>
      </c>
      <c r="C21" s="344"/>
      <c r="D21" s="344"/>
      <c r="E21" s="344"/>
    </row>
    <row r="22" spans="1:5" s="76" customFormat="1" ht="41.25" customHeight="1" x14ac:dyDescent="0.25">
      <c r="A22" s="94" t="s">
        <v>68</v>
      </c>
      <c r="B22" s="132" t="s">
        <v>170</v>
      </c>
      <c r="C22" s="345"/>
      <c r="D22" s="345"/>
      <c r="E22" s="345"/>
    </row>
    <row r="23" spans="1:5" s="76" customFormat="1" ht="16.5" customHeight="1" x14ac:dyDescent="0.25">
      <c r="A23" s="337" t="s">
        <v>43</v>
      </c>
      <c r="B23" s="338"/>
      <c r="C23" s="101"/>
      <c r="D23" s="101"/>
      <c r="E23" s="102"/>
    </row>
    <row r="24" spans="1:5" s="76" customFormat="1" ht="19.5" customHeight="1" x14ac:dyDescent="0.25">
      <c r="A24" s="339" t="s">
        <v>44</v>
      </c>
      <c r="B24" s="340"/>
      <c r="C24" s="145">
        <f>'1'!D18</f>
        <v>-50933.7</v>
      </c>
      <c r="D24" s="145">
        <f>'1'!E18</f>
        <v>-50933.7</v>
      </c>
      <c r="E24" s="145">
        <f>'1'!F18</f>
        <v>-50933.7</v>
      </c>
    </row>
    <row r="25" spans="1:5" s="31" customFormat="1" ht="16.5" customHeight="1" x14ac:dyDescent="0.25">
      <c r="A25" s="189"/>
      <c r="B25" s="189"/>
      <c r="C25" s="189"/>
      <c r="D25" s="189"/>
      <c r="E25" s="189"/>
    </row>
    <row r="26" spans="1:5" s="31" customFormat="1" ht="16.5" customHeight="1" x14ac:dyDescent="0.25">
      <c r="A26" s="125"/>
      <c r="B26" s="125"/>
      <c r="C26" s="125"/>
      <c r="D26" s="125"/>
      <c r="E26" s="125"/>
    </row>
    <row r="27" spans="1:5" s="76" customFormat="1" ht="20.25" customHeight="1" x14ac:dyDescent="0.25">
      <c r="A27" s="99" t="s">
        <v>35</v>
      </c>
      <c r="B27" s="356" t="s">
        <v>36</v>
      </c>
      <c r="C27" s="357"/>
      <c r="D27" s="357"/>
      <c r="E27" s="358"/>
    </row>
    <row r="28" spans="1:5" s="76" customFormat="1" ht="19.5" customHeight="1" x14ac:dyDescent="0.25">
      <c r="A28" s="100">
        <v>1072</v>
      </c>
      <c r="B28" s="361" t="s">
        <v>87</v>
      </c>
      <c r="C28" s="362"/>
      <c r="D28" s="362"/>
      <c r="E28" s="363"/>
    </row>
    <row r="29" spans="1:5" s="76" customFormat="1" ht="14.25" x14ac:dyDescent="0.25">
      <c r="A29" s="364" t="s">
        <v>45</v>
      </c>
      <c r="B29" s="365"/>
      <c r="C29" s="365"/>
      <c r="D29" s="365"/>
      <c r="E29" s="366"/>
    </row>
    <row r="30" spans="1:5" s="105" customFormat="1" ht="11.25" customHeight="1" x14ac:dyDescent="0.25">
      <c r="A30" s="103"/>
      <c r="B30" s="103"/>
      <c r="C30" s="104"/>
      <c r="D30" s="104"/>
      <c r="E30" s="104"/>
    </row>
    <row r="31" spans="1:5" s="76" customFormat="1" ht="16.5" customHeight="1" x14ac:dyDescent="0.25">
      <c r="A31" s="367" t="s">
        <v>37</v>
      </c>
      <c r="B31" s="369">
        <v>1072</v>
      </c>
      <c r="C31" s="343" t="s">
        <v>73</v>
      </c>
      <c r="D31" s="343"/>
      <c r="E31" s="338"/>
    </row>
    <row r="32" spans="1:5" s="76" customFormat="1" ht="47.25" customHeight="1" x14ac:dyDescent="0.25">
      <c r="A32" s="368"/>
      <c r="B32" s="370"/>
      <c r="C32" s="371" t="s">
        <v>116</v>
      </c>
      <c r="D32" s="371"/>
      <c r="E32" s="372"/>
    </row>
    <row r="33" spans="1:5" s="76" customFormat="1" ht="21" customHeight="1" x14ac:dyDescent="0.25">
      <c r="A33" s="94" t="s">
        <v>38</v>
      </c>
      <c r="B33" s="124">
        <v>31012</v>
      </c>
      <c r="C33" s="344" t="s">
        <v>74</v>
      </c>
      <c r="D33" s="344" t="s">
        <v>75</v>
      </c>
      <c r="E33" s="344" t="s">
        <v>39</v>
      </c>
    </row>
    <row r="34" spans="1:5" s="76" customFormat="1" ht="36" customHeight="1" x14ac:dyDescent="0.25">
      <c r="A34" s="94" t="s">
        <v>40</v>
      </c>
      <c r="B34" s="135" t="s">
        <v>118</v>
      </c>
      <c r="C34" s="344"/>
      <c r="D34" s="344"/>
      <c r="E34" s="344"/>
    </row>
    <row r="35" spans="1:5" s="76" customFormat="1" ht="33" x14ac:dyDescent="0.25">
      <c r="A35" s="94" t="s">
        <v>41</v>
      </c>
      <c r="B35" s="135" t="s">
        <v>195</v>
      </c>
      <c r="C35" s="344"/>
      <c r="D35" s="344"/>
      <c r="E35" s="344"/>
    </row>
    <row r="36" spans="1:5" s="76" customFormat="1" ht="33" x14ac:dyDescent="0.25">
      <c r="A36" s="94" t="s">
        <v>42</v>
      </c>
      <c r="B36" s="132" t="s">
        <v>76</v>
      </c>
      <c r="C36" s="344"/>
      <c r="D36" s="344"/>
      <c r="E36" s="344"/>
    </row>
    <row r="37" spans="1:5" s="76" customFormat="1" ht="41.25" customHeight="1" x14ac:dyDescent="0.25">
      <c r="A37" s="94" t="s">
        <v>68</v>
      </c>
      <c r="B37" s="132" t="s">
        <v>95</v>
      </c>
      <c r="C37" s="345"/>
      <c r="D37" s="345"/>
      <c r="E37" s="345"/>
    </row>
    <row r="38" spans="1:5" s="76" customFormat="1" ht="16.5" customHeight="1" x14ac:dyDescent="0.25">
      <c r="A38" s="337" t="s">
        <v>43</v>
      </c>
      <c r="B38" s="338"/>
      <c r="C38" s="101"/>
      <c r="D38" s="101"/>
      <c r="E38" s="102"/>
    </row>
    <row r="39" spans="1:5" s="108" customFormat="1" x14ac:dyDescent="0.25">
      <c r="A39" s="359" t="s">
        <v>97</v>
      </c>
      <c r="B39" s="359"/>
      <c r="C39" s="119">
        <v>394.81</v>
      </c>
      <c r="D39" s="119">
        <f>C39</f>
        <v>394.81</v>
      </c>
      <c r="E39" s="119">
        <f>D39</f>
        <v>394.81</v>
      </c>
    </row>
    <row r="40" spans="1:5" s="108" customFormat="1" x14ac:dyDescent="0.25">
      <c r="A40" s="359" t="s">
        <v>98</v>
      </c>
      <c r="B40" s="359"/>
      <c r="C40" s="119">
        <v>5836.5</v>
      </c>
      <c r="D40" s="119">
        <f>C40</f>
        <v>5836.5</v>
      </c>
      <c r="E40" s="119">
        <f>D40</f>
        <v>5836.5</v>
      </c>
    </row>
    <row r="41" spans="1:5" s="76" customFormat="1" ht="19.5" customHeight="1" x14ac:dyDescent="0.25">
      <c r="A41" s="339" t="s">
        <v>44</v>
      </c>
      <c r="B41" s="340"/>
      <c r="C41" s="141">
        <f>'1'!D31</f>
        <v>49617</v>
      </c>
      <c r="D41" s="141">
        <f>'1'!E31</f>
        <v>49617</v>
      </c>
      <c r="E41" s="141">
        <f>'1'!F31</f>
        <v>49617</v>
      </c>
    </row>
    <row r="42" spans="1:5" s="31" customFormat="1" ht="16.5" customHeight="1" x14ac:dyDescent="0.25">
      <c r="A42" s="147"/>
      <c r="B42" s="147"/>
      <c r="C42" s="147"/>
      <c r="D42" s="147"/>
      <c r="E42" s="147"/>
    </row>
    <row r="43" spans="1:5" s="76" customFormat="1" ht="20.25" customHeight="1" x14ac:dyDescent="0.25">
      <c r="A43" s="99" t="s">
        <v>35</v>
      </c>
      <c r="B43" s="356" t="s">
        <v>36</v>
      </c>
      <c r="C43" s="357"/>
      <c r="D43" s="357"/>
      <c r="E43" s="358"/>
    </row>
    <row r="44" spans="1:5" s="76" customFormat="1" ht="19.5" customHeight="1" x14ac:dyDescent="0.25">
      <c r="A44" s="100">
        <v>1109</v>
      </c>
      <c r="B44" s="361" t="s">
        <v>110</v>
      </c>
      <c r="C44" s="362"/>
      <c r="D44" s="362"/>
      <c r="E44" s="363"/>
    </row>
    <row r="45" spans="1:5" s="76" customFormat="1" ht="14.25" x14ac:dyDescent="0.25">
      <c r="A45" s="364" t="s">
        <v>45</v>
      </c>
      <c r="B45" s="365"/>
      <c r="C45" s="365"/>
      <c r="D45" s="365"/>
      <c r="E45" s="366"/>
    </row>
    <row r="46" spans="1:5" s="105" customFormat="1" ht="11.25" customHeight="1" x14ac:dyDescent="0.25">
      <c r="A46" s="103"/>
      <c r="B46" s="103"/>
      <c r="C46" s="104"/>
      <c r="D46" s="104"/>
      <c r="E46" s="104"/>
    </row>
    <row r="47" spans="1:5" s="76" customFormat="1" ht="16.5" customHeight="1" x14ac:dyDescent="0.25">
      <c r="A47" s="367" t="s">
        <v>37</v>
      </c>
      <c r="B47" s="369">
        <v>1109</v>
      </c>
      <c r="C47" s="343" t="s">
        <v>73</v>
      </c>
      <c r="D47" s="343"/>
      <c r="E47" s="338"/>
    </row>
    <row r="48" spans="1:5" s="76" customFormat="1" ht="50.25" customHeight="1" x14ac:dyDescent="0.25">
      <c r="A48" s="368"/>
      <c r="B48" s="370"/>
      <c r="C48" s="371" t="s">
        <v>116</v>
      </c>
      <c r="D48" s="371"/>
      <c r="E48" s="372"/>
    </row>
    <row r="49" spans="1:6" s="76" customFormat="1" ht="21" customHeight="1" x14ac:dyDescent="0.25">
      <c r="A49" s="94" t="s">
        <v>38</v>
      </c>
      <c r="B49" s="124">
        <v>11001</v>
      </c>
      <c r="C49" s="344" t="s">
        <v>74</v>
      </c>
      <c r="D49" s="344" t="s">
        <v>75</v>
      </c>
      <c r="E49" s="344" t="s">
        <v>39</v>
      </c>
    </row>
    <row r="50" spans="1:6" s="76" customFormat="1" ht="36" customHeight="1" x14ac:dyDescent="0.25">
      <c r="A50" s="94" t="s">
        <v>40</v>
      </c>
      <c r="B50" s="163" t="s">
        <v>113</v>
      </c>
      <c r="C50" s="344"/>
      <c r="D50" s="344"/>
      <c r="E50" s="344"/>
    </row>
    <row r="51" spans="1:6" s="76" customFormat="1" ht="49.5" x14ac:dyDescent="0.25">
      <c r="A51" s="94" t="s">
        <v>41</v>
      </c>
      <c r="B51" s="163" t="s">
        <v>114</v>
      </c>
      <c r="C51" s="344"/>
      <c r="D51" s="344"/>
      <c r="E51" s="344"/>
    </row>
    <row r="52" spans="1:6" s="76" customFormat="1" ht="16.5" x14ac:dyDescent="0.25">
      <c r="A52" s="94" t="s">
        <v>42</v>
      </c>
      <c r="B52" s="163" t="s">
        <v>85</v>
      </c>
      <c r="C52" s="344"/>
      <c r="D52" s="344"/>
      <c r="E52" s="344"/>
    </row>
    <row r="53" spans="1:6" s="76" customFormat="1" ht="41.25" customHeight="1" x14ac:dyDescent="0.25">
      <c r="A53" s="94" t="s">
        <v>68</v>
      </c>
      <c r="B53" s="132" t="s">
        <v>95</v>
      </c>
      <c r="C53" s="345"/>
      <c r="D53" s="345"/>
      <c r="E53" s="345"/>
    </row>
    <row r="54" spans="1:6" s="76" customFormat="1" ht="16.5" customHeight="1" x14ac:dyDescent="0.25">
      <c r="A54" s="337" t="s">
        <v>43</v>
      </c>
      <c r="B54" s="338"/>
      <c r="C54" s="101"/>
      <c r="D54" s="101"/>
      <c r="E54" s="102"/>
    </row>
    <row r="55" spans="1:6" s="76" customFormat="1" ht="19.5" customHeight="1" x14ac:dyDescent="0.25">
      <c r="A55" s="339" t="s">
        <v>44</v>
      </c>
      <c r="B55" s="340"/>
      <c r="C55" s="141">
        <f>'1'!D44</f>
        <v>1316.7</v>
      </c>
      <c r="D55" s="141">
        <f>'1'!E44</f>
        <v>1316.7</v>
      </c>
      <c r="E55" s="141">
        <f>'1'!F44</f>
        <v>1316.7</v>
      </c>
    </row>
    <row r="57" spans="1:6" s="108" customFormat="1" ht="11.25" customHeight="1" x14ac:dyDescent="0.25">
      <c r="E57" s="136"/>
    </row>
    <row r="58" spans="1:6" s="76" customFormat="1" ht="22.5" customHeight="1" x14ac:dyDescent="0.25">
      <c r="D58" s="350" t="s">
        <v>184</v>
      </c>
      <c r="E58" s="350"/>
      <c r="F58" s="107"/>
    </row>
    <row r="59" spans="1:6" s="76" customFormat="1" ht="20.25" customHeight="1" x14ac:dyDescent="0.25">
      <c r="A59" s="351" t="s">
        <v>185</v>
      </c>
      <c r="B59" s="351"/>
      <c r="C59" s="351"/>
      <c r="D59" s="351"/>
      <c r="E59" s="351"/>
      <c r="F59" s="261"/>
    </row>
    <row r="60" spans="1:6" s="76" customFormat="1" ht="15.75" customHeight="1" x14ac:dyDescent="0.25">
      <c r="A60" s="352" t="s">
        <v>77</v>
      </c>
      <c r="B60" s="352"/>
      <c r="C60" s="352"/>
      <c r="D60" s="352"/>
      <c r="E60" s="352"/>
      <c r="F60" s="352"/>
    </row>
    <row r="61" spans="1:6" s="76" customFormat="1" ht="11.25" customHeight="1" x14ac:dyDescent="0.25">
      <c r="E61" s="107"/>
      <c r="F61" s="107"/>
    </row>
    <row r="62" spans="1:6" s="76" customFormat="1" ht="17.25" customHeight="1" x14ac:dyDescent="0.25">
      <c r="A62" s="99" t="s">
        <v>35</v>
      </c>
      <c r="B62" s="346" t="s">
        <v>36</v>
      </c>
      <c r="C62" s="341"/>
      <c r="D62" s="341"/>
      <c r="E62" s="342"/>
      <c r="F62" s="262"/>
    </row>
    <row r="63" spans="1:6" s="76" customFormat="1" ht="14.25" customHeight="1" x14ac:dyDescent="0.25">
      <c r="A63" s="100" t="s">
        <v>186</v>
      </c>
      <c r="B63" s="347" t="s">
        <v>187</v>
      </c>
      <c r="C63" s="348"/>
      <c r="D63" s="348"/>
      <c r="E63" s="349"/>
      <c r="F63" s="263"/>
    </row>
    <row r="64" spans="1:6" s="76" customFormat="1" ht="11.25" customHeight="1" x14ac:dyDescent="0.25">
      <c r="A64" s="264"/>
      <c r="B64" s="343"/>
      <c r="C64" s="343"/>
      <c r="D64" s="343"/>
      <c r="E64" s="338"/>
      <c r="F64" s="265"/>
    </row>
    <row r="65" spans="1:6" s="76" customFormat="1" ht="14.25" x14ac:dyDescent="0.25">
      <c r="A65" s="266" t="s">
        <v>45</v>
      </c>
      <c r="B65" s="341"/>
      <c r="C65" s="341"/>
      <c r="D65" s="341"/>
      <c r="E65" s="342"/>
      <c r="F65" s="262"/>
    </row>
    <row r="66" spans="1:6" s="76" customFormat="1" ht="17.25" customHeight="1" x14ac:dyDescent="0.25">
      <c r="A66" s="267"/>
      <c r="B66" s="267"/>
      <c r="C66" s="343" t="s">
        <v>73</v>
      </c>
      <c r="D66" s="343"/>
      <c r="E66" s="338"/>
      <c r="F66" s="265"/>
    </row>
    <row r="67" spans="1:6" s="76" customFormat="1" ht="44.25" customHeight="1" x14ac:dyDescent="0.25">
      <c r="A67" s="94" t="s">
        <v>37</v>
      </c>
      <c r="B67" s="238" t="s">
        <v>186</v>
      </c>
      <c r="C67" s="337" t="s">
        <v>78</v>
      </c>
      <c r="D67" s="343"/>
      <c r="E67" s="338"/>
      <c r="F67" s="265"/>
    </row>
    <row r="68" spans="1:6" s="76" customFormat="1" ht="15.75" customHeight="1" x14ac:dyDescent="0.25">
      <c r="A68" s="94" t="s">
        <v>38</v>
      </c>
      <c r="B68" s="100" t="s">
        <v>188</v>
      </c>
      <c r="C68" s="344" t="s">
        <v>74</v>
      </c>
      <c r="D68" s="344" t="s">
        <v>75</v>
      </c>
      <c r="E68" s="344" t="s">
        <v>39</v>
      </c>
      <c r="F68" s="105"/>
    </row>
    <row r="69" spans="1:6" s="76" customFormat="1" ht="18" customHeight="1" x14ac:dyDescent="0.25">
      <c r="A69" s="94" t="s">
        <v>40</v>
      </c>
      <c r="B69" s="100" t="s">
        <v>187</v>
      </c>
      <c r="C69" s="344"/>
      <c r="D69" s="344"/>
      <c r="E69" s="344"/>
      <c r="F69" s="103"/>
    </row>
    <row r="70" spans="1:6" s="76" customFormat="1" ht="56.25" customHeight="1" x14ac:dyDescent="0.25">
      <c r="A70" s="94" t="s">
        <v>41</v>
      </c>
      <c r="B70" s="100" t="s">
        <v>189</v>
      </c>
      <c r="C70" s="344"/>
      <c r="D70" s="344"/>
      <c r="E70" s="344"/>
      <c r="F70" s="103"/>
    </row>
    <row r="71" spans="1:6" s="76" customFormat="1" ht="18" customHeight="1" x14ac:dyDescent="0.25">
      <c r="A71" s="94" t="s">
        <v>42</v>
      </c>
      <c r="B71" s="100" t="s">
        <v>86</v>
      </c>
      <c r="C71" s="344"/>
      <c r="D71" s="344"/>
      <c r="E71" s="344"/>
      <c r="F71" s="103"/>
    </row>
    <row r="72" spans="1:6" s="76" customFormat="1" ht="25.5" customHeight="1" x14ac:dyDescent="0.25">
      <c r="A72" s="94" t="s">
        <v>190</v>
      </c>
      <c r="B72" s="100" t="s">
        <v>185</v>
      </c>
      <c r="C72" s="345"/>
      <c r="D72" s="345"/>
      <c r="E72" s="345"/>
      <c r="F72" s="103"/>
    </row>
    <row r="73" spans="1:6" s="76" customFormat="1" ht="15.75" customHeight="1" x14ac:dyDescent="0.25">
      <c r="A73" s="337" t="s">
        <v>43</v>
      </c>
      <c r="B73" s="338"/>
      <c r="C73" s="237"/>
      <c r="D73" s="237"/>
      <c r="E73" s="94"/>
      <c r="F73" s="103"/>
    </row>
    <row r="74" spans="1:6" s="76" customFormat="1" ht="18.75" customHeight="1" x14ac:dyDescent="0.25">
      <c r="A74" s="339" t="s">
        <v>44</v>
      </c>
      <c r="B74" s="340"/>
      <c r="C74" s="268">
        <f>'1'!D58</f>
        <v>50933.7</v>
      </c>
      <c r="D74" s="268">
        <f>'1'!E58</f>
        <v>50933.7</v>
      </c>
      <c r="E74" s="268">
        <f>'1'!F58</f>
        <v>50933.7</v>
      </c>
      <c r="F74" s="269"/>
    </row>
    <row r="77" spans="1:6" s="76" customFormat="1" ht="17.25" customHeight="1" x14ac:dyDescent="0.25">
      <c r="A77" s="99" t="s">
        <v>35</v>
      </c>
      <c r="B77" s="346" t="s">
        <v>36</v>
      </c>
      <c r="C77" s="341"/>
      <c r="D77" s="341"/>
      <c r="E77" s="342"/>
      <c r="F77" s="262"/>
    </row>
    <row r="78" spans="1:6" s="76" customFormat="1" ht="14.25" customHeight="1" x14ac:dyDescent="0.25">
      <c r="A78" s="100" t="s">
        <v>186</v>
      </c>
      <c r="B78" s="347" t="s">
        <v>187</v>
      </c>
      <c r="C78" s="348"/>
      <c r="D78" s="348"/>
      <c r="E78" s="349"/>
      <c r="F78" s="263"/>
    </row>
    <row r="79" spans="1:6" s="76" customFormat="1" ht="11.25" customHeight="1" x14ac:dyDescent="0.25">
      <c r="A79" s="264"/>
      <c r="B79" s="343"/>
      <c r="C79" s="343"/>
      <c r="D79" s="343"/>
      <c r="E79" s="338"/>
      <c r="F79" s="265"/>
    </row>
    <row r="80" spans="1:6" s="76" customFormat="1" ht="14.25" x14ac:dyDescent="0.25">
      <c r="A80" s="266" t="s">
        <v>45</v>
      </c>
      <c r="B80" s="341"/>
      <c r="C80" s="341"/>
      <c r="D80" s="341"/>
      <c r="E80" s="342"/>
      <c r="F80" s="262"/>
    </row>
    <row r="81" spans="1:6" s="76" customFormat="1" ht="17.25" customHeight="1" x14ac:dyDescent="0.25">
      <c r="A81" s="267"/>
      <c r="B81" s="267"/>
      <c r="C81" s="343" t="s">
        <v>73</v>
      </c>
      <c r="D81" s="343"/>
      <c r="E81" s="338"/>
      <c r="F81" s="265"/>
    </row>
    <row r="82" spans="1:6" s="76" customFormat="1" ht="44.25" customHeight="1" x14ac:dyDescent="0.25">
      <c r="A82" s="94" t="s">
        <v>37</v>
      </c>
      <c r="B82" s="238" t="s">
        <v>186</v>
      </c>
      <c r="C82" s="337" t="s">
        <v>78</v>
      </c>
      <c r="D82" s="343"/>
      <c r="E82" s="338"/>
      <c r="F82" s="265"/>
    </row>
    <row r="83" spans="1:6" s="76" customFormat="1" ht="15.75" customHeight="1" x14ac:dyDescent="0.25">
      <c r="A83" s="94" t="s">
        <v>38</v>
      </c>
      <c r="B83" s="100" t="s">
        <v>188</v>
      </c>
      <c r="C83" s="344" t="s">
        <v>74</v>
      </c>
      <c r="D83" s="344" t="s">
        <v>75</v>
      </c>
      <c r="E83" s="344" t="s">
        <v>39</v>
      </c>
      <c r="F83" s="105"/>
    </row>
    <row r="84" spans="1:6" s="76" customFormat="1" ht="18" customHeight="1" x14ac:dyDescent="0.25">
      <c r="A84" s="94" t="s">
        <v>40</v>
      </c>
      <c r="B84" s="100" t="s">
        <v>187</v>
      </c>
      <c r="C84" s="344"/>
      <c r="D84" s="344"/>
      <c r="E84" s="344"/>
      <c r="F84" s="103"/>
    </row>
    <row r="85" spans="1:6" s="76" customFormat="1" ht="56.25" customHeight="1" x14ac:dyDescent="0.25">
      <c r="A85" s="94" t="s">
        <v>41</v>
      </c>
      <c r="B85" s="100" t="s">
        <v>189</v>
      </c>
      <c r="C85" s="344"/>
      <c r="D85" s="344"/>
      <c r="E85" s="344"/>
      <c r="F85" s="103"/>
    </row>
    <row r="86" spans="1:6" s="76" customFormat="1" ht="18" customHeight="1" x14ac:dyDescent="0.25">
      <c r="A86" s="94" t="s">
        <v>42</v>
      </c>
      <c r="B86" s="100" t="s">
        <v>86</v>
      </c>
      <c r="C86" s="344"/>
      <c r="D86" s="344"/>
      <c r="E86" s="344"/>
      <c r="F86" s="103"/>
    </row>
    <row r="87" spans="1:6" s="76" customFormat="1" ht="25.5" customHeight="1" x14ac:dyDescent="0.25">
      <c r="A87" s="94" t="s">
        <v>190</v>
      </c>
      <c r="B87" s="100" t="s">
        <v>185</v>
      </c>
      <c r="C87" s="345"/>
      <c r="D87" s="345"/>
      <c r="E87" s="345"/>
      <c r="F87" s="103"/>
    </row>
    <row r="88" spans="1:6" s="76" customFormat="1" ht="15.75" customHeight="1" x14ac:dyDescent="0.25">
      <c r="A88" s="337" t="s">
        <v>43</v>
      </c>
      <c r="B88" s="338"/>
      <c r="C88" s="237"/>
      <c r="D88" s="237"/>
      <c r="E88" s="94"/>
      <c r="F88" s="103"/>
    </row>
    <row r="89" spans="1:6" s="76" customFormat="1" ht="18.75" customHeight="1" x14ac:dyDescent="0.25">
      <c r="A89" s="339" t="s">
        <v>44</v>
      </c>
      <c r="B89" s="340"/>
      <c r="C89" s="268">
        <f>'1'!D64</f>
        <v>-50933.7</v>
      </c>
      <c r="D89" s="268">
        <f>'1'!E64</f>
        <v>-50933.7</v>
      </c>
      <c r="E89" s="268">
        <f>'1'!F64</f>
        <v>-50933.7</v>
      </c>
      <c r="F89" s="269"/>
    </row>
  </sheetData>
  <mergeCells count="67">
    <mergeCell ref="A55:B55"/>
    <mergeCell ref="C49:C53"/>
    <mergeCell ref="D49:D53"/>
    <mergeCell ref="E49:E53"/>
    <mergeCell ref="A54:B54"/>
    <mergeCell ref="A45:E45"/>
    <mergeCell ref="A47:A48"/>
    <mergeCell ref="B47:B48"/>
    <mergeCell ref="C47:E47"/>
    <mergeCell ref="C48:E48"/>
    <mergeCell ref="A41:B41"/>
    <mergeCell ref="B43:E43"/>
    <mergeCell ref="B44:E44"/>
    <mergeCell ref="B13:E13"/>
    <mergeCell ref="A14:E14"/>
    <mergeCell ref="A16:A17"/>
    <mergeCell ref="B16:B17"/>
    <mergeCell ref="C16:E16"/>
    <mergeCell ref="C17:E17"/>
    <mergeCell ref="C18:C22"/>
    <mergeCell ref="D18:D22"/>
    <mergeCell ref="E18:E22"/>
    <mergeCell ref="A23:B23"/>
    <mergeCell ref="A39:B39"/>
    <mergeCell ref="C33:C37"/>
    <mergeCell ref="A40:B40"/>
    <mergeCell ref="A10:F10"/>
    <mergeCell ref="A38:B38"/>
    <mergeCell ref="B27:E27"/>
    <mergeCell ref="B28:E28"/>
    <mergeCell ref="A29:E29"/>
    <mergeCell ref="A31:A32"/>
    <mergeCell ref="B31:B32"/>
    <mergeCell ref="C31:E31"/>
    <mergeCell ref="C32:E32"/>
    <mergeCell ref="A24:B24"/>
    <mergeCell ref="A5:E5"/>
    <mergeCell ref="A8:E8"/>
    <mergeCell ref="D33:D37"/>
    <mergeCell ref="E33:E37"/>
    <mergeCell ref="D7:E7"/>
    <mergeCell ref="B12:E12"/>
    <mergeCell ref="D58:E58"/>
    <mergeCell ref="A59:E59"/>
    <mergeCell ref="A60:F60"/>
    <mergeCell ref="B62:E62"/>
    <mergeCell ref="B63:E63"/>
    <mergeCell ref="B64:E64"/>
    <mergeCell ref="B65:E65"/>
    <mergeCell ref="C66:E66"/>
    <mergeCell ref="C67:E67"/>
    <mergeCell ref="C68:C72"/>
    <mergeCell ref="D68:D72"/>
    <mergeCell ref="E68:E72"/>
    <mergeCell ref="A73:B73"/>
    <mergeCell ref="A74:B74"/>
    <mergeCell ref="B77:E77"/>
    <mergeCell ref="B78:E78"/>
    <mergeCell ref="B79:E79"/>
    <mergeCell ref="A88:B88"/>
    <mergeCell ref="A89:B89"/>
    <mergeCell ref="B80:E80"/>
    <mergeCell ref="C81:E81"/>
    <mergeCell ref="C82:E82"/>
    <mergeCell ref="C83:C87"/>
    <mergeCell ref="D83:D87"/>
    <mergeCell ref="E83:E87"/>
  </mergeCells>
  <pageMargins left="0.78740157480314965" right="0.23622047244094491" top="0.74803149606299213" bottom="0.74803149606299213" header="0.31496062992125984" footer="0.31496062992125984"/>
  <pageSetup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4"/>
  <sheetViews>
    <sheetView tabSelected="1" topLeftCell="A58" zoomScale="89" zoomScaleNormal="89" zoomScaleSheetLayoutView="89" workbookViewId="0">
      <selection activeCell="B29" sqref="B29"/>
    </sheetView>
  </sheetViews>
  <sheetFormatPr defaultColWidth="8" defaultRowHeight="13.5" customHeight="1" x14ac:dyDescent="0.25"/>
  <cols>
    <col min="1" max="1" width="39.42578125" style="1" customWidth="1"/>
    <col min="2" max="2" width="60" style="1" customWidth="1"/>
    <col min="3" max="3" width="13" style="1" customWidth="1"/>
    <col min="4" max="4" width="12.5703125" style="1" customWidth="1"/>
    <col min="5" max="5" width="10.7109375" style="1" customWidth="1"/>
    <col min="6" max="16384" width="8" style="1"/>
  </cols>
  <sheetData>
    <row r="1" spans="1:5" s="28" customFormat="1" ht="19.5" customHeight="1" x14ac:dyDescent="0.25">
      <c r="A1" s="30"/>
      <c r="B1" s="30"/>
      <c r="D1" s="396" t="s">
        <v>46</v>
      </c>
      <c r="E1" s="396"/>
    </row>
    <row r="2" spans="1:5" s="26" customFormat="1" ht="57.75" customHeight="1" x14ac:dyDescent="0.25">
      <c r="A2" s="353" t="s">
        <v>193</v>
      </c>
      <c r="B2" s="353"/>
      <c r="C2" s="353"/>
      <c r="D2" s="353"/>
      <c r="E2" s="353"/>
    </row>
    <row r="3" spans="1:5" s="31" customFormat="1" ht="29.25" customHeight="1" x14ac:dyDescent="0.25">
      <c r="B3" s="32"/>
      <c r="E3" s="74" t="s">
        <v>81</v>
      </c>
    </row>
    <row r="4" spans="1:5" s="31" customFormat="1" ht="33" customHeight="1" x14ac:dyDescent="0.25">
      <c r="A4" s="106" t="s">
        <v>47</v>
      </c>
      <c r="B4" s="106"/>
    </row>
    <row r="5" spans="1:5" s="154" customFormat="1" ht="14.25" x14ac:dyDescent="0.25">
      <c r="A5" s="403" t="s">
        <v>106</v>
      </c>
      <c r="B5" s="403"/>
      <c r="C5" s="403"/>
      <c r="D5" s="403"/>
      <c r="E5" s="403"/>
    </row>
    <row r="6" spans="1:5" s="31" customFormat="1" ht="16.5" customHeight="1" x14ac:dyDescent="0.25">
      <c r="A6" s="189"/>
      <c r="B6" s="189"/>
      <c r="C6" s="189"/>
      <c r="D6" s="189"/>
      <c r="E6" s="189"/>
    </row>
    <row r="7" spans="1:5" s="76" customFormat="1" ht="20.25" customHeight="1" x14ac:dyDescent="0.25">
      <c r="A7" s="99" t="s">
        <v>35</v>
      </c>
      <c r="B7" s="356" t="s">
        <v>36</v>
      </c>
      <c r="C7" s="357"/>
      <c r="D7" s="357"/>
      <c r="E7" s="358"/>
    </row>
    <row r="8" spans="1:5" s="76" customFormat="1" ht="19.5" customHeight="1" x14ac:dyDescent="0.25">
      <c r="A8" s="100">
        <v>1004</v>
      </c>
      <c r="B8" s="361" t="s">
        <v>143</v>
      </c>
      <c r="C8" s="362"/>
      <c r="D8" s="362"/>
      <c r="E8" s="363"/>
    </row>
    <row r="9" spans="1:5" s="76" customFormat="1" ht="14.25" x14ac:dyDescent="0.25">
      <c r="A9" s="364" t="s">
        <v>45</v>
      </c>
      <c r="B9" s="365"/>
      <c r="C9" s="365"/>
      <c r="D9" s="365"/>
      <c r="E9" s="366"/>
    </row>
    <row r="10" spans="1:5" s="105" customFormat="1" ht="11.25" customHeight="1" x14ac:dyDescent="0.25">
      <c r="A10" s="103"/>
      <c r="B10" s="103"/>
      <c r="C10" s="104"/>
      <c r="D10" s="104"/>
      <c r="E10" s="104"/>
    </row>
    <row r="11" spans="1:5" s="76" customFormat="1" ht="16.5" customHeight="1" x14ac:dyDescent="0.25">
      <c r="A11" s="367" t="s">
        <v>37</v>
      </c>
      <c r="B11" s="369">
        <v>1004</v>
      </c>
      <c r="C11" s="343" t="s">
        <v>73</v>
      </c>
      <c r="D11" s="343"/>
      <c r="E11" s="338"/>
    </row>
    <row r="12" spans="1:5" s="76" customFormat="1" ht="47.25" customHeight="1" x14ac:dyDescent="0.25">
      <c r="A12" s="368"/>
      <c r="B12" s="370"/>
      <c r="C12" s="371" t="s">
        <v>78</v>
      </c>
      <c r="D12" s="371"/>
      <c r="E12" s="372"/>
    </row>
    <row r="13" spans="1:5" s="76" customFormat="1" ht="21" customHeight="1" x14ac:dyDescent="0.25">
      <c r="A13" s="94" t="s">
        <v>38</v>
      </c>
      <c r="B13" s="124">
        <v>11010</v>
      </c>
      <c r="C13" s="344" t="s">
        <v>74</v>
      </c>
      <c r="D13" s="344" t="s">
        <v>75</v>
      </c>
      <c r="E13" s="344" t="s">
        <v>39</v>
      </c>
    </row>
    <row r="14" spans="1:5" s="76" customFormat="1" ht="82.5" x14ac:dyDescent="0.25">
      <c r="A14" s="94" t="s">
        <v>40</v>
      </c>
      <c r="B14" s="132" t="s">
        <v>168</v>
      </c>
      <c r="C14" s="344"/>
      <c r="D14" s="344"/>
      <c r="E14" s="344"/>
    </row>
    <row r="15" spans="1:5" s="76" customFormat="1" ht="82.5" x14ac:dyDescent="0.25">
      <c r="A15" s="94" t="s">
        <v>41</v>
      </c>
      <c r="B15" s="132" t="s">
        <v>169</v>
      </c>
      <c r="C15" s="344"/>
      <c r="D15" s="344"/>
      <c r="E15" s="344"/>
    </row>
    <row r="16" spans="1:5" s="76" customFormat="1" ht="16.5" x14ac:dyDescent="0.25">
      <c r="A16" s="94" t="s">
        <v>42</v>
      </c>
      <c r="B16" s="132" t="s">
        <v>86</v>
      </c>
      <c r="C16" s="344"/>
      <c r="D16" s="344"/>
      <c r="E16" s="344"/>
    </row>
    <row r="17" spans="1:5" s="76" customFormat="1" ht="41.25" customHeight="1" x14ac:dyDescent="0.25">
      <c r="A17" s="94" t="s">
        <v>68</v>
      </c>
      <c r="B17" s="132" t="s">
        <v>170</v>
      </c>
      <c r="C17" s="345"/>
      <c r="D17" s="345"/>
      <c r="E17" s="345"/>
    </row>
    <row r="18" spans="1:5" s="76" customFormat="1" ht="16.5" customHeight="1" x14ac:dyDescent="0.25">
      <c r="A18" s="337" t="s">
        <v>43</v>
      </c>
      <c r="B18" s="338"/>
      <c r="C18" s="101"/>
      <c r="D18" s="101"/>
      <c r="E18" s="102"/>
    </row>
    <row r="19" spans="1:5" s="76" customFormat="1" ht="19.5" customHeight="1" x14ac:dyDescent="0.25">
      <c r="A19" s="339" t="s">
        <v>44</v>
      </c>
      <c r="B19" s="340"/>
      <c r="C19" s="145">
        <f>'6-1'!C24</f>
        <v>-50933.7</v>
      </c>
      <c r="D19" s="145">
        <f>'6-1'!D24</f>
        <v>-50933.7</v>
      </c>
      <c r="E19" s="145">
        <f>'6-1'!E24</f>
        <v>-50933.7</v>
      </c>
    </row>
    <row r="20" spans="1:5" s="31" customFormat="1" ht="16.5" customHeight="1" x14ac:dyDescent="0.25">
      <c r="A20" s="189"/>
      <c r="B20" s="189"/>
      <c r="C20" s="189"/>
      <c r="D20" s="189"/>
      <c r="E20" s="189"/>
    </row>
    <row r="21" spans="1:5" s="154" customFormat="1" x14ac:dyDescent="0.25">
      <c r="A21" s="381"/>
      <c r="B21" s="382"/>
      <c r="C21" s="382"/>
      <c r="D21" s="382"/>
      <c r="E21" s="383"/>
    </row>
    <row r="22" spans="1:5" s="154" customFormat="1" ht="19.5" customHeight="1" x14ac:dyDescent="0.25">
      <c r="A22" s="153">
        <v>1072</v>
      </c>
      <c r="B22" s="397" t="s">
        <v>87</v>
      </c>
      <c r="C22" s="398"/>
      <c r="D22" s="398"/>
      <c r="E22" s="399"/>
    </row>
    <row r="23" spans="1:5" s="154" customFormat="1" ht="14.25" x14ac:dyDescent="0.25">
      <c r="A23" s="400" t="s">
        <v>45</v>
      </c>
      <c r="B23" s="401"/>
      <c r="C23" s="401"/>
      <c r="D23" s="401"/>
      <c r="E23" s="402"/>
    </row>
    <row r="24" spans="1:5" s="157" customFormat="1" ht="11.25" customHeight="1" x14ac:dyDescent="0.25">
      <c r="A24" s="155"/>
      <c r="B24" s="155"/>
      <c r="C24" s="156"/>
      <c r="D24" s="156"/>
      <c r="E24" s="156"/>
    </row>
    <row r="25" spans="1:5" s="154" customFormat="1" ht="16.5" customHeight="1" x14ac:dyDescent="0.25">
      <c r="A25" s="390" t="s">
        <v>37</v>
      </c>
      <c r="B25" s="392">
        <v>1072</v>
      </c>
      <c r="C25" s="382" t="s">
        <v>73</v>
      </c>
      <c r="D25" s="382"/>
      <c r="E25" s="383"/>
    </row>
    <row r="26" spans="1:5" s="154" customFormat="1" ht="51" customHeight="1" x14ac:dyDescent="0.25">
      <c r="A26" s="391"/>
      <c r="B26" s="393"/>
      <c r="C26" s="371" t="s">
        <v>116</v>
      </c>
      <c r="D26" s="371"/>
      <c r="E26" s="372"/>
    </row>
    <row r="27" spans="1:5" s="154" customFormat="1" ht="21" customHeight="1" x14ac:dyDescent="0.25">
      <c r="A27" s="158" t="s">
        <v>38</v>
      </c>
      <c r="B27" s="153">
        <v>31012</v>
      </c>
      <c r="C27" s="394" t="s">
        <v>74</v>
      </c>
      <c r="D27" s="394" t="s">
        <v>75</v>
      </c>
      <c r="E27" s="394" t="s">
        <v>39</v>
      </c>
    </row>
    <row r="28" spans="1:5" s="154" customFormat="1" ht="36.75" customHeight="1" x14ac:dyDescent="0.25">
      <c r="A28" s="158" t="s">
        <v>40</v>
      </c>
      <c r="B28" s="134" t="s">
        <v>118</v>
      </c>
      <c r="C28" s="394"/>
      <c r="D28" s="394"/>
      <c r="E28" s="394"/>
    </row>
    <row r="29" spans="1:5" s="154" customFormat="1" ht="40.5" customHeight="1" x14ac:dyDescent="0.25">
      <c r="A29" s="158" t="s">
        <v>41</v>
      </c>
      <c r="B29" s="135" t="s">
        <v>195</v>
      </c>
      <c r="C29" s="394"/>
      <c r="D29" s="394"/>
      <c r="E29" s="394"/>
    </row>
    <row r="30" spans="1:5" s="154" customFormat="1" ht="33" x14ac:dyDescent="0.25">
      <c r="A30" s="158" t="s">
        <v>42</v>
      </c>
      <c r="B30" s="41" t="s">
        <v>76</v>
      </c>
      <c r="C30" s="394"/>
      <c r="D30" s="394"/>
      <c r="E30" s="394"/>
    </row>
    <row r="31" spans="1:5" s="154" customFormat="1" ht="41.25" customHeight="1" x14ac:dyDescent="0.25">
      <c r="A31" s="158" t="s">
        <v>68</v>
      </c>
      <c r="B31" s="41" t="s">
        <v>95</v>
      </c>
      <c r="C31" s="395"/>
      <c r="D31" s="395"/>
      <c r="E31" s="395"/>
    </row>
    <row r="32" spans="1:5" s="154" customFormat="1" ht="16.5" customHeight="1" x14ac:dyDescent="0.25">
      <c r="A32" s="381" t="s">
        <v>43</v>
      </c>
      <c r="B32" s="383"/>
      <c r="C32" s="159"/>
      <c r="D32" s="159"/>
      <c r="E32" s="160"/>
    </row>
    <row r="33" spans="1:5" s="154" customFormat="1" x14ac:dyDescent="0.25">
      <c r="A33" s="387" t="s">
        <v>97</v>
      </c>
      <c r="B33" s="387"/>
      <c r="C33" s="161">
        <f>'6-1'!C39</f>
        <v>394.81</v>
      </c>
      <c r="D33" s="161">
        <f>'6-1'!D39</f>
        <v>394.81</v>
      </c>
      <c r="E33" s="161">
        <f>'6-1'!E39</f>
        <v>394.81</v>
      </c>
    </row>
    <row r="34" spans="1:5" s="154" customFormat="1" x14ac:dyDescent="0.25">
      <c r="A34" s="387" t="s">
        <v>98</v>
      </c>
      <c r="B34" s="387"/>
      <c r="C34" s="161">
        <f>'6-1'!C40</f>
        <v>5836.5</v>
      </c>
      <c r="D34" s="161">
        <f>'6-1'!D40</f>
        <v>5836.5</v>
      </c>
      <c r="E34" s="161">
        <f>'6-1'!E40</f>
        <v>5836.5</v>
      </c>
    </row>
    <row r="35" spans="1:5" s="154" customFormat="1" ht="19.5" customHeight="1" x14ac:dyDescent="0.25">
      <c r="A35" s="388" t="s">
        <v>44</v>
      </c>
      <c r="B35" s="389"/>
      <c r="C35" s="141">
        <f>'6-1'!C41</f>
        <v>49617</v>
      </c>
      <c r="D35" s="141">
        <f>'6-1'!D41</f>
        <v>49617</v>
      </c>
      <c r="E35" s="141">
        <f>'6-1'!E41</f>
        <v>49617</v>
      </c>
    </row>
    <row r="36" spans="1:5" s="162" customFormat="1" ht="13.5" customHeight="1" x14ac:dyDescent="0.25"/>
    <row r="37" spans="1:5" s="31" customFormat="1" ht="16.5" customHeight="1" x14ac:dyDescent="0.25">
      <c r="A37" s="147"/>
      <c r="B37" s="147"/>
      <c r="C37" s="147"/>
      <c r="D37" s="147"/>
      <c r="E37" s="147"/>
    </row>
    <row r="38" spans="1:5" s="76" customFormat="1" ht="20.25" customHeight="1" x14ac:dyDescent="0.25">
      <c r="A38" s="99" t="s">
        <v>35</v>
      </c>
      <c r="B38" s="356" t="s">
        <v>36</v>
      </c>
      <c r="C38" s="357"/>
      <c r="D38" s="357"/>
      <c r="E38" s="358"/>
    </row>
    <row r="39" spans="1:5" s="76" customFormat="1" ht="19.5" customHeight="1" x14ac:dyDescent="0.25">
      <c r="A39" s="100">
        <v>1109</v>
      </c>
      <c r="B39" s="361" t="s">
        <v>110</v>
      </c>
      <c r="C39" s="362"/>
      <c r="D39" s="362"/>
      <c r="E39" s="363"/>
    </row>
    <row r="40" spans="1:5" s="76" customFormat="1" ht="14.25" x14ac:dyDescent="0.25">
      <c r="A40" s="364" t="s">
        <v>45</v>
      </c>
      <c r="B40" s="365"/>
      <c r="C40" s="365"/>
      <c r="D40" s="365"/>
      <c r="E40" s="366"/>
    </row>
    <row r="41" spans="1:5" s="105" customFormat="1" ht="11.25" customHeight="1" x14ac:dyDescent="0.25">
      <c r="A41" s="103"/>
      <c r="B41" s="103"/>
      <c r="C41" s="104"/>
      <c r="D41" s="104"/>
      <c r="E41" s="104"/>
    </row>
    <row r="42" spans="1:5" s="76" customFormat="1" ht="16.5" customHeight="1" x14ac:dyDescent="0.25">
      <c r="A42" s="367" t="s">
        <v>37</v>
      </c>
      <c r="B42" s="369">
        <v>1109</v>
      </c>
      <c r="C42" s="343" t="s">
        <v>73</v>
      </c>
      <c r="D42" s="343"/>
      <c r="E42" s="338"/>
    </row>
    <row r="43" spans="1:5" s="76" customFormat="1" ht="45" customHeight="1" x14ac:dyDescent="0.25">
      <c r="A43" s="368"/>
      <c r="B43" s="370"/>
      <c r="C43" s="371" t="s">
        <v>116</v>
      </c>
      <c r="D43" s="371"/>
      <c r="E43" s="372"/>
    </row>
    <row r="44" spans="1:5" s="76" customFormat="1" ht="21" customHeight="1" x14ac:dyDescent="0.25">
      <c r="A44" s="94" t="s">
        <v>38</v>
      </c>
      <c r="B44" s="124">
        <v>11001</v>
      </c>
      <c r="C44" s="344" t="s">
        <v>74</v>
      </c>
      <c r="D44" s="344" t="s">
        <v>75</v>
      </c>
      <c r="E44" s="344" t="s">
        <v>39</v>
      </c>
    </row>
    <row r="45" spans="1:5" s="76" customFormat="1" ht="36" customHeight="1" x14ac:dyDescent="0.25">
      <c r="A45" s="94" t="s">
        <v>40</v>
      </c>
      <c r="B45" s="163" t="s">
        <v>113</v>
      </c>
      <c r="C45" s="344"/>
      <c r="D45" s="344"/>
      <c r="E45" s="344"/>
    </row>
    <row r="46" spans="1:5" s="76" customFormat="1" ht="49.5" x14ac:dyDescent="0.25">
      <c r="A46" s="94" t="s">
        <v>41</v>
      </c>
      <c r="B46" s="163" t="s">
        <v>114</v>
      </c>
      <c r="C46" s="344"/>
      <c r="D46" s="344"/>
      <c r="E46" s="344"/>
    </row>
    <row r="47" spans="1:5" s="76" customFormat="1" ht="16.5" x14ac:dyDescent="0.25">
      <c r="A47" s="94" t="s">
        <v>42</v>
      </c>
      <c r="B47" s="163" t="s">
        <v>85</v>
      </c>
      <c r="C47" s="344"/>
      <c r="D47" s="344"/>
      <c r="E47" s="344"/>
    </row>
    <row r="48" spans="1:5" s="76" customFormat="1" ht="41.25" customHeight="1" x14ac:dyDescent="0.25">
      <c r="A48" s="94" t="s">
        <v>68</v>
      </c>
      <c r="B48" s="132" t="s">
        <v>95</v>
      </c>
      <c r="C48" s="345"/>
      <c r="D48" s="345"/>
      <c r="E48" s="345"/>
    </row>
    <row r="49" spans="1:6" s="76" customFormat="1" ht="16.5" customHeight="1" x14ac:dyDescent="0.25">
      <c r="A49" s="337" t="s">
        <v>43</v>
      </c>
      <c r="B49" s="338"/>
      <c r="C49" s="101"/>
      <c r="D49" s="101"/>
      <c r="E49" s="102"/>
    </row>
    <row r="50" spans="1:6" s="76" customFormat="1" ht="19.5" customHeight="1" x14ac:dyDescent="0.25">
      <c r="A50" s="339" t="s">
        <v>44</v>
      </c>
      <c r="B50" s="340"/>
      <c r="C50" s="141">
        <f>'6-1'!C55</f>
        <v>1316.7</v>
      </c>
      <c r="D50" s="141">
        <f>'6-1'!D55</f>
        <v>1316.7</v>
      </c>
      <c r="E50" s="141">
        <f>'6-1'!E55</f>
        <v>1316.7</v>
      </c>
    </row>
    <row r="52" spans="1:6" s="154" customFormat="1" ht="21" customHeight="1" x14ac:dyDescent="0.25">
      <c r="D52" s="376" t="s">
        <v>191</v>
      </c>
      <c r="E52" s="376"/>
      <c r="F52" s="162"/>
    </row>
    <row r="53" spans="1:6" s="162" customFormat="1" ht="13.5" customHeight="1" x14ac:dyDescent="0.25"/>
    <row r="54" spans="1:6" s="154" customFormat="1" ht="20.25" customHeight="1" x14ac:dyDescent="0.25">
      <c r="A54" s="377" t="s">
        <v>185</v>
      </c>
      <c r="B54" s="377"/>
      <c r="C54" s="377"/>
      <c r="D54" s="377"/>
      <c r="E54" s="377"/>
      <c r="F54" s="270"/>
    </row>
    <row r="55" spans="1:6" s="154" customFormat="1" ht="14.25" customHeight="1" x14ac:dyDescent="0.25">
      <c r="A55" s="378" t="s">
        <v>106</v>
      </c>
      <c r="B55" s="379"/>
      <c r="C55" s="379"/>
      <c r="D55" s="379"/>
      <c r="E55" s="380"/>
    </row>
    <row r="56" spans="1:6" s="154" customFormat="1" x14ac:dyDescent="0.25">
      <c r="A56" s="381"/>
      <c r="B56" s="382"/>
      <c r="C56" s="382"/>
      <c r="D56" s="382"/>
      <c r="E56" s="383"/>
    </row>
    <row r="57" spans="1:6" s="154" customFormat="1" ht="17.25" customHeight="1" x14ac:dyDescent="0.25">
      <c r="A57" s="240" t="s">
        <v>35</v>
      </c>
      <c r="B57" s="384" t="s">
        <v>36</v>
      </c>
      <c r="C57" s="385"/>
      <c r="D57" s="385"/>
      <c r="E57" s="386"/>
      <c r="F57" s="271"/>
    </row>
    <row r="58" spans="1:6" s="154" customFormat="1" ht="14.25" customHeight="1" x14ac:dyDescent="0.25">
      <c r="A58" s="239" t="s">
        <v>186</v>
      </c>
      <c r="B58" s="373" t="s">
        <v>187</v>
      </c>
      <c r="C58" s="374"/>
      <c r="D58" s="374"/>
      <c r="E58" s="375"/>
      <c r="F58" s="272"/>
    </row>
    <row r="59" spans="1:6" s="76" customFormat="1" ht="11.25" customHeight="1" x14ac:dyDescent="0.25">
      <c r="A59" s="264"/>
      <c r="B59" s="343"/>
      <c r="C59" s="343"/>
      <c r="D59" s="343"/>
      <c r="E59" s="338"/>
      <c r="F59" s="265"/>
    </row>
    <row r="60" spans="1:6" s="76" customFormat="1" ht="18.75" customHeight="1" x14ac:dyDescent="0.25">
      <c r="A60" s="266" t="s">
        <v>45</v>
      </c>
      <c r="B60" s="341"/>
      <c r="C60" s="341"/>
      <c r="D60" s="341"/>
      <c r="E60" s="342"/>
      <c r="F60" s="262"/>
    </row>
    <row r="61" spans="1:6" s="76" customFormat="1" ht="17.25" customHeight="1" x14ac:dyDescent="0.25">
      <c r="A61" s="267"/>
      <c r="B61" s="267"/>
      <c r="C61" s="343" t="s">
        <v>73</v>
      </c>
      <c r="D61" s="343"/>
      <c r="E61" s="338"/>
      <c r="F61" s="265"/>
    </row>
    <row r="62" spans="1:6" s="76" customFormat="1" ht="44.25" customHeight="1" x14ac:dyDescent="0.25">
      <c r="A62" s="94" t="s">
        <v>37</v>
      </c>
      <c r="B62" s="238" t="s">
        <v>186</v>
      </c>
      <c r="C62" s="337" t="s">
        <v>78</v>
      </c>
      <c r="D62" s="343"/>
      <c r="E62" s="338"/>
      <c r="F62" s="265"/>
    </row>
    <row r="63" spans="1:6" s="76" customFormat="1" ht="15.75" customHeight="1" x14ac:dyDescent="0.25">
      <c r="A63" s="94" t="s">
        <v>38</v>
      </c>
      <c r="B63" s="100" t="s">
        <v>188</v>
      </c>
      <c r="C63" s="344" t="s">
        <v>74</v>
      </c>
      <c r="D63" s="344" t="s">
        <v>75</v>
      </c>
      <c r="E63" s="344" t="s">
        <v>39</v>
      </c>
      <c r="F63" s="105"/>
    </row>
    <row r="64" spans="1:6" s="76" customFormat="1" ht="18" customHeight="1" x14ac:dyDescent="0.25">
      <c r="A64" s="94" t="s">
        <v>40</v>
      </c>
      <c r="B64" s="100" t="s">
        <v>187</v>
      </c>
      <c r="C64" s="344"/>
      <c r="D64" s="344"/>
      <c r="E64" s="344"/>
      <c r="F64" s="103"/>
    </row>
    <row r="65" spans="1:6" s="76" customFormat="1" ht="56.25" customHeight="1" x14ac:dyDescent="0.25">
      <c r="A65" s="94" t="s">
        <v>41</v>
      </c>
      <c r="B65" s="100" t="s">
        <v>189</v>
      </c>
      <c r="C65" s="344"/>
      <c r="D65" s="344"/>
      <c r="E65" s="344"/>
      <c r="F65" s="103"/>
    </row>
    <row r="66" spans="1:6" s="76" customFormat="1" ht="18" customHeight="1" x14ac:dyDescent="0.25">
      <c r="A66" s="94" t="s">
        <v>42</v>
      </c>
      <c r="B66" s="100" t="s">
        <v>86</v>
      </c>
      <c r="C66" s="344"/>
      <c r="D66" s="344"/>
      <c r="E66" s="344"/>
      <c r="F66" s="103"/>
    </row>
    <row r="67" spans="1:6" s="76" customFormat="1" ht="25.5" customHeight="1" x14ac:dyDescent="0.25">
      <c r="A67" s="94" t="s">
        <v>190</v>
      </c>
      <c r="B67" s="100" t="s">
        <v>185</v>
      </c>
      <c r="C67" s="345"/>
      <c r="D67" s="345"/>
      <c r="E67" s="345"/>
      <c r="F67" s="103"/>
    </row>
    <row r="68" spans="1:6" s="76" customFormat="1" ht="15.75" customHeight="1" x14ac:dyDescent="0.25">
      <c r="A68" s="337" t="s">
        <v>43</v>
      </c>
      <c r="B68" s="338"/>
      <c r="C68" s="237"/>
      <c r="D68" s="237"/>
      <c r="E68" s="94"/>
      <c r="F68" s="103"/>
    </row>
    <row r="69" spans="1:6" s="76" customFormat="1" ht="18.75" customHeight="1" x14ac:dyDescent="0.25">
      <c r="A69" s="339" t="s">
        <v>44</v>
      </c>
      <c r="B69" s="340"/>
      <c r="C69" s="268">
        <f>'6-1'!C74</f>
        <v>50933.7</v>
      </c>
      <c r="D69" s="268">
        <f>'6-1'!D74</f>
        <v>50933.7</v>
      </c>
      <c r="E69" s="268">
        <f>'6-1'!E74</f>
        <v>50933.7</v>
      </c>
      <c r="F69" s="269"/>
    </row>
    <row r="72" spans="1:6" s="76" customFormat="1" ht="17.25" customHeight="1" x14ac:dyDescent="0.25">
      <c r="A72" s="99" t="s">
        <v>35</v>
      </c>
      <c r="B72" s="346" t="s">
        <v>36</v>
      </c>
      <c r="C72" s="341"/>
      <c r="D72" s="341"/>
      <c r="E72" s="342"/>
      <c r="F72" s="262"/>
    </row>
    <row r="73" spans="1:6" s="76" customFormat="1" ht="14.25" customHeight="1" x14ac:dyDescent="0.25">
      <c r="A73" s="100" t="s">
        <v>186</v>
      </c>
      <c r="B73" s="347" t="s">
        <v>187</v>
      </c>
      <c r="C73" s="348"/>
      <c r="D73" s="348"/>
      <c r="E73" s="349"/>
      <c r="F73" s="263"/>
    </row>
    <row r="74" spans="1:6" s="76" customFormat="1" ht="11.25" customHeight="1" x14ac:dyDescent="0.25">
      <c r="A74" s="264"/>
      <c r="B74" s="343"/>
      <c r="C74" s="343"/>
      <c r="D74" s="343"/>
      <c r="E74" s="338"/>
      <c r="F74" s="265"/>
    </row>
    <row r="75" spans="1:6" s="76" customFormat="1" ht="14.25" x14ac:dyDescent="0.25">
      <c r="A75" s="266" t="s">
        <v>45</v>
      </c>
      <c r="B75" s="341"/>
      <c r="C75" s="341"/>
      <c r="D75" s="341"/>
      <c r="E75" s="342"/>
      <c r="F75" s="262"/>
    </row>
    <row r="76" spans="1:6" s="76" customFormat="1" ht="17.25" customHeight="1" x14ac:dyDescent="0.25">
      <c r="A76" s="267"/>
      <c r="B76" s="267"/>
      <c r="C76" s="343" t="s">
        <v>73</v>
      </c>
      <c r="D76" s="343"/>
      <c r="E76" s="338"/>
      <c r="F76" s="265"/>
    </row>
    <row r="77" spans="1:6" s="76" customFormat="1" ht="44.25" customHeight="1" x14ac:dyDescent="0.25">
      <c r="A77" s="94" t="s">
        <v>37</v>
      </c>
      <c r="B77" s="238" t="s">
        <v>186</v>
      </c>
      <c r="C77" s="337" t="s">
        <v>78</v>
      </c>
      <c r="D77" s="343"/>
      <c r="E77" s="338"/>
      <c r="F77" s="265"/>
    </row>
    <row r="78" spans="1:6" s="76" customFormat="1" ht="15.75" customHeight="1" x14ac:dyDescent="0.25">
      <c r="A78" s="94" t="s">
        <v>38</v>
      </c>
      <c r="B78" s="100" t="s">
        <v>188</v>
      </c>
      <c r="C78" s="344" t="s">
        <v>74</v>
      </c>
      <c r="D78" s="344" t="s">
        <v>75</v>
      </c>
      <c r="E78" s="344" t="s">
        <v>39</v>
      </c>
      <c r="F78" s="105"/>
    </row>
    <row r="79" spans="1:6" s="76" customFormat="1" ht="18" customHeight="1" x14ac:dyDescent="0.25">
      <c r="A79" s="94" t="s">
        <v>40</v>
      </c>
      <c r="B79" s="100" t="s">
        <v>187</v>
      </c>
      <c r="C79" s="344"/>
      <c r="D79" s="344"/>
      <c r="E79" s="344"/>
      <c r="F79" s="103"/>
    </row>
    <row r="80" spans="1:6" s="76" customFormat="1" ht="56.25" customHeight="1" x14ac:dyDescent="0.25">
      <c r="A80" s="94" t="s">
        <v>41</v>
      </c>
      <c r="B80" s="100" t="s">
        <v>189</v>
      </c>
      <c r="C80" s="344"/>
      <c r="D80" s="344"/>
      <c r="E80" s="344"/>
      <c r="F80" s="103"/>
    </row>
    <row r="81" spans="1:6" s="76" customFormat="1" ht="18" customHeight="1" x14ac:dyDescent="0.25">
      <c r="A81" s="94" t="s">
        <v>42</v>
      </c>
      <c r="B81" s="100" t="s">
        <v>86</v>
      </c>
      <c r="C81" s="344"/>
      <c r="D81" s="344"/>
      <c r="E81" s="344"/>
      <c r="F81" s="103"/>
    </row>
    <row r="82" spans="1:6" s="76" customFormat="1" ht="25.5" customHeight="1" x14ac:dyDescent="0.25">
      <c r="A82" s="94" t="s">
        <v>190</v>
      </c>
      <c r="B82" s="100" t="s">
        <v>185</v>
      </c>
      <c r="C82" s="345"/>
      <c r="D82" s="345"/>
      <c r="E82" s="345"/>
      <c r="F82" s="103"/>
    </row>
    <row r="83" spans="1:6" s="76" customFormat="1" ht="15.75" customHeight="1" x14ac:dyDescent="0.25">
      <c r="A83" s="337" t="s">
        <v>43</v>
      </c>
      <c r="B83" s="338"/>
      <c r="C83" s="237"/>
      <c r="D83" s="237"/>
      <c r="E83" s="94"/>
      <c r="F83" s="103"/>
    </row>
    <row r="84" spans="1:6" s="76" customFormat="1" ht="18.75" customHeight="1" x14ac:dyDescent="0.25">
      <c r="A84" s="339" t="s">
        <v>44</v>
      </c>
      <c r="B84" s="340"/>
      <c r="C84" s="268">
        <f>'6-1'!C89</f>
        <v>-50933.7</v>
      </c>
      <c r="D84" s="268">
        <f>'6-1'!D89</f>
        <v>-50933.7</v>
      </c>
      <c r="E84" s="268">
        <f>'6-1'!E89</f>
        <v>-50933.7</v>
      </c>
      <c r="F84" s="269"/>
    </row>
  </sheetData>
  <mergeCells count="67">
    <mergeCell ref="A50:B50"/>
    <mergeCell ref="C44:C48"/>
    <mergeCell ref="D44:D48"/>
    <mergeCell ref="E44:E48"/>
    <mergeCell ref="A49:B49"/>
    <mergeCell ref="B38:E38"/>
    <mergeCell ref="B39:E39"/>
    <mergeCell ref="A40:E40"/>
    <mergeCell ref="A42:A43"/>
    <mergeCell ref="B42:B43"/>
    <mergeCell ref="C42:E42"/>
    <mergeCell ref="C43:E43"/>
    <mergeCell ref="D1:E1"/>
    <mergeCell ref="A2:E2"/>
    <mergeCell ref="B22:E22"/>
    <mergeCell ref="A23:E23"/>
    <mergeCell ref="A5:E5"/>
    <mergeCell ref="A21:E21"/>
    <mergeCell ref="B7:E7"/>
    <mergeCell ref="B8:E8"/>
    <mergeCell ref="A9:E9"/>
    <mergeCell ref="A11:A12"/>
    <mergeCell ref="B11:B12"/>
    <mergeCell ref="C11:E11"/>
    <mergeCell ref="C12:E12"/>
    <mergeCell ref="C13:C17"/>
    <mergeCell ref="D13:D17"/>
    <mergeCell ref="E13:E17"/>
    <mergeCell ref="A35:B35"/>
    <mergeCell ref="A25:A26"/>
    <mergeCell ref="B25:B26"/>
    <mergeCell ref="C25:E25"/>
    <mergeCell ref="C26:E26"/>
    <mergeCell ref="C27:C31"/>
    <mergeCell ref="D27:D31"/>
    <mergeCell ref="E27:E31"/>
    <mergeCell ref="A18:B18"/>
    <mergeCell ref="A19:B19"/>
    <mergeCell ref="A32:B32"/>
    <mergeCell ref="A33:B33"/>
    <mergeCell ref="A34:B34"/>
    <mergeCell ref="D52:E52"/>
    <mergeCell ref="A54:E54"/>
    <mergeCell ref="A55:E55"/>
    <mergeCell ref="A56:E56"/>
    <mergeCell ref="B57:E57"/>
    <mergeCell ref="B58:E58"/>
    <mergeCell ref="B59:E59"/>
    <mergeCell ref="B60:E60"/>
    <mergeCell ref="C61:E61"/>
    <mergeCell ref="C62:E62"/>
    <mergeCell ref="C63:C67"/>
    <mergeCell ref="D63:D67"/>
    <mergeCell ref="E63:E67"/>
    <mergeCell ref="A68:B68"/>
    <mergeCell ref="A69:B69"/>
    <mergeCell ref="B72:E72"/>
    <mergeCell ref="B73:E73"/>
    <mergeCell ref="B74:E74"/>
    <mergeCell ref="B75:E75"/>
    <mergeCell ref="C76:E76"/>
    <mergeCell ref="A84:B84"/>
    <mergeCell ref="C77:E77"/>
    <mergeCell ref="C78:C82"/>
    <mergeCell ref="D78:D82"/>
    <mergeCell ref="E78:E82"/>
    <mergeCell ref="A83:B83"/>
  </mergeCells>
  <pageMargins left="0.15748031496062992" right="0.23622047244094491" top="0.74803149606299213" bottom="0.74803149606299213" header="0.31496062992125984" footer="0.31496062992125984"/>
  <pageSetup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B12" sqref="B12"/>
    </sheetView>
  </sheetViews>
  <sheetFormatPr defaultColWidth="8" defaultRowHeight="12.75" x14ac:dyDescent="0.25"/>
  <cols>
    <col min="1" max="1" width="16.28515625" style="165" customWidth="1"/>
    <col min="2" max="2" width="40.5703125" style="165" customWidth="1"/>
    <col min="3" max="3" width="15.42578125" style="165" customWidth="1"/>
    <col min="4" max="4" width="19.28515625" style="165" customWidth="1"/>
    <col min="5" max="5" width="18" style="165" customWidth="1"/>
    <col min="6" max="6" width="17.5703125" style="165" customWidth="1"/>
    <col min="7" max="7" width="20" style="165" customWidth="1"/>
    <col min="8" max="8" width="9.42578125" style="165" customWidth="1"/>
    <col min="9" max="16384" width="8" style="165"/>
  </cols>
  <sheetData>
    <row r="1" spans="1:7" ht="17.25" x14ac:dyDescent="0.25">
      <c r="A1" s="409" t="s">
        <v>167</v>
      </c>
      <c r="B1" s="409"/>
      <c r="C1" s="409"/>
      <c r="D1" s="409"/>
      <c r="E1" s="409"/>
      <c r="F1" s="409"/>
      <c r="G1" s="409"/>
    </row>
    <row r="2" spans="1:7" ht="17.25" x14ac:dyDescent="0.25">
      <c r="A2" s="409" t="s">
        <v>79</v>
      </c>
      <c r="B2" s="409"/>
      <c r="C2" s="409"/>
      <c r="D2" s="409"/>
      <c r="E2" s="409"/>
      <c r="F2" s="409"/>
      <c r="G2" s="409"/>
    </row>
    <row r="3" spans="1:7" ht="17.25" x14ac:dyDescent="0.25">
      <c r="A3" s="409" t="s">
        <v>120</v>
      </c>
      <c r="B3" s="409"/>
      <c r="C3" s="409"/>
      <c r="D3" s="409"/>
      <c r="E3" s="409"/>
      <c r="F3" s="409"/>
      <c r="G3" s="409"/>
    </row>
    <row r="4" spans="1:7" ht="17.25" x14ac:dyDescent="0.25">
      <c r="A4" s="166"/>
      <c r="B4" s="167"/>
      <c r="C4" s="168"/>
      <c r="D4" s="168"/>
      <c r="E4" s="168"/>
      <c r="F4" s="168"/>
      <c r="G4" s="167"/>
    </row>
    <row r="5" spans="1:7" ht="17.25" x14ac:dyDescent="0.25">
      <c r="A5" s="410" t="s">
        <v>121</v>
      </c>
      <c r="B5" s="410"/>
      <c r="C5" s="410"/>
      <c r="D5" s="410"/>
      <c r="E5" s="410"/>
      <c r="F5" s="410"/>
      <c r="G5" s="410"/>
    </row>
    <row r="6" spans="1:7" ht="15.75" x14ac:dyDescent="0.25">
      <c r="A6" s="169"/>
      <c r="B6" s="169"/>
      <c r="C6" s="170"/>
      <c r="D6" s="170"/>
      <c r="E6" s="170"/>
      <c r="F6" s="170"/>
      <c r="G6" s="171"/>
    </row>
    <row r="7" spans="1:7" s="169" customFormat="1" ht="36.75" customHeight="1" x14ac:dyDescent="0.25">
      <c r="A7" s="411" t="s">
        <v>122</v>
      </c>
      <c r="B7" s="413" t="s">
        <v>123</v>
      </c>
      <c r="C7" s="415" t="s">
        <v>124</v>
      </c>
      <c r="D7" s="417" t="s">
        <v>125</v>
      </c>
      <c r="E7" s="418" t="s">
        <v>119</v>
      </c>
      <c r="F7" s="418"/>
      <c r="G7" s="418"/>
    </row>
    <row r="8" spans="1:7" s="169" customFormat="1" ht="34.5" x14ac:dyDescent="0.25">
      <c r="A8" s="412"/>
      <c r="B8" s="414"/>
      <c r="C8" s="416"/>
      <c r="D8" s="416"/>
      <c r="E8" s="172" t="s">
        <v>126</v>
      </c>
      <c r="F8" s="173" t="s">
        <v>127</v>
      </c>
      <c r="G8" s="174" t="s">
        <v>128</v>
      </c>
    </row>
    <row r="9" spans="1:7" s="176" customFormat="1" ht="17.25" x14ac:dyDescent="0.25">
      <c r="A9" s="404" t="s">
        <v>129</v>
      </c>
      <c r="B9" s="405"/>
      <c r="C9" s="405"/>
      <c r="D9" s="405"/>
      <c r="E9" s="405"/>
      <c r="F9" s="406"/>
      <c r="G9" s="175">
        <f>G12</f>
        <v>49617</v>
      </c>
    </row>
    <row r="10" spans="1:7" s="176" customFormat="1" ht="17.25" x14ac:dyDescent="0.25">
      <c r="A10" s="177" t="s">
        <v>130</v>
      </c>
      <c r="B10" s="177" t="s">
        <v>131</v>
      </c>
      <c r="C10" s="177" t="s">
        <v>132</v>
      </c>
      <c r="D10" s="405" t="s">
        <v>133</v>
      </c>
      <c r="E10" s="405"/>
      <c r="F10" s="177"/>
      <c r="G10" s="175"/>
    </row>
    <row r="11" spans="1:7" s="176" customFormat="1" ht="17.25" x14ac:dyDescent="0.25">
      <c r="A11" s="178" t="s">
        <v>194</v>
      </c>
      <c r="B11" s="407" t="s">
        <v>196</v>
      </c>
      <c r="C11" s="407"/>
      <c r="D11" s="407"/>
      <c r="E11" s="407"/>
      <c r="F11" s="408"/>
      <c r="G11" s="175"/>
    </row>
    <row r="12" spans="1:7" s="185" customFormat="1" ht="16.5" x14ac:dyDescent="0.25">
      <c r="A12" s="179"/>
      <c r="B12" s="180" t="s">
        <v>134</v>
      </c>
      <c r="C12" s="181"/>
      <c r="D12" s="182"/>
      <c r="E12" s="183"/>
      <c r="F12" s="181"/>
      <c r="G12" s="184">
        <f>G13+G14</f>
        <v>49617</v>
      </c>
    </row>
    <row r="13" spans="1:7" s="185" customFormat="1" ht="16.5" x14ac:dyDescent="0.25">
      <c r="A13" s="179" t="s">
        <v>135</v>
      </c>
      <c r="B13" s="186" t="s">
        <v>136</v>
      </c>
      <c r="C13" s="181" t="s">
        <v>137</v>
      </c>
      <c r="D13" s="182" t="s">
        <v>138</v>
      </c>
      <c r="E13" s="187">
        <v>21794000</v>
      </c>
      <c r="F13" s="181"/>
      <c r="G13" s="188">
        <f t="shared" ref="G13:G14" si="0">E13/1000</f>
        <v>21794</v>
      </c>
    </row>
    <row r="14" spans="1:7" s="185" customFormat="1" ht="33" x14ac:dyDescent="0.25">
      <c r="A14" s="179" t="s">
        <v>139</v>
      </c>
      <c r="B14" s="186" t="s">
        <v>140</v>
      </c>
      <c r="C14" s="181" t="s">
        <v>137</v>
      </c>
      <c r="D14" s="182" t="s">
        <v>138</v>
      </c>
      <c r="E14" s="187">
        <v>27823000</v>
      </c>
      <c r="F14" s="181"/>
      <c r="G14" s="188">
        <f t="shared" si="0"/>
        <v>27823</v>
      </c>
    </row>
  </sheetData>
  <mergeCells count="12">
    <mergeCell ref="A9:F9"/>
    <mergeCell ref="D10:E10"/>
    <mergeCell ref="B11:F11"/>
    <mergeCell ref="A1:G1"/>
    <mergeCell ref="A2:G2"/>
    <mergeCell ref="A3:G3"/>
    <mergeCell ref="A5:G5"/>
    <mergeCell ref="A7:A8"/>
    <mergeCell ref="B7:B8"/>
    <mergeCell ref="C7:C8"/>
    <mergeCell ref="D7:D8"/>
    <mergeCell ref="E7:G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6-1</vt:lpstr>
      <vt:lpstr>6-2</vt:lpstr>
      <vt:lpstr>7</vt:lpstr>
      <vt:lpstr>'2'!Print_Area</vt:lpstr>
      <vt:lpstr>'3'!Print_Area</vt:lpstr>
      <vt:lpstr>'4'!Print_Area</vt:lpstr>
      <vt:lpstr>'6-1'!Print_Area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https:/mul2-mta.gov.am/tasks/1292737/oneclick/2-Havelvacner.xlsx?token=bea443638326cd8413d17fd3d537bdc2</cp:keywords>
  <cp:lastModifiedBy>User</cp:lastModifiedBy>
  <cp:lastPrinted>2022-01-27T08:17:29Z</cp:lastPrinted>
  <dcterms:created xsi:type="dcterms:W3CDTF">2021-01-22T11:42:14Z</dcterms:created>
  <dcterms:modified xsi:type="dcterms:W3CDTF">2023-04-19T13:28:52Z</dcterms:modified>
</cp:coreProperties>
</file>