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rutyunner\0.Voroshumner\2023\AX\"/>
    </mc:Choice>
  </mc:AlternateContent>
  <bookViews>
    <workbookView xWindow="0" yWindow="0" windowWidth="28770" windowHeight="12300" tabRatio="500" activeTab="1"/>
  </bookViews>
  <sheets>
    <sheet name="1" sheetId="1" r:id="rId1"/>
    <sheet name="2" sheetId="2" r:id="rId2"/>
    <sheet name="3" sheetId="6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'3'!$A$1:$E$38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18" i="2" l="1"/>
  <c r="B16" i="6" l="1"/>
  <c r="B15" i="6"/>
  <c r="B13" i="6"/>
  <c r="B14" i="6"/>
  <c r="G23" i="2"/>
  <c r="H23" i="2"/>
  <c r="I23" i="2"/>
  <c r="G25" i="2"/>
  <c r="H25" i="2"/>
  <c r="I25" i="2"/>
  <c r="G22" i="2" l="1"/>
  <c r="H22" i="2"/>
  <c r="I22" i="2"/>
  <c r="G21" i="2" l="1"/>
  <c r="G20" i="2" s="1"/>
  <c r="H21" i="2"/>
  <c r="H20" i="2" s="1"/>
  <c r="H18" i="2" l="1"/>
  <c r="H17" i="2" s="1"/>
  <c r="H14" i="2" s="1"/>
  <c r="H12" i="2" s="1"/>
  <c r="H10" i="2" s="1"/>
  <c r="H8" i="2" s="1"/>
  <c r="H42" i="2"/>
  <c r="H41" i="2" s="1"/>
  <c r="H40" i="2" s="1"/>
  <c r="H39" i="2" s="1"/>
  <c r="H37" i="2" s="1"/>
  <c r="H35" i="2" s="1"/>
  <c r="H33" i="2" s="1"/>
  <c r="H31" i="2" s="1"/>
  <c r="H29" i="2" s="1"/>
  <c r="H27" i="2" s="1"/>
  <c r="G42" i="2"/>
  <c r="G41" i="2" s="1"/>
  <c r="G40" i="2" s="1"/>
  <c r="G39" i="2" s="1"/>
  <c r="G37" i="2" s="1"/>
  <c r="G35" i="2" s="1"/>
  <c r="G18" i="2"/>
  <c r="C19" i="6" s="1"/>
  <c r="E16" i="1" l="1"/>
  <c r="E9" i="1" s="1"/>
  <c r="E8" i="1" s="1"/>
  <c r="D19" i="6"/>
  <c r="G17" i="2"/>
  <c r="G14" i="2" s="1"/>
  <c r="G12" i="2" s="1"/>
  <c r="G10" i="2" s="1"/>
  <c r="G8" i="2" s="1"/>
  <c r="D16" i="1"/>
  <c r="D9" i="1" s="1"/>
  <c r="D8" i="1" s="1"/>
  <c r="D30" i="1"/>
  <c r="D23" i="1" s="1"/>
  <c r="D22" i="1" s="1"/>
  <c r="G33" i="2"/>
  <c r="G31" i="2" s="1"/>
  <c r="G29" i="2" s="1"/>
  <c r="G27" i="2" s="1"/>
  <c r="C38" i="6"/>
  <c r="H7" i="2"/>
  <c r="D38" i="6"/>
  <c r="E30" i="1"/>
  <c r="E23" i="1" s="1"/>
  <c r="E22" i="1" s="1"/>
  <c r="E7" i="1" s="1"/>
  <c r="I21" i="2"/>
  <c r="D7" i="1" l="1"/>
  <c r="G7" i="2"/>
  <c r="I20" i="2" l="1"/>
  <c r="I42" i="2" l="1"/>
  <c r="I41" i="2" s="1"/>
  <c r="I40" i="2" s="1"/>
  <c r="I39" i="2" s="1"/>
  <c r="I37" i="2" s="1"/>
  <c r="I35" i="2" s="1"/>
  <c r="I18" i="2"/>
  <c r="I17" i="2" s="1"/>
  <c r="E38" i="6" l="1"/>
  <c r="I33" i="2"/>
  <c r="I31" i="2" s="1"/>
  <c r="I29" i="2" s="1"/>
  <c r="I27" i="2" s="1"/>
  <c r="F30" i="1"/>
  <c r="F23" i="1" s="1"/>
  <c r="F22" i="1" s="1"/>
  <c r="E19" i="6"/>
  <c r="F16" i="1"/>
  <c r="I14" i="2"/>
  <c r="F9" i="1" l="1"/>
  <c r="F8" i="1" s="1"/>
  <c r="F7" i="1" s="1"/>
  <c r="I12" i="2"/>
  <c r="I10" i="2" l="1"/>
  <c r="I8" i="2" s="1"/>
  <c r="I7" i="2" s="1"/>
</calcChain>
</file>

<file path=xl/sharedStrings.xml><?xml version="1.0" encoding="utf-8"?>
<sst xmlns="http://schemas.openxmlformats.org/spreadsheetml/2006/main" count="142" uniqueCount="83">
  <si>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</si>
  <si>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</si>
  <si>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</si>
  <si>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</si>
  <si>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</si>
  <si>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</si>
  <si>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</si>
  <si>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</si>
  <si>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</si>
  <si>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</si>
  <si>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</si>
  <si>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</si>
  <si>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</si>
  <si>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</si>
  <si>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</si>
  <si>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</si>
  <si>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</si>
  <si>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</si>
  <si>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</si>
  <si>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</si>
  <si>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</si>
  <si>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</si>
  <si>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</si>
  <si>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</si>
  <si>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</si>
  <si>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</si>
  <si>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</si>
  <si>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</si>
  <si>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</si>
  <si>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</si>
  <si>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</si>
  <si>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Միջոցառում</t>
  </si>
  <si>
    <t>01</t>
  </si>
  <si>
    <t xml:space="preserve"> Ծրագրի միջոցառումները </t>
  </si>
  <si>
    <t xml:space="preserve"> Ցուցանիշների փոփոխությունը (ավելացումները նշված են դրական նշանով)</t>
  </si>
  <si>
    <t xml:space="preserve"> ԸՆԹԱՑԻԿ ԾԱԽՍԵՐ</t>
  </si>
  <si>
    <t xml:space="preserve"> Ցուցանիշների փոփոխությունը (նվազեցումները նշված են փակագծերում)</t>
  </si>
  <si>
    <t>Ցուցանիշների փոփոխությունը (ավելացումները նշված են դրական նշանով, իսկ նվազեցումները փակագծերում)</t>
  </si>
  <si>
    <t xml:space="preserve"> Ծառայությունների մատուցում</t>
  </si>
  <si>
    <t xml:space="preserve"> ԱՅԼ  ԾԱԽՍԵՐ</t>
  </si>
  <si>
    <t xml:space="preserve"> Ծառայությունների մատուցում </t>
  </si>
  <si>
    <t xml:space="preserve"> ՀՀ վարչապետի աշխատակազմ</t>
  </si>
  <si>
    <t xml:space="preserve"> 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</si>
  <si>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</si>
  <si>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</si>
  <si>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</si>
  <si>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</si>
  <si>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</si>
  <si>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</si>
  <si>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</si>
  <si>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</si>
  <si>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Առաջին կիսամյակ</t>
  </si>
  <si>
    <t xml:space="preserve"> Ինն ամիս</t>
  </si>
  <si>
    <t>Գործառական դասիչը</t>
  </si>
  <si>
    <t>1136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</si>
  <si>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</si>
  <si>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</si>
  <si>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</si>
  <si>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1139</t>
  </si>
  <si>
    <t xml:space="preserve"> - Պահուստային միջոցներ</t>
  </si>
  <si>
    <t xml:space="preserve">ՄԱՍ 2. ՊԵՏԱԿԱՆ ՄԱՐՄՆԻ ԳԾՈՎ ԱՐԴՅՈՒՆՔԱՅԻՆ (ԿԱՏԱՐՈՂԱԿԱՆ) ՑՈՒՑԱՆԻՇՆԵՐԸ </t>
  </si>
  <si>
    <t xml:space="preserve"> ՀՀ Վարչապետի լիազորությունների իրականացման ապահովում </t>
  </si>
  <si>
    <t xml:space="preserve"> Միջոցառումն իրականացնողի անվանումը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</si>
  <si>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</si>
  <si>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</si>
  <si>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</si>
  <si>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</si>
  <si>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</si>
  <si>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</si>
  <si>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 xml:space="preserve"> Կապիտալ դրամաշնորհներ պետական հատվածի այլ մակարդակներին</t>
  </si>
  <si>
    <t xml:space="preserve"> - Կապիտալ դրամաշնորհներ պետական  և համայնքային  առևտրային կազմակերպություններին</t>
  </si>
  <si>
    <t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ՓՈՓՈԽՈՒԹՅՈՒՆԸ ԵՎ ԼՐԱՑՈՒՄԸ</t>
  </si>
  <si>
    <t>ՀԱՅԱՍՏԱՆԻ ՀԱՆՐԱՊԵՏՈՒԹՅԱՆ ԿԱՌԱՎԱՐՈՒԹՅԱՆ 2022 ԹՎԱԿԱՆԻ ԴԵԿՏԵՄԲԵՐԻ 29-Ի N 2111-Ն ՈՐՈՇՄԱՆ N 3 ԵՎ 4 ՀԱՎԵԼՎԱԾՆԵՐՈՒՄ ԿԱՏԱՐՎՈՂ ՓՈՓՈԽՈՒԹՅՈՒՆԸ ԵՎ ԼՐԱՑՈՒՄԸ</t>
  </si>
  <si>
    <t>ՀԱՅԱՍՏԱՆԻ ՀԱՆՐԱՊԵՏՈՒԹՅԱՆ ԿԱՌԱՎԱՐՈՒԹՅԱՆ 2022 ԹՎԱԿԱՆԻ ԴԵԿՏԵՄԲԵՐԻ 29-Ի N 2111-Ն ՈՐՈՇՄԱՆ N 9 ՀԱՎԵԼՎԱԾԻ N 9.47 ԵՎ N 9.1 ՀԱՎԵԼՎԱԾԻ N 9.1.58 ԱՂՅՈՒՍԱԿՆԵՐՈՒՄ ԿԱՏԱՐՎՈՂ ՓՈՓՈԽՈՒԹՅՈՒՆԸ</t>
  </si>
  <si>
    <t xml:space="preserve">ՀԱՅԱՍՏԱՆԻ ՀԱՆՐԱՊԵՏՈՒԹՅԱՆ ԿԱՌԱՎԱՐՈՒԹՅԱՆ 2022 ԹՎԱԿԱՆԻ ԴԵԿՏԵՄԲԵՐԻ 29-Ի N 2111-Ն ՈՐՈՇՄԱՆ N 9 ՀԱՎԵԼՎԱԾԻ N 9.3 ԵՎ N 9.1 ՀԱՎԵԼՎԱԾԻ N 9.1.3 ԱՂՅՈՒՍԱԿՆԵՐՈՒՄ ԿԱՏԱՐՎՈՂ ՓՈՓՈԽՈՒԹՅՈՒՆԸ ԵՎ ԼՐԱՑՈՒՄԸ </t>
  </si>
  <si>
    <t>Ռազմավարական հետազոտությունների իրականացում և առաջարկությունների ներկայացում</t>
  </si>
  <si>
    <t xml:space="preserve"> ԸՆԴՀԱՆՈՒՐ ԲՆՈՒՅԹԻ ՀԱՆՐԱՅԻՆ ԾԱՌԱՅՈՒԹՅՈՒՆՆԵՐ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</si>
  <si>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</si>
  <si>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</si>
  <si>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>Հավելված N 2
ՀՀ կառավարության 2023 թվականի
ապրիլի  -ի  N       -Ն որոշման</t>
  </si>
  <si>
    <t>Հավելված N 3
ՀՀ կառավարության 2023 թվականի
ապրիլի  -ի  N       -Ն որոշման</t>
  </si>
  <si>
    <t>Հավելված N 1
ՀՀ կառավարության 2023 թվականի
ապրիլի  -ի  N       -Ն որոշման</t>
  </si>
  <si>
    <t xml:space="preserve"> Մասնագիտացված կազմակերպություն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</si>
</sst>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</numFmts>
  <fonts count="60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2"/>
    </font>
    <font>
      <sz val="10"/>
      <name val="Arial Armenian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5">
    <xf numFmtId="0" fontId="0" fillId="0" borderId="0"/>
    <xf numFmtId="166" fontId="7" fillId="0" borderId="0" applyBorder="0" applyProtection="0"/>
    <xf numFmtId="165" fontId="7" fillId="0" borderId="0" applyBorder="0" applyProtection="0"/>
    <xf numFmtId="166" fontId="7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7" fillId="0" borderId="0"/>
    <xf numFmtId="0" fontId="4" fillId="0" borderId="0">
      <alignment horizontal="left" vertical="top" wrapText="1"/>
    </xf>
    <xf numFmtId="0" fontId="3" fillId="0" borderId="0"/>
    <xf numFmtId="167" fontId="4" fillId="0" borderId="0" applyBorder="0" applyProtection="0">
      <alignment horizontal="right" vertical="top"/>
    </xf>
    <xf numFmtId="0" fontId="6" fillId="0" borderId="0"/>
    <xf numFmtId="0" fontId="7" fillId="0" borderId="0"/>
    <xf numFmtId="168" fontId="7" fillId="0" borderId="0" applyBorder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9" applyNumberFormat="0" applyAlignment="0" applyProtection="0"/>
    <xf numFmtId="0" fontId="16" fillId="7" borderId="10" applyNumberFormat="0" applyAlignment="0" applyProtection="0"/>
    <xf numFmtId="0" fontId="17" fillId="7" borderId="9" applyNumberFormat="0" applyAlignment="0" applyProtection="0"/>
    <xf numFmtId="0" fontId="18" fillId="0" borderId="11" applyNumberFormat="0" applyFill="0" applyAlignment="0" applyProtection="0"/>
    <xf numFmtId="0" fontId="19" fillId="8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33" borderId="0" applyNumberFormat="0" applyBorder="0" applyAlignment="0" applyProtection="0"/>
    <xf numFmtId="0" fontId="24" fillId="0" borderId="0">
      <alignment horizontal="left" vertical="top" wrapText="1"/>
    </xf>
    <xf numFmtId="0" fontId="2" fillId="9" borderId="13" applyNumberFormat="0" applyFont="0" applyAlignment="0" applyProtection="0"/>
    <xf numFmtId="0" fontId="25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5" fillId="0" borderId="0"/>
    <xf numFmtId="0" fontId="30" fillId="0" borderId="0"/>
    <xf numFmtId="0" fontId="33" fillId="5" borderId="0" applyNumberFormat="0" applyBorder="0" applyAlignment="0" applyProtection="0"/>
    <xf numFmtId="0" fontId="31" fillId="0" borderId="0"/>
    <xf numFmtId="0" fontId="32" fillId="0" borderId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39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6" borderId="0" applyNumberFormat="0" applyBorder="0" applyAlignment="0" applyProtection="0"/>
    <xf numFmtId="0" fontId="34" fillId="47" borderId="0" applyNumberFormat="0" applyBorder="0" applyAlignment="0" applyProtection="0"/>
    <xf numFmtId="0" fontId="34" fillId="45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8" borderId="0" applyNumberFormat="0" applyBorder="0" applyAlignment="0" applyProtection="0"/>
    <xf numFmtId="0" fontId="34" fillId="41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40" borderId="0" applyNumberFormat="0" applyBorder="0" applyAlignment="0" applyProtection="0"/>
    <xf numFmtId="0" fontId="34" fillId="48" borderId="0" applyNumberFormat="0" applyBorder="0" applyAlignment="0" applyProtection="0"/>
    <xf numFmtId="0" fontId="34" fillId="52" borderId="0" applyNumberFormat="0" applyBorder="0" applyAlignment="0" applyProtection="0"/>
    <xf numFmtId="0" fontId="35" fillId="36" borderId="0" applyNumberFormat="0" applyBorder="0" applyAlignment="0" applyProtection="0"/>
    <xf numFmtId="0" fontId="36" fillId="53" borderId="16" applyNumberFormat="0" applyAlignment="0" applyProtection="0"/>
    <xf numFmtId="0" fontId="37" fillId="54" borderId="17" applyNumberFormat="0" applyAlignment="0" applyProtection="0"/>
    <xf numFmtId="164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37" borderId="0" applyNumberFormat="0" applyBorder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2" fillId="0" borderId="20" applyNumberFormat="0" applyFill="0" applyAlignment="0" applyProtection="0"/>
    <xf numFmtId="0" fontId="42" fillId="0" borderId="0" applyNumberFormat="0" applyFill="0" applyBorder="0" applyAlignment="0" applyProtection="0"/>
    <xf numFmtId="0" fontId="43" fillId="43" borderId="16" applyNumberFormat="0" applyAlignment="0" applyProtection="0"/>
    <xf numFmtId="0" fontId="44" fillId="0" borderId="21" applyNumberFormat="0" applyFill="0" applyAlignment="0" applyProtection="0"/>
    <xf numFmtId="0" fontId="45" fillId="55" borderId="0" applyNumberFormat="0" applyBorder="0" applyAlignment="0" applyProtection="0"/>
    <xf numFmtId="1" fontId="51" fillId="0" borderId="0"/>
    <xf numFmtId="1" fontId="51" fillId="0" borderId="0"/>
    <xf numFmtId="1" fontId="51" fillId="0" borderId="0"/>
    <xf numFmtId="0" fontId="1" fillId="0" borderId="0"/>
    <xf numFmtId="0" fontId="32" fillId="0" borderId="0"/>
    <xf numFmtId="0" fontId="32" fillId="0" borderId="0"/>
    <xf numFmtId="0" fontId="30" fillId="56" borderId="22" applyNumberFormat="0" applyFont="0" applyAlignment="0" applyProtection="0"/>
    <xf numFmtId="0" fontId="46" fillId="53" borderId="23" applyNumberFormat="0" applyAlignment="0" applyProtection="0"/>
    <xf numFmtId="0" fontId="50" fillId="0" borderId="0"/>
    <xf numFmtId="0" fontId="50" fillId="0" borderId="0"/>
    <xf numFmtId="0" fontId="50" fillId="0" borderId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0" applyNumberFormat="0" applyFill="0" applyBorder="0" applyAlignment="0" applyProtection="0"/>
    <xf numFmtId="0" fontId="5" fillId="0" borderId="0"/>
    <xf numFmtId="1" fontId="51" fillId="0" borderId="0"/>
    <xf numFmtId="0" fontId="52" fillId="0" borderId="0"/>
    <xf numFmtId="0" fontId="32" fillId="0" borderId="0"/>
    <xf numFmtId="0" fontId="5" fillId="0" borderId="0"/>
    <xf numFmtId="9" fontId="1" fillId="0" borderId="0" applyFont="0" applyFill="0" applyBorder="0" applyAlignment="0" applyProtection="0"/>
    <xf numFmtId="0" fontId="50" fillId="0" borderId="0"/>
    <xf numFmtId="0" fontId="57" fillId="0" borderId="0"/>
    <xf numFmtId="0" fontId="32" fillId="0" borderId="0"/>
    <xf numFmtId="164" fontId="57" fillId="0" borderId="0" applyFont="0" applyFill="0" applyBorder="0" applyAlignment="0" applyProtection="0"/>
    <xf numFmtId="0" fontId="59" fillId="0" borderId="0"/>
  </cellStyleXfs>
  <cellXfs count="98">
    <xf numFmtId="0" fontId="0" fillId="0" borderId="0" xfId="0"/>
    <xf numFmtId="0" fontId="27" fillId="0" borderId="0" xfId="0" applyFont="1" applyAlignment="1">
      <alignment horizontal="center" vertical="center" wrapText="1"/>
    </xf>
    <xf numFmtId="0" fontId="26" fillId="2" borderId="2" xfId="0" applyFont="1" applyFill="1" applyBorder="1" applyAlignment="1">
      <alignment horizontal="left" vertical="center" wrapText="1"/>
    </xf>
    <xf numFmtId="167" fontId="26" fillId="0" borderId="2" xfId="10" applyNumberFormat="1" applyFont="1" applyBorder="1" applyAlignment="1">
      <alignment horizontal="right" vertical="center"/>
    </xf>
    <xf numFmtId="0" fontId="27" fillId="0" borderId="0" xfId="0" applyFont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6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26" fillId="2" borderId="25" xfId="0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53" fillId="0" borderId="25" xfId="0" applyFont="1" applyBorder="1" applyAlignment="1">
      <alignment horizontal="center" vertical="center" wrapText="1"/>
    </xf>
    <xf numFmtId="0" fontId="53" fillId="0" borderId="25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6" fillId="2" borderId="0" xfId="0" applyFont="1" applyFill="1" applyAlignment="1">
      <alignment vertical="center"/>
    </xf>
    <xf numFmtId="0" fontId="26" fillId="2" borderId="0" xfId="0" applyFont="1" applyFill="1" applyAlignment="1">
      <alignment horizontal="left" vertical="center"/>
    </xf>
    <xf numFmtId="0" fontId="26" fillId="2" borderId="0" xfId="0" applyFont="1" applyFill="1" applyAlignment="1">
      <alignment horizontal="center" vertical="center"/>
    </xf>
    <xf numFmtId="169" fontId="27" fillId="2" borderId="0" xfId="1" applyNumberFormat="1" applyFont="1" applyFill="1" applyBorder="1" applyAlignment="1" applyProtection="1">
      <alignment horizontal="right" vertical="center" wrapText="1"/>
    </xf>
    <xf numFmtId="0" fontId="26" fillId="0" borderId="0" xfId="0" applyFont="1" applyBorder="1" applyAlignment="1">
      <alignment horizontal="right" vertical="center" wrapText="1"/>
    </xf>
    <xf numFmtId="0" fontId="26" fillId="2" borderId="2" xfId="0" applyFont="1" applyFill="1" applyBorder="1" applyAlignment="1">
      <alignment vertical="center"/>
    </xf>
    <xf numFmtId="0" fontId="26" fillId="2" borderId="2" xfId="0" applyFont="1" applyFill="1" applyBorder="1" applyAlignment="1">
      <alignment horizontal="left" vertical="center"/>
    </xf>
    <xf numFmtId="0" fontId="26" fillId="34" borderId="3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169" fontId="26" fillId="2" borderId="0" xfId="1" applyNumberFormat="1" applyFont="1" applyFill="1" applyBorder="1" applyAlignment="1" applyProtection="1">
      <alignment horizontal="right" vertical="center"/>
    </xf>
    <xf numFmtId="0" fontId="26" fillId="0" borderId="5" xfId="0" applyFont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textRotation="90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53" fillId="0" borderId="0" xfId="113" applyFont="1"/>
    <xf numFmtId="169" fontId="27" fillId="2" borderId="0" xfId="1" applyNumberFormat="1" applyFont="1" applyFill="1" applyBorder="1" applyAlignment="1" applyProtection="1">
      <alignment vertical="center" wrapText="1"/>
    </xf>
    <xf numFmtId="0" fontId="53" fillId="0" borderId="0" xfId="113" applyFont="1" applyAlignment="1">
      <alignment horizontal="justify"/>
    </xf>
    <xf numFmtId="0" fontId="53" fillId="34" borderId="25" xfId="113" applyFont="1" applyFill="1" applyBorder="1" applyAlignment="1">
      <alignment horizontal="left" vertical="center" wrapText="1"/>
    </xf>
    <xf numFmtId="0" fontId="56" fillId="34" borderId="25" xfId="113" applyFont="1" applyFill="1" applyBorder="1" applyAlignment="1">
      <alignment horizontal="left" vertical="center" wrapText="1"/>
    </xf>
    <xf numFmtId="0" fontId="53" fillId="34" borderId="25" xfId="113" applyFont="1" applyFill="1" applyBorder="1" applyAlignment="1">
      <alignment vertical="top" wrapText="1"/>
    </xf>
    <xf numFmtId="0" fontId="56" fillId="0" borderId="25" xfId="113" applyFont="1" applyBorder="1" applyAlignment="1">
      <alignment horizontal="left" vertical="center" wrapText="1"/>
    </xf>
    <xf numFmtId="0" fontId="53" fillId="0" borderId="25" xfId="113" applyFont="1" applyBorder="1" applyAlignment="1">
      <alignment vertical="center"/>
    </xf>
    <xf numFmtId="0" fontId="27" fillId="0" borderId="0" xfId="0" applyFont="1" applyAlignment="1">
      <alignment horizontal="right" vertical="center" wrapText="1"/>
    </xf>
    <xf numFmtId="0" fontId="26" fillId="2" borderId="25" xfId="0" applyFont="1" applyFill="1" applyBorder="1" applyAlignment="1">
      <alignment horizontal="center" vertical="center" wrapText="1"/>
    </xf>
    <xf numFmtId="167" fontId="26" fillId="0" borderId="2" xfId="1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 wrapText="1"/>
    </xf>
    <xf numFmtId="0" fontId="26" fillId="0" borderId="1" xfId="0" applyFont="1" applyFill="1" applyBorder="1" applyAlignment="1">
      <alignment horizontal="right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 vertical="center" wrapText="1"/>
    </xf>
    <xf numFmtId="0" fontId="26" fillId="2" borderId="25" xfId="0" applyFont="1" applyFill="1" applyBorder="1" applyAlignment="1">
      <alignment horizontal="center" vertical="center" wrapText="1"/>
    </xf>
    <xf numFmtId="169" fontId="27" fillId="2" borderId="0" xfId="1" applyNumberFormat="1" applyFont="1" applyFill="1" applyBorder="1" applyAlignment="1" applyProtection="1">
      <alignment horizontal="right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53" fillId="34" borderId="27" xfId="113" applyFont="1" applyFill="1" applyBorder="1" applyAlignment="1">
      <alignment horizontal="center" vertical="center" wrapText="1"/>
    </xf>
    <xf numFmtId="0" fontId="58" fillId="0" borderId="25" xfId="0" applyFont="1" applyBorder="1" applyAlignment="1">
      <alignment horizontal="left" vertical="top" wrapText="1"/>
    </xf>
    <xf numFmtId="0" fontId="26" fillId="0" borderId="25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left" vertical="center" wrapText="1"/>
    </xf>
    <xf numFmtId="0" fontId="26" fillId="2" borderId="15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left" vertical="center" wrapText="1"/>
    </xf>
    <xf numFmtId="167" fontId="27" fillId="0" borderId="2" xfId="10" applyNumberFormat="1" applyFont="1" applyBorder="1" applyAlignment="1">
      <alignment horizontal="right" vertical="center"/>
    </xf>
    <xf numFmtId="49" fontId="27" fillId="2" borderId="2" xfId="0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167" fontId="27" fillId="0" borderId="2" xfId="10" applyNumberFormat="1" applyFont="1" applyFill="1" applyBorder="1" applyAlignment="1">
      <alignment horizontal="right" vertical="center"/>
    </xf>
    <xf numFmtId="0" fontId="55" fillId="34" borderId="25" xfId="113" applyFont="1" applyFill="1" applyBorder="1" applyAlignment="1">
      <alignment horizontal="left" vertical="center" wrapText="1"/>
    </xf>
    <xf numFmtId="0" fontId="27" fillId="0" borderId="0" xfId="113" applyFont="1" applyFill="1" applyBorder="1" applyAlignment="1">
      <alignment horizontal="left" vertical="center"/>
    </xf>
    <xf numFmtId="0" fontId="56" fillId="0" borderId="25" xfId="58" applyFont="1" applyBorder="1" applyAlignment="1">
      <alignment horizontal="left" vertical="center" wrapText="1"/>
    </xf>
    <xf numFmtId="0" fontId="55" fillId="34" borderId="0" xfId="113" applyFont="1" applyFill="1" applyBorder="1" applyAlignment="1">
      <alignment horizontal="left" vertical="center" wrapText="1"/>
    </xf>
    <xf numFmtId="0" fontId="56" fillId="0" borderId="0" xfId="113" applyFont="1" applyBorder="1" applyAlignment="1">
      <alignment horizontal="left" vertical="center" wrapText="1"/>
    </xf>
    <xf numFmtId="0" fontId="26" fillId="34" borderId="26" xfId="0" applyFont="1" applyFill="1" applyBorder="1" applyAlignment="1">
      <alignment horizontal="left" vertical="center" wrapText="1"/>
    </xf>
    <xf numFmtId="167" fontId="26" fillId="0" borderId="25" xfId="10" applyNumberFormat="1" applyFont="1" applyBorder="1" applyAlignment="1">
      <alignment horizontal="right" vertical="center"/>
    </xf>
    <xf numFmtId="0" fontId="27" fillId="2" borderId="25" xfId="0" applyFont="1" applyFill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54" fillId="0" borderId="25" xfId="0" applyFont="1" applyFill="1" applyBorder="1" applyAlignment="1">
      <alignment vertical="center" wrapText="1"/>
    </xf>
    <xf numFmtId="0" fontId="26" fillId="0" borderId="25" xfId="0" applyFont="1" applyFill="1" applyBorder="1" applyAlignment="1">
      <alignment horizontal="left" vertical="center" wrapText="1"/>
    </xf>
    <xf numFmtId="0" fontId="28" fillId="0" borderId="25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26" fillId="0" borderId="26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2" borderId="25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169" fontId="27" fillId="2" borderId="0" xfId="1" applyNumberFormat="1" applyFont="1" applyFill="1" applyBorder="1" applyAlignment="1" applyProtection="1">
      <alignment horizontal="right"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53" fillId="34" borderId="26" xfId="113" applyFont="1" applyFill="1" applyBorder="1" applyAlignment="1">
      <alignment horizontal="center" vertical="center" wrapText="1"/>
    </xf>
    <xf numFmtId="0" fontId="53" fillId="34" borderId="27" xfId="113" applyFont="1" applyFill="1" applyBorder="1" applyAlignment="1">
      <alignment horizontal="center" vertical="center" wrapText="1"/>
    </xf>
    <xf numFmtId="0" fontId="55" fillId="0" borderId="0" xfId="113" applyFont="1" applyAlignment="1">
      <alignment horizontal="center" vertical="center" wrapText="1"/>
    </xf>
    <xf numFmtId="0" fontId="55" fillId="0" borderId="0" xfId="113" applyFont="1" applyAlignment="1">
      <alignment horizontal="left" vertical="center"/>
    </xf>
    <xf numFmtId="0" fontId="53" fillId="34" borderId="28" xfId="113" applyFont="1" applyFill="1" applyBorder="1" applyAlignment="1">
      <alignment horizontal="center" vertical="center" wrapText="1"/>
    </xf>
  </cellXfs>
  <cellStyles count="135">
    <cellStyle name="20% - Accent1" xfId="30" builtinId="30" customBuiltin="1"/>
    <cellStyle name="20% - Accent1 2" xfId="72"/>
    <cellStyle name="20% - Accent2" xfId="34" builtinId="34" customBuiltin="1"/>
    <cellStyle name="20% - Accent2 2" xfId="73"/>
    <cellStyle name="20% - Accent3" xfId="38" builtinId="38" customBuiltin="1"/>
    <cellStyle name="20% - Accent3 2" xfId="74"/>
    <cellStyle name="20% - Accent4" xfId="42" builtinId="42" customBuiltin="1"/>
    <cellStyle name="20% - Accent4 2" xfId="75"/>
    <cellStyle name="20% - Accent5" xfId="46" builtinId="46" customBuiltin="1"/>
    <cellStyle name="20% - Accent5 2" xfId="76"/>
    <cellStyle name="20% - Accent6" xfId="50" builtinId="50" customBuiltin="1"/>
    <cellStyle name="20% - Accent6 2" xfId="77"/>
    <cellStyle name="40% - Accent1" xfId="31" builtinId="31" customBuiltin="1"/>
    <cellStyle name="40% - Accent1 2" xfId="78"/>
    <cellStyle name="40% - Accent2" xfId="35" builtinId="35" customBuiltin="1"/>
    <cellStyle name="40% - Accent2 2" xfId="79"/>
    <cellStyle name="40% - Accent3" xfId="39" builtinId="39" customBuiltin="1"/>
    <cellStyle name="40% - Accent3 2" xfId="80"/>
    <cellStyle name="40% - Accent4" xfId="43" builtinId="43" customBuiltin="1"/>
    <cellStyle name="40% - Accent4 2" xfId="81"/>
    <cellStyle name="40% - Accent5" xfId="47" builtinId="47" customBuiltin="1"/>
    <cellStyle name="40% - Accent5 2" xfId="82"/>
    <cellStyle name="40% - Accent6" xfId="51" builtinId="51" customBuiltin="1"/>
    <cellStyle name="40% - Accent6 2" xfId="83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2" xfId="134"/>
    <cellStyle name="Normal 15 2 2" xfId="13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9" xfId="132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Output" xfId="22" builtinId="21" customBuiltin="1"/>
    <cellStyle name="Output 2" xfId="117"/>
    <cellStyle name="Percent 2" xfId="60"/>
    <cellStyle name="Percent 3" xfId="129"/>
    <cellStyle name="SN_241" xfId="10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T35"/>
  <sheetViews>
    <sheetView zoomScale="80" zoomScaleNormal="80" zoomScaleSheetLayoutView="120" zoomScalePageLayoutView="120" workbookViewId="0">
      <selection activeCell="B16" sqref="B16"/>
    </sheetView>
  </sheetViews>
  <sheetFormatPr defaultColWidth="9.140625" defaultRowHeight="17.25" x14ac:dyDescent="0.2"/>
  <cols>
    <col min="1" max="1" width="10.140625" style="5" bestFit="1" customWidth="1"/>
    <col min="2" max="2" width="15.42578125" style="5" customWidth="1"/>
    <col min="3" max="3" width="90.140625" style="5" customWidth="1"/>
    <col min="4" max="5" width="21.28515625" style="5" customWidth="1"/>
    <col min="6" max="6" width="21.28515625" style="44" customWidth="1"/>
    <col min="7" max="226" width="9.140625" style="5"/>
    <col min="227" max="228" width="5.7109375" style="5" customWidth="1"/>
    <col min="229" max="229" width="76.28515625" style="5" customWidth="1"/>
    <col min="230" max="230" width="17.85546875" style="5" customWidth="1"/>
    <col min="231" max="482" width="9.140625" style="5"/>
    <col min="483" max="484" width="5.7109375" style="5" customWidth="1"/>
    <col min="485" max="485" width="76.28515625" style="5" customWidth="1"/>
    <col min="486" max="486" width="17.85546875" style="5" customWidth="1"/>
    <col min="487" max="738" width="9.140625" style="5"/>
    <col min="739" max="740" width="5.7109375" style="5" customWidth="1"/>
    <col min="741" max="741" width="76.28515625" style="5" customWidth="1"/>
    <col min="742" max="742" width="17.85546875" style="5" customWidth="1"/>
    <col min="743" max="994" width="9.140625" style="5"/>
    <col min="995" max="996" width="5.7109375" style="5" customWidth="1"/>
    <col min="997" max="997" width="76.28515625" style="5" customWidth="1"/>
    <col min="998" max="998" width="17.85546875" style="5" customWidth="1"/>
    <col min="999" max="1008" width="9.140625" style="5"/>
    <col min="1009" max="1012" width="9.140625" style="6"/>
    <col min="1013" max="1013" width="11.5703125" style="6" customWidth="1"/>
    <col min="1014" max="16384" width="9.140625" style="6"/>
  </cols>
  <sheetData>
    <row r="1" spans="1:1008" ht="57" customHeight="1" x14ac:dyDescent="0.2">
      <c r="A1" s="80" t="s">
        <v>81</v>
      </c>
      <c r="B1" s="80"/>
      <c r="C1" s="80"/>
      <c r="D1" s="80"/>
      <c r="E1" s="80"/>
      <c r="F1" s="80"/>
    </row>
    <row r="2" spans="1:1008" x14ac:dyDescent="0.2">
      <c r="A2" s="4"/>
      <c r="B2" s="4"/>
      <c r="C2" s="4"/>
      <c r="D2" s="38"/>
      <c r="E2" s="38"/>
      <c r="F2" s="41"/>
    </row>
    <row r="3" spans="1:1008" ht="58.5" customHeight="1" x14ac:dyDescent="0.2">
      <c r="A3" s="81" t="s">
        <v>71</v>
      </c>
      <c r="B3" s="81"/>
      <c r="C3" s="81"/>
      <c r="D3" s="81"/>
      <c r="E3" s="81"/>
      <c r="F3" s="81"/>
    </row>
    <row r="4" spans="1:1008" ht="20.25" customHeight="1" x14ac:dyDescent="0.2">
      <c r="A4" s="1"/>
      <c r="B4" s="1"/>
      <c r="C4" s="1"/>
      <c r="D4" s="1"/>
      <c r="E4" s="1"/>
      <c r="F4" s="42" t="s">
        <v>30</v>
      </c>
    </row>
    <row r="5" spans="1:1008" ht="38.25" customHeight="1" x14ac:dyDescent="0.2">
      <c r="A5" s="82" t="s">
        <v>0</v>
      </c>
      <c r="B5" s="82"/>
      <c r="C5" s="82" t="s">
        <v>1</v>
      </c>
      <c r="D5" s="83" t="s">
        <v>37</v>
      </c>
      <c r="E5" s="84"/>
      <c r="F5" s="85"/>
    </row>
    <row r="6" spans="1:1008" ht="38.25" customHeight="1" x14ac:dyDescent="0.2">
      <c r="A6" s="10" t="s">
        <v>2</v>
      </c>
      <c r="B6" s="10" t="s">
        <v>3</v>
      </c>
      <c r="C6" s="82"/>
      <c r="D6" s="39" t="s">
        <v>51</v>
      </c>
      <c r="E6" s="39" t="s">
        <v>52</v>
      </c>
      <c r="F6" s="43" t="s">
        <v>4</v>
      </c>
    </row>
    <row r="7" spans="1:1008" s="70" customFormat="1" ht="21.75" customHeight="1" x14ac:dyDescent="0.2">
      <c r="A7" s="67"/>
      <c r="B7" s="68"/>
      <c r="C7" s="68" t="s">
        <v>5</v>
      </c>
      <c r="D7" s="59">
        <f>+D8+D22</f>
        <v>0</v>
      </c>
      <c r="E7" s="59">
        <f>+E8+E22</f>
        <v>0</v>
      </c>
      <c r="F7" s="59">
        <f>+F8+F22</f>
        <v>0</v>
      </c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  <c r="IS7" s="69"/>
      <c r="IT7" s="69"/>
      <c r="IU7" s="69"/>
      <c r="IV7" s="69"/>
      <c r="IW7" s="69"/>
      <c r="IX7" s="69"/>
      <c r="IY7" s="69"/>
      <c r="IZ7" s="69"/>
      <c r="JA7" s="69"/>
      <c r="JB7" s="69"/>
      <c r="JC7" s="69"/>
      <c r="JD7" s="69"/>
      <c r="JE7" s="69"/>
      <c r="JF7" s="69"/>
      <c r="JG7" s="69"/>
      <c r="JH7" s="69"/>
      <c r="JI7" s="69"/>
      <c r="JJ7" s="69"/>
      <c r="JK7" s="69"/>
      <c r="JL7" s="69"/>
      <c r="JM7" s="69"/>
      <c r="JN7" s="69"/>
      <c r="JO7" s="69"/>
      <c r="JP7" s="69"/>
      <c r="JQ7" s="69"/>
      <c r="JR7" s="69"/>
      <c r="JS7" s="69"/>
      <c r="JT7" s="69"/>
      <c r="JU7" s="69"/>
      <c r="JV7" s="69"/>
      <c r="JW7" s="69"/>
      <c r="JX7" s="69"/>
      <c r="JY7" s="69"/>
      <c r="JZ7" s="69"/>
      <c r="KA7" s="69"/>
      <c r="KB7" s="69"/>
      <c r="KC7" s="69"/>
      <c r="KD7" s="69"/>
      <c r="KE7" s="69"/>
      <c r="KF7" s="69"/>
      <c r="KG7" s="69"/>
      <c r="KH7" s="69"/>
      <c r="KI7" s="69"/>
      <c r="KJ7" s="69"/>
      <c r="KK7" s="69"/>
      <c r="KL7" s="69"/>
      <c r="KM7" s="69"/>
      <c r="KN7" s="69"/>
      <c r="KO7" s="69"/>
      <c r="KP7" s="69"/>
      <c r="KQ7" s="69"/>
      <c r="KR7" s="69"/>
      <c r="KS7" s="69"/>
      <c r="KT7" s="69"/>
      <c r="KU7" s="69"/>
      <c r="KV7" s="69"/>
      <c r="KW7" s="69"/>
      <c r="KX7" s="69"/>
      <c r="KY7" s="69"/>
      <c r="KZ7" s="69"/>
      <c r="LA7" s="69"/>
      <c r="LB7" s="69"/>
      <c r="LC7" s="69"/>
      <c r="LD7" s="69"/>
      <c r="LE7" s="69"/>
      <c r="LF7" s="69"/>
      <c r="LG7" s="69"/>
      <c r="LH7" s="69"/>
      <c r="LI7" s="69"/>
      <c r="LJ7" s="69"/>
      <c r="LK7" s="69"/>
      <c r="LL7" s="69"/>
      <c r="LM7" s="69"/>
      <c r="LN7" s="69"/>
      <c r="LO7" s="69"/>
      <c r="LP7" s="69"/>
      <c r="LQ7" s="69"/>
      <c r="LR7" s="69"/>
      <c r="LS7" s="69"/>
      <c r="LT7" s="69"/>
      <c r="LU7" s="69"/>
      <c r="LV7" s="69"/>
      <c r="LW7" s="69"/>
      <c r="LX7" s="69"/>
      <c r="LY7" s="69"/>
      <c r="LZ7" s="69"/>
      <c r="MA7" s="69"/>
      <c r="MB7" s="69"/>
      <c r="MC7" s="69"/>
      <c r="MD7" s="69"/>
      <c r="ME7" s="69"/>
      <c r="MF7" s="69"/>
      <c r="MG7" s="69"/>
      <c r="MH7" s="69"/>
      <c r="MI7" s="69"/>
      <c r="MJ7" s="69"/>
      <c r="MK7" s="69"/>
      <c r="ML7" s="69"/>
      <c r="MM7" s="69"/>
      <c r="MN7" s="69"/>
      <c r="MO7" s="69"/>
      <c r="MP7" s="69"/>
      <c r="MQ7" s="69"/>
      <c r="MR7" s="69"/>
      <c r="MS7" s="69"/>
      <c r="MT7" s="69"/>
      <c r="MU7" s="69"/>
      <c r="MV7" s="69"/>
      <c r="MW7" s="69"/>
      <c r="MX7" s="69"/>
      <c r="MY7" s="69"/>
      <c r="MZ7" s="69"/>
      <c r="NA7" s="69"/>
      <c r="NB7" s="69"/>
      <c r="NC7" s="69"/>
      <c r="ND7" s="69"/>
      <c r="NE7" s="69"/>
      <c r="NF7" s="69"/>
      <c r="NG7" s="69"/>
      <c r="NH7" s="69"/>
      <c r="NI7" s="69"/>
      <c r="NJ7" s="69"/>
      <c r="NK7" s="69"/>
      <c r="NL7" s="69"/>
      <c r="NM7" s="69"/>
      <c r="NN7" s="69"/>
      <c r="NO7" s="69"/>
      <c r="NP7" s="69"/>
      <c r="NQ7" s="69"/>
      <c r="NR7" s="69"/>
      <c r="NS7" s="69"/>
      <c r="NT7" s="69"/>
      <c r="NU7" s="69"/>
      <c r="NV7" s="69"/>
      <c r="NW7" s="69"/>
      <c r="NX7" s="69"/>
      <c r="NY7" s="69"/>
      <c r="NZ7" s="69"/>
      <c r="OA7" s="69"/>
      <c r="OB7" s="69"/>
      <c r="OC7" s="69"/>
      <c r="OD7" s="69"/>
      <c r="OE7" s="69"/>
      <c r="OF7" s="69"/>
      <c r="OG7" s="69"/>
      <c r="OH7" s="69"/>
      <c r="OI7" s="69"/>
      <c r="OJ7" s="69"/>
      <c r="OK7" s="69"/>
      <c r="OL7" s="69"/>
      <c r="OM7" s="69"/>
      <c r="ON7" s="69"/>
      <c r="OO7" s="69"/>
      <c r="OP7" s="69"/>
      <c r="OQ7" s="69"/>
      <c r="OR7" s="69"/>
      <c r="OS7" s="69"/>
      <c r="OT7" s="69"/>
      <c r="OU7" s="69"/>
      <c r="OV7" s="69"/>
      <c r="OW7" s="69"/>
      <c r="OX7" s="69"/>
      <c r="OY7" s="69"/>
      <c r="OZ7" s="69"/>
      <c r="PA7" s="69"/>
      <c r="PB7" s="69"/>
      <c r="PC7" s="69"/>
      <c r="PD7" s="69"/>
      <c r="PE7" s="69"/>
      <c r="PF7" s="69"/>
      <c r="PG7" s="69"/>
      <c r="PH7" s="69"/>
      <c r="PI7" s="69"/>
      <c r="PJ7" s="69"/>
      <c r="PK7" s="69"/>
      <c r="PL7" s="69"/>
      <c r="PM7" s="69"/>
      <c r="PN7" s="69"/>
      <c r="PO7" s="69"/>
      <c r="PP7" s="69"/>
      <c r="PQ7" s="69"/>
      <c r="PR7" s="69"/>
      <c r="PS7" s="69"/>
      <c r="PT7" s="69"/>
      <c r="PU7" s="69"/>
      <c r="PV7" s="69"/>
      <c r="PW7" s="69"/>
      <c r="PX7" s="69"/>
      <c r="PY7" s="69"/>
      <c r="PZ7" s="69"/>
      <c r="QA7" s="69"/>
      <c r="QB7" s="69"/>
      <c r="QC7" s="69"/>
      <c r="QD7" s="69"/>
      <c r="QE7" s="69"/>
      <c r="QF7" s="69"/>
      <c r="QG7" s="69"/>
      <c r="QH7" s="69"/>
      <c r="QI7" s="69"/>
      <c r="QJ7" s="69"/>
      <c r="QK7" s="69"/>
      <c r="QL7" s="69"/>
      <c r="QM7" s="69"/>
      <c r="QN7" s="69"/>
      <c r="QO7" s="69"/>
      <c r="QP7" s="69"/>
      <c r="QQ7" s="69"/>
      <c r="QR7" s="69"/>
      <c r="QS7" s="69"/>
      <c r="QT7" s="69"/>
      <c r="QU7" s="69"/>
      <c r="QV7" s="69"/>
      <c r="QW7" s="69"/>
      <c r="QX7" s="69"/>
      <c r="QY7" s="69"/>
      <c r="QZ7" s="69"/>
      <c r="RA7" s="69"/>
      <c r="RB7" s="69"/>
      <c r="RC7" s="69"/>
      <c r="RD7" s="69"/>
      <c r="RE7" s="69"/>
      <c r="RF7" s="69"/>
      <c r="RG7" s="69"/>
      <c r="RH7" s="69"/>
      <c r="RI7" s="69"/>
      <c r="RJ7" s="69"/>
      <c r="RK7" s="69"/>
      <c r="RL7" s="69"/>
      <c r="RM7" s="69"/>
      <c r="RN7" s="69"/>
      <c r="RO7" s="69"/>
      <c r="RP7" s="69"/>
      <c r="RQ7" s="69"/>
      <c r="RR7" s="69"/>
      <c r="RS7" s="69"/>
      <c r="RT7" s="69"/>
      <c r="RU7" s="69"/>
      <c r="RV7" s="69"/>
      <c r="RW7" s="69"/>
      <c r="RX7" s="69"/>
      <c r="RY7" s="69"/>
      <c r="RZ7" s="69"/>
      <c r="SA7" s="69"/>
      <c r="SB7" s="69"/>
      <c r="SC7" s="69"/>
      <c r="SD7" s="69"/>
      <c r="SE7" s="69"/>
      <c r="SF7" s="69"/>
      <c r="SG7" s="69"/>
      <c r="SH7" s="69"/>
      <c r="SI7" s="69"/>
      <c r="SJ7" s="69"/>
      <c r="SK7" s="69"/>
      <c r="SL7" s="69"/>
      <c r="SM7" s="69"/>
      <c r="SN7" s="69"/>
      <c r="SO7" s="69"/>
      <c r="SP7" s="69"/>
      <c r="SQ7" s="69"/>
      <c r="SR7" s="69"/>
      <c r="SS7" s="69"/>
      <c r="ST7" s="69"/>
      <c r="SU7" s="69"/>
      <c r="SV7" s="69"/>
      <c r="SW7" s="69"/>
      <c r="SX7" s="69"/>
      <c r="SY7" s="69"/>
      <c r="SZ7" s="69"/>
      <c r="TA7" s="69"/>
      <c r="TB7" s="69"/>
      <c r="TC7" s="69"/>
      <c r="TD7" s="69"/>
      <c r="TE7" s="69"/>
      <c r="TF7" s="69"/>
      <c r="TG7" s="69"/>
      <c r="TH7" s="69"/>
      <c r="TI7" s="69"/>
      <c r="TJ7" s="69"/>
      <c r="TK7" s="69"/>
      <c r="TL7" s="69"/>
      <c r="TM7" s="69"/>
      <c r="TN7" s="69"/>
      <c r="TO7" s="69"/>
      <c r="TP7" s="69"/>
      <c r="TQ7" s="69"/>
      <c r="TR7" s="69"/>
      <c r="TS7" s="69"/>
      <c r="TT7" s="69"/>
      <c r="TU7" s="69"/>
      <c r="TV7" s="69"/>
      <c r="TW7" s="69"/>
      <c r="TX7" s="69"/>
      <c r="TY7" s="69"/>
      <c r="TZ7" s="69"/>
      <c r="UA7" s="69"/>
      <c r="UB7" s="69"/>
      <c r="UC7" s="69"/>
      <c r="UD7" s="69"/>
      <c r="UE7" s="69"/>
      <c r="UF7" s="69"/>
      <c r="UG7" s="69"/>
      <c r="UH7" s="69"/>
      <c r="UI7" s="69"/>
      <c r="UJ7" s="69"/>
      <c r="UK7" s="69"/>
      <c r="UL7" s="69"/>
      <c r="UM7" s="69"/>
      <c r="UN7" s="69"/>
      <c r="UO7" s="69"/>
      <c r="UP7" s="69"/>
      <c r="UQ7" s="69"/>
      <c r="UR7" s="69"/>
      <c r="US7" s="69"/>
      <c r="UT7" s="69"/>
      <c r="UU7" s="69"/>
      <c r="UV7" s="69"/>
      <c r="UW7" s="69"/>
      <c r="UX7" s="69"/>
      <c r="UY7" s="69"/>
      <c r="UZ7" s="69"/>
      <c r="VA7" s="69"/>
      <c r="VB7" s="69"/>
      <c r="VC7" s="69"/>
      <c r="VD7" s="69"/>
      <c r="VE7" s="69"/>
      <c r="VF7" s="69"/>
      <c r="VG7" s="69"/>
      <c r="VH7" s="69"/>
      <c r="VI7" s="69"/>
      <c r="VJ7" s="69"/>
      <c r="VK7" s="69"/>
      <c r="VL7" s="69"/>
      <c r="VM7" s="69"/>
      <c r="VN7" s="69"/>
      <c r="VO7" s="69"/>
      <c r="VP7" s="69"/>
      <c r="VQ7" s="69"/>
      <c r="VR7" s="69"/>
      <c r="VS7" s="69"/>
      <c r="VT7" s="69"/>
      <c r="VU7" s="69"/>
      <c r="VV7" s="69"/>
      <c r="VW7" s="69"/>
      <c r="VX7" s="69"/>
      <c r="VY7" s="69"/>
      <c r="VZ7" s="69"/>
      <c r="WA7" s="69"/>
      <c r="WB7" s="69"/>
      <c r="WC7" s="69"/>
      <c r="WD7" s="69"/>
      <c r="WE7" s="69"/>
      <c r="WF7" s="69"/>
      <c r="WG7" s="69"/>
      <c r="WH7" s="69"/>
      <c r="WI7" s="69"/>
      <c r="WJ7" s="69"/>
      <c r="WK7" s="69"/>
      <c r="WL7" s="69"/>
      <c r="WM7" s="69"/>
      <c r="WN7" s="69"/>
      <c r="WO7" s="69"/>
      <c r="WP7" s="69"/>
      <c r="WQ7" s="69"/>
      <c r="WR7" s="69"/>
      <c r="WS7" s="69"/>
      <c r="WT7" s="69"/>
      <c r="WU7" s="69"/>
      <c r="WV7" s="69"/>
      <c r="WW7" s="69"/>
      <c r="WX7" s="69"/>
      <c r="WY7" s="69"/>
      <c r="WZ7" s="69"/>
      <c r="XA7" s="69"/>
      <c r="XB7" s="69"/>
      <c r="XC7" s="69"/>
      <c r="XD7" s="69"/>
      <c r="XE7" s="69"/>
      <c r="XF7" s="69"/>
      <c r="XG7" s="69"/>
      <c r="XH7" s="69"/>
      <c r="XI7" s="69"/>
      <c r="XJ7" s="69"/>
      <c r="XK7" s="69"/>
      <c r="XL7" s="69"/>
      <c r="XM7" s="69"/>
      <c r="XN7" s="69"/>
      <c r="XO7" s="69"/>
      <c r="XP7" s="69"/>
      <c r="XQ7" s="69"/>
      <c r="XR7" s="69"/>
      <c r="XS7" s="69"/>
      <c r="XT7" s="69"/>
      <c r="XU7" s="69"/>
      <c r="XV7" s="69"/>
      <c r="XW7" s="69"/>
      <c r="XX7" s="69"/>
      <c r="XY7" s="69"/>
      <c r="XZ7" s="69"/>
      <c r="YA7" s="69"/>
      <c r="YB7" s="69"/>
      <c r="YC7" s="69"/>
      <c r="YD7" s="69"/>
      <c r="YE7" s="69"/>
      <c r="YF7" s="69"/>
      <c r="YG7" s="69"/>
      <c r="YH7" s="69"/>
      <c r="YI7" s="69"/>
      <c r="YJ7" s="69"/>
      <c r="YK7" s="69"/>
      <c r="YL7" s="69"/>
      <c r="YM7" s="69"/>
      <c r="YN7" s="69"/>
      <c r="YO7" s="69"/>
      <c r="YP7" s="69"/>
      <c r="YQ7" s="69"/>
      <c r="YR7" s="69"/>
      <c r="YS7" s="69"/>
      <c r="YT7" s="69"/>
      <c r="YU7" s="69"/>
      <c r="YV7" s="69"/>
      <c r="YW7" s="69"/>
      <c r="YX7" s="69"/>
      <c r="YY7" s="69"/>
      <c r="YZ7" s="69"/>
      <c r="ZA7" s="69"/>
      <c r="ZB7" s="69"/>
      <c r="ZC7" s="69"/>
      <c r="ZD7" s="69"/>
      <c r="ZE7" s="69"/>
      <c r="ZF7" s="69"/>
      <c r="ZG7" s="69"/>
      <c r="ZH7" s="69"/>
      <c r="ZI7" s="69"/>
      <c r="ZJ7" s="69"/>
      <c r="ZK7" s="69"/>
      <c r="ZL7" s="69"/>
      <c r="ZM7" s="69"/>
      <c r="ZN7" s="69"/>
      <c r="ZO7" s="69"/>
      <c r="ZP7" s="69"/>
      <c r="ZQ7" s="69"/>
      <c r="ZR7" s="69"/>
      <c r="ZS7" s="69"/>
      <c r="ZT7" s="69"/>
      <c r="ZU7" s="69"/>
      <c r="ZV7" s="69"/>
      <c r="ZW7" s="69"/>
      <c r="ZX7" s="69"/>
      <c r="ZY7" s="69"/>
      <c r="ZZ7" s="69"/>
      <c r="AAA7" s="69"/>
      <c r="AAB7" s="69"/>
      <c r="AAC7" s="69"/>
      <c r="AAD7" s="69"/>
      <c r="AAE7" s="69"/>
      <c r="AAF7" s="69"/>
      <c r="AAG7" s="69"/>
      <c r="AAH7" s="69"/>
      <c r="AAI7" s="69"/>
      <c r="AAJ7" s="69"/>
      <c r="AAK7" s="69"/>
      <c r="AAL7" s="69"/>
      <c r="AAM7" s="69"/>
      <c r="AAN7" s="69"/>
      <c r="AAO7" s="69"/>
      <c r="AAP7" s="69"/>
      <c r="AAQ7" s="69"/>
      <c r="AAR7" s="69"/>
      <c r="AAS7" s="69"/>
      <c r="AAT7" s="69"/>
      <c r="AAU7" s="69"/>
      <c r="AAV7" s="69"/>
      <c r="AAW7" s="69"/>
      <c r="AAX7" s="69"/>
      <c r="AAY7" s="69"/>
      <c r="AAZ7" s="69"/>
      <c r="ABA7" s="69"/>
      <c r="ABB7" s="69"/>
      <c r="ABC7" s="69"/>
      <c r="ABD7" s="69"/>
      <c r="ABE7" s="69"/>
      <c r="ABF7" s="69"/>
      <c r="ABG7" s="69"/>
      <c r="ABH7" s="69"/>
      <c r="ABI7" s="69"/>
      <c r="ABJ7" s="69"/>
      <c r="ABK7" s="69"/>
      <c r="ABL7" s="69"/>
      <c r="ABM7" s="69"/>
      <c r="ABN7" s="69"/>
      <c r="ABO7" s="69"/>
      <c r="ABP7" s="69"/>
      <c r="ABQ7" s="69"/>
      <c r="ABR7" s="69"/>
      <c r="ABS7" s="69"/>
      <c r="ABT7" s="69"/>
      <c r="ABU7" s="69"/>
      <c r="ABV7" s="69"/>
      <c r="ABW7" s="69"/>
      <c r="ABX7" s="69"/>
      <c r="ABY7" s="69"/>
      <c r="ABZ7" s="69"/>
      <c r="ACA7" s="69"/>
      <c r="ACB7" s="69"/>
      <c r="ACC7" s="69"/>
      <c r="ACD7" s="69"/>
      <c r="ACE7" s="69"/>
      <c r="ACF7" s="69"/>
      <c r="ACG7" s="69"/>
      <c r="ACH7" s="69"/>
      <c r="ACI7" s="69"/>
      <c r="ACJ7" s="69"/>
      <c r="ACK7" s="69"/>
      <c r="ACL7" s="69"/>
      <c r="ACM7" s="69"/>
      <c r="ACN7" s="69"/>
      <c r="ACO7" s="69"/>
      <c r="ACP7" s="69"/>
      <c r="ACQ7" s="69"/>
      <c r="ACR7" s="69"/>
      <c r="ACS7" s="69"/>
      <c r="ACT7" s="69"/>
      <c r="ACU7" s="69"/>
      <c r="ACV7" s="69"/>
      <c r="ACW7" s="69"/>
      <c r="ACX7" s="69"/>
      <c r="ACY7" s="69"/>
      <c r="ACZ7" s="69"/>
      <c r="ADA7" s="69"/>
      <c r="ADB7" s="69"/>
      <c r="ADC7" s="69"/>
      <c r="ADD7" s="69"/>
      <c r="ADE7" s="69"/>
      <c r="ADF7" s="69"/>
      <c r="ADG7" s="69"/>
      <c r="ADH7" s="69"/>
      <c r="ADI7" s="69"/>
      <c r="ADJ7" s="69"/>
      <c r="ADK7" s="69"/>
      <c r="ADL7" s="69"/>
      <c r="ADM7" s="69"/>
      <c r="ADN7" s="69"/>
      <c r="ADO7" s="69"/>
      <c r="ADP7" s="69"/>
      <c r="ADQ7" s="69"/>
      <c r="ADR7" s="69"/>
      <c r="ADS7" s="69"/>
      <c r="ADT7" s="69"/>
      <c r="ADU7" s="69"/>
      <c r="ADV7" s="69"/>
      <c r="ADW7" s="69"/>
      <c r="ADX7" s="69"/>
      <c r="ADY7" s="69"/>
      <c r="ADZ7" s="69"/>
      <c r="AEA7" s="69"/>
      <c r="AEB7" s="69"/>
      <c r="AEC7" s="69"/>
      <c r="AED7" s="69"/>
      <c r="AEE7" s="69"/>
      <c r="AEF7" s="69"/>
      <c r="AEG7" s="69"/>
      <c r="AEH7" s="69"/>
      <c r="AEI7" s="69"/>
      <c r="AEJ7" s="69"/>
      <c r="AEK7" s="69"/>
      <c r="AEL7" s="69"/>
      <c r="AEM7" s="69"/>
      <c r="AEN7" s="69"/>
      <c r="AEO7" s="69"/>
      <c r="AEP7" s="69"/>
      <c r="AEQ7" s="69"/>
      <c r="AER7" s="69"/>
      <c r="AES7" s="69"/>
      <c r="AET7" s="69"/>
      <c r="AEU7" s="69"/>
      <c r="AEV7" s="69"/>
      <c r="AEW7" s="69"/>
      <c r="AEX7" s="69"/>
      <c r="AEY7" s="69"/>
      <c r="AEZ7" s="69"/>
      <c r="AFA7" s="69"/>
      <c r="AFB7" s="69"/>
      <c r="AFC7" s="69"/>
      <c r="AFD7" s="69"/>
      <c r="AFE7" s="69"/>
      <c r="AFF7" s="69"/>
      <c r="AFG7" s="69"/>
      <c r="AFH7" s="69"/>
      <c r="AFI7" s="69"/>
      <c r="AFJ7" s="69"/>
      <c r="AFK7" s="69"/>
      <c r="AFL7" s="69"/>
      <c r="AFM7" s="69"/>
      <c r="AFN7" s="69"/>
      <c r="AFO7" s="69"/>
      <c r="AFP7" s="69"/>
      <c r="AFQ7" s="69"/>
      <c r="AFR7" s="69"/>
      <c r="AFS7" s="69"/>
      <c r="AFT7" s="69"/>
      <c r="AFU7" s="69"/>
      <c r="AFV7" s="69"/>
      <c r="AFW7" s="69"/>
      <c r="AFX7" s="69"/>
      <c r="AFY7" s="69"/>
      <c r="AFZ7" s="69"/>
      <c r="AGA7" s="69"/>
      <c r="AGB7" s="69"/>
      <c r="AGC7" s="69"/>
      <c r="AGD7" s="69"/>
      <c r="AGE7" s="69"/>
      <c r="AGF7" s="69"/>
      <c r="AGG7" s="69"/>
      <c r="AGH7" s="69"/>
      <c r="AGI7" s="69"/>
      <c r="AGJ7" s="69"/>
      <c r="AGK7" s="69"/>
      <c r="AGL7" s="69"/>
      <c r="AGM7" s="69"/>
      <c r="AGN7" s="69"/>
      <c r="AGO7" s="69"/>
      <c r="AGP7" s="69"/>
      <c r="AGQ7" s="69"/>
      <c r="AGR7" s="69"/>
      <c r="AGS7" s="69"/>
      <c r="AGT7" s="69"/>
      <c r="AGU7" s="69"/>
      <c r="AGV7" s="69"/>
      <c r="AGW7" s="69"/>
      <c r="AGX7" s="69"/>
      <c r="AGY7" s="69"/>
      <c r="AGZ7" s="69"/>
      <c r="AHA7" s="69"/>
      <c r="AHB7" s="69"/>
      <c r="AHC7" s="69"/>
      <c r="AHD7" s="69"/>
      <c r="AHE7" s="69"/>
      <c r="AHF7" s="69"/>
      <c r="AHG7" s="69"/>
      <c r="AHH7" s="69"/>
      <c r="AHI7" s="69"/>
      <c r="AHJ7" s="69"/>
      <c r="AHK7" s="69"/>
      <c r="AHL7" s="69"/>
      <c r="AHM7" s="69"/>
      <c r="AHN7" s="69"/>
      <c r="AHO7" s="69"/>
      <c r="AHP7" s="69"/>
      <c r="AHQ7" s="69"/>
      <c r="AHR7" s="69"/>
      <c r="AHS7" s="69"/>
      <c r="AHT7" s="69"/>
      <c r="AHU7" s="69"/>
      <c r="AHV7" s="69"/>
      <c r="AHW7" s="69"/>
      <c r="AHX7" s="69"/>
      <c r="AHY7" s="69"/>
      <c r="AHZ7" s="69"/>
      <c r="AIA7" s="69"/>
      <c r="AIB7" s="69"/>
      <c r="AIC7" s="69"/>
      <c r="AID7" s="69"/>
      <c r="AIE7" s="69"/>
      <c r="AIF7" s="69"/>
      <c r="AIG7" s="69"/>
      <c r="AIH7" s="69"/>
      <c r="AII7" s="69"/>
      <c r="AIJ7" s="69"/>
      <c r="AIK7" s="69"/>
      <c r="AIL7" s="69"/>
      <c r="AIM7" s="69"/>
      <c r="AIN7" s="69"/>
      <c r="AIO7" s="69"/>
      <c r="AIP7" s="69"/>
      <c r="AIQ7" s="69"/>
      <c r="AIR7" s="69"/>
      <c r="AIS7" s="69"/>
      <c r="AIT7" s="69"/>
      <c r="AIU7" s="69"/>
      <c r="AIV7" s="69"/>
      <c r="AIW7" s="69"/>
      <c r="AIX7" s="69"/>
      <c r="AIY7" s="69"/>
      <c r="AIZ7" s="69"/>
      <c r="AJA7" s="69"/>
      <c r="AJB7" s="69"/>
      <c r="AJC7" s="69"/>
      <c r="AJD7" s="69"/>
      <c r="AJE7" s="69"/>
      <c r="AJF7" s="69"/>
      <c r="AJG7" s="69"/>
      <c r="AJH7" s="69"/>
      <c r="AJI7" s="69"/>
      <c r="AJJ7" s="69"/>
      <c r="AJK7" s="69"/>
      <c r="AJL7" s="69"/>
      <c r="AJM7" s="69"/>
      <c r="AJN7" s="69"/>
      <c r="AJO7" s="69"/>
      <c r="AJP7" s="69"/>
      <c r="AJQ7" s="69"/>
      <c r="AJR7" s="69"/>
      <c r="AJS7" s="69"/>
      <c r="AJT7" s="69"/>
      <c r="AJU7" s="69"/>
      <c r="AJV7" s="69"/>
      <c r="AJW7" s="69"/>
      <c r="AJX7" s="69"/>
      <c r="AJY7" s="69"/>
      <c r="AJZ7" s="69"/>
      <c r="AKA7" s="69"/>
      <c r="AKB7" s="69"/>
      <c r="AKC7" s="69"/>
      <c r="AKD7" s="69"/>
      <c r="AKE7" s="69"/>
      <c r="AKF7" s="69"/>
      <c r="AKG7" s="69"/>
      <c r="AKH7" s="69"/>
      <c r="AKI7" s="69"/>
      <c r="AKJ7" s="69"/>
      <c r="AKK7" s="69"/>
      <c r="AKL7" s="69"/>
      <c r="AKM7" s="69"/>
      <c r="AKN7" s="69"/>
      <c r="AKO7" s="69"/>
      <c r="AKP7" s="69"/>
      <c r="AKQ7" s="69"/>
      <c r="AKR7" s="69"/>
      <c r="AKS7" s="69"/>
      <c r="AKT7" s="69"/>
      <c r="AKU7" s="69"/>
      <c r="AKV7" s="69"/>
      <c r="AKW7" s="69"/>
      <c r="AKX7" s="69"/>
      <c r="AKY7" s="69"/>
      <c r="AKZ7" s="69"/>
      <c r="ALA7" s="69"/>
      <c r="ALB7" s="69"/>
      <c r="ALC7" s="69"/>
      <c r="ALD7" s="69"/>
      <c r="ALE7" s="69"/>
      <c r="ALF7" s="69"/>
      <c r="ALG7" s="69"/>
      <c r="ALH7" s="69"/>
      <c r="ALI7" s="69"/>
      <c r="ALJ7" s="69"/>
      <c r="ALK7" s="69"/>
      <c r="ALL7" s="69"/>
      <c r="ALM7" s="69"/>
      <c r="ALN7" s="69"/>
      <c r="ALO7" s="69"/>
      <c r="ALP7" s="69"/>
      <c r="ALQ7" s="69"/>
      <c r="ALR7" s="69"/>
      <c r="ALS7" s="69"/>
      <c r="ALT7" s="69"/>
    </row>
    <row r="8" spans="1:1008" ht="22.35" customHeight="1" x14ac:dyDescent="0.2">
      <c r="A8" s="51"/>
      <c r="B8" s="51"/>
      <c r="C8" s="51" t="s">
        <v>41</v>
      </c>
      <c r="D8" s="59">
        <f>+D9</f>
        <v>309201.40000000002</v>
      </c>
      <c r="E8" s="59">
        <f t="shared" ref="E8:F8" si="0">+E9</f>
        <v>649920.19999999995</v>
      </c>
      <c r="F8" s="59">
        <f t="shared" si="0"/>
        <v>895514</v>
      </c>
    </row>
    <row r="9" spans="1:1008" s="9" customFormat="1" x14ac:dyDescent="0.2">
      <c r="A9" s="11">
        <v>1136</v>
      </c>
      <c r="B9" s="12"/>
      <c r="C9" s="13" t="s">
        <v>6</v>
      </c>
      <c r="D9" s="40">
        <f>+D16</f>
        <v>309201.40000000002</v>
      </c>
      <c r="E9" s="40">
        <f t="shared" ref="E9:F9" si="1">+E16</f>
        <v>649920.19999999995</v>
      </c>
      <c r="F9" s="40">
        <f t="shared" si="1"/>
        <v>895514</v>
      </c>
    </row>
    <row r="10" spans="1:1008" s="9" customFormat="1" x14ac:dyDescent="0.2">
      <c r="A10" s="12"/>
      <c r="B10" s="12"/>
      <c r="C10" s="49" t="s">
        <v>42</v>
      </c>
      <c r="D10" s="40"/>
      <c r="E10" s="40"/>
      <c r="F10" s="40"/>
    </row>
    <row r="11" spans="1:1008" s="9" customFormat="1" x14ac:dyDescent="0.2">
      <c r="A11" s="12"/>
      <c r="B11" s="12"/>
      <c r="C11" s="13" t="s">
        <v>7</v>
      </c>
      <c r="D11" s="40"/>
      <c r="E11" s="40"/>
      <c r="F11" s="40"/>
    </row>
    <row r="12" spans="1:1008" s="9" customFormat="1" ht="20.25" customHeight="1" x14ac:dyDescent="0.2">
      <c r="A12" s="12"/>
      <c r="B12" s="12"/>
      <c r="C12" s="49" t="s">
        <v>43</v>
      </c>
      <c r="D12" s="40"/>
      <c r="E12" s="40"/>
      <c r="F12" s="40"/>
    </row>
    <row r="13" spans="1:1008" s="9" customFormat="1" x14ac:dyDescent="0.2">
      <c r="A13" s="12"/>
      <c r="B13" s="12"/>
      <c r="C13" s="13" t="s">
        <v>8</v>
      </c>
      <c r="D13" s="40"/>
      <c r="E13" s="40"/>
      <c r="F13" s="40"/>
    </row>
    <row r="14" spans="1:1008" s="9" customFormat="1" ht="34.5" x14ac:dyDescent="0.2">
      <c r="A14" s="12"/>
      <c r="B14" s="12"/>
      <c r="C14" s="49" t="s">
        <v>44</v>
      </c>
      <c r="D14" s="40"/>
      <c r="E14" s="40"/>
      <c r="F14" s="40"/>
    </row>
    <row r="15" spans="1:1008" s="9" customFormat="1" x14ac:dyDescent="0.2">
      <c r="A15" s="77" t="s">
        <v>49</v>
      </c>
      <c r="B15" s="78"/>
      <c r="C15" s="78"/>
      <c r="D15" s="78"/>
      <c r="E15" s="78"/>
      <c r="F15" s="79"/>
    </row>
    <row r="16" spans="1:1008" s="5" customFormat="1" x14ac:dyDescent="0.2">
      <c r="A16" s="12"/>
      <c r="B16" s="14">
        <v>11019</v>
      </c>
      <c r="C16" s="13" t="s">
        <v>9</v>
      </c>
      <c r="D16" s="40">
        <f>+'2'!G18</f>
        <v>309201.40000000002</v>
      </c>
      <c r="E16" s="40">
        <f>+'2'!H18</f>
        <v>649920.19999999995</v>
      </c>
      <c r="F16" s="40">
        <f>+'2'!I18</f>
        <v>895514</v>
      </c>
    </row>
    <row r="17" spans="1:6" s="5" customFormat="1" ht="34.5" x14ac:dyDescent="0.2">
      <c r="A17" s="12"/>
      <c r="B17" s="15"/>
      <c r="C17" s="72" t="s">
        <v>75</v>
      </c>
      <c r="D17" s="40"/>
      <c r="E17" s="40"/>
      <c r="F17" s="40"/>
    </row>
    <row r="18" spans="1:6" s="5" customFormat="1" ht="21.75" customHeight="1" x14ac:dyDescent="0.2">
      <c r="A18" s="12"/>
      <c r="B18" s="15"/>
      <c r="C18" s="73" t="s">
        <v>10</v>
      </c>
      <c r="D18" s="40"/>
      <c r="E18" s="40"/>
      <c r="F18" s="40"/>
    </row>
    <row r="19" spans="1:6" s="5" customFormat="1" ht="34.5" x14ac:dyDescent="0.2">
      <c r="A19" s="12"/>
      <c r="B19" s="15"/>
      <c r="C19" s="72" t="s">
        <v>75</v>
      </c>
      <c r="D19" s="40"/>
      <c r="E19" s="40"/>
      <c r="F19" s="40"/>
    </row>
    <row r="20" spans="1:6" s="5" customFormat="1" ht="21" customHeight="1" x14ac:dyDescent="0.2">
      <c r="A20" s="12"/>
      <c r="B20" s="15"/>
      <c r="C20" s="13" t="s">
        <v>11</v>
      </c>
      <c r="D20" s="40"/>
      <c r="E20" s="40"/>
      <c r="F20" s="40"/>
    </row>
    <row r="21" spans="1:6" s="5" customFormat="1" ht="20.25" customHeight="1" x14ac:dyDescent="0.2">
      <c r="A21" s="12"/>
      <c r="B21" s="15"/>
      <c r="C21" s="71" t="s">
        <v>38</v>
      </c>
      <c r="D21" s="40"/>
      <c r="E21" s="40"/>
      <c r="F21" s="40"/>
    </row>
    <row r="22" spans="1:6" ht="22.35" customHeight="1" x14ac:dyDescent="0.2">
      <c r="A22" s="51"/>
      <c r="B22" s="51"/>
      <c r="C22" s="51" t="s">
        <v>45</v>
      </c>
      <c r="D22" s="59">
        <f t="shared" ref="D22:F22" si="2">+D23</f>
        <v>-309201.40000000002</v>
      </c>
      <c r="E22" s="59">
        <f t="shared" si="2"/>
        <v>-649920.19999999995</v>
      </c>
      <c r="F22" s="59">
        <f t="shared" si="2"/>
        <v>-895514</v>
      </c>
    </row>
    <row r="23" spans="1:6" s="9" customFormat="1" x14ac:dyDescent="0.2">
      <c r="A23" s="11">
        <v>1139</v>
      </c>
      <c r="B23" s="12"/>
      <c r="C23" s="13" t="s">
        <v>6</v>
      </c>
      <c r="D23" s="40">
        <f t="shared" ref="D23:F23" si="3">+D30</f>
        <v>-309201.40000000002</v>
      </c>
      <c r="E23" s="40">
        <f t="shared" si="3"/>
        <v>-649920.19999999995</v>
      </c>
      <c r="F23" s="40">
        <f t="shared" si="3"/>
        <v>-895514</v>
      </c>
    </row>
    <row r="24" spans="1:6" s="9" customFormat="1" x14ac:dyDescent="0.2">
      <c r="A24" s="12"/>
      <c r="B24" s="12"/>
      <c r="C24" s="49" t="s">
        <v>46</v>
      </c>
      <c r="D24" s="40"/>
      <c r="E24" s="40"/>
      <c r="F24" s="40"/>
    </row>
    <row r="25" spans="1:6" s="9" customFormat="1" x14ac:dyDescent="0.2">
      <c r="A25" s="12"/>
      <c r="B25" s="12"/>
      <c r="C25" s="13" t="s">
        <v>7</v>
      </c>
      <c r="D25" s="40"/>
      <c r="E25" s="40"/>
      <c r="F25" s="40"/>
    </row>
    <row r="26" spans="1:6" s="9" customFormat="1" ht="34.5" x14ac:dyDescent="0.2">
      <c r="A26" s="12"/>
      <c r="B26" s="12"/>
      <c r="C26" s="49" t="s">
        <v>47</v>
      </c>
      <c r="D26" s="40"/>
      <c r="E26" s="40"/>
      <c r="F26" s="40"/>
    </row>
    <row r="27" spans="1:6" s="9" customFormat="1" x14ac:dyDescent="0.2">
      <c r="A27" s="12"/>
      <c r="B27" s="12"/>
      <c r="C27" s="13" t="s">
        <v>8</v>
      </c>
      <c r="D27" s="40"/>
      <c r="E27" s="40"/>
      <c r="F27" s="40"/>
    </row>
    <row r="28" spans="1:6" s="9" customFormat="1" ht="34.5" x14ac:dyDescent="0.2">
      <c r="A28" s="12"/>
      <c r="B28" s="12"/>
      <c r="C28" s="49" t="s">
        <v>48</v>
      </c>
      <c r="D28" s="40"/>
      <c r="E28" s="40"/>
      <c r="F28" s="40"/>
    </row>
    <row r="29" spans="1:6" s="9" customFormat="1" x14ac:dyDescent="0.2">
      <c r="A29" s="77" t="s">
        <v>49</v>
      </c>
      <c r="B29" s="78"/>
      <c r="C29" s="78"/>
      <c r="D29" s="78"/>
      <c r="E29" s="78"/>
      <c r="F29" s="79"/>
    </row>
    <row r="30" spans="1:6" s="5" customFormat="1" x14ac:dyDescent="0.2">
      <c r="A30" s="12"/>
      <c r="B30" s="14">
        <v>11001</v>
      </c>
      <c r="C30" s="13" t="s">
        <v>9</v>
      </c>
      <c r="D30" s="40">
        <f>+'2'!G35</f>
        <v>-309201.40000000002</v>
      </c>
      <c r="E30" s="40">
        <f>+'2'!H35</f>
        <v>-649920.19999999995</v>
      </c>
      <c r="F30" s="40">
        <f>+'2'!I35</f>
        <v>-895514</v>
      </c>
    </row>
    <row r="31" spans="1:6" s="5" customFormat="1" x14ac:dyDescent="0.2">
      <c r="A31" s="12"/>
      <c r="B31" s="15"/>
      <c r="C31" s="49" t="s">
        <v>46</v>
      </c>
      <c r="D31" s="40"/>
      <c r="E31" s="40"/>
      <c r="F31" s="40"/>
    </row>
    <row r="32" spans="1:6" s="5" customFormat="1" x14ac:dyDescent="0.2">
      <c r="A32" s="12"/>
      <c r="B32" s="15"/>
      <c r="C32" s="13" t="s">
        <v>10</v>
      </c>
      <c r="D32" s="40"/>
      <c r="E32" s="40"/>
      <c r="F32" s="40"/>
    </row>
    <row r="33" spans="1:6" s="5" customFormat="1" ht="51.75" x14ac:dyDescent="0.2">
      <c r="A33" s="12"/>
      <c r="B33" s="15"/>
      <c r="C33" s="49" t="s">
        <v>50</v>
      </c>
      <c r="D33" s="40"/>
      <c r="E33" s="40"/>
      <c r="F33" s="40"/>
    </row>
    <row r="34" spans="1:6" s="5" customFormat="1" x14ac:dyDescent="0.2">
      <c r="A34" s="12"/>
      <c r="B34" s="15"/>
      <c r="C34" s="13" t="s">
        <v>11</v>
      </c>
      <c r="D34" s="40"/>
      <c r="E34" s="40"/>
      <c r="F34" s="40"/>
    </row>
    <row r="35" spans="1:6" s="5" customFormat="1" x14ac:dyDescent="0.2">
      <c r="A35" s="12"/>
      <c r="B35" s="15"/>
      <c r="C35" s="49" t="s">
        <v>38</v>
      </c>
      <c r="D35" s="40"/>
      <c r="E35" s="40"/>
      <c r="F35" s="40"/>
    </row>
  </sheetData>
  <mergeCells count="7">
    <mergeCell ref="A29:F29"/>
    <mergeCell ref="A1:F1"/>
    <mergeCell ref="A3:F3"/>
    <mergeCell ref="A5:B5"/>
    <mergeCell ref="C5:C6"/>
    <mergeCell ref="A15:F15"/>
    <mergeCell ref="D5:F5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topLeftCell="A10" zoomScale="80" zoomScaleNormal="80" zoomScaleSheetLayoutView="115" zoomScalePageLayoutView="120" workbookViewId="0">
      <selection activeCell="H25" sqref="H25"/>
    </sheetView>
  </sheetViews>
  <sheetFormatPr defaultColWidth="9.140625" defaultRowHeight="17.25" x14ac:dyDescent="0.2"/>
  <cols>
    <col min="1" max="3" width="5.28515625" style="17" customWidth="1"/>
    <col min="4" max="4" width="7.28515625" style="18" bestFit="1" customWidth="1"/>
    <col min="5" max="5" width="7.5703125" style="19" bestFit="1" customWidth="1"/>
    <col min="6" max="6" width="89.28515625" style="17" customWidth="1"/>
    <col min="7" max="8" width="20.85546875" style="17" customWidth="1"/>
    <col min="9" max="9" width="20.85546875" style="26" customWidth="1"/>
    <col min="10" max="16384" width="9.140625" style="16"/>
  </cols>
  <sheetData>
    <row r="1" spans="1:9" ht="56.25" customHeight="1" x14ac:dyDescent="0.2">
      <c r="A1" s="86" t="s">
        <v>79</v>
      </c>
      <c r="B1" s="86"/>
      <c r="C1" s="86"/>
      <c r="D1" s="86"/>
      <c r="E1" s="86"/>
      <c r="F1" s="86"/>
      <c r="G1" s="86"/>
      <c r="H1" s="86"/>
      <c r="I1" s="86"/>
    </row>
    <row r="2" spans="1:9" x14ac:dyDescent="0.2">
      <c r="A2" s="20"/>
      <c r="B2" s="20"/>
      <c r="C2" s="20"/>
      <c r="D2" s="20"/>
      <c r="E2" s="20"/>
      <c r="F2" s="20"/>
      <c r="G2" s="46"/>
      <c r="H2" s="46"/>
      <c r="I2" s="20"/>
    </row>
    <row r="3" spans="1:9" ht="37.5" customHeight="1" x14ac:dyDescent="0.2">
      <c r="A3" s="87" t="s">
        <v>72</v>
      </c>
      <c r="B3" s="87"/>
      <c r="C3" s="87"/>
      <c r="D3" s="87"/>
      <c r="E3" s="87"/>
      <c r="F3" s="87"/>
      <c r="G3" s="87"/>
      <c r="H3" s="87"/>
      <c r="I3" s="87"/>
    </row>
    <row r="4" spans="1:9" x14ac:dyDescent="0.2">
      <c r="I4" s="21" t="s">
        <v>30</v>
      </c>
    </row>
    <row r="5" spans="1:9" ht="50.25" customHeight="1" x14ac:dyDescent="0.2">
      <c r="A5" s="88" t="s">
        <v>53</v>
      </c>
      <c r="B5" s="88"/>
      <c r="C5" s="88"/>
      <c r="D5" s="88" t="s">
        <v>13</v>
      </c>
      <c r="E5" s="88"/>
      <c r="F5" s="89" t="s">
        <v>14</v>
      </c>
      <c r="G5" s="90" t="s">
        <v>37</v>
      </c>
      <c r="H5" s="91"/>
      <c r="I5" s="92"/>
    </row>
    <row r="6" spans="1:9" ht="77.25" x14ac:dyDescent="0.2">
      <c r="A6" s="28" t="s">
        <v>15</v>
      </c>
      <c r="B6" s="28" t="s">
        <v>16</v>
      </c>
      <c r="C6" s="28" t="s">
        <v>17</v>
      </c>
      <c r="D6" s="28" t="s">
        <v>2</v>
      </c>
      <c r="E6" s="28" t="s">
        <v>31</v>
      </c>
      <c r="F6" s="89"/>
      <c r="G6" s="52" t="s">
        <v>51</v>
      </c>
      <c r="H6" s="52" t="s">
        <v>52</v>
      </c>
      <c r="I6" s="27" t="s">
        <v>4</v>
      </c>
    </row>
    <row r="7" spans="1:9" ht="19.5" customHeight="1" x14ac:dyDescent="0.2">
      <c r="A7" s="53"/>
      <c r="B7" s="53"/>
      <c r="C7" s="53"/>
      <c r="D7" s="53"/>
      <c r="E7" s="54"/>
      <c r="F7" s="55" t="s">
        <v>18</v>
      </c>
      <c r="G7" s="56">
        <f>+G8+G27</f>
        <v>0</v>
      </c>
      <c r="H7" s="56">
        <f>+H8+H27</f>
        <v>0</v>
      </c>
      <c r="I7" s="56">
        <f>+I8+I27</f>
        <v>0</v>
      </c>
    </row>
    <row r="8" spans="1:9" ht="30" customHeight="1" x14ac:dyDescent="0.2">
      <c r="A8" s="57" t="s">
        <v>32</v>
      </c>
      <c r="B8" s="53"/>
      <c r="C8" s="53"/>
      <c r="D8" s="53"/>
      <c r="E8" s="54"/>
      <c r="F8" s="53" t="s">
        <v>76</v>
      </c>
      <c r="G8" s="56">
        <f t="shared" ref="G8:H8" si="0">SUM(G10)</f>
        <v>309201.40000000002</v>
      </c>
      <c r="H8" s="56">
        <f t="shared" si="0"/>
        <v>649920.19999999995</v>
      </c>
      <c r="I8" s="56">
        <f t="shared" ref="I8" si="1">SUM(I10)</f>
        <v>895514</v>
      </c>
    </row>
    <row r="9" spans="1:9" x14ac:dyDescent="0.2">
      <c r="A9" s="2"/>
      <c r="B9" s="2"/>
      <c r="C9" s="2"/>
      <c r="D9" s="2"/>
      <c r="E9" s="47"/>
      <c r="F9" s="2" t="s">
        <v>12</v>
      </c>
      <c r="G9" s="3"/>
      <c r="H9" s="3"/>
      <c r="I9" s="3"/>
    </row>
    <row r="10" spans="1:9" ht="62.25" customHeight="1" x14ac:dyDescent="0.2">
      <c r="A10" s="53"/>
      <c r="B10" s="57" t="s">
        <v>32</v>
      </c>
      <c r="C10" s="53"/>
      <c r="D10" s="53"/>
      <c r="E10" s="54"/>
      <c r="F10" s="53" t="s">
        <v>77</v>
      </c>
      <c r="G10" s="56">
        <f t="shared" ref="G10:H10" si="2">SUM(G12)</f>
        <v>309201.40000000002</v>
      </c>
      <c r="H10" s="56">
        <f t="shared" si="2"/>
        <v>649920.19999999995</v>
      </c>
      <c r="I10" s="56">
        <f>SUM(I12)</f>
        <v>895514</v>
      </c>
    </row>
    <row r="11" spans="1:9" ht="19.5" customHeight="1" x14ac:dyDescent="0.2">
      <c r="A11" s="2"/>
      <c r="B11" s="2"/>
      <c r="C11" s="2"/>
      <c r="D11" s="2"/>
      <c r="E11" s="47"/>
      <c r="F11" s="2" t="s">
        <v>12</v>
      </c>
      <c r="G11" s="3"/>
      <c r="H11" s="3"/>
      <c r="I11" s="3"/>
    </row>
    <row r="12" spans="1:9" ht="19.5" customHeight="1" x14ac:dyDescent="0.2">
      <c r="A12" s="53"/>
      <c r="B12" s="53"/>
      <c r="C12" s="57" t="s">
        <v>32</v>
      </c>
      <c r="D12" s="53"/>
      <c r="E12" s="54"/>
      <c r="F12" s="53" t="s">
        <v>78</v>
      </c>
      <c r="G12" s="56">
        <f t="shared" ref="G12:H12" si="3">SUM(G14)</f>
        <v>309201.40000000002</v>
      </c>
      <c r="H12" s="56">
        <f t="shared" si="3"/>
        <v>649920.19999999995</v>
      </c>
      <c r="I12" s="56">
        <f t="shared" ref="I12" si="4">SUM(I14)</f>
        <v>895514</v>
      </c>
    </row>
    <row r="13" spans="1:9" ht="19.5" customHeight="1" x14ac:dyDescent="0.2">
      <c r="A13" s="2"/>
      <c r="B13" s="2"/>
      <c r="C13" s="2"/>
      <c r="D13" s="2"/>
      <c r="E13" s="47"/>
      <c r="F13" s="2" t="s">
        <v>12</v>
      </c>
      <c r="G13" s="3"/>
      <c r="H13" s="3"/>
      <c r="I13" s="3"/>
    </row>
    <row r="14" spans="1:9" ht="19.5" customHeight="1" x14ac:dyDescent="0.2">
      <c r="A14" s="2"/>
      <c r="B14" s="2"/>
      <c r="C14" s="2"/>
      <c r="D14" s="29" t="s">
        <v>54</v>
      </c>
      <c r="E14" s="47"/>
      <c r="F14" s="7" t="s">
        <v>42</v>
      </c>
      <c r="G14" s="3">
        <f t="shared" ref="G14:H14" si="5">+G17</f>
        <v>309201.40000000002</v>
      </c>
      <c r="H14" s="3">
        <f t="shared" si="5"/>
        <v>649920.19999999995</v>
      </c>
      <c r="I14" s="3">
        <f>+I17</f>
        <v>895514</v>
      </c>
    </row>
    <row r="15" spans="1:9" ht="19.5" customHeight="1" x14ac:dyDescent="0.2">
      <c r="A15" s="2"/>
      <c r="B15" s="2"/>
      <c r="C15" s="2"/>
      <c r="D15" s="2"/>
      <c r="E15" s="47"/>
      <c r="F15" s="2" t="s">
        <v>12</v>
      </c>
      <c r="G15" s="3"/>
      <c r="H15" s="3"/>
      <c r="I15" s="3"/>
    </row>
    <row r="16" spans="1:9" ht="19.5" customHeight="1" x14ac:dyDescent="0.2">
      <c r="A16" s="22"/>
      <c r="B16" s="22"/>
      <c r="C16" s="22"/>
      <c r="D16" s="23"/>
      <c r="E16" s="7"/>
      <c r="F16" s="7" t="s">
        <v>19</v>
      </c>
      <c r="G16" s="3"/>
      <c r="H16" s="3"/>
      <c r="I16" s="3"/>
    </row>
    <row r="17" spans="1:9" ht="19.5" customHeight="1" x14ac:dyDescent="0.2">
      <c r="A17" s="22"/>
      <c r="B17" s="22"/>
      <c r="C17" s="22"/>
      <c r="D17" s="23"/>
      <c r="E17" s="7"/>
      <c r="F17" s="8" t="s">
        <v>41</v>
      </c>
      <c r="G17" s="3">
        <f t="shared" ref="G17:I17" si="6">+G18</f>
        <v>309201.40000000002</v>
      </c>
      <c r="H17" s="3">
        <f t="shared" si="6"/>
        <v>649920.19999999995</v>
      </c>
      <c r="I17" s="3">
        <f t="shared" si="6"/>
        <v>895514</v>
      </c>
    </row>
    <row r="18" spans="1:9" ht="41.25" customHeight="1" x14ac:dyDescent="0.2">
      <c r="A18" s="22"/>
      <c r="B18" s="22"/>
      <c r="C18" s="22"/>
      <c r="D18" s="23"/>
      <c r="E18" s="58">
        <v>11019</v>
      </c>
      <c r="F18" s="12" t="str">
        <f>+'1'!C17</f>
        <v>Ռազմավարական հետազոտությունների իրականացում և առաջարկությունների ներկայացում</v>
      </c>
      <c r="G18" s="3">
        <f t="shared" ref="G18:H18" si="7">+G20</f>
        <v>309201.40000000002</v>
      </c>
      <c r="H18" s="3">
        <f t="shared" si="7"/>
        <v>649920.19999999995</v>
      </c>
      <c r="I18" s="3">
        <f>+I20</f>
        <v>895514</v>
      </c>
    </row>
    <row r="19" spans="1:9" ht="19.5" customHeight="1" x14ac:dyDescent="0.2">
      <c r="A19" s="22"/>
      <c r="B19" s="22"/>
      <c r="C19" s="22"/>
      <c r="D19" s="23"/>
      <c r="E19" s="7"/>
      <c r="F19" s="7" t="s">
        <v>20</v>
      </c>
      <c r="G19" s="3"/>
      <c r="H19" s="3"/>
      <c r="I19" s="3"/>
    </row>
    <row r="20" spans="1:9" ht="19.5" customHeight="1" x14ac:dyDescent="0.2">
      <c r="A20" s="22"/>
      <c r="B20" s="22"/>
      <c r="C20" s="22"/>
      <c r="D20" s="23"/>
      <c r="E20" s="7"/>
      <c r="F20" s="7" t="s">
        <v>18</v>
      </c>
      <c r="G20" s="3">
        <f t="shared" ref="G20:H21" si="8">+G21</f>
        <v>309201.40000000002</v>
      </c>
      <c r="H20" s="3">
        <f t="shared" si="8"/>
        <v>649920.19999999995</v>
      </c>
      <c r="I20" s="3">
        <f>+I21</f>
        <v>895514</v>
      </c>
    </row>
    <row r="21" spans="1:9" ht="19.5" customHeight="1" x14ac:dyDescent="0.2">
      <c r="A21" s="22"/>
      <c r="B21" s="22"/>
      <c r="C21" s="22"/>
      <c r="D21" s="23"/>
      <c r="E21" s="7"/>
      <c r="F21" s="7" t="s">
        <v>35</v>
      </c>
      <c r="G21" s="3">
        <f t="shared" si="8"/>
        <v>309201.40000000002</v>
      </c>
      <c r="H21" s="3">
        <f t="shared" si="8"/>
        <v>649920.19999999995</v>
      </c>
      <c r="I21" s="3">
        <f>+I22</f>
        <v>895514</v>
      </c>
    </row>
    <row r="22" spans="1:9" s="25" customFormat="1" ht="19.5" customHeight="1" x14ac:dyDescent="0.2">
      <c r="A22" s="7"/>
      <c r="B22" s="7"/>
      <c r="C22" s="7"/>
      <c r="D22" s="7"/>
      <c r="E22" s="7"/>
      <c r="F22" s="24" t="s">
        <v>66</v>
      </c>
      <c r="G22" s="3">
        <f>G23+G25</f>
        <v>309201.40000000002</v>
      </c>
      <c r="H22" s="3">
        <f t="shared" ref="H22:I22" si="9">H23+H25</f>
        <v>649920.19999999995</v>
      </c>
      <c r="I22" s="3">
        <f t="shared" si="9"/>
        <v>895514</v>
      </c>
    </row>
    <row r="23" spans="1:9" s="25" customFormat="1" ht="24" customHeight="1" x14ac:dyDescent="0.2">
      <c r="A23" s="12"/>
      <c r="B23" s="12"/>
      <c r="C23" s="12"/>
      <c r="D23" s="12"/>
      <c r="E23" s="12"/>
      <c r="F23" s="65" t="s">
        <v>67</v>
      </c>
      <c r="G23" s="66">
        <f t="shared" ref="G23:I23" si="10">+G24</f>
        <v>169095.3</v>
      </c>
      <c r="H23" s="66">
        <f t="shared" si="10"/>
        <v>506814.1</v>
      </c>
      <c r="I23" s="66">
        <f t="shared" si="10"/>
        <v>752407.9</v>
      </c>
    </row>
    <row r="24" spans="1:9" s="25" customFormat="1" ht="42.75" customHeight="1" x14ac:dyDescent="0.2">
      <c r="A24" s="12"/>
      <c r="B24" s="12"/>
      <c r="C24" s="12"/>
      <c r="D24" s="12"/>
      <c r="E24" s="12"/>
      <c r="F24" s="65" t="s">
        <v>68</v>
      </c>
      <c r="G24" s="66">
        <v>169095.3</v>
      </c>
      <c r="H24" s="66">
        <v>506814.1</v>
      </c>
      <c r="I24" s="66">
        <v>752407.9</v>
      </c>
    </row>
    <row r="25" spans="1:9" s="25" customFormat="1" ht="29.25" customHeight="1" x14ac:dyDescent="0.2">
      <c r="A25" s="12"/>
      <c r="B25" s="12"/>
      <c r="C25" s="12"/>
      <c r="D25" s="12"/>
      <c r="E25" s="12"/>
      <c r="F25" s="65" t="s">
        <v>69</v>
      </c>
      <c r="G25" s="66">
        <f t="shared" ref="G25:I25" si="11">+G26</f>
        <v>140106.1</v>
      </c>
      <c r="H25" s="66">
        <f t="shared" si="11"/>
        <v>143106.1</v>
      </c>
      <c r="I25" s="66">
        <f t="shared" si="11"/>
        <v>143106.1</v>
      </c>
    </row>
    <row r="26" spans="1:9" s="25" customFormat="1" ht="41.25" customHeight="1" x14ac:dyDescent="0.2">
      <c r="A26" s="12"/>
      <c r="B26" s="12"/>
      <c r="C26" s="12"/>
      <c r="D26" s="12"/>
      <c r="E26" s="12"/>
      <c r="F26" s="65" t="s">
        <v>70</v>
      </c>
      <c r="G26" s="66">
        <v>140106.1</v>
      </c>
      <c r="H26" s="66">
        <v>143106.1</v>
      </c>
      <c r="I26" s="66">
        <v>143106.1</v>
      </c>
    </row>
    <row r="27" spans="1:9" ht="19.5" customHeight="1" x14ac:dyDescent="0.2">
      <c r="A27" s="57" t="s">
        <v>55</v>
      </c>
      <c r="B27" s="53"/>
      <c r="C27" s="53"/>
      <c r="D27" s="53"/>
      <c r="E27" s="54"/>
      <c r="F27" s="51" t="s">
        <v>56</v>
      </c>
      <c r="G27" s="56">
        <f t="shared" ref="G27:H27" si="12">SUM(G29)</f>
        <v>-309201.40000000002</v>
      </c>
      <c r="H27" s="56">
        <f t="shared" si="12"/>
        <v>-649920.19999999995</v>
      </c>
      <c r="I27" s="56">
        <f t="shared" ref="I27" si="13">SUM(I29)</f>
        <v>-895514</v>
      </c>
    </row>
    <row r="28" spans="1:9" ht="19.5" customHeight="1" x14ac:dyDescent="0.2">
      <c r="A28" s="2"/>
      <c r="B28" s="2"/>
      <c r="C28" s="2"/>
      <c r="D28" s="2"/>
      <c r="E28" s="47"/>
      <c r="F28" s="2" t="s">
        <v>12</v>
      </c>
      <c r="G28" s="3"/>
      <c r="H28" s="3"/>
      <c r="I28" s="3"/>
    </row>
    <row r="29" spans="1:9" ht="19.5" customHeight="1" x14ac:dyDescent="0.2">
      <c r="A29" s="53"/>
      <c r="B29" s="57" t="s">
        <v>32</v>
      </c>
      <c r="C29" s="53"/>
      <c r="D29" s="53"/>
      <c r="E29" s="54"/>
      <c r="F29" s="51" t="s">
        <v>57</v>
      </c>
      <c r="G29" s="56">
        <f t="shared" ref="G29:H29" si="14">SUM(G31)</f>
        <v>-309201.40000000002</v>
      </c>
      <c r="H29" s="56">
        <f t="shared" si="14"/>
        <v>-649920.19999999995</v>
      </c>
      <c r="I29" s="56">
        <f>SUM(I31)</f>
        <v>-895514</v>
      </c>
    </row>
    <row r="30" spans="1:9" ht="19.5" customHeight="1" x14ac:dyDescent="0.2">
      <c r="A30" s="2"/>
      <c r="B30" s="2"/>
      <c r="C30" s="2"/>
      <c r="D30" s="2"/>
      <c r="E30" s="47"/>
      <c r="F30" s="2" t="s">
        <v>12</v>
      </c>
      <c r="G30" s="3"/>
      <c r="H30" s="3"/>
      <c r="I30" s="3"/>
    </row>
    <row r="31" spans="1:9" ht="19.5" customHeight="1" x14ac:dyDescent="0.2">
      <c r="A31" s="53"/>
      <c r="B31" s="53"/>
      <c r="C31" s="57" t="s">
        <v>32</v>
      </c>
      <c r="D31" s="53"/>
      <c r="E31" s="54"/>
      <c r="F31" s="53" t="s">
        <v>46</v>
      </c>
      <c r="G31" s="56">
        <f t="shared" ref="G31:H31" si="15">SUM(G33)</f>
        <v>-309201.40000000002</v>
      </c>
      <c r="H31" s="56">
        <f t="shared" si="15"/>
        <v>-649920.19999999995</v>
      </c>
      <c r="I31" s="56">
        <f t="shared" ref="I31" si="16">SUM(I33)</f>
        <v>-895514</v>
      </c>
    </row>
    <row r="32" spans="1:9" ht="19.5" customHeight="1" x14ac:dyDescent="0.2">
      <c r="A32" s="2"/>
      <c r="B32" s="2"/>
      <c r="C32" s="2"/>
      <c r="D32" s="2"/>
      <c r="E32" s="47"/>
      <c r="F32" s="2" t="s">
        <v>12</v>
      </c>
      <c r="G32" s="3"/>
      <c r="H32" s="3"/>
      <c r="I32" s="3"/>
    </row>
    <row r="33" spans="1:9" ht="19.5" customHeight="1" x14ac:dyDescent="0.2">
      <c r="A33" s="2"/>
      <c r="B33" s="2"/>
      <c r="C33" s="2"/>
      <c r="D33" s="29" t="s">
        <v>58</v>
      </c>
      <c r="E33" s="47"/>
      <c r="F33" s="7" t="s">
        <v>46</v>
      </c>
      <c r="G33" s="3">
        <f t="shared" ref="G33:H33" si="17">+G35</f>
        <v>-309201.40000000002</v>
      </c>
      <c r="H33" s="3">
        <f t="shared" si="17"/>
        <v>-649920.19999999995</v>
      </c>
      <c r="I33" s="3">
        <f>+I35</f>
        <v>-895514</v>
      </c>
    </row>
    <row r="34" spans="1:9" ht="19.5" customHeight="1" x14ac:dyDescent="0.2">
      <c r="A34" s="2"/>
      <c r="B34" s="2"/>
      <c r="C34" s="2"/>
      <c r="D34" s="2"/>
      <c r="E34" s="47"/>
      <c r="F34" s="2" t="s">
        <v>12</v>
      </c>
      <c r="G34" s="3"/>
      <c r="H34" s="3"/>
      <c r="I34" s="3"/>
    </row>
    <row r="35" spans="1:9" ht="19.5" customHeight="1" x14ac:dyDescent="0.2">
      <c r="A35" s="22"/>
      <c r="B35" s="22"/>
      <c r="C35" s="22"/>
      <c r="D35" s="23"/>
      <c r="E35" s="58">
        <v>11001</v>
      </c>
      <c r="F35" s="7" t="s">
        <v>46</v>
      </c>
      <c r="G35" s="3">
        <f t="shared" ref="G35:H35" si="18">+G37</f>
        <v>-309201.40000000002</v>
      </c>
      <c r="H35" s="3">
        <f t="shared" si="18"/>
        <v>-649920.19999999995</v>
      </c>
      <c r="I35" s="3">
        <f>+I37</f>
        <v>-895514</v>
      </c>
    </row>
    <row r="36" spans="1:9" ht="19.5" customHeight="1" x14ac:dyDescent="0.2">
      <c r="A36" s="22"/>
      <c r="B36" s="22"/>
      <c r="C36" s="22"/>
      <c r="D36" s="23"/>
      <c r="E36" s="7"/>
      <c r="F36" s="7" t="s">
        <v>19</v>
      </c>
      <c r="G36" s="3"/>
      <c r="H36" s="3"/>
      <c r="I36" s="3"/>
    </row>
    <row r="37" spans="1:9" ht="19.5" customHeight="1" x14ac:dyDescent="0.2">
      <c r="A37" s="22"/>
      <c r="B37" s="22"/>
      <c r="C37" s="22"/>
      <c r="D37" s="23"/>
      <c r="E37" s="7"/>
      <c r="F37" s="8" t="s">
        <v>45</v>
      </c>
      <c r="G37" s="3">
        <f t="shared" ref="G37:H37" si="19">+G39</f>
        <v>-309201.40000000002</v>
      </c>
      <c r="H37" s="3">
        <f t="shared" si="19"/>
        <v>-649920.19999999995</v>
      </c>
      <c r="I37" s="3">
        <f>+I39</f>
        <v>-895514</v>
      </c>
    </row>
    <row r="38" spans="1:9" ht="19.5" customHeight="1" x14ac:dyDescent="0.2">
      <c r="A38" s="22"/>
      <c r="B38" s="22"/>
      <c r="C38" s="22"/>
      <c r="D38" s="23"/>
      <c r="E38" s="7"/>
      <c r="F38" s="7" t="s">
        <v>20</v>
      </c>
      <c r="G38" s="3"/>
      <c r="H38" s="3"/>
      <c r="I38" s="3"/>
    </row>
    <row r="39" spans="1:9" ht="19.5" customHeight="1" x14ac:dyDescent="0.2">
      <c r="A39" s="22"/>
      <c r="B39" s="22"/>
      <c r="C39" s="22"/>
      <c r="D39" s="23"/>
      <c r="E39" s="7"/>
      <c r="F39" s="7" t="s">
        <v>18</v>
      </c>
      <c r="G39" s="3">
        <f>G40</f>
        <v>-309201.40000000002</v>
      </c>
      <c r="H39" s="3">
        <f t="shared" ref="H39:I39" si="20">H40</f>
        <v>-649920.19999999995</v>
      </c>
      <c r="I39" s="3">
        <f t="shared" si="20"/>
        <v>-895514</v>
      </c>
    </row>
    <row r="40" spans="1:9" ht="19.5" customHeight="1" x14ac:dyDescent="0.2">
      <c r="A40" s="22"/>
      <c r="B40" s="22"/>
      <c r="C40" s="22"/>
      <c r="D40" s="23"/>
      <c r="E40" s="7"/>
      <c r="F40" s="7" t="s">
        <v>35</v>
      </c>
      <c r="G40" s="3">
        <f t="shared" ref="G40:H40" si="21">+G41</f>
        <v>-309201.40000000002</v>
      </c>
      <c r="H40" s="3">
        <f t="shared" si="21"/>
        <v>-649920.19999999995</v>
      </c>
      <c r="I40" s="3">
        <f>+I41</f>
        <v>-895514</v>
      </c>
    </row>
    <row r="41" spans="1:9" s="25" customFormat="1" ht="19.5" customHeight="1" x14ac:dyDescent="0.2">
      <c r="A41" s="7"/>
      <c r="B41" s="7"/>
      <c r="C41" s="7"/>
      <c r="D41" s="7"/>
      <c r="E41" s="7"/>
      <c r="F41" s="24" t="s">
        <v>39</v>
      </c>
      <c r="G41" s="3">
        <f t="shared" ref="G41:H41" si="22">+G42</f>
        <v>-309201.40000000002</v>
      </c>
      <c r="H41" s="3">
        <f t="shared" si="22"/>
        <v>-649920.19999999995</v>
      </c>
      <c r="I41" s="3">
        <f>+I42</f>
        <v>-895514</v>
      </c>
    </row>
    <row r="42" spans="1:9" s="76" customFormat="1" ht="19.5" customHeight="1" x14ac:dyDescent="0.2">
      <c r="A42" s="74"/>
      <c r="B42" s="74"/>
      <c r="C42" s="74"/>
      <c r="D42" s="74"/>
      <c r="E42" s="74"/>
      <c r="F42" s="75" t="s">
        <v>59</v>
      </c>
      <c r="G42" s="40">
        <f>+-G20</f>
        <v>-309201.40000000002</v>
      </c>
      <c r="H42" s="40">
        <f t="shared" ref="H42:I42" si="23">+-H20</f>
        <v>-649920.19999999995</v>
      </c>
      <c r="I42" s="40">
        <f t="shared" si="23"/>
        <v>-895514</v>
      </c>
    </row>
  </sheetData>
  <mergeCells count="6">
    <mergeCell ref="A1:I1"/>
    <mergeCell ref="A3:I3"/>
    <mergeCell ref="A5:C5"/>
    <mergeCell ref="D5:E5"/>
    <mergeCell ref="F5:F6"/>
    <mergeCell ref="G5:I5"/>
  </mergeCells>
  <pageMargins left="0" right="0" top="0" bottom="0" header="0" footer="0"/>
  <pageSetup paperSize="9" scale="70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="80" zoomScaleNormal="80" zoomScaleSheetLayoutView="100" zoomScalePageLayoutView="120" workbookViewId="0">
      <selection activeCell="F14" sqref="F14"/>
    </sheetView>
  </sheetViews>
  <sheetFormatPr defaultColWidth="9.140625" defaultRowHeight="17.25" x14ac:dyDescent="0.3"/>
  <cols>
    <col min="1" max="1" width="32.42578125" style="30" customWidth="1"/>
    <col min="2" max="2" width="63.140625" style="30" customWidth="1"/>
    <col min="3" max="5" width="21.85546875" style="30" customWidth="1"/>
    <col min="6" max="6" width="28.28515625" style="30" customWidth="1"/>
    <col min="7" max="7" width="49.85546875" style="30" customWidth="1"/>
    <col min="8" max="16384" width="9.140625" style="30"/>
  </cols>
  <sheetData>
    <row r="1" spans="1:7" s="6" customFormat="1" ht="56.25" customHeight="1" x14ac:dyDescent="0.2">
      <c r="A1" s="86" t="s">
        <v>80</v>
      </c>
      <c r="B1" s="86"/>
      <c r="C1" s="86"/>
      <c r="D1" s="86"/>
      <c r="E1" s="86"/>
      <c r="F1" s="31"/>
      <c r="G1" s="31"/>
    </row>
    <row r="3" spans="1:7" ht="58.5" customHeight="1" x14ac:dyDescent="0.3">
      <c r="A3" s="95" t="s">
        <v>74</v>
      </c>
      <c r="B3" s="95"/>
      <c r="C3" s="95"/>
      <c r="D3" s="95"/>
      <c r="E3" s="95"/>
    </row>
    <row r="4" spans="1:7" ht="18.75" customHeight="1" x14ac:dyDescent="0.3">
      <c r="A4" s="95" t="s">
        <v>41</v>
      </c>
      <c r="B4" s="95"/>
      <c r="C4" s="95"/>
      <c r="D4" s="95"/>
      <c r="E4" s="95"/>
    </row>
    <row r="5" spans="1:7" x14ac:dyDescent="0.3">
      <c r="A5" s="96" t="s">
        <v>60</v>
      </c>
      <c r="B5" s="96"/>
      <c r="C5" s="96"/>
      <c r="D5" s="96"/>
      <c r="E5" s="96"/>
    </row>
    <row r="7" spans="1:7" ht="19.5" customHeight="1" x14ac:dyDescent="0.3">
      <c r="A7" s="60" t="s">
        <v>21</v>
      </c>
      <c r="B7" s="60" t="s">
        <v>22</v>
      </c>
      <c r="C7" s="63"/>
      <c r="D7" s="63"/>
    </row>
    <row r="8" spans="1:7" ht="34.5" x14ac:dyDescent="0.3">
      <c r="A8" s="36">
        <v>1136</v>
      </c>
      <c r="B8" s="36" t="s">
        <v>61</v>
      </c>
      <c r="C8" s="64"/>
      <c r="D8" s="64"/>
    </row>
    <row r="9" spans="1:7" x14ac:dyDescent="0.3">
      <c r="A9" s="32"/>
    </row>
    <row r="10" spans="1:7" x14ac:dyDescent="0.3">
      <c r="A10" s="61" t="s">
        <v>33</v>
      </c>
    </row>
    <row r="12" spans="1:7" ht="49.5" customHeight="1" x14ac:dyDescent="0.3">
      <c r="A12" s="33" t="s">
        <v>23</v>
      </c>
      <c r="B12" s="34">
        <v>1136</v>
      </c>
      <c r="C12" s="93" t="s">
        <v>34</v>
      </c>
      <c r="D12" s="97"/>
      <c r="E12" s="94"/>
    </row>
    <row r="13" spans="1:7" ht="39.75" customHeight="1" x14ac:dyDescent="0.3">
      <c r="A13" s="33" t="s">
        <v>24</v>
      </c>
      <c r="B13" s="34">
        <f>+'1'!B16</f>
        <v>11019</v>
      </c>
      <c r="C13" s="45" t="s">
        <v>51</v>
      </c>
      <c r="D13" s="45" t="s">
        <v>52</v>
      </c>
      <c r="E13" s="50" t="s">
        <v>4</v>
      </c>
    </row>
    <row r="14" spans="1:7" ht="46.5" customHeight="1" x14ac:dyDescent="0.3">
      <c r="A14" s="33" t="s">
        <v>25</v>
      </c>
      <c r="B14" s="34" t="str">
        <f>+'1'!C17</f>
        <v>Ռազմավարական հետազոտությունների իրականացում և առաջարկությունների ներկայացում</v>
      </c>
      <c r="C14" s="34"/>
      <c r="D14" s="34"/>
      <c r="E14" s="35"/>
    </row>
    <row r="15" spans="1:7" ht="46.5" customHeight="1" x14ac:dyDescent="0.3">
      <c r="A15" s="33" t="s">
        <v>26</v>
      </c>
      <c r="B15" s="62" t="str">
        <f>+'1'!C19</f>
        <v>Ռազմավարական հետազոտությունների իրականացում և առաջարկությունների ներկայացում</v>
      </c>
      <c r="C15" s="62"/>
      <c r="D15" s="62"/>
      <c r="E15" s="35"/>
    </row>
    <row r="16" spans="1:7" ht="23.25" customHeight="1" x14ac:dyDescent="0.3">
      <c r="A16" s="33" t="s">
        <v>27</v>
      </c>
      <c r="B16" s="34" t="str">
        <f>+'1'!C21</f>
        <v xml:space="preserve"> Ծառայությունների մատուցում</v>
      </c>
      <c r="C16" s="34"/>
      <c r="D16" s="34"/>
      <c r="E16" s="35"/>
    </row>
    <row r="17" spans="1:5" ht="34.5" x14ac:dyDescent="0.3">
      <c r="A17" s="33" t="s">
        <v>62</v>
      </c>
      <c r="B17" s="34" t="s">
        <v>82</v>
      </c>
      <c r="C17" s="34"/>
      <c r="D17" s="34"/>
      <c r="E17" s="35"/>
    </row>
    <row r="18" spans="1:5" ht="23.25" customHeight="1" x14ac:dyDescent="0.3">
      <c r="A18" s="93" t="s">
        <v>28</v>
      </c>
      <c r="B18" s="94"/>
      <c r="C18" s="48"/>
      <c r="D18" s="48"/>
      <c r="E18" s="35"/>
    </row>
    <row r="19" spans="1:5" ht="23.25" customHeight="1" x14ac:dyDescent="0.3">
      <c r="A19" s="37" t="s">
        <v>29</v>
      </c>
      <c r="B19" s="37"/>
      <c r="C19" s="3">
        <f>+'2'!G18</f>
        <v>309201.40000000002</v>
      </c>
      <c r="D19" s="3">
        <f>+'2'!H18</f>
        <v>649920.19999999995</v>
      </c>
      <c r="E19" s="3">
        <f>+'2'!I18</f>
        <v>895514</v>
      </c>
    </row>
    <row r="22" spans="1:5" ht="58.5" customHeight="1" x14ac:dyDescent="0.3">
      <c r="A22" s="95" t="s">
        <v>73</v>
      </c>
      <c r="B22" s="95"/>
      <c r="C22" s="95"/>
      <c r="D22" s="95"/>
      <c r="E22" s="95"/>
    </row>
    <row r="23" spans="1:5" ht="18.75" customHeight="1" x14ac:dyDescent="0.3">
      <c r="A23" s="95" t="s">
        <v>45</v>
      </c>
      <c r="B23" s="95"/>
      <c r="C23" s="95"/>
      <c r="D23" s="95"/>
      <c r="E23" s="95"/>
    </row>
    <row r="24" spans="1:5" x14ac:dyDescent="0.3">
      <c r="A24" s="96" t="s">
        <v>60</v>
      </c>
      <c r="B24" s="96"/>
      <c r="C24" s="96"/>
      <c r="D24" s="96"/>
      <c r="E24" s="96"/>
    </row>
    <row r="26" spans="1:5" ht="19.5" customHeight="1" x14ac:dyDescent="0.3">
      <c r="A26" s="60" t="s">
        <v>21</v>
      </c>
      <c r="B26" s="60" t="s">
        <v>22</v>
      </c>
      <c r="C26" s="63"/>
      <c r="D26" s="63"/>
    </row>
    <row r="27" spans="1:5" ht="33" customHeight="1" x14ac:dyDescent="0.3">
      <c r="A27" s="36">
        <v>1139</v>
      </c>
      <c r="B27" s="36" t="s">
        <v>63</v>
      </c>
      <c r="C27" s="64"/>
      <c r="D27" s="64"/>
    </row>
    <row r="28" spans="1:5" x14ac:dyDescent="0.3">
      <c r="A28" s="32"/>
    </row>
    <row r="29" spans="1:5" x14ac:dyDescent="0.3">
      <c r="A29" s="61" t="s">
        <v>33</v>
      </c>
    </row>
    <row r="31" spans="1:5" ht="54" customHeight="1" x14ac:dyDescent="0.3">
      <c r="A31" s="33" t="s">
        <v>23</v>
      </c>
      <c r="B31" s="34">
        <v>1139</v>
      </c>
      <c r="C31" s="93" t="s">
        <v>36</v>
      </c>
      <c r="D31" s="97"/>
      <c r="E31" s="94"/>
    </row>
    <row r="32" spans="1:5" ht="36" customHeight="1" x14ac:dyDescent="0.3">
      <c r="A32" s="33" t="s">
        <v>24</v>
      </c>
      <c r="B32" s="34">
        <v>11001</v>
      </c>
      <c r="C32" s="45" t="s">
        <v>51</v>
      </c>
      <c r="D32" s="45" t="s">
        <v>52</v>
      </c>
      <c r="E32" s="50" t="s">
        <v>4</v>
      </c>
    </row>
    <row r="33" spans="1:5" ht="23.25" customHeight="1" x14ac:dyDescent="0.3">
      <c r="A33" s="33" t="s">
        <v>25</v>
      </c>
      <c r="B33" s="34" t="s">
        <v>63</v>
      </c>
      <c r="C33" s="34"/>
      <c r="D33" s="34"/>
      <c r="E33" s="35"/>
    </row>
    <row r="34" spans="1:5" ht="86.25" x14ac:dyDescent="0.3">
      <c r="A34" s="33" t="s">
        <v>26</v>
      </c>
      <c r="B34" s="62" t="s">
        <v>64</v>
      </c>
      <c r="C34" s="62"/>
      <c r="D34" s="62"/>
      <c r="E34" s="35"/>
    </row>
    <row r="35" spans="1:5" ht="23.25" customHeight="1" x14ac:dyDescent="0.3">
      <c r="A35" s="33" t="s">
        <v>27</v>
      </c>
      <c r="B35" s="34" t="s">
        <v>40</v>
      </c>
      <c r="C35" s="34"/>
      <c r="D35" s="34"/>
      <c r="E35" s="35"/>
    </row>
    <row r="36" spans="1:5" ht="34.5" x14ac:dyDescent="0.3">
      <c r="A36" s="33" t="s">
        <v>62</v>
      </c>
      <c r="B36" s="34" t="s">
        <v>65</v>
      </c>
      <c r="C36" s="34"/>
      <c r="D36" s="34"/>
      <c r="E36" s="35"/>
    </row>
    <row r="37" spans="1:5" ht="23.25" customHeight="1" x14ac:dyDescent="0.3">
      <c r="A37" s="93" t="s">
        <v>28</v>
      </c>
      <c r="B37" s="94"/>
      <c r="C37" s="48"/>
      <c r="D37" s="48"/>
      <c r="E37" s="35"/>
    </row>
    <row r="38" spans="1:5" ht="23.25" customHeight="1" x14ac:dyDescent="0.3">
      <c r="A38" s="37" t="s">
        <v>29</v>
      </c>
      <c r="B38" s="37"/>
      <c r="C38" s="3">
        <f>+'2'!G35</f>
        <v>-309201.40000000002</v>
      </c>
      <c r="D38" s="3">
        <f>+'2'!H35</f>
        <v>-649920.19999999995</v>
      </c>
      <c r="E38" s="3">
        <f>+'2'!I35</f>
        <v>-895514</v>
      </c>
    </row>
  </sheetData>
  <mergeCells count="11">
    <mergeCell ref="A22:E22"/>
    <mergeCell ref="A37:B37"/>
    <mergeCell ref="A23:E23"/>
    <mergeCell ref="A24:E24"/>
    <mergeCell ref="C31:E31"/>
    <mergeCell ref="A1:E1"/>
    <mergeCell ref="A18:B18"/>
    <mergeCell ref="A3:E3"/>
    <mergeCell ref="A4:E4"/>
    <mergeCell ref="A5:E5"/>
    <mergeCell ref="C12:E12"/>
  </mergeCells>
  <pageMargins left="0" right="0" top="0" bottom="0" header="0" footer="0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https:/mul2-mtc.gov.am/tasks/906467/oneclick/havelvac.xlsx?token=1cce2ea216e117d62fe3d25c85fe2e63</cp:keywords>
  <cp:lastModifiedBy>Anahit Badalian</cp:lastModifiedBy>
  <cp:revision>58</cp:revision>
  <cp:lastPrinted>2023-04-06T05:48:06Z</cp:lastPrinted>
  <dcterms:created xsi:type="dcterms:W3CDTF">2019-03-14T07:25:24Z</dcterms:created>
  <dcterms:modified xsi:type="dcterms:W3CDTF">2023-04-11T13:38:28Z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